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211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/Users/nairnj/Programming/GitHub/Blackjack/calculations/"/>
    </mc:Choice>
  </mc:AlternateContent>
  <bookViews>
    <workbookView xWindow="840" yWindow="1020" windowWidth="26320" windowHeight="15160" tabRatio="500" activeTab="5"/>
  </bookViews>
  <sheets>
    <sheet name="One Deck" sheetId="1" r:id="rId1"/>
    <sheet name="Two Decks" sheetId="9" r:id="rId2"/>
    <sheet name="Four Decks" sheetId="3" r:id="rId3"/>
    <sheet name="Six Decks" sheetId="7" r:id="rId4"/>
    <sheet name="Literature" sheetId="2" r:id="rId5"/>
    <sheet name="Game Analysis" sheetId="11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4" i="11" l="1"/>
  <c r="F84" i="11"/>
  <c r="G84" i="11"/>
  <c r="E85" i="11"/>
  <c r="F85" i="11"/>
  <c r="G85" i="11"/>
  <c r="E86" i="11"/>
  <c r="F86" i="11"/>
  <c r="G86" i="11"/>
  <c r="E87" i="11"/>
  <c r="F87" i="11"/>
  <c r="G87" i="11"/>
  <c r="D85" i="11"/>
  <c r="D86" i="11"/>
  <c r="D87" i="11"/>
  <c r="D84" i="11"/>
  <c r="E75" i="11"/>
  <c r="F75" i="11"/>
  <c r="G75" i="11"/>
  <c r="E76" i="11"/>
  <c r="F76" i="11"/>
  <c r="G76" i="11"/>
  <c r="E77" i="11"/>
  <c r="F77" i="11"/>
  <c r="G77" i="11"/>
  <c r="F78" i="11"/>
  <c r="D76" i="11"/>
  <c r="D77" i="11"/>
  <c r="D78" i="11"/>
  <c r="D75" i="11"/>
  <c r="D64" i="11"/>
  <c r="D65" i="11"/>
  <c r="E65" i="11"/>
  <c r="F65" i="11"/>
  <c r="G65" i="11"/>
  <c r="H65" i="11"/>
  <c r="H33" i="11"/>
  <c r="E33" i="11"/>
  <c r="F33" i="11"/>
  <c r="G33" i="11"/>
  <c r="D33" i="11"/>
  <c r="D61" i="11"/>
  <c r="M55" i="11"/>
  <c r="L53" i="11"/>
  <c r="M53" i="11"/>
  <c r="N53" i="11"/>
  <c r="L54" i="11"/>
  <c r="M54" i="11"/>
  <c r="N54" i="11"/>
  <c r="K54" i="11"/>
  <c r="K55" i="11"/>
  <c r="K53" i="11"/>
  <c r="M46" i="11"/>
  <c r="L44" i="11"/>
  <c r="M44" i="11"/>
  <c r="N44" i="11"/>
  <c r="L45" i="11"/>
  <c r="M45" i="11"/>
  <c r="N45" i="11"/>
  <c r="K45" i="11"/>
  <c r="K46" i="11"/>
  <c r="K44" i="11"/>
  <c r="G64" i="11"/>
  <c r="F64" i="11"/>
  <c r="E64" i="11"/>
  <c r="G63" i="11"/>
  <c r="F63" i="11"/>
  <c r="E63" i="11"/>
  <c r="D63" i="11"/>
  <c r="G62" i="11"/>
  <c r="F62" i="11"/>
  <c r="E62" i="11"/>
  <c r="D62" i="11"/>
  <c r="G61" i="11"/>
  <c r="F61" i="11"/>
  <c r="E61" i="11"/>
  <c r="N52" i="11"/>
  <c r="M52" i="11"/>
  <c r="L52" i="11"/>
  <c r="K52" i="11"/>
  <c r="N43" i="11"/>
  <c r="M43" i="11"/>
  <c r="L43" i="11"/>
  <c r="K43" i="11"/>
  <c r="L20" i="11"/>
  <c r="M20" i="11"/>
  <c r="N20" i="11"/>
  <c r="K20" i="11"/>
  <c r="L11" i="11"/>
  <c r="M11" i="11"/>
  <c r="N11" i="11"/>
  <c r="K11" i="11"/>
  <c r="E29" i="11"/>
  <c r="F29" i="11"/>
  <c r="G29" i="11"/>
  <c r="E30" i="11"/>
  <c r="F30" i="11"/>
  <c r="G30" i="11"/>
  <c r="E31" i="11"/>
  <c r="F31" i="11"/>
  <c r="G31" i="11"/>
  <c r="E32" i="11"/>
  <c r="F32" i="11"/>
  <c r="G32" i="11"/>
  <c r="D30" i="11"/>
  <c r="D31" i="11"/>
  <c r="D32" i="11"/>
  <c r="D29" i="11"/>
  <c r="M23" i="11"/>
  <c r="L21" i="11"/>
  <c r="M21" i="11"/>
  <c r="N21" i="11"/>
  <c r="L22" i="11"/>
  <c r="M22" i="11"/>
  <c r="N22" i="11"/>
  <c r="K22" i="11"/>
  <c r="K23" i="11"/>
  <c r="K21" i="11"/>
  <c r="M14" i="11"/>
  <c r="L12" i="11"/>
  <c r="M12" i="11"/>
  <c r="N12" i="11"/>
  <c r="L13" i="11"/>
  <c r="M13" i="11"/>
  <c r="N13" i="11"/>
  <c r="K13" i="11"/>
  <c r="K14" i="11"/>
  <c r="K12" i="11"/>
  <c r="R924" i="7"/>
  <c r="Q924" i="7"/>
  <c r="P924" i="7"/>
  <c r="O924" i="7"/>
  <c r="N924" i="7"/>
  <c r="M924" i="7"/>
  <c r="AB174" i="2"/>
  <c r="AB159" i="2"/>
  <c r="AB144" i="2"/>
  <c r="AB129" i="2"/>
  <c r="AB114" i="2"/>
  <c r="AB99" i="2"/>
  <c r="AB84" i="2"/>
  <c r="AB69" i="2"/>
  <c r="AB54" i="2"/>
  <c r="AB39" i="2"/>
  <c r="U174" i="2"/>
  <c r="U159" i="2"/>
  <c r="U144" i="2"/>
  <c r="U129" i="2"/>
  <c r="U114" i="2"/>
  <c r="U99" i="2"/>
  <c r="U84" i="2"/>
  <c r="U69" i="2"/>
  <c r="U54" i="2"/>
  <c r="U39" i="2"/>
  <c r="M174" i="2"/>
  <c r="M159" i="2"/>
  <c r="M144" i="2"/>
  <c r="M129" i="2"/>
  <c r="M114" i="2"/>
  <c r="M99" i="2"/>
  <c r="M84" i="2"/>
  <c r="M69" i="2"/>
  <c r="M54" i="2"/>
  <c r="M39" i="2"/>
  <c r="O43" i="2"/>
  <c r="O44" i="2"/>
  <c r="O45" i="2"/>
  <c r="O46" i="2"/>
  <c r="O47" i="2"/>
  <c r="O48" i="2"/>
  <c r="O49" i="2"/>
  <c r="O50" i="2"/>
  <c r="O51" i="2"/>
  <c r="O52" i="2"/>
  <c r="D178" i="2"/>
  <c r="D179" i="2"/>
  <c r="D180" i="2"/>
  <c r="D181" i="2"/>
  <c r="D182" i="2"/>
  <c r="D183" i="2"/>
  <c r="D184" i="2"/>
  <c r="D185" i="2"/>
  <c r="D186" i="2"/>
  <c r="D187" i="2"/>
  <c r="D177" i="2"/>
  <c r="C177" i="2"/>
  <c r="E178" i="2"/>
  <c r="E163" i="2"/>
  <c r="E148" i="2"/>
  <c r="E133" i="2"/>
  <c r="E118" i="2"/>
  <c r="E103" i="2"/>
  <c r="E88" i="2"/>
  <c r="E73" i="2"/>
  <c r="E58" i="2"/>
  <c r="E43" i="2"/>
  <c r="D195" i="2"/>
  <c r="E179" i="2"/>
  <c r="E164" i="2"/>
  <c r="E149" i="2"/>
  <c r="E134" i="2"/>
  <c r="E119" i="2"/>
  <c r="E104" i="2"/>
  <c r="E89" i="2"/>
  <c r="E74" i="2"/>
  <c r="E59" i="2"/>
  <c r="E44" i="2"/>
  <c r="D196" i="2"/>
  <c r="E180" i="2"/>
  <c r="E165" i="2"/>
  <c r="E150" i="2"/>
  <c r="E135" i="2"/>
  <c r="E120" i="2"/>
  <c r="E105" i="2"/>
  <c r="E90" i="2"/>
  <c r="E75" i="2"/>
  <c r="E60" i="2"/>
  <c r="E45" i="2"/>
  <c r="D197" i="2"/>
  <c r="E181" i="2"/>
  <c r="E166" i="2"/>
  <c r="E151" i="2"/>
  <c r="E136" i="2"/>
  <c r="E121" i="2"/>
  <c r="E106" i="2"/>
  <c r="E91" i="2"/>
  <c r="E76" i="2"/>
  <c r="E61" i="2"/>
  <c r="E46" i="2"/>
  <c r="D198" i="2"/>
  <c r="E182" i="2"/>
  <c r="E167" i="2"/>
  <c r="E152" i="2"/>
  <c r="E137" i="2"/>
  <c r="E122" i="2"/>
  <c r="E107" i="2"/>
  <c r="E92" i="2"/>
  <c r="E77" i="2"/>
  <c r="E62" i="2"/>
  <c r="E47" i="2"/>
  <c r="D199" i="2"/>
  <c r="E183" i="2"/>
  <c r="E168" i="2"/>
  <c r="E153" i="2"/>
  <c r="E138" i="2"/>
  <c r="E123" i="2"/>
  <c r="E108" i="2"/>
  <c r="E93" i="2"/>
  <c r="E78" i="2"/>
  <c r="E63" i="2"/>
  <c r="E48" i="2"/>
  <c r="D200" i="2"/>
  <c r="E184" i="2"/>
  <c r="E169" i="2"/>
  <c r="E154" i="2"/>
  <c r="E139" i="2"/>
  <c r="E124" i="2"/>
  <c r="E109" i="2"/>
  <c r="E94" i="2"/>
  <c r="E79" i="2"/>
  <c r="E64" i="2"/>
  <c r="E49" i="2"/>
  <c r="D201" i="2"/>
  <c r="E185" i="2"/>
  <c r="E170" i="2"/>
  <c r="E155" i="2"/>
  <c r="E140" i="2"/>
  <c r="E125" i="2"/>
  <c r="E110" i="2"/>
  <c r="E95" i="2"/>
  <c r="E80" i="2"/>
  <c r="E65" i="2"/>
  <c r="E50" i="2"/>
  <c r="D202" i="2"/>
  <c r="E186" i="2"/>
  <c r="E171" i="2"/>
  <c r="E156" i="2"/>
  <c r="E141" i="2"/>
  <c r="E126" i="2"/>
  <c r="E111" i="2"/>
  <c r="E96" i="2"/>
  <c r="E81" i="2"/>
  <c r="E66" i="2"/>
  <c r="E51" i="2"/>
  <c r="D203" i="2"/>
  <c r="D204" i="2"/>
  <c r="I178" i="2"/>
  <c r="I163" i="2"/>
  <c r="I148" i="2"/>
  <c r="I133" i="2"/>
  <c r="I118" i="2"/>
  <c r="I103" i="2"/>
  <c r="I88" i="2"/>
  <c r="I73" i="2"/>
  <c r="I58" i="2"/>
  <c r="I43" i="2"/>
  <c r="E195" i="2"/>
  <c r="I179" i="2"/>
  <c r="I164" i="2"/>
  <c r="I149" i="2"/>
  <c r="I134" i="2"/>
  <c r="I119" i="2"/>
  <c r="I104" i="2"/>
  <c r="I89" i="2"/>
  <c r="I74" i="2"/>
  <c r="I59" i="2"/>
  <c r="I44" i="2"/>
  <c r="E196" i="2"/>
  <c r="I180" i="2"/>
  <c r="I165" i="2"/>
  <c r="I150" i="2"/>
  <c r="I135" i="2"/>
  <c r="I120" i="2"/>
  <c r="I105" i="2"/>
  <c r="I90" i="2"/>
  <c r="I75" i="2"/>
  <c r="I60" i="2"/>
  <c r="I45" i="2"/>
  <c r="E197" i="2"/>
  <c r="I181" i="2"/>
  <c r="I166" i="2"/>
  <c r="I151" i="2"/>
  <c r="I136" i="2"/>
  <c r="I121" i="2"/>
  <c r="I106" i="2"/>
  <c r="I91" i="2"/>
  <c r="I76" i="2"/>
  <c r="I61" i="2"/>
  <c r="I46" i="2"/>
  <c r="E198" i="2"/>
  <c r="I182" i="2"/>
  <c r="I167" i="2"/>
  <c r="I152" i="2"/>
  <c r="I137" i="2"/>
  <c r="I122" i="2"/>
  <c r="I107" i="2"/>
  <c r="I92" i="2"/>
  <c r="I77" i="2"/>
  <c r="I62" i="2"/>
  <c r="I47" i="2"/>
  <c r="E199" i="2"/>
  <c r="I183" i="2"/>
  <c r="I168" i="2"/>
  <c r="I153" i="2"/>
  <c r="I138" i="2"/>
  <c r="I123" i="2"/>
  <c r="I108" i="2"/>
  <c r="I93" i="2"/>
  <c r="I78" i="2"/>
  <c r="I63" i="2"/>
  <c r="I48" i="2"/>
  <c r="E200" i="2"/>
  <c r="I184" i="2"/>
  <c r="I169" i="2"/>
  <c r="I154" i="2"/>
  <c r="I139" i="2"/>
  <c r="I124" i="2"/>
  <c r="I109" i="2"/>
  <c r="I94" i="2"/>
  <c r="I79" i="2"/>
  <c r="I64" i="2"/>
  <c r="I49" i="2"/>
  <c r="E201" i="2"/>
  <c r="I185" i="2"/>
  <c r="I170" i="2"/>
  <c r="I155" i="2"/>
  <c r="I140" i="2"/>
  <c r="I125" i="2"/>
  <c r="I110" i="2"/>
  <c r="I95" i="2"/>
  <c r="I80" i="2"/>
  <c r="I65" i="2"/>
  <c r="I50" i="2"/>
  <c r="E202" i="2"/>
  <c r="I186" i="2"/>
  <c r="I171" i="2"/>
  <c r="I156" i="2"/>
  <c r="I141" i="2"/>
  <c r="I126" i="2"/>
  <c r="I111" i="2"/>
  <c r="I96" i="2"/>
  <c r="I81" i="2"/>
  <c r="I66" i="2"/>
  <c r="I51" i="2"/>
  <c r="E203" i="2"/>
  <c r="E204" i="2"/>
  <c r="C178" i="2"/>
  <c r="C163" i="2"/>
  <c r="C148" i="2"/>
  <c r="C133" i="2"/>
  <c r="C118" i="2"/>
  <c r="C103" i="2"/>
  <c r="C88" i="2"/>
  <c r="C73" i="2"/>
  <c r="C58" i="2"/>
  <c r="C43" i="2"/>
  <c r="B195" i="2"/>
  <c r="C179" i="2"/>
  <c r="C164" i="2"/>
  <c r="C149" i="2"/>
  <c r="C134" i="2"/>
  <c r="C119" i="2"/>
  <c r="C104" i="2"/>
  <c r="C89" i="2"/>
  <c r="C74" i="2"/>
  <c r="C59" i="2"/>
  <c r="C44" i="2"/>
  <c r="B196" i="2"/>
  <c r="C180" i="2"/>
  <c r="C165" i="2"/>
  <c r="C150" i="2"/>
  <c r="C135" i="2"/>
  <c r="C120" i="2"/>
  <c r="C105" i="2"/>
  <c r="C90" i="2"/>
  <c r="C75" i="2"/>
  <c r="C60" i="2"/>
  <c r="C45" i="2"/>
  <c r="B197" i="2"/>
  <c r="C181" i="2"/>
  <c r="C166" i="2"/>
  <c r="C151" i="2"/>
  <c r="C136" i="2"/>
  <c r="C121" i="2"/>
  <c r="C106" i="2"/>
  <c r="C91" i="2"/>
  <c r="C76" i="2"/>
  <c r="C61" i="2"/>
  <c r="C46" i="2"/>
  <c r="B198" i="2"/>
  <c r="C182" i="2"/>
  <c r="C167" i="2"/>
  <c r="C152" i="2"/>
  <c r="C137" i="2"/>
  <c r="C122" i="2"/>
  <c r="C107" i="2"/>
  <c r="C92" i="2"/>
  <c r="C77" i="2"/>
  <c r="C62" i="2"/>
  <c r="C47" i="2"/>
  <c r="B199" i="2"/>
  <c r="C183" i="2"/>
  <c r="C168" i="2"/>
  <c r="C153" i="2"/>
  <c r="C138" i="2"/>
  <c r="C123" i="2"/>
  <c r="C108" i="2"/>
  <c r="C93" i="2"/>
  <c r="C78" i="2"/>
  <c r="C63" i="2"/>
  <c r="C48" i="2"/>
  <c r="B200" i="2"/>
  <c r="C184" i="2"/>
  <c r="C169" i="2"/>
  <c r="C154" i="2"/>
  <c r="C139" i="2"/>
  <c r="C124" i="2"/>
  <c r="C109" i="2"/>
  <c r="C94" i="2"/>
  <c r="C79" i="2"/>
  <c r="C64" i="2"/>
  <c r="C49" i="2"/>
  <c r="B201" i="2"/>
  <c r="C185" i="2"/>
  <c r="C170" i="2"/>
  <c r="C155" i="2"/>
  <c r="C140" i="2"/>
  <c r="C125" i="2"/>
  <c r="C110" i="2"/>
  <c r="C95" i="2"/>
  <c r="C80" i="2"/>
  <c r="C65" i="2"/>
  <c r="C50" i="2"/>
  <c r="B202" i="2"/>
  <c r="C186" i="2"/>
  <c r="C171" i="2"/>
  <c r="C156" i="2"/>
  <c r="C141" i="2"/>
  <c r="C126" i="2"/>
  <c r="C111" i="2"/>
  <c r="C96" i="2"/>
  <c r="C81" i="2"/>
  <c r="C66" i="2"/>
  <c r="C51" i="2"/>
  <c r="B203" i="2"/>
  <c r="B204" i="2"/>
  <c r="C67" i="2"/>
  <c r="I52" i="2"/>
  <c r="C52" i="2"/>
  <c r="C187" i="2"/>
  <c r="C172" i="2"/>
  <c r="C157" i="2"/>
  <c r="C142" i="2"/>
  <c r="C127" i="2"/>
  <c r="C112" i="2"/>
  <c r="C97" i="2"/>
  <c r="C82" i="2"/>
  <c r="C189" i="2"/>
  <c r="E177" i="2"/>
  <c r="E162" i="2"/>
  <c r="E147" i="2"/>
  <c r="E132" i="2"/>
  <c r="E117" i="2"/>
  <c r="E102" i="2"/>
  <c r="E87" i="2"/>
  <c r="E72" i="2"/>
  <c r="E57" i="2"/>
  <c r="E42" i="2"/>
  <c r="D194" i="2"/>
  <c r="C162" i="2"/>
  <c r="C147" i="2"/>
  <c r="C132" i="2"/>
  <c r="C117" i="2"/>
  <c r="C102" i="2"/>
  <c r="C87" i="2"/>
  <c r="C72" i="2"/>
  <c r="D57" i="2"/>
  <c r="C57" i="2"/>
  <c r="C42" i="2"/>
  <c r="B194" i="2"/>
  <c r="I177" i="2"/>
  <c r="I162" i="2"/>
  <c r="I147" i="2"/>
  <c r="I132" i="2"/>
  <c r="I117" i="2"/>
  <c r="I102" i="2"/>
  <c r="I87" i="2"/>
  <c r="I72" i="2"/>
  <c r="I57" i="2"/>
  <c r="I42" i="2"/>
  <c r="E194" i="2"/>
  <c r="D118" i="2"/>
  <c r="D119" i="2"/>
  <c r="D120" i="2"/>
  <c r="D121" i="2"/>
  <c r="D122" i="2"/>
  <c r="D123" i="2"/>
  <c r="D124" i="2"/>
  <c r="D125" i="2"/>
  <c r="D126" i="2"/>
  <c r="D127" i="2"/>
  <c r="D117" i="2"/>
  <c r="E127" i="2"/>
  <c r="I127" i="2"/>
  <c r="D58" i="2"/>
  <c r="D59" i="2"/>
  <c r="D60" i="2"/>
  <c r="D61" i="2"/>
  <c r="D62" i="2"/>
  <c r="D63" i="2"/>
  <c r="D64" i="2"/>
  <c r="D65" i="2"/>
  <c r="D66" i="2"/>
  <c r="D67" i="2"/>
  <c r="D43" i="2"/>
  <c r="D44" i="2"/>
  <c r="D45" i="2"/>
  <c r="D46" i="2"/>
  <c r="D47" i="2"/>
  <c r="D48" i="2"/>
  <c r="D49" i="2"/>
  <c r="D50" i="2"/>
  <c r="D51" i="2"/>
  <c r="D52" i="2"/>
  <c r="D42" i="2"/>
  <c r="N1606" i="1"/>
  <c r="M1606" i="1"/>
  <c r="L1606" i="1"/>
  <c r="K1606" i="1"/>
  <c r="J1606" i="1"/>
  <c r="I1606" i="1"/>
  <c r="N1605" i="1"/>
  <c r="M1605" i="1"/>
  <c r="L1605" i="1"/>
  <c r="K1605" i="1"/>
  <c r="J1605" i="1"/>
  <c r="I1605" i="1"/>
  <c r="N1604" i="1"/>
  <c r="M1604" i="1"/>
  <c r="L1604" i="1"/>
  <c r="K1604" i="1"/>
  <c r="J1604" i="1"/>
  <c r="I1604" i="1"/>
  <c r="N1603" i="1"/>
  <c r="M1603" i="1"/>
  <c r="L1603" i="1"/>
  <c r="K1603" i="1"/>
  <c r="J1603" i="1"/>
  <c r="I1603" i="1"/>
  <c r="N1602" i="1"/>
  <c r="M1602" i="1"/>
  <c r="L1602" i="1"/>
  <c r="K1602" i="1"/>
  <c r="J1602" i="1"/>
  <c r="I1602" i="1"/>
  <c r="N1601" i="1"/>
  <c r="M1601" i="1"/>
  <c r="L1601" i="1"/>
  <c r="K1601" i="1"/>
  <c r="J1601" i="1"/>
  <c r="I1601" i="1"/>
  <c r="N1600" i="1"/>
  <c r="M1600" i="1"/>
  <c r="L1600" i="1"/>
  <c r="K1600" i="1"/>
  <c r="J1600" i="1"/>
  <c r="I1600" i="1"/>
  <c r="N1599" i="1"/>
  <c r="M1599" i="1"/>
  <c r="L1599" i="1"/>
  <c r="K1599" i="1"/>
  <c r="J1599" i="1"/>
  <c r="I1599" i="1"/>
  <c r="N1598" i="1"/>
  <c r="M1598" i="1"/>
  <c r="L1598" i="1"/>
  <c r="K1598" i="1"/>
  <c r="J1598" i="1"/>
  <c r="I1598" i="1"/>
  <c r="N1505" i="1"/>
  <c r="M1505" i="1"/>
  <c r="L1505" i="1"/>
  <c r="K1505" i="1"/>
  <c r="J1505" i="1"/>
  <c r="I1505" i="1"/>
  <c r="N1504" i="1"/>
  <c r="M1504" i="1"/>
  <c r="L1504" i="1"/>
  <c r="K1504" i="1"/>
  <c r="J1504" i="1"/>
  <c r="I1504" i="1"/>
  <c r="N1503" i="1"/>
  <c r="M1503" i="1"/>
  <c r="L1503" i="1"/>
  <c r="K1503" i="1"/>
  <c r="J1503" i="1"/>
  <c r="I1503" i="1"/>
  <c r="N1502" i="1"/>
  <c r="M1502" i="1"/>
  <c r="L1502" i="1"/>
  <c r="K1502" i="1"/>
  <c r="J1502" i="1"/>
  <c r="I1502" i="1"/>
  <c r="N1501" i="1"/>
  <c r="M1501" i="1"/>
  <c r="L1501" i="1"/>
  <c r="K1501" i="1"/>
  <c r="J1501" i="1"/>
  <c r="I1501" i="1"/>
  <c r="N1500" i="1"/>
  <c r="M1500" i="1"/>
  <c r="L1500" i="1"/>
  <c r="K1500" i="1"/>
  <c r="J1500" i="1"/>
  <c r="I1500" i="1"/>
  <c r="N1499" i="1"/>
  <c r="M1499" i="1"/>
  <c r="L1499" i="1"/>
  <c r="K1499" i="1"/>
  <c r="J1499" i="1"/>
  <c r="I1499" i="1"/>
  <c r="N1498" i="1"/>
  <c r="M1498" i="1"/>
  <c r="L1498" i="1"/>
  <c r="K1498" i="1"/>
  <c r="J1498" i="1"/>
  <c r="I1498" i="1"/>
  <c r="N1497" i="1"/>
  <c r="M1497" i="1"/>
  <c r="L1497" i="1"/>
  <c r="K1497" i="1"/>
  <c r="J1497" i="1"/>
  <c r="I1497" i="1"/>
  <c r="N1404" i="1"/>
  <c r="M1404" i="1"/>
  <c r="L1404" i="1"/>
  <c r="K1404" i="1"/>
  <c r="J1404" i="1"/>
  <c r="I1404" i="1"/>
  <c r="N1403" i="1"/>
  <c r="M1403" i="1"/>
  <c r="L1403" i="1"/>
  <c r="K1403" i="1"/>
  <c r="J1403" i="1"/>
  <c r="I1403" i="1"/>
  <c r="N1402" i="1"/>
  <c r="M1402" i="1"/>
  <c r="L1402" i="1"/>
  <c r="K1402" i="1"/>
  <c r="J1402" i="1"/>
  <c r="I1402" i="1"/>
  <c r="N1401" i="1"/>
  <c r="M1401" i="1"/>
  <c r="L1401" i="1"/>
  <c r="K1401" i="1"/>
  <c r="J1401" i="1"/>
  <c r="I1401" i="1"/>
  <c r="N1400" i="1"/>
  <c r="M1400" i="1"/>
  <c r="L1400" i="1"/>
  <c r="K1400" i="1"/>
  <c r="J1400" i="1"/>
  <c r="I1400" i="1"/>
  <c r="N1399" i="1"/>
  <c r="M1399" i="1"/>
  <c r="L1399" i="1"/>
  <c r="K1399" i="1"/>
  <c r="J1399" i="1"/>
  <c r="I1399" i="1"/>
  <c r="N1398" i="1"/>
  <c r="M1398" i="1"/>
  <c r="L1398" i="1"/>
  <c r="K1398" i="1"/>
  <c r="J1398" i="1"/>
  <c r="I1398" i="1"/>
  <c r="N1397" i="1"/>
  <c r="M1397" i="1"/>
  <c r="L1397" i="1"/>
  <c r="K1397" i="1"/>
  <c r="J1397" i="1"/>
  <c r="I1397" i="1"/>
  <c r="N1396" i="1"/>
  <c r="M1396" i="1"/>
  <c r="L1396" i="1"/>
  <c r="K1396" i="1"/>
  <c r="J1396" i="1"/>
  <c r="I1396" i="1"/>
  <c r="N1303" i="1"/>
  <c r="M1303" i="1"/>
  <c r="L1303" i="1"/>
  <c r="K1303" i="1"/>
  <c r="J1303" i="1"/>
  <c r="I1303" i="1"/>
  <c r="N1302" i="1"/>
  <c r="M1302" i="1"/>
  <c r="L1302" i="1"/>
  <c r="K1302" i="1"/>
  <c r="J1302" i="1"/>
  <c r="I1302" i="1"/>
  <c r="N1301" i="1"/>
  <c r="M1301" i="1"/>
  <c r="L1301" i="1"/>
  <c r="K1301" i="1"/>
  <c r="J1301" i="1"/>
  <c r="I1301" i="1"/>
  <c r="N1300" i="1"/>
  <c r="M1300" i="1"/>
  <c r="L1300" i="1"/>
  <c r="K1300" i="1"/>
  <c r="J1300" i="1"/>
  <c r="I1300" i="1"/>
  <c r="N1299" i="1"/>
  <c r="M1299" i="1"/>
  <c r="L1299" i="1"/>
  <c r="K1299" i="1"/>
  <c r="J1299" i="1"/>
  <c r="I1299" i="1"/>
  <c r="N1298" i="1"/>
  <c r="M1298" i="1"/>
  <c r="L1298" i="1"/>
  <c r="K1298" i="1"/>
  <c r="J1298" i="1"/>
  <c r="I1298" i="1"/>
  <c r="N1297" i="1"/>
  <c r="M1297" i="1"/>
  <c r="L1297" i="1"/>
  <c r="K1297" i="1"/>
  <c r="J1297" i="1"/>
  <c r="I1297" i="1"/>
  <c r="N1296" i="1"/>
  <c r="M1296" i="1"/>
  <c r="L1296" i="1"/>
  <c r="K1296" i="1"/>
  <c r="J1296" i="1"/>
  <c r="I1296" i="1"/>
  <c r="N1295" i="1"/>
  <c r="N1304" i="1"/>
  <c r="M1295" i="1"/>
  <c r="M1304" i="1"/>
  <c r="L1295" i="1"/>
  <c r="K1295" i="1"/>
  <c r="K1304" i="1"/>
  <c r="J1295" i="1"/>
  <c r="J1304" i="1"/>
  <c r="I1295" i="1"/>
  <c r="N1202" i="1"/>
  <c r="M1202" i="1"/>
  <c r="L1202" i="1"/>
  <c r="K1202" i="1"/>
  <c r="J1202" i="1"/>
  <c r="I1202" i="1"/>
  <c r="N1201" i="1"/>
  <c r="M1201" i="1"/>
  <c r="L1201" i="1"/>
  <c r="K1201" i="1"/>
  <c r="J1201" i="1"/>
  <c r="I1201" i="1"/>
  <c r="N1200" i="1"/>
  <c r="M1200" i="1"/>
  <c r="L1200" i="1"/>
  <c r="K1200" i="1"/>
  <c r="J1200" i="1"/>
  <c r="I1200" i="1"/>
  <c r="N1199" i="1"/>
  <c r="M1199" i="1"/>
  <c r="L1199" i="1"/>
  <c r="K1199" i="1"/>
  <c r="J1199" i="1"/>
  <c r="I1199" i="1"/>
  <c r="N1198" i="1"/>
  <c r="M1198" i="1"/>
  <c r="L1198" i="1"/>
  <c r="K1198" i="1"/>
  <c r="J1198" i="1"/>
  <c r="I1198" i="1"/>
  <c r="N1197" i="1"/>
  <c r="M1197" i="1"/>
  <c r="L1197" i="1"/>
  <c r="K1197" i="1"/>
  <c r="J1197" i="1"/>
  <c r="I1197" i="1"/>
  <c r="N1196" i="1"/>
  <c r="M1196" i="1"/>
  <c r="L1196" i="1"/>
  <c r="K1196" i="1"/>
  <c r="J1196" i="1"/>
  <c r="I1196" i="1"/>
  <c r="N1195" i="1"/>
  <c r="M1195" i="1"/>
  <c r="L1195" i="1"/>
  <c r="K1195" i="1"/>
  <c r="J1195" i="1"/>
  <c r="I1195" i="1"/>
  <c r="N1194" i="1"/>
  <c r="M1194" i="1"/>
  <c r="L1194" i="1"/>
  <c r="K1194" i="1"/>
  <c r="J1194" i="1"/>
  <c r="I1194" i="1"/>
  <c r="N1101" i="1"/>
  <c r="M1101" i="1"/>
  <c r="L1101" i="1"/>
  <c r="K1101" i="1"/>
  <c r="J1101" i="1"/>
  <c r="I1101" i="1"/>
  <c r="N1100" i="1"/>
  <c r="M1100" i="1"/>
  <c r="L1100" i="1"/>
  <c r="K1100" i="1"/>
  <c r="J1100" i="1"/>
  <c r="I1100" i="1"/>
  <c r="N1099" i="1"/>
  <c r="M1099" i="1"/>
  <c r="L1099" i="1"/>
  <c r="K1099" i="1"/>
  <c r="J1099" i="1"/>
  <c r="I1099" i="1"/>
  <c r="N1098" i="1"/>
  <c r="M1098" i="1"/>
  <c r="L1098" i="1"/>
  <c r="K1098" i="1"/>
  <c r="J1098" i="1"/>
  <c r="I1098" i="1"/>
  <c r="N1097" i="1"/>
  <c r="M1097" i="1"/>
  <c r="L1097" i="1"/>
  <c r="K1097" i="1"/>
  <c r="J1097" i="1"/>
  <c r="I1097" i="1"/>
  <c r="N1096" i="1"/>
  <c r="M1096" i="1"/>
  <c r="L1096" i="1"/>
  <c r="K1096" i="1"/>
  <c r="J1096" i="1"/>
  <c r="I1096" i="1"/>
  <c r="N1095" i="1"/>
  <c r="M1095" i="1"/>
  <c r="L1095" i="1"/>
  <c r="K1095" i="1"/>
  <c r="J1095" i="1"/>
  <c r="I1095" i="1"/>
  <c r="N1094" i="1"/>
  <c r="M1094" i="1"/>
  <c r="L1094" i="1"/>
  <c r="K1094" i="1"/>
  <c r="J1094" i="1"/>
  <c r="I1094" i="1"/>
  <c r="N1093" i="1"/>
  <c r="M1093" i="1"/>
  <c r="L1093" i="1"/>
  <c r="K1093" i="1"/>
  <c r="J1093" i="1"/>
  <c r="I1093" i="1"/>
  <c r="N999" i="1"/>
  <c r="M999" i="1"/>
  <c r="L999" i="1"/>
  <c r="K999" i="1"/>
  <c r="J999" i="1"/>
  <c r="I999" i="1"/>
  <c r="N998" i="1"/>
  <c r="M998" i="1"/>
  <c r="L998" i="1"/>
  <c r="K998" i="1"/>
  <c r="J998" i="1"/>
  <c r="I998" i="1"/>
  <c r="N997" i="1"/>
  <c r="M997" i="1"/>
  <c r="L997" i="1"/>
  <c r="K997" i="1"/>
  <c r="J997" i="1"/>
  <c r="I997" i="1"/>
  <c r="N996" i="1"/>
  <c r="M996" i="1"/>
  <c r="L996" i="1"/>
  <c r="K996" i="1"/>
  <c r="J996" i="1"/>
  <c r="I996" i="1"/>
  <c r="N995" i="1"/>
  <c r="M995" i="1"/>
  <c r="L995" i="1"/>
  <c r="K995" i="1"/>
  <c r="J995" i="1"/>
  <c r="I995" i="1"/>
  <c r="N994" i="1"/>
  <c r="M994" i="1"/>
  <c r="L994" i="1"/>
  <c r="K994" i="1"/>
  <c r="J994" i="1"/>
  <c r="I994" i="1"/>
  <c r="N993" i="1"/>
  <c r="M993" i="1"/>
  <c r="L993" i="1"/>
  <c r="K993" i="1"/>
  <c r="J993" i="1"/>
  <c r="I993" i="1"/>
  <c r="N992" i="1"/>
  <c r="M992" i="1"/>
  <c r="L992" i="1"/>
  <c r="K992" i="1"/>
  <c r="J992" i="1"/>
  <c r="I992" i="1"/>
  <c r="N991" i="1"/>
  <c r="M991" i="1"/>
  <c r="L991" i="1"/>
  <c r="K991" i="1"/>
  <c r="J991" i="1"/>
  <c r="I991" i="1"/>
  <c r="N897" i="1"/>
  <c r="M897" i="1"/>
  <c r="L897" i="1"/>
  <c r="K897" i="1"/>
  <c r="J897" i="1"/>
  <c r="I897" i="1"/>
  <c r="N896" i="1"/>
  <c r="M896" i="1"/>
  <c r="L896" i="1"/>
  <c r="K896" i="1"/>
  <c r="J896" i="1"/>
  <c r="I896" i="1"/>
  <c r="N895" i="1"/>
  <c r="M895" i="1"/>
  <c r="L895" i="1"/>
  <c r="K895" i="1"/>
  <c r="J895" i="1"/>
  <c r="I895" i="1"/>
  <c r="N894" i="1"/>
  <c r="M894" i="1"/>
  <c r="L894" i="1"/>
  <c r="K894" i="1"/>
  <c r="J894" i="1"/>
  <c r="I894" i="1"/>
  <c r="N893" i="1"/>
  <c r="M893" i="1"/>
  <c r="L893" i="1"/>
  <c r="K893" i="1"/>
  <c r="J893" i="1"/>
  <c r="I893" i="1"/>
  <c r="N892" i="1"/>
  <c r="M892" i="1"/>
  <c r="L892" i="1"/>
  <c r="K892" i="1"/>
  <c r="J892" i="1"/>
  <c r="I892" i="1"/>
  <c r="N891" i="1"/>
  <c r="M891" i="1"/>
  <c r="L891" i="1"/>
  <c r="K891" i="1"/>
  <c r="J891" i="1"/>
  <c r="I891" i="1"/>
  <c r="N890" i="1"/>
  <c r="M890" i="1"/>
  <c r="L890" i="1"/>
  <c r="K890" i="1"/>
  <c r="J890" i="1"/>
  <c r="I890" i="1"/>
  <c r="N889" i="1"/>
  <c r="N898" i="1"/>
  <c r="M889" i="1"/>
  <c r="M898" i="1"/>
  <c r="L889" i="1"/>
  <c r="K889" i="1"/>
  <c r="J889" i="1"/>
  <c r="J898" i="1"/>
  <c r="I889" i="1"/>
  <c r="N796" i="1"/>
  <c r="M796" i="1"/>
  <c r="L796" i="1"/>
  <c r="K796" i="1"/>
  <c r="J796" i="1"/>
  <c r="I796" i="1"/>
  <c r="N795" i="1"/>
  <c r="M795" i="1"/>
  <c r="L795" i="1"/>
  <c r="K795" i="1"/>
  <c r="J795" i="1"/>
  <c r="I795" i="1"/>
  <c r="N794" i="1"/>
  <c r="M794" i="1"/>
  <c r="L794" i="1"/>
  <c r="K794" i="1"/>
  <c r="J794" i="1"/>
  <c r="I794" i="1"/>
  <c r="N793" i="1"/>
  <c r="M793" i="1"/>
  <c r="L793" i="1"/>
  <c r="K793" i="1"/>
  <c r="J793" i="1"/>
  <c r="I793" i="1"/>
  <c r="N792" i="1"/>
  <c r="M792" i="1"/>
  <c r="L792" i="1"/>
  <c r="K792" i="1"/>
  <c r="J792" i="1"/>
  <c r="I792" i="1"/>
  <c r="N791" i="1"/>
  <c r="M791" i="1"/>
  <c r="L791" i="1"/>
  <c r="K791" i="1"/>
  <c r="J791" i="1"/>
  <c r="I791" i="1"/>
  <c r="N790" i="1"/>
  <c r="M790" i="1"/>
  <c r="L790" i="1"/>
  <c r="K790" i="1"/>
  <c r="J790" i="1"/>
  <c r="I790" i="1"/>
  <c r="N789" i="1"/>
  <c r="M789" i="1"/>
  <c r="L789" i="1"/>
  <c r="K789" i="1"/>
  <c r="J789" i="1"/>
  <c r="I789" i="1"/>
  <c r="N788" i="1"/>
  <c r="M788" i="1"/>
  <c r="L788" i="1"/>
  <c r="K788" i="1"/>
  <c r="J788" i="1"/>
  <c r="I788" i="1"/>
  <c r="N695" i="1"/>
  <c r="M695" i="1"/>
  <c r="L695" i="1"/>
  <c r="K695" i="1"/>
  <c r="J695" i="1"/>
  <c r="I695" i="1"/>
  <c r="N694" i="1"/>
  <c r="M694" i="1"/>
  <c r="L694" i="1"/>
  <c r="K694" i="1"/>
  <c r="J694" i="1"/>
  <c r="I694" i="1"/>
  <c r="N693" i="1"/>
  <c r="M693" i="1"/>
  <c r="L693" i="1"/>
  <c r="K693" i="1"/>
  <c r="J693" i="1"/>
  <c r="I693" i="1"/>
  <c r="N692" i="1"/>
  <c r="M692" i="1"/>
  <c r="L692" i="1"/>
  <c r="K692" i="1"/>
  <c r="J692" i="1"/>
  <c r="I692" i="1"/>
  <c r="N691" i="1"/>
  <c r="M691" i="1"/>
  <c r="L691" i="1"/>
  <c r="K691" i="1"/>
  <c r="J691" i="1"/>
  <c r="I691" i="1"/>
  <c r="N690" i="1"/>
  <c r="M690" i="1"/>
  <c r="L690" i="1"/>
  <c r="K690" i="1"/>
  <c r="J690" i="1"/>
  <c r="I690" i="1"/>
  <c r="N689" i="1"/>
  <c r="M689" i="1"/>
  <c r="L689" i="1"/>
  <c r="K689" i="1"/>
  <c r="J689" i="1"/>
  <c r="I689" i="1"/>
  <c r="N688" i="1"/>
  <c r="M688" i="1"/>
  <c r="L688" i="1"/>
  <c r="K688" i="1"/>
  <c r="J688" i="1"/>
  <c r="I688" i="1"/>
  <c r="N687" i="1"/>
  <c r="M687" i="1"/>
  <c r="L687" i="1"/>
  <c r="K687" i="1"/>
  <c r="J687" i="1"/>
  <c r="I687" i="1"/>
  <c r="N594" i="1"/>
  <c r="M594" i="1"/>
  <c r="L594" i="1"/>
  <c r="K594" i="1"/>
  <c r="J594" i="1"/>
  <c r="I594" i="1"/>
  <c r="N593" i="1"/>
  <c r="M593" i="1"/>
  <c r="L593" i="1"/>
  <c r="K593" i="1"/>
  <c r="J593" i="1"/>
  <c r="I593" i="1"/>
  <c r="N592" i="1"/>
  <c r="M592" i="1"/>
  <c r="L592" i="1"/>
  <c r="K592" i="1"/>
  <c r="J592" i="1"/>
  <c r="I592" i="1"/>
  <c r="N591" i="1"/>
  <c r="M591" i="1"/>
  <c r="L591" i="1"/>
  <c r="K591" i="1"/>
  <c r="J591" i="1"/>
  <c r="I591" i="1"/>
  <c r="N590" i="1"/>
  <c r="M590" i="1"/>
  <c r="L590" i="1"/>
  <c r="K590" i="1"/>
  <c r="J590" i="1"/>
  <c r="I590" i="1"/>
  <c r="N589" i="1"/>
  <c r="M589" i="1"/>
  <c r="L589" i="1"/>
  <c r="K589" i="1"/>
  <c r="J589" i="1"/>
  <c r="I589" i="1"/>
  <c r="N588" i="1"/>
  <c r="M588" i="1"/>
  <c r="L588" i="1"/>
  <c r="K588" i="1"/>
  <c r="J588" i="1"/>
  <c r="I588" i="1"/>
  <c r="N587" i="1"/>
  <c r="M587" i="1"/>
  <c r="L587" i="1"/>
  <c r="K587" i="1"/>
  <c r="J587" i="1"/>
  <c r="I587" i="1"/>
  <c r="N586" i="1"/>
  <c r="M586" i="1"/>
  <c r="L586" i="1"/>
  <c r="K586" i="1"/>
  <c r="J586" i="1"/>
  <c r="I586" i="1"/>
  <c r="N493" i="1"/>
  <c r="M493" i="1"/>
  <c r="L493" i="1"/>
  <c r="K493" i="1"/>
  <c r="J493" i="1"/>
  <c r="I493" i="1"/>
  <c r="N492" i="1"/>
  <c r="M492" i="1"/>
  <c r="L492" i="1"/>
  <c r="K492" i="1"/>
  <c r="J492" i="1"/>
  <c r="I492" i="1"/>
  <c r="N491" i="1"/>
  <c r="M491" i="1"/>
  <c r="L491" i="1"/>
  <c r="K491" i="1"/>
  <c r="J491" i="1"/>
  <c r="I491" i="1"/>
  <c r="N490" i="1"/>
  <c r="M490" i="1"/>
  <c r="L490" i="1"/>
  <c r="K490" i="1"/>
  <c r="J490" i="1"/>
  <c r="I490" i="1"/>
  <c r="N489" i="1"/>
  <c r="M489" i="1"/>
  <c r="L489" i="1"/>
  <c r="K489" i="1"/>
  <c r="J489" i="1"/>
  <c r="I489" i="1"/>
  <c r="N488" i="1"/>
  <c r="M488" i="1"/>
  <c r="L488" i="1"/>
  <c r="K488" i="1"/>
  <c r="J488" i="1"/>
  <c r="I488" i="1"/>
  <c r="N487" i="1"/>
  <c r="M487" i="1"/>
  <c r="L487" i="1"/>
  <c r="K487" i="1"/>
  <c r="J487" i="1"/>
  <c r="I487" i="1"/>
  <c r="N486" i="1"/>
  <c r="M486" i="1"/>
  <c r="L486" i="1"/>
  <c r="K486" i="1"/>
  <c r="J486" i="1"/>
  <c r="I486" i="1"/>
  <c r="N485" i="1"/>
  <c r="N494" i="1"/>
  <c r="M485" i="1"/>
  <c r="M494" i="1"/>
  <c r="L485" i="1"/>
  <c r="K485" i="1"/>
  <c r="K494" i="1"/>
  <c r="J485" i="1"/>
  <c r="J494" i="1"/>
  <c r="I485" i="1"/>
  <c r="N1591" i="1"/>
  <c r="M1591" i="1"/>
  <c r="L1591" i="1"/>
  <c r="K1591" i="1"/>
  <c r="J1591" i="1"/>
  <c r="I1591" i="1"/>
  <c r="N1590" i="1"/>
  <c r="M1590" i="1"/>
  <c r="L1590" i="1"/>
  <c r="K1590" i="1"/>
  <c r="J1590" i="1"/>
  <c r="I1590" i="1"/>
  <c r="N1589" i="1"/>
  <c r="M1589" i="1"/>
  <c r="L1589" i="1"/>
  <c r="K1589" i="1"/>
  <c r="J1589" i="1"/>
  <c r="I1589" i="1"/>
  <c r="N1588" i="1"/>
  <c r="M1588" i="1"/>
  <c r="L1588" i="1"/>
  <c r="K1588" i="1"/>
  <c r="J1588" i="1"/>
  <c r="I1588" i="1"/>
  <c r="N1587" i="1"/>
  <c r="M1587" i="1"/>
  <c r="L1587" i="1"/>
  <c r="K1587" i="1"/>
  <c r="J1587" i="1"/>
  <c r="I1587" i="1"/>
  <c r="N1586" i="1"/>
  <c r="M1586" i="1"/>
  <c r="L1586" i="1"/>
  <c r="K1586" i="1"/>
  <c r="J1586" i="1"/>
  <c r="I1586" i="1"/>
  <c r="N1585" i="1"/>
  <c r="M1585" i="1"/>
  <c r="L1585" i="1"/>
  <c r="K1585" i="1"/>
  <c r="J1585" i="1"/>
  <c r="I1585" i="1"/>
  <c r="N1584" i="1"/>
  <c r="M1584" i="1"/>
  <c r="L1584" i="1"/>
  <c r="K1584" i="1"/>
  <c r="J1584" i="1"/>
  <c r="I1584" i="1"/>
  <c r="N1583" i="1"/>
  <c r="M1583" i="1"/>
  <c r="L1583" i="1"/>
  <c r="K1583" i="1"/>
  <c r="J1583" i="1"/>
  <c r="I1583" i="1"/>
  <c r="N1582" i="1"/>
  <c r="M1582" i="1"/>
  <c r="L1582" i="1"/>
  <c r="K1582" i="1"/>
  <c r="J1582" i="1"/>
  <c r="I1582" i="1"/>
  <c r="N1490" i="1"/>
  <c r="M1490" i="1"/>
  <c r="L1490" i="1"/>
  <c r="K1490" i="1"/>
  <c r="J1490" i="1"/>
  <c r="I1490" i="1"/>
  <c r="N1489" i="1"/>
  <c r="M1489" i="1"/>
  <c r="L1489" i="1"/>
  <c r="K1489" i="1"/>
  <c r="J1489" i="1"/>
  <c r="I1489" i="1"/>
  <c r="N1488" i="1"/>
  <c r="M1488" i="1"/>
  <c r="L1488" i="1"/>
  <c r="K1488" i="1"/>
  <c r="J1488" i="1"/>
  <c r="I1488" i="1"/>
  <c r="N1487" i="1"/>
  <c r="M1487" i="1"/>
  <c r="L1487" i="1"/>
  <c r="K1487" i="1"/>
  <c r="J1487" i="1"/>
  <c r="I1487" i="1"/>
  <c r="N1486" i="1"/>
  <c r="M1486" i="1"/>
  <c r="L1486" i="1"/>
  <c r="K1486" i="1"/>
  <c r="J1486" i="1"/>
  <c r="I1486" i="1"/>
  <c r="N1485" i="1"/>
  <c r="M1485" i="1"/>
  <c r="L1485" i="1"/>
  <c r="K1485" i="1"/>
  <c r="J1485" i="1"/>
  <c r="I1485" i="1"/>
  <c r="N1484" i="1"/>
  <c r="M1484" i="1"/>
  <c r="L1484" i="1"/>
  <c r="K1484" i="1"/>
  <c r="J1484" i="1"/>
  <c r="I1484" i="1"/>
  <c r="N1483" i="1"/>
  <c r="M1483" i="1"/>
  <c r="L1483" i="1"/>
  <c r="K1483" i="1"/>
  <c r="J1483" i="1"/>
  <c r="I1483" i="1"/>
  <c r="N1482" i="1"/>
  <c r="M1482" i="1"/>
  <c r="L1482" i="1"/>
  <c r="K1482" i="1"/>
  <c r="J1482" i="1"/>
  <c r="I1482" i="1"/>
  <c r="N1481" i="1"/>
  <c r="M1481" i="1"/>
  <c r="L1481" i="1"/>
  <c r="K1481" i="1"/>
  <c r="J1481" i="1"/>
  <c r="I1481" i="1"/>
  <c r="N1389" i="1"/>
  <c r="M1389" i="1"/>
  <c r="L1389" i="1"/>
  <c r="K1389" i="1"/>
  <c r="J1389" i="1"/>
  <c r="I1389" i="1"/>
  <c r="N1388" i="1"/>
  <c r="M1388" i="1"/>
  <c r="L1388" i="1"/>
  <c r="K1388" i="1"/>
  <c r="J1388" i="1"/>
  <c r="I1388" i="1"/>
  <c r="N1387" i="1"/>
  <c r="M1387" i="1"/>
  <c r="L1387" i="1"/>
  <c r="K1387" i="1"/>
  <c r="J1387" i="1"/>
  <c r="I1387" i="1"/>
  <c r="N1386" i="1"/>
  <c r="M1386" i="1"/>
  <c r="L1386" i="1"/>
  <c r="K1386" i="1"/>
  <c r="J1386" i="1"/>
  <c r="I1386" i="1"/>
  <c r="N1385" i="1"/>
  <c r="M1385" i="1"/>
  <c r="L1385" i="1"/>
  <c r="K1385" i="1"/>
  <c r="J1385" i="1"/>
  <c r="I1385" i="1"/>
  <c r="N1384" i="1"/>
  <c r="M1384" i="1"/>
  <c r="L1384" i="1"/>
  <c r="K1384" i="1"/>
  <c r="J1384" i="1"/>
  <c r="I1384" i="1"/>
  <c r="N1383" i="1"/>
  <c r="M1383" i="1"/>
  <c r="L1383" i="1"/>
  <c r="K1383" i="1"/>
  <c r="J1383" i="1"/>
  <c r="I1383" i="1"/>
  <c r="N1382" i="1"/>
  <c r="M1382" i="1"/>
  <c r="L1382" i="1"/>
  <c r="K1382" i="1"/>
  <c r="J1382" i="1"/>
  <c r="I1382" i="1"/>
  <c r="N1381" i="1"/>
  <c r="M1381" i="1"/>
  <c r="L1381" i="1"/>
  <c r="K1381" i="1"/>
  <c r="J1381" i="1"/>
  <c r="I1381" i="1"/>
  <c r="N1380" i="1"/>
  <c r="M1380" i="1"/>
  <c r="L1380" i="1"/>
  <c r="K1380" i="1"/>
  <c r="J1380" i="1"/>
  <c r="I1380" i="1"/>
  <c r="N1288" i="1"/>
  <c r="M1288" i="1"/>
  <c r="L1288" i="1"/>
  <c r="K1288" i="1"/>
  <c r="J1288" i="1"/>
  <c r="I1288" i="1"/>
  <c r="N1287" i="1"/>
  <c r="M1287" i="1"/>
  <c r="L1287" i="1"/>
  <c r="K1287" i="1"/>
  <c r="J1287" i="1"/>
  <c r="I1287" i="1"/>
  <c r="N1286" i="1"/>
  <c r="M1286" i="1"/>
  <c r="L1286" i="1"/>
  <c r="K1286" i="1"/>
  <c r="J1286" i="1"/>
  <c r="I1286" i="1"/>
  <c r="N1285" i="1"/>
  <c r="M1285" i="1"/>
  <c r="L1285" i="1"/>
  <c r="K1285" i="1"/>
  <c r="J1285" i="1"/>
  <c r="I1285" i="1"/>
  <c r="N1284" i="1"/>
  <c r="M1284" i="1"/>
  <c r="L1284" i="1"/>
  <c r="K1284" i="1"/>
  <c r="J1284" i="1"/>
  <c r="I1284" i="1"/>
  <c r="N1283" i="1"/>
  <c r="M1283" i="1"/>
  <c r="L1283" i="1"/>
  <c r="K1283" i="1"/>
  <c r="J1283" i="1"/>
  <c r="I1283" i="1"/>
  <c r="N1282" i="1"/>
  <c r="M1282" i="1"/>
  <c r="L1282" i="1"/>
  <c r="K1282" i="1"/>
  <c r="J1282" i="1"/>
  <c r="I1282" i="1"/>
  <c r="N1281" i="1"/>
  <c r="M1281" i="1"/>
  <c r="L1281" i="1"/>
  <c r="K1281" i="1"/>
  <c r="J1281" i="1"/>
  <c r="I1281" i="1"/>
  <c r="N1280" i="1"/>
  <c r="M1280" i="1"/>
  <c r="L1280" i="1"/>
  <c r="K1280" i="1"/>
  <c r="J1280" i="1"/>
  <c r="I1280" i="1"/>
  <c r="N1279" i="1"/>
  <c r="M1279" i="1"/>
  <c r="L1279" i="1"/>
  <c r="K1279" i="1"/>
  <c r="J1279" i="1"/>
  <c r="I1279" i="1"/>
  <c r="N1187" i="1"/>
  <c r="M1187" i="1"/>
  <c r="L1187" i="1"/>
  <c r="K1187" i="1"/>
  <c r="J1187" i="1"/>
  <c r="I1187" i="1"/>
  <c r="N1186" i="1"/>
  <c r="M1186" i="1"/>
  <c r="L1186" i="1"/>
  <c r="K1186" i="1"/>
  <c r="J1186" i="1"/>
  <c r="I1186" i="1"/>
  <c r="N1185" i="1"/>
  <c r="M1185" i="1"/>
  <c r="L1185" i="1"/>
  <c r="K1185" i="1"/>
  <c r="J1185" i="1"/>
  <c r="I1185" i="1"/>
  <c r="N1184" i="1"/>
  <c r="M1184" i="1"/>
  <c r="L1184" i="1"/>
  <c r="K1184" i="1"/>
  <c r="J1184" i="1"/>
  <c r="I1184" i="1"/>
  <c r="N1183" i="1"/>
  <c r="M1183" i="1"/>
  <c r="L1183" i="1"/>
  <c r="K1183" i="1"/>
  <c r="J1183" i="1"/>
  <c r="I1183" i="1"/>
  <c r="N1182" i="1"/>
  <c r="M1182" i="1"/>
  <c r="L1182" i="1"/>
  <c r="K1182" i="1"/>
  <c r="J1182" i="1"/>
  <c r="I1182" i="1"/>
  <c r="N1181" i="1"/>
  <c r="M1181" i="1"/>
  <c r="L1181" i="1"/>
  <c r="K1181" i="1"/>
  <c r="J1181" i="1"/>
  <c r="I1181" i="1"/>
  <c r="N1180" i="1"/>
  <c r="M1180" i="1"/>
  <c r="L1180" i="1"/>
  <c r="K1180" i="1"/>
  <c r="J1180" i="1"/>
  <c r="I1180" i="1"/>
  <c r="N1179" i="1"/>
  <c r="M1179" i="1"/>
  <c r="L1179" i="1"/>
  <c r="K1179" i="1"/>
  <c r="J1179" i="1"/>
  <c r="I1179" i="1"/>
  <c r="N1178" i="1"/>
  <c r="M1178" i="1"/>
  <c r="L1178" i="1"/>
  <c r="K1178" i="1"/>
  <c r="J1178" i="1"/>
  <c r="I1178" i="1"/>
  <c r="N1086" i="1"/>
  <c r="M1086" i="1"/>
  <c r="L1086" i="1"/>
  <c r="K1086" i="1"/>
  <c r="J1086" i="1"/>
  <c r="I1086" i="1"/>
  <c r="N1085" i="1"/>
  <c r="M1085" i="1"/>
  <c r="L1085" i="1"/>
  <c r="K1085" i="1"/>
  <c r="J1085" i="1"/>
  <c r="I1085" i="1"/>
  <c r="N1084" i="1"/>
  <c r="M1084" i="1"/>
  <c r="L1084" i="1"/>
  <c r="K1084" i="1"/>
  <c r="J1084" i="1"/>
  <c r="I1084" i="1"/>
  <c r="N1083" i="1"/>
  <c r="M1083" i="1"/>
  <c r="L1083" i="1"/>
  <c r="K1083" i="1"/>
  <c r="J1083" i="1"/>
  <c r="I1083" i="1"/>
  <c r="N1082" i="1"/>
  <c r="M1082" i="1"/>
  <c r="L1082" i="1"/>
  <c r="K1082" i="1"/>
  <c r="J1082" i="1"/>
  <c r="I1082" i="1"/>
  <c r="N1081" i="1"/>
  <c r="M1081" i="1"/>
  <c r="L1081" i="1"/>
  <c r="K1081" i="1"/>
  <c r="J1081" i="1"/>
  <c r="I1081" i="1"/>
  <c r="N1080" i="1"/>
  <c r="M1080" i="1"/>
  <c r="L1080" i="1"/>
  <c r="K1080" i="1"/>
  <c r="J1080" i="1"/>
  <c r="I1080" i="1"/>
  <c r="N1079" i="1"/>
  <c r="M1079" i="1"/>
  <c r="L1079" i="1"/>
  <c r="K1079" i="1"/>
  <c r="J1079" i="1"/>
  <c r="I1079" i="1"/>
  <c r="N1078" i="1"/>
  <c r="M1078" i="1"/>
  <c r="L1078" i="1"/>
  <c r="K1078" i="1"/>
  <c r="J1078" i="1"/>
  <c r="I1078" i="1"/>
  <c r="N1077" i="1"/>
  <c r="M1077" i="1"/>
  <c r="L1077" i="1"/>
  <c r="K1077" i="1"/>
  <c r="J1077" i="1"/>
  <c r="I1077" i="1"/>
  <c r="N984" i="1"/>
  <c r="M984" i="1"/>
  <c r="L984" i="1"/>
  <c r="K984" i="1"/>
  <c r="J984" i="1"/>
  <c r="I984" i="1"/>
  <c r="N983" i="1"/>
  <c r="M983" i="1"/>
  <c r="L983" i="1"/>
  <c r="K983" i="1"/>
  <c r="J983" i="1"/>
  <c r="I983" i="1"/>
  <c r="N982" i="1"/>
  <c r="M982" i="1"/>
  <c r="L982" i="1"/>
  <c r="K982" i="1"/>
  <c r="J982" i="1"/>
  <c r="I982" i="1"/>
  <c r="N981" i="1"/>
  <c r="M981" i="1"/>
  <c r="L981" i="1"/>
  <c r="K981" i="1"/>
  <c r="J981" i="1"/>
  <c r="I981" i="1"/>
  <c r="N980" i="1"/>
  <c r="M980" i="1"/>
  <c r="L980" i="1"/>
  <c r="K980" i="1"/>
  <c r="J980" i="1"/>
  <c r="I980" i="1"/>
  <c r="N979" i="1"/>
  <c r="M979" i="1"/>
  <c r="L979" i="1"/>
  <c r="K979" i="1"/>
  <c r="J979" i="1"/>
  <c r="I979" i="1"/>
  <c r="N978" i="1"/>
  <c r="M978" i="1"/>
  <c r="L978" i="1"/>
  <c r="K978" i="1"/>
  <c r="J978" i="1"/>
  <c r="I978" i="1"/>
  <c r="N977" i="1"/>
  <c r="M977" i="1"/>
  <c r="L977" i="1"/>
  <c r="K977" i="1"/>
  <c r="J977" i="1"/>
  <c r="I977" i="1"/>
  <c r="N976" i="1"/>
  <c r="M976" i="1"/>
  <c r="L976" i="1"/>
  <c r="K976" i="1"/>
  <c r="J976" i="1"/>
  <c r="I976" i="1"/>
  <c r="N975" i="1"/>
  <c r="M975" i="1"/>
  <c r="L975" i="1"/>
  <c r="K975" i="1"/>
  <c r="J975" i="1"/>
  <c r="I975" i="1"/>
  <c r="N882" i="1"/>
  <c r="M882" i="1"/>
  <c r="L882" i="1"/>
  <c r="K882" i="1"/>
  <c r="J882" i="1"/>
  <c r="I882" i="1"/>
  <c r="N881" i="1"/>
  <c r="M881" i="1"/>
  <c r="L881" i="1"/>
  <c r="K881" i="1"/>
  <c r="J881" i="1"/>
  <c r="I881" i="1"/>
  <c r="N880" i="1"/>
  <c r="M880" i="1"/>
  <c r="L880" i="1"/>
  <c r="K880" i="1"/>
  <c r="J880" i="1"/>
  <c r="I880" i="1"/>
  <c r="N879" i="1"/>
  <c r="M879" i="1"/>
  <c r="L879" i="1"/>
  <c r="K879" i="1"/>
  <c r="J879" i="1"/>
  <c r="I879" i="1"/>
  <c r="N878" i="1"/>
  <c r="M878" i="1"/>
  <c r="L878" i="1"/>
  <c r="K878" i="1"/>
  <c r="J878" i="1"/>
  <c r="I878" i="1"/>
  <c r="N877" i="1"/>
  <c r="M877" i="1"/>
  <c r="L877" i="1"/>
  <c r="K877" i="1"/>
  <c r="J877" i="1"/>
  <c r="I877" i="1"/>
  <c r="N876" i="1"/>
  <c r="M876" i="1"/>
  <c r="L876" i="1"/>
  <c r="K876" i="1"/>
  <c r="J876" i="1"/>
  <c r="I876" i="1"/>
  <c r="N875" i="1"/>
  <c r="M875" i="1"/>
  <c r="L875" i="1"/>
  <c r="K875" i="1"/>
  <c r="J875" i="1"/>
  <c r="I875" i="1"/>
  <c r="N874" i="1"/>
  <c r="M874" i="1"/>
  <c r="L874" i="1"/>
  <c r="K874" i="1"/>
  <c r="J874" i="1"/>
  <c r="I874" i="1"/>
  <c r="N873" i="1"/>
  <c r="M873" i="1"/>
  <c r="L873" i="1"/>
  <c r="K873" i="1"/>
  <c r="J873" i="1"/>
  <c r="I873" i="1"/>
  <c r="N781" i="1"/>
  <c r="M781" i="1"/>
  <c r="L781" i="1"/>
  <c r="K781" i="1"/>
  <c r="J781" i="1"/>
  <c r="I781" i="1"/>
  <c r="N780" i="1"/>
  <c r="M780" i="1"/>
  <c r="L780" i="1"/>
  <c r="K780" i="1"/>
  <c r="J780" i="1"/>
  <c r="I780" i="1"/>
  <c r="N779" i="1"/>
  <c r="M779" i="1"/>
  <c r="L779" i="1"/>
  <c r="K779" i="1"/>
  <c r="J779" i="1"/>
  <c r="I779" i="1"/>
  <c r="N778" i="1"/>
  <c r="M778" i="1"/>
  <c r="L778" i="1"/>
  <c r="K778" i="1"/>
  <c r="J778" i="1"/>
  <c r="I778" i="1"/>
  <c r="N777" i="1"/>
  <c r="M777" i="1"/>
  <c r="L777" i="1"/>
  <c r="K777" i="1"/>
  <c r="J777" i="1"/>
  <c r="I777" i="1"/>
  <c r="N776" i="1"/>
  <c r="M776" i="1"/>
  <c r="L776" i="1"/>
  <c r="K776" i="1"/>
  <c r="J776" i="1"/>
  <c r="I776" i="1"/>
  <c r="N775" i="1"/>
  <c r="M775" i="1"/>
  <c r="L775" i="1"/>
  <c r="K775" i="1"/>
  <c r="J775" i="1"/>
  <c r="I775" i="1"/>
  <c r="N774" i="1"/>
  <c r="M774" i="1"/>
  <c r="L774" i="1"/>
  <c r="K774" i="1"/>
  <c r="J774" i="1"/>
  <c r="I774" i="1"/>
  <c r="N773" i="1"/>
  <c r="M773" i="1"/>
  <c r="L773" i="1"/>
  <c r="K773" i="1"/>
  <c r="J773" i="1"/>
  <c r="I773" i="1"/>
  <c r="N772" i="1"/>
  <c r="M772" i="1"/>
  <c r="L772" i="1"/>
  <c r="K772" i="1"/>
  <c r="J772" i="1"/>
  <c r="I772" i="1"/>
  <c r="N680" i="1"/>
  <c r="M680" i="1"/>
  <c r="L680" i="1"/>
  <c r="K680" i="1"/>
  <c r="J680" i="1"/>
  <c r="I680" i="1"/>
  <c r="N679" i="1"/>
  <c r="M679" i="1"/>
  <c r="L679" i="1"/>
  <c r="K679" i="1"/>
  <c r="J679" i="1"/>
  <c r="I679" i="1"/>
  <c r="N678" i="1"/>
  <c r="M678" i="1"/>
  <c r="L678" i="1"/>
  <c r="K678" i="1"/>
  <c r="J678" i="1"/>
  <c r="I678" i="1"/>
  <c r="N677" i="1"/>
  <c r="M677" i="1"/>
  <c r="L677" i="1"/>
  <c r="K677" i="1"/>
  <c r="J677" i="1"/>
  <c r="I677" i="1"/>
  <c r="N676" i="1"/>
  <c r="M676" i="1"/>
  <c r="L676" i="1"/>
  <c r="K676" i="1"/>
  <c r="J676" i="1"/>
  <c r="I676" i="1"/>
  <c r="N675" i="1"/>
  <c r="M675" i="1"/>
  <c r="L675" i="1"/>
  <c r="K675" i="1"/>
  <c r="J675" i="1"/>
  <c r="I675" i="1"/>
  <c r="N674" i="1"/>
  <c r="M674" i="1"/>
  <c r="L674" i="1"/>
  <c r="K674" i="1"/>
  <c r="J674" i="1"/>
  <c r="I674" i="1"/>
  <c r="N673" i="1"/>
  <c r="M673" i="1"/>
  <c r="L673" i="1"/>
  <c r="K673" i="1"/>
  <c r="J673" i="1"/>
  <c r="I673" i="1"/>
  <c r="N672" i="1"/>
  <c r="M672" i="1"/>
  <c r="L672" i="1"/>
  <c r="K672" i="1"/>
  <c r="J672" i="1"/>
  <c r="I672" i="1"/>
  <c r="N671" i="1"/>
  <c r="M671" i="1"/>
  <c r="L671" i="1"/>
  <c r="K671" i="1"/>
  <c r="J671" i="1"/>
  <c r="I671" i="1"/>
  <c r="N579" i="1"/>
  <c r="M579" i="1"/>
  <c r="L579" i="1"/>
  <c r="K579" i="1"/>
  <c r="J579" i="1"/>
  <c r="I579" i="1"/>
  <c r="N578" i="1"/>
  <c r="M578" i="1"/>
  <c r="L578" i="1"/>
  <c r="K578" i="1"/>
  <c r="J578" i="1"/>
  <c r="I578" i="1"/>
  <c r="N577" i="1"/>
  <c r="M577" i="1"/>
  <c r="L577" i="1"/>
  <c r="K577" i="1"/>
  <c r="J577" i="1"/>
  <c r="I577" i="1"/>
  <c r="N576" i="1"/>
  <c r="M576" i="1"/>
  <c r="L576" i="1"/>
  <c r="K576" i="1"/>
  <c r="J576" i="1"/>
  <c r="I576" i="1"/>
  <c r="N575" i="1"/>
  <c r="M575" i="1"/>
  <c r="L575" i="1"/>
  <c r="K575" i="1"/>
  <c r="J575" i="1"/>
  <c r="I575" i="1"/>
  <c r="N574" i="1"/>
  <c r="M574" i="1"/>
  <c r="L574" i="1"/>
  <c r="K574" i="1"/>
  <c r="J574" i="1"/>
  <c r="I574" i="1"/>
  <c r="N573" i="1"/>
  <c r="M573" i="1"/>
  <c r="L573" i="1"/>
  <c r="K573" i="1"/>
  <c r="J573" i="1"/>
  <c r="I573" i="1"/>
  <c r="N572" i="1"/>
  <c r="M572" i="1"/>
  <c r="L572" i="1"/>
  <c r="K572" i="1"/>
  <c r="J572" i="1"/>
  <c r="I572" i="1"/>
  <c r="N571" i="1"/>
  <c r="M571" i="1"/>
  <c r="L571" i="1"/>
  <c r="K571" i="1"/>
  <c r="J571" i="1"/>
  <c r="I571" i="1"/>
  <c r="N570" i="1"/>
  <c r="M570" i="1"/>
  <c r="L570" i="1"/>
  <c r="K570" i="1"/>
  <c r="J570" i="1"/>
  <c r="I570" i="1"/>
  <c r="N478" i="1"/>
  <c r="M478" i="1"/>
  <c r="L478" i="1"/>
  <c r="K478" i="1"/>
  <c r="J478" i="1"/>
  <c r="I478" i="1"/>
  <c r="N477" i="1"/>
  <c r="M477" i="1"/>
  <c r="L477" i="1"/>
  <c r="K477" i="1"/>
  <c r="J477" i="1"/>
  <c r="I477" i="1"/>
  <c r="N476" i="1"/>
  <c r="M476" i="1"/>
  <c r="L476" i="1"/>
  <c r="K476" i="1"/>
  <c r="J476" i="1"/>
  <c r="I476" i="1"/>
  <c r="N475" i="1"/>
  <c r="M475" i="1"/>
  <c r="L475" i="1"/>
  <c r="K475" i="1"/>
  <c r="J475" i="1"/>
  <c r="I475" i="1"/>
  <c r="N474" i="1"/>
  <c r="M474" i="1"/>
  <c r="L474" i="1"/>
  <c r="K474" i="1"/>
  <c r="J474" i="1"/>
  <c r="I474" i="1"/>
  <c r="N473" i="1"/>
  <c r="M473" i="1"/>
  <c r="L473" i="1"/>
  <c r="K473" i="1"/>
  <c r="J473" i="1"/>
  <c r="I473" i="1"/>
  <c r="N472" i="1"/>
  <c r="M472" i="1"/>
  <c r="L472" i="1"/>
  <c r="K472" i="1"/>
  <c r="J472" i="1"/>
  <c r="I472" i="1"/>
  <c r="N471" i="1"/>
  <c r="M471" i="1"/>
  <c r="L471" i="1"/>
  <c r="K471" i="1"/>
  <c r="J471" i="1"/>
  <c r="I471" i="1"/>
  <c r="N470" i="1"/>
  <c r="M470" i="1"/>
  <c r="L470" i="1"/>
  <c r="K470" i="1"/>
  <c r="J470" i="1"/>
  <c r="I470" i="1"/>
  <c r="N469" i="1"/>
  <c r="M469" i="1"/>
  <c r="L469" i="1"/>
  <c r="K469" i="1"/>
  <c r="J469" i="1"/>
  <c r="I469" i="1"/>
  <c r="L385" i="1"/>
  <c r="M385" i="1"/>
  <c r="N385" i="1"/>
  <c r="L386" i="1"/>
  <c r="M386" i="1"/>
  <c r="N386" i="1"/>
  <c r="L387" i="1"/>
  <c r="M387" i="1"/>
  <c r="N387" i="1"/>
  <c r="L388" i="1"/>
  <c r="M388" i="1"/>
  <c r="N388" i="1"/>
  <c r="L389" i="1"/>
  <c r="M389" i="1"/>
  <c r="N389" i="1"/>
  <c r="L390" i="1"/>
  <c r="M390" i="1"/>
  <c r="N390" i="1"/>
  <c r="L391" i="1"/>
  <c r="M391" i="1"/>
  <c r="N391" i="1"/>
  <c r="L392" i="1"/>
  <c r="M392" i="1"/>
  <c r="N392" i="1"/>
  <c r="M384" i="1"/>
  <c r="N384" i="1"/>
  <c r="L384" i="1"/>
  <c r="I385" i="1"/>
  <c r="J385" i="1"/>
  <c r="K385" i="1"/>
  <c r="I386" i="1"/>
  <c r="J386" i="1"/>
  <c r="K386" i="1"/>
  <c r="I387" i="1"/>
  <c r="J387" i="1"/>
  <c r="K387" i="1"/>
  <c r="I388" i="1"/>
  <c r="J388" i="1"/>
  <c r="K388" i="1"/>
  <c r="I389" i="1"/>
  <c r="J389" i="1"/>
  <c r="K389" i="1"/>
  <c r="I390" i="1"/>
  <c r="J390" i="1"/>
  <c r="K390" i="1"/>
  <c r="I391" i="1"/>
  <c r="J391" i="1"/>
  <c r="K391" i="1"/>
  <c r="I392" i="1"/>
  <c r="J392" i="1"/>
  <c r="K392" i="1"/>
  <c r="J384" i="1"/>
  <c r="K384" i="1"/>
  <c r="I384" i="1"/>
  <c r="L369" i="1"/>
  <c r="M369" i="1"/>
  <c r="N369" i="1"/>
  <c r="L370" i="1"/>
  <c r="M370" i="1"/>
  <c r="N370" i="1"/>
  <c r="L371" i="1"/>
  <c r="M371" i="1"/>
  <c r="N371" i="1"/>
  <c r="L372" i="1"/>
  <c r="M372" i="1"/>
  <c r="N372" i="1"/>
  <c r="L373" i="1"/>
  <c r="M373" i="1"/>
  <c r="N373" i="1"/>
  <c r="L374" i="1"/>
  <c r="M374" i="1"/>
  <c r="N374" i="1"/>
  <c r="L375" i="1"/>
  <c r="M375" i="1"/>
  <c r="N375" i="1"/>
  <c r="L376" i="1"/>
  <c r="M376" i="1"/>
  <c r="N376" i="1"/>
  <c r="L377" i="1"/>
  <c r="M377" i="1"/>
  <c r="N377" i="1"/>
  <c r="M368" i="1"/>
  <c r="N368" i="1"/>
  <c r="L368" i="1"/>
  <c r="I369" i="1"/>
  <c r="J369" i="1"/>
  <c r="K369" i="1"/>
  <c r="I370" i="1"/>
  <c r="J370" i="1"/>
  <c r="K370" i="1"/>
  <c r="I371" i="1"/>
  <c r="J371" i="1"/>
  <c r="K371" i="1"/>
  <c r="I372" i="1"/>
  <c r="J372" i="1"/>
  <c r="K372" i="1"/>
  <c r="I373" i="1"/>
  <c r="J373" i="1"/>
  <c r="K373" i="1"/>
  <c r="I374" i="1"/>
  <c r="J374" i="1"/>
  <c r="K374" i="1"/>
  <c r="I375" i="1"/>
  <c r="J375" i="1"/>
  <c r="K375" i="1"/>
  <c r="I376" i="1"/>
  <c r="J376" i="1"/>
  <c r="K376" i="1"/>
  <c r="I377" i="1"/>
  <c r="J377" i="1"/>
  <c r="K377" i="1"/>
  <c r="J368" i="1"/>
  <c r="K368" i="1"/>
  <c r="I368" i="1"/>
  <c r="L284" i="1"/>
  <c r="M284" i="1"/>
  <c r="N284" i="1"/>
  <c r="L285" i="1"/>
  <c r="M285" i="1"/>
  <c r="N285" i="1"/>
  <c r="L286" i="1"/>
  <c r="M286" i="1"/>
  <c r="N286" i="1"/>
  <c r="L287" i="1"/>
  <c r="M287" i="1"/>
  <c r="N287" i="1"/>
  <c r="L288" i="1"/>
  <c r="M288" i="1"/>
  <c r="N288" i="1"/>
  <c r="L289" i="1"/>
  <c r="M289" i="1"/>
  <c r="N289" i="1"/>
  <c r="L290" i="1"/>
  <c r="M290" i="1"/>
  <c r="N290" i="1"/>
  <c r="L291" i="1"/>
  <c r="M291" i="1"/>
  <c r="N291" i="1"/>
  <c r="M283" i="1"/>
  <c r="N283" i="1"/>
  <c r="L283" i="1"/>
  <c r="I284" i="1"/>
  <c r="J284" i="1"/>
  <c r="K284" i="1"/>
  <c r="I285" i="1"/>
  <c r="J285" i="1"/>
  <c r="K285" i="1"/>
  <c r="I286" i="1"/>
  <c r="J286" i="1"/>
  <c r="K286" i="1"/>
  <c r="I287" i="1"/>
  <c r="J287" i="1"/>
  <c r="K287" i="1"/>
  <c r="I288" i="1"/>
  <c r="J288" i="1"/>
  <c r="K288" i="1"/>
  <c r="I289" i="1"/>
  <c r="J289" i="1"/>
  <c r="K289" i="1"/>
  <c r="I290" i="1"/>
  <c r="J290" i="1"/>
  <c r="K290" i="1"/>
  <c r="I291" i="1"/>
  <c r="J291" i="1"/>
  <c r="K291" i="1"/>
  <c r="J283" i="1"/>
  <c r="K283" i="1"/>
  <c r="I283" i="1"/>
  <c r="L268" i="1"/>
  <c r="M268" i="1"/>
  <c r="N268" i="1"/>
  <c r="L269" i="1"/>
  <c r="M269" i="1"/>
  <c r="N269" i="1"/>
  <c r="L270" i="1"/>
  <c r="M270" i="1"/>
  <c r="N270" i="1"/>
  <c r="L271" i="1"/>
  <c r="M271" i="1"/>
  <c r="N271" i="1"/>
  <c r="L272" i="1"/>
  <c r="M272" i="1"/>
  <c r="N272" i="1"/>
  <c r="L273" i="1"/>
  <c r="M273" i="1"/>
  <c r="N273" i="1"/>
  <c r="L274" i="1"/>
  <c r="M274" i="1"/>
  <c r="N274" i="1"/>
  <c r="L275" i="1"/>
  <c r="M275" i="1"/>
  <c r="N275" i="1"/>
  <c r="L276" i="1"/>
  <c r="M276" i="1"/>
  <c r="N276" i="1"/>
  <c r="M267" i="1"/>
  <c r="N267" i="1"/>
  <c r="L267" i="1"/>
  <c r="I268" i="1"/>
  <c r="J268" i="1"/>
  <c r="K268" i="1"/>
  <c r="I269" i="1"/>
  <c r="J269" i="1"/>
  <c r="K269" i="1"/>
  <c r="I270" i="1"/>
  <c r="J270" i="1"/>
  <c r="K270" i="1"/>
  <c r="I271" i="1"/>
  <c r="J271" i="1"/>
  <c r="K271" i="1"/>
  <c r="I272" i="1"/>
  <c r="J272" i="1"/>
  <c r="K272" i="1"/>
  <c r="I273" i="1"/>
  <c r="J273" i="1"/>
  <c r="K273" i="1"/>
  <c r="I274" i="1"/>
  <c r="J274" i="1"/>
  <c r="K274" i="1"/>
  <c r="I275" i="1"/>
  <c r="J275" i="1"/>
  <c r="K275" i="1"/>
  <c r="I276" i="1"/>
  <c r="J276" i="1"/>
  <c r="K276" i="1"/>
  <c r="J267" i="1"/>
  <c r="K267" i="1"/>
  <c r="I267" i="1"/>
  <c r="L183" i="1"/>
  <c r="M183" i="1"/>
  <c r="N183" i="1"/>
  <c r="L184" i="1"/>
  <c r="M184" i="1"/>
  <c r="N184" i="1"/>
  <c r="L185" i="1"/>
  <c r="M185" i="1"/>
  <c r="N185" i="1"/>
  <c r="L186" i="1"/>
  <c r="M186" i="1"/>
  <c r="N186" i="1"/>
  <c r="L187" i="1"/>
  <c r="M187" i="1"/>
  <c r="N187" i="1"/>
  <c r="L188" i="1"/>
  <c r="M188" i="1"/>
  <c r="N188" i="1"/>
  <c r="L189" i="1"/>
  <c r="M189" i="1"/>
  <c r="N189" i="1"/>
  <c r="L190" i="1"/>
  <c r="M190" i="1"/>
  <c r="N190" i="1"/>
  <c r="M182" i="1"/>
  <c r="N182" i="1"/>
  <c r="L182" i="1"/>
  <c r="I183" i="1"/>
  <c r="J183" i="1"/>
  <c r="K183" i="1"/>
  <c r="I184" i="1"/>
  <c r="J184" i="1"/>
  <c r="K184" i="1"/>
  <c r="I185" i="1"/>
  <c r="J185" i="1"/>
  <c r="K185" i="1"/>
  <c r="I186" i="1"/>
  <c r="J186" i="1"/>
  <c r="K186" i="1"/>
  <c r="I187" i="1"/>
  <c r="J187" i="1"/>
  <c r="K187" i="1"/>
  <c r="I188" i="1"/>
  <c r="J188" i="1"/>
  <c r="K188" i="1"/>
  <c r="I189" i="1"/>
  <c r="J189" i="1"/>
  <c r="K189" i="1"/>
  <c r="I190" i="1"/>
  <c r="J190" i="1"/>
  <c r="K190" i="1"/>
  <c r="J182" i="1"/>
  <c r="K182" i="1"/>
  <c r="I182" i="1"/>
  <c r="L167" i="1"/>
  <c r="M167" i="1"/>
  <c r="N167" i="1"/>
  <c r="L168" i="1"/>
  <c r="M168" i="1"/>
  <c r="N168" i="1"/>
  <c r="L169" i="1"/>
  <c r="M169" i="1"/>
  <c r="N169" i="1"/>
  <c r="L170" i="1"/>
  <c r="M170" i="1"/>
  <c r="N170" i="1"/>
  <c r="L171" i="1"/>
  <c r="M171" i="1"/>
  <c r="N171" i="1"/>
  <c r="L172" i="1"/>
  <c r="M172" i="1"/>
  <c r="N172" i="1"/>
  <c r="L173" i="1"/>
  <c r="M173" i="1"/>
  <c r="N173" i="1"/>
  <c r="L174" i="1"/>
  <c r="M174" i="1"/>
  <c r="N174" i="1"/>
  <c r="L175" i="1"/>
  <c r="M175" i="1"/>
  <c r="N175" i="1"/>
  <c r="M166" i="1"/>
  <c r="N166" i="1"/>
  <c r="L166" i="1"/>
  <c r="I167" i="1"/>
  <c r="J167" i="1"/>
  <c r="K167" i="1"/>
  <c r="I168" i="1"/>
  <c r="J168" i="1"/>
  <c r="K168" i="1"/>
  <c r="I169" i="1"/>
  <c r="J169" i="1"/>
  <c r="K169" i="1"/>
  <c r="I170" i="1"/>
  <c r="J170" i="1"/>
  <c r="K170" i="1"/>
  <c r="I171" i="1"/>
  <c r="J171" i="1"/>
  <c r="K171" i="1"/>
  <c r="I172" i="1"/>
  <c r="J172" i="1"/>
  <c r="K172" i="1"/>
  <c r="I173" i="1"/>
  <c r="J173" i="1"/>
  <c r="K173" i="1"/>
  <c r="I174" i="1"/>
  <c r="J174" i="1"/>
  <c r="K174" i="1"/>
  <c r="I175" i="1"/>
  <c r="J175" i="1"/>
  <c r="K175" i="1"/>
  <c r="J166" i="1"/>
  <c r="K166" i="1"/>
  <c r="I166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M81" i="1"/>
  <c r="N81" i="1"/>
  <c r="L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J81" i="1"/>
  <c r="K81" i="1"/>
  <c r="I81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M65" i="1"/>
  <c r="N65" i="1"/>
  <c r="L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J65" i="1"/>
  <c r="K65" i="1"/>
  <c r="I65" i="1"/>
  <c r="F42" i="2"/>
  <c r="O42" i="2"/>
  <c r="P42" i="2"/>
  <c r="W42" i="2"/>
  <c r="AE42" i="2"/>
  <c r="AE49" i="2"/>
  <c r="AE52" i="2"/>
  <c r="F43" i="2"/>
  <c r="P43" i="2"/>
  <c r="Q43" i="2"/>
  <c r="AF43" i="2"/>
  <c r="F44" i="2"/>
  <c r="P44" i="2"/>
  <c r="Q44" i="2"/>
  <c r="AF44" i="2"/>
  <c r="F45" i="2"/>
  <c r="P45" i="2"/>
  <c r="P46" i="2"/>
  <c r="P47" i="2"/>
  <c r="P48" i="2"/>
  <c r="P49" i="2"/>
  <c r="P50" i="2"/>
  <c r="P51" i="2"/>
  <c r="P52" i="2"/>
  <c r="Q45" i="2"/>
  <c r="AF45" i="2"/>
  <c r="AF46" i="2"/>
  <c r="AF47" i="2"/>
  <c r="AF48" i="2"/>
  <c r="AF50" i="2"/>
  <c r="AF51" i="2"/>
  <c r="AF52" i="2"/>
  <c r="F46" i="2"/>
  <c r="Q46" i="2"/>
  <c r="F47" i="2"/>
  <c r="Q47" i="2"/>
  <c r="F48" i="2"/>
  <c r="Q48" i="2"/>
  <c r="F49" i="2"/>
  <c r="Q49" i="2"/>
  <c r="W49" i="2"/>
  <c r="W52" i="2"/>
  <c r="F50" i="2"/>
  <c r="Q50" i="2"/>
  <c r="F51" i="2"/>
  <c r="Q51" i="2"/>
  <c r="AE51" i="2"/>
  <c r="F57" i="2"/>
  <c r="O57" i="2"/>
  <c r="P57" i="2"/>
  <c r="W57" i="2"/>
  <c r="AE57" i="2"/>
  <c r="F58" i="2"/>
  <c r="I67" i="2"/>
  <c r="O58" i="2"/>
  <c r="P58" i="2"/>
  <c r="Q58" i="2"/>
  <c r="W58" i="2"/>
  <c r="AF58" i="2"/>
  <c r="F59" i="2"/>
  <c r="O59" i="2"/>
  <c r="P59" i="2"/>
  <c r="Q59" i="2"/>
  <c r="W59" i="2"/>
  <c r="W62" i="2"/>
  <c r="W63" i="2"/>
  <c r="W64" i="2"/>
  <c r="W65" i="2"/>
  <c r="W67" i="2"/>
  <c r="AF59" i="2"/>
  <c r="F60" i="2"/>
  <c r="O60" i="2"/>
  <c r="P60" i="2"/>
  <c r="Q60" i="2"/>
  <c r="AF60" i="2"/>
  <c r="AF61" i="2"/>
  <c r="AF62" i="2"/>
  <c r="AF66" i="2"/>
  <c r="F61" i="2"/>
  <c r="O61" i="2"/>
  <c r="P61" i="2"/>
  <c r="Q61" i="2"/>
  <c r="F62" i="2"/>
  <c r="O62" i="2"/>
  <c r="P62" i="2"/>
  <c r="Q62" i="2"/>
  <c r="F63" i="2"/>
  <c r="O63" i="2"/>
  <c r="P63" i="2"/>
  <c r="Q63" i="2"/>
  <c r="AE63" i="2"/>
  <c r="AE64" i="2"/>
  <c r="AE65" i="2"/>
  <c r="AE67" i="2"/>
  <c r="F64" i="2"/>
  <c r="O64" i="2"/>
  <c r="P64" i="2"/>
  <c r="Q64" i="2"/>
  <c r="F65" i="2"/>
  <c r="O65" i="2"/>
  <c r="P65" i="2"/>
  <c r="Q65" i="2"/>
  <c r="F66" i="2"/>
  <c r="O66" i="2"/>
  <c r="P66" i="2"/>
  <c r="P67" i="2"/>
  <c r="Q66" i="2"/>
  <c r="AE66" i="2"/>
  <c r="F72" i="2"/>
  <c r="O72" i="2"/>
  <c r="P72" i="2"/>
  <c r="W72" i="2"/>
  <c r="AE72" i="2"/>
  <c r="F73" i="2"/>
  <c r="I82" i="2"/>
  <c r="O73" i="2"/>
  <c r="P73" i="2"/>
  <c r="Q73" i="2"/>
  <c r="W73" i="2"/>
  <c r="AF73" i="2"/>
  <c r="F74" i="2"/>
  <c r="O74" i="2"/>
  <c r="P74" i="2"/>
  <c r="Q74" i="2"/>
  <c r="W74" i="2"/>
  <c r="W77" i="2"/>
  <c r="W78" i="2"/>
  <c r="W79" i="2"/>
  <c r="W80" i="2"/>
  <c r="W82" i="2"/>
  <c r="AF74" i="2"/>
  <c r="F75" i="2"/>
  <c r="O75" i="2"/>
  <c r="P75" i="2"/>
  <c r="Q75" i="2"/>
  <c r="AF75" i="2"/>
  <c r="AF76" i="2"/>
  <c r="AF81" i="2"/>
  <c r="AF82" i="2"/>
  <c r="F76" i="2"/>
  <c r="O76" i="2"/>
  <c r="P76" i="2"/>
  <c r="Q76" i="2"/>
  <c r="F77" i="2"/>
  <c r="O77" i="2"/>
  <c r="P77" i="2"/>
  <c r="Q77" i="2"/>
  <c r="AE77" i="2"/>
  <c r="F78" i="2"/>
  <c r="O78" i="2"/>
  <c r="P78" i="2"/>
  <c r="Q78" i="2"/>
  <c r="AE78" i="2"/>
  <c r="AE79" i="2"/>
  <c r="AE80" i="2"/>
  <c r="AE82" i="2"/>
  <c r="F79" i="2"/>
  <c r="O79" i="2"/>
  <c r="P79" i="2"/>
  <c r="Q79" i="2"/>
  <c r="F80" i="2"/>
  <c r="O80" i="2"/>
  <c r="P80" i="2"/>
  <c r="Q80" i="2"/>
  <c r="F81" i="2"/>
  <c r="O81" i="2"/>
  <c r="P81" i="2"/>
  <c r="P82" i="2"/>
  <c r="Q81" i="2"/>
  <c r="AE81" i="2"/>
  <c r="F87" i="2"/>
  <c r="O87" i="2"/>
  <c r="P87" i="2"/>
  <c r="W87" i="2"/>
  <c r="AE87" i="2"/>
  <c r="AE88" i="2"/>
  <c r="AE89" i="2"/>
  <c r="AE92" i="2"/>
  <c r="AE93" i="2"/>
  <c r="AE94" i="2"/>
  <c r="AE95" i="2"/>
  <c r="AE97" i="2"/>
  <c r="F88" i="2"/>
  <c r="O88" i="2"/>
  <c r="P88" i="2"/>
  <c r="P89" i="2"/>
  <c r="P90" i="2"/>
  <c r="P91" i="2"/>
  <c r="P92" i="2"/>
  <c r="P93" i="2"/>
  <c r="P94" i="2"/>
  <c r="P95" i="2"/>
  <c r="P96" i="2"/>
  <c r="P97" i="2"/>
  <c r="Q88" i="2"/>
  <c r="W88" i="2"/>
  <c r="F89" i="2"/>
  <c r="O89" i="2"/>
  <c r="Q89" i="2"/>
  <c r="W89" i="2"/>
  <c r="F90" i="2"/>
  <c r="O90" i="2"/>
  <c r="Q90" i="2"/>
  <c r="AF90" i="2"/>
  <c r="AF91" i="2"/>
  <c r="AF96" i="2"/>
  <c r="AF97" i="2"/>
  <c r="F91" i="2"/>
  <c r="I97" i="2"/>
  <c r="O91" i="2"/>
  <c r="Q91" i="2"/>
  <c r="F92" i="2"/>
  <c r="O92" i="2"/>
  <c r="Q92" i="2"/>
  <c r="W92" i="2"/>
  <c r="F93" i="2"/>
  <c r="O93" i="2"/>
  <c r="Q93" i="2"/>
  <c r="W93" i="2"/>
  <c r="W94" i="2"/>
  <c r="W95" i="2"/>
  <c r="W97" i="2"/>
  <c r="F94" i="2"/>
  <c r="O94" i="2"/>
  <c r="Q94" i="2"/>
  <c r="F95" i="2"/>
  <c r="O95" i="2"/>
  <c r="Q95" i="2"/>
  <c r="F96" i="2"/>
  <c r="O96" i="2"/>
  <c r="Q96" i="2"/>
  <c r="AE96" i="2"/>
  <c r="F102" i="2"/>
  <c r="O102" i="2"/>
  <c r="P102" i="2"/>
  <c r="W102" i="2"/>
  <c r="AE102" i="2"/>
  <c r="AE103" i="2"/>
  <c r="AE104" i="2"/>
  <c r="AE107" i="2"/>
  <c r="AE108" i="2"/>
  <c r="AE109" i="2"/>
  <c r="AE110" i="2"/>
  <c r="AE112" i="2"/>
  <c r="F103" i="2"/>
  <c r="I112" i="2"/>
  <c r="O103" i="2"/>
  <c r="P103" i="2"/>
  <c r="Q103" i="2"/>
  <c r="W103" i="2"/>
  <c r="F104" i="2"/>
  <c r="O104" i="2"/>
  <c r="P104" i="2"/>
  <c r="Q104" i="2"/>
  <c r="W104" i="2"/>
  <c r="F105" i="2"/>
  <c r="O105" i="2"/>
  <c r="P105" i="2"/>
  <c r="P106" i="2"/>
  <c r="P107" i="2"/>
  <c r="P108" i="2"/>
  <c r="P109" i="2"/>
  <c r="P110" i="2"/>
  <c r="P111" i="2"/>
  <c r="P112" i="2"/>
  <c r="Q105" i="2"/>
  <c r="W105" i="2"/>
  <c r="W107" i="2"/>
  <c r="W108" i="2"/>
  <c r="W109" i="2"/>
  <c r="W110" i="2"/>
  <c r="W112" i="2"/>
  <c r="AF105" i="2"/>
  <c r="AF106" i="2"/>
  <c r="AF111" i="2"/>
  <c r="AF112" i="2"/>
  <c r="F106" i="2"/>
  <c r="O106" i="2"/>
  <c r="Q106" i="2"/>
  <c r="F107" i="2"/>
  <c r="O107" i="2"/>
  <c r="Q107" i="2"/>
  <c r="F108" i="2"/>
  <c r="O108" i="2"/>
  <c r="Q108" i="2"/>
  <c r="F109" i="2"/>
  <c r="O109" i="2"/>
  <c r="Q109" i="2"/>
  <c r="F110" i="2"/>
  <c r="O110" i="2"/>
  <c r="Q110" i="2"/>
  <c r="F111" i="2"/>
  <c r="O111" i="2"/>
  <c r="Q111" i="2"/>
  <c r="AE111" i="2"/>
  <c r="F117" i="2"/>
  <c r="O117" i="2"/>
  <c r="P117" i="2"/>
  <c r="W117" i="2"/>
  <c r="AE117" i="2"/>
  <c r="AE118" i="2"/>
  <c r="AE119" i="2"/>
  <c r="AE122" i="2"/>
  <c r="AE123" i="2"/>
  <c r="AE124" i="2"/>
  <c r="AE125" i="2"/>
  <c r="AE127" i="2"/>
  <c r="F118" i="2"/>
  <c r="O118" i="2"/>
  <c r="P118" i="2"/>
  <c r="Q118" i="2"/>
  <c r="W118" i="2"/>
  <c r="W119" i="2"/>
  <c r="W120" i="2"/>
  <c r="W122" i="2"/>
  <c r="W123" i="2"/>
  <c r="W124" i="2"/>
  <c r="W125" i="2"/>
  <c r="W127" i="2"/>
  <c r="F119" i="2"/>
  <c r="O119" i="2"/>
  <c r="P119" i="2"/>
  <c r="Q119" i="2"/>
  <c r="F120" i="2"/>
  <c r="O120" i="2"/>
  <c r="P120" i="2"/>
  <c r="P121" i="2"/>
  <c r="P122" i="2"/>
  <c r="P123" i="2"/>
  <c r="P124" i="2"/>
  <c r="P125" i="2"/>
  <c r="P126" i="2"/>
  <c r="P127" i="2"/>
  <c r="Q120" i="2"/>
  <c r="AF120" i="2"/>
  <c r="AF121" i="2"/>
  <c r="AF126" i="2"/>
  <c r="AF127" i="2"/>
  <c r="F121" i="2"/>
  <c r="O121" i="2"/>
  <c r="Q121" i="2"/>
  <c r="F122" i="2"/>
  <c r="O122" i="2"/>
  <c r="Q122" i="2"/>
  <c r="F123" i="2"/>
  <c r="O123" i="2"/>
  <c r="Q123" i="2"/>
  <c r="F124" i="2"/>
  <c r="O124" i="2"/>
  <c r="Q124" i="2"/>
  <c r="F125" i="2"/>
  <c r="O125" i="2"/>
  <c r="Q125" i="2"/>
  <c r="F126" i="2"/>
  <c r="O126" i="2"/>
  <c r="Q126" i="2"/>
  <c r="AE126" i="2"/>
  <c r="F132" i="2"/>
  <c r="O132" i="2"/>
  <c r="P132" i="2"/>
  <c r="W132" i="2"/>
  <c r="AE132" i="2"/>
  <c r="F133" i="2"/>
  <c r="O133" i="2"/>
  <c r="P133" i="2"/>
  <c r="Q133" i="2"/>
  <c r="W133" i="2"/>
  <c r="AE133" i="2"/>
  <c r="AE134" i="2"/>
  <c r="AE138" i="2"/>
  <c r="AE139" i="2"/>
  <c r="AE142" i="2"/>
  <c r="F134" i="2"/>
  <c r="O134" i="2"/>
  <c r="P134" i="2"/>
  <c r="Q134" i="2"/>
  <c r="W134" i="2"/>
  <c r="W138" i="2"/>
  <c r="W139" i="2"/>
  <c r="W142" i="2"/>
  <c r="F135" i="2"/>
  <c r="I142" i="2"/>
  <c r="O135" i="2"/>
  <c r="P135" i="2"/>
  <c r="Q135" i="2"/>
  <c r="AF135" i="2"/>
  <c r="F136" i="2"/>
  <c r="O136" i="2"/>
  <c r="P136" i="2"/>
  <c r="Q136" i="2"/>
  <c r="AF136" i="2"/>
  <c r="AF137" i="2"/>
  <c r="AF140" i="2"/>
  <c r="AF141" i="2"/>
  <c r="AF142" i="2"/>
  <c r="F137" i="2"/>
  <c r="O137" i="2"/>
  <c r="P137" i="2"/>
  <c r="Q137" i="2"/>
  <c r="F138" i="2"/>
  <c r="O138" i="2"/>
  <c r="P138" i="2"/>
  <c r="Q138" i="2"/>
  <c r="F139" i="2"/>
  <c r="O139" i="2"/>
  <c r="P139" i="2"/>
  <c r="Q139" i="2"/>
  <c r="F140" i="2"/>
  <c r="O140" i="2"/>
  <c r="P140" i="2"/>
  <c r="Q140" i="2"/>
  <c r="F141" i="2"/>
  <c r="O141" i="2"/>
  <c r="P141" i="2"/>
  <c r="Q141" i="2"/>
  <c r="AE141" i="2"/>
  <c r="P142" i="2"/>
  <c r="F147" i="2"/>
  <c r="O147" i="2"/>
  <c r="P147" i="2"/>
  <c r="W147" i="2"/>
  <c r="AE147" i="2"/>
  <c r="AE153" i="2"/>
  <c r="AE154" i="2"/>
  <c r="AE155" i="2"/>
  <c r="AE157" i="2"/>
  <c r="F148" i="2"/>
  <c r="I157" i="2"/>
  <c r="O148" i="2"/>
  <c r="P148" i="2"/>
  <c r="P149" i="2"/>
  <c r="P150" i="2"/>
  <c r="P151" i="2"/>
  <c r="P152" i="2"/>
  <c r="P153" i="2"/>
  <c r="P154" i="2"/>
  <c r="P155" i="2"/>
  <c r="P156" i="2"/>
  <c r="P157" i="2"/>
  <c r="Q148" i="2"/>
  <c r="AF148" i="2"/>
  <c r="AF149" i="2"/>
  <c r="AF150" i="2"/>
  <c r="AF151" i="2"/>
  <c r="AF152" i="2"/>
  <c r="AF156" i="2"/>
  <c r="AF157" i="2"/>
  <c r="F149" i="2"/>
  <c r="O149" i="2"/>
  <c r="Q149" i="2"/>
  <c r="W149" i="2"/>
  <c r="W153" i="2"/>
  <c r="W154" i="2"/>
  <c r="W155" i="2"/>
  <c r="W157" i="2"/>
  <c r="F150" i="2"/>
  <c r="O150" i="2"/>
  <c r="Q150" i="2"/>
  <c r="F151" i="2"/>
  <c r="O151" i="2"/>
  <c r="Q151" i="2"/>
  <c r="F152" i="2"/>
  <c r="O152" i="2"/>
  <c r="Q152" i="2"/>
  <c r="F153" i="2"/>
  <c r="O153" i="2"/>
  <c r="Q153" i="2"/>
  <c r="F154" i="2"/>
  <c r="O154" i="2"/>
  <c r="Q154" i="2"/>
  <c r="F155" i="2"/>
  <c r="O155" i="2"/>
  <c r="Q155" i="2"/>
  <c r="F156" i="2"/>
  <c r="O156" i="2"/>
  <c r="Q156" i="2"/>
  <c r="AE156" i="2"/>
  <c r="F162" i="2"/>
  <c r="O162" i="2"/>
  <c r="P162" i="2"/>
  <c r="W162" i="2"/>
  <c r="AE162" i="2"/>
  <c r="F163" i="2"/>
  <c r="O163" i="2"/>
  <c r="P163" i="2"/>
  <c r="Q163" i="2"/>
  <c r="AF163" i="2"/>
  <c r="F164" i="2"/>
  <c r="I172" i="2"/>
  <c r="O164" i="2"/>
  <c r="P164" i="2"/>
  <c r="Q164" i="2"/>
  <c r="AF164" i="2"/>
  <c r="AF165" i="2"/>
  <c r="AF166" i="2"/>
  <c r="AF167" i="2"/>
  <c r="AF168" i="2"/>
  <c r="AF171" i="2"/>
  <c r="AF172" i="2"/>
  <c r="F165" i="2"/>
  <c r="O165" i="2"/>
  <c r="P165" i="2"/>
  <c r="Q165" i="2"/>
  <c r="F166" i="2"/>
  <c r="O166" i="2"/>
  <c r="P166" i="2"/>
  <c r="Q166" i="2"/>
  <c r="F167" i="2"/>
  <c r="O167" i="2"/>
  <c r="P167" i="2"/>
  <c r="Q167" i="2"/>
  <c r="F168" i="2"/>
  <c r="O168" i="2"/>
  <c r="P168" i="2"/>
  <c r="Q168" i="2"/>
  <c r="F169" i="2"/>
  <c r="O169" i="2"/>
  <c r="P169" i="2"/>
  <c r="Q169" i="2"/>
  <c r="W169" i="2"/>
  <c r="W170" i="2"/>
  <c r="W172" i="2"/>
  <c r="AE169" i="2"/>
  <c r="AE170" i="2"/>
  <c r="AE172" i="2"/>
  <c r="F170" i="2"/>
  <c r="O170" i="2"/>
  <c r="P170" i="2"/>
  <c r="Q170" i="2"/>
  <c r="F171" i="2"/>
  <c r="O171" i="2"/>
  <c r="P171" i="2"/>
  <c r="Q171" i="2"/>
  <c r="AE171" i="2"/>
  <c r="P172" i="2"/>
  <c r="F177" i="2"/>
  <c r="O177" i="2"/>
  <c r="P177" i="2"/>
  <c r="W177" i="2"/>
  <c r="AE177" i="2"/>
  <c r="AE184" i="2"/>
  <c r="AE185" i="2"/>
  <c r="AE187" i="2"/>
  <c r="F178" i="2"/>
  <c r="O178" i="2"/>
  <c r="P178" i="2"/>
  <c r="Q178" i="2"/>
  <c r="AF178" i="2"/>
  <c r="AF179" i="2"/>
  <c r="AF180" i="2"/>
  <c r="AF181" i="2"/>
  <c r="AF182" i="2"/>
  <c r="AF183" i="2"/>
  <c r="AF186" i="2"/>
  <c r="AF187" i="2"/>
  <c r="F179" i="2"/>
  <c r="O179" i="2"/>
  <c r="P179" i="2"/>
  <c r="Q179" i="2"/>
  <c r="F180" i="2"/>
  <c r="O180" i="2"/>
  <c r="P180" i="2"/>
  <c r="P181" i="2"/>
  <c r="P182" i="2"/>
  <c r="P183" i="2"/>
  <c r="P184" i="2"/>
  <c r="P185" i="2"/>
  <c r="P186" i="2"/>
  <c r="P187" i="2"/>
  <c r="Q180" i="2"/>
  <c r="F181" i="2"/>
  <c r="O181" i="2"/>
  <c r="Q181" i="2"/>
  <c r="F182" i="2"/>
  <c r="O182" i="2"/>
  <c r="Q182" i="2"/>
  <c r="F183" i="2"/>
  <c r="O183" i="2"/>
  <c r="Q183" i="2"/>
  <c r="F184" i="2"/>
  <c r="O184" i="2"/>
  <c r="Q184" i="2"/>
  <c r="W184" i="2"/>
  <c r="W187" i="2"/>
  <c r="W189" i="2"/>
  <c r="F185" i="2"/>
  <c r="O185" i="2"/>
  <c r="Q185" i="2"/>
  <c r="F186" i="2"/>
  <c r="O186" i="2"/>
  <c r="Q186" i="2"/>
  <c r="AE186" i="2"/>
  <c r="AE190" i="2"/>
  <c r="I187" i="2"/>
  <c r="K898" i="1"/>
  <c r="I681" i="1"/>
  <c r="I1087" i="1"/>
  <c r="I1491" i="1"/>
  <c r="I494" i="1"/>
  <c r="I898" i="1"/>
  <c r="I1304" i="1"/>
  <c r="J681" i="1"/>
  <c r="J1087" i="1"/>
  <c r="J1491" i="1"/>
  <c r="J595" i="1"/>
  <c r="J1000" i="1"/>
  <c r="J1405" i="1"/>
  <c r="K681" i="1"/>
  <c r="K1087" i="1"/>
  <c r="K1491" i="1"/>
  <c r="K595" i="1"/>
  <c r="K1000" i="1"/>
  <c r="K1405" i="1"/>
  <c r="L681" i="1"/>
  <c r="L1087" i="1"/>
  <c r="L1491" i="1"/>
  <c r="L494" i="1"/>
  <c r="L898" i="1"/>
  <c r="L1304" i="1"/>
  <c r="M681" i="1"/>
  <c r="M1087" i="1"/>
  <c r="M1491" i="1"/>
  <c r="M595" i="1"/>
  <c r="M1000" i="1"/>
  <c r="M1405" i="1"/>
  <c r="N681" i="1"/>
  <c r="N1087" i="1"/>
  <c r="N1491" i="1"/>
  <c r="N595" i="1"/>
  <c r="N1000" i="1"/>
  <c r="N1405" i="1"/>
  <c r="I479" i="1"/>
  <c r="I580" i="1"/>
  <c r="I782" i="1"/>
  <c r="I883" i="1"/>
  <c r="I985" i="1"/>
  <c r="I1188" i="1"/>
  <c r="I1289" i="1"/>
  <c r="I1390" i="1"/>
  <c r="I1592" i="1"/>
  <c r="I595" i="1"/>
  <c r="I696" i="1"/>
  <c r="I797" i="1"/>
  <c r="I1000" i="1"/>
  <c r="I1102" i="1"/>
  <c r="I1203" i="1"/>
  <c r="I1405" i="1"/>
  <c r="I1506" i="1"/>
  <c r="J479" i="1"/>
  <c r="J580" i="1"/>
  <c r="J782" i="1"/>
  <c r="J883" i="1"/>
  <c r="J985" i="1"/>
  <c r="J1188" i="1"/>
  <c r="J1289" i="1"/>
  <c r="J1390" i="1"/>
  <c r="J1592" i="1"/>
  <c r="J696" i="1"/>
  <c r="J797" i="1"/>
  <c r="J1102" i="1"/>
  <c r="J1203" i="1"/>
  <c r="J1506" i="1"/>
  <c r="K479" i="1"/>
  <c r="K580" i="1"/>
  <c r="K782" i="1"/>
  <c r="K883" i="1"/>
  <c r="K985" i="1"/>
  <c r="K1188" i="1"/>
  <c r="K1289" i="1"/>
  <c r="K1390" i="1"/>
  <c r="K1592" i="1"/>
  <c r="K696" i="1"/>
  <c r="K797" i="1"/>
  <c r="K1102" i="1"/>
  <c r="K1203" i="1"/>
  <c r="K1506" i="1"/>
  <c r="L479" i="1"/>
  <c r="L580" i="1"/>
  <c r="L782" i="1"/>
  <c r="L883" i="1"/>
  <c r="L985" i="1"/>
  <c r="L1188" i="1"/>
  <c r="L1289" i="1"/>
  <c r="L1390" i="1"/>
  <c r="L1592" i="1"/>
  <c r="L595" i="1"/>
  <c r="L696" i="1"/>
  <c r="L797" i="1"/>
  <c r="L1000" i="1"/>
  <c r="L1102" i="1"/>
  <c r="L1203" i="1"/>
  <c r="L1405" i="1"/>
  <c r="L1506" i="1"/>
  <c r="M479" i="1"/>
  <c r="M580" i="1"/>
  <c r="M782" i="1"/>
  <c r="M883" i="1"/>
  <c r="M985" i="1"/>
  <c r="M1188" i="1"/>
  <c r="M1289" i="1"/>
  <c r="M1390" i="1"/>
  <c r="M1592" i="1"/>
  <c r="M696" i="1"/>
  <c r="M797" i="1"/>
  <c r="M1102" i="1"/>
  <c r="M1203" i="1"/>
  <c r="M1506" i="1"/>
  <c r="N479" i="1"/>
  <c r="N580" i="1"/>
  <c r="N782" i="1"/>
  <c r="N883" i="1"/>
  <c r="N985" i="1"/>
  <c r="N1188" i="1"/>
  <c r="N1289" i="1"/>
  <c r="N1390" i="1"/>
  <c r="N1592" i="1"/>
  <c r="N696" i="1"/>
  <c r="N797" i="1"/>
  <c r="N1102" i="1"/>
  <c r="N1203" i="1"/>
  <c r="N1506" i="1"/>
  <c r="I176" i="1"/>
  <c r="N277" i="1"/>
  <c r="L292" i="1"/>
  <c r="K277" i="1"/>
  <c r="J277" i="1"/>
  <c r="I378" i="1"/>
  <c r="M378" i="1"/>
  <c r="I1607" i="1"/>
  <c r="M191" i="1"/>
  <c r="N393" i="1"/>
  <c r="I191" i="1"/>
  <c r="M393" i="1"/>
  <c r="L393" i="1"/>
  <c r="I292" i="1"/>
  <c r="N176" i="1"/>
  <c r="N292" i="1"/>
  <c r="M176" i="1"/>
  <c r="K1607" i="1"/>
  <c r="J393" i="1"/>
  <c r="L176" i="1"/>
  <c r="K176" i="1"/>
  <c r="N90" i="1"/>
  <c r="K292" i="1"/>
  <c r="J176" i="1"/>
  <c r="M90" i="1"/>
  <c r="J292" i="1"/>
  <c r="N1607" i="1"/>
  <c r="N378" i="1"/>
  <c r="L277" i="1"/>
  <c r="M1607" i="1"/>
  <c r="J1644" i="1"/>
  <c r="I90" i="1"/>
  <c r="I393" i="1"/>
  <c r="K378" i="1"/>
  <c r="I277" i="1"/>
  <c r="J1607" i="1"/>
  <c r="J378" i="1"/>
  <c r="I1644" i="1"/>
  <c r="J191" i="1"/>
  <c r="K1644" i="1"/>
  <c r="K393" i="1"/>
  <c r="L1607" i="1"/>
  <c r="M277" i="1"/>
  <c r="N191" i="1"/>
  <c r="L191" i="1"/>
  <c r="L378" i="1"/>
  <c r="M292" i="1"/>
  <c r="K191" i="1"/>
  <c r="L90" i="1"/>
  <c r="J90" i="1"/>
  <c r="K90" i="1"/>
  <c r="N75" i="1"/>
  <c r="M75" i="1"/>
  <c r="L75" i="1"/>
  <c r="K75" i="1"/>
  <c r="J75" i="1"/>
  <c r="I75" i="1"/>
  <c r="O172" i="2"/>
  <c r="Q187" i="2"/>
  <c r="Q142" i="2"/>
  <c r="O127" i="2"/>
  <c r="O97" i="2"/>
  <c r="E97" i="2"/>
  <c r="O67" i="2"/>
  <c r="Q67" i="2"/>
  <c r="Q157" i="2"/>
  <c r="E142" i="2"/>
  <c r="E67" i="2"/>
  <c r="O112" i="2"/>
  <c r="E187" i="2"/>
  <c r="E52" i="2"/>
  <c r="E112" i="2"/>
  <c r="E157" i="2"/>
  <c r="Q112" i="2"/>
  <c r="Q97" i="2"/>
  <c r="O82" i="2"/>
  <c r="O187" i="2"/>
  <c r="E172" i="2"/>
  <c r="Q127" i="2"/>
  <c r="Q52" i="2"/>
  <c r="Q82" i="2"/>
  <c r="O142" i="2"/>
  <c r="O157" i="2"/>
  <c r="Q172" i="2"/>
  <c r="E82" i="2"/>
  <c r="AE189" i="2"/>
  <c r="P189" i="2"/>
  <c r="AF189" i="2"/>
  <c r="I189" i="2"/>
  <c r="I1643" i="1"/>
  <c r="G1642" i="1"/>
  <c r="J1642" i="1"/>
  <c r="J1645" i="1"/>
  <c r="G1645" i="1"/>
  <c r="H1645" i="1"/>
  <c r="K1645" i="1"/>
  <c r="I1642" i="1"/>
  <c r="K1643" i="1"/>
  <c r="I1645" i="1"/>
  <c r="F1645" i="1"/>
  <c r="K1642" i="1"/>
  <c r="F1642" i="1"/>
  <c r="J1643" i="1"/>
  <c r="H1642" i="1"/>
  <c r="Q189" i="2"/>
  <c r="O189" i="2"/>
  <c r="E189" i="2"/>
</calcChain>
</file>

<file path=xl/sharedStrings.xml><?xml version="1.0" encoding="utf-8"?>
<sst xmlns="http://schemas.openxmlformats.org/spreadsheetml/2006/main" count="4722" uniqueCount="199">
  <si>
    <t>Splitting 9,9 vs 8 (correct for 1 deck, no replit, DD yes). He claimed results show approx method is exact</t>
  </si>
  <si>
    <t>Thorp</t>
  </si>
  <si>
    <t>Number of Decks: 4</t>
  </si>
  <si>
    <t>One deck, dealer stands soft 17</t>
  </si>
  <si>
    <t>Appendix gives results for resplitting in 6 decks, may have correctly used Griffin's method</t>
  </si>
  <si>
    <t>Averge Errors of Approximate Calcs</t>
  </si>
  <si>
    <t>Average Errors of Approximate Calcs (except 10's)</t>
  </si>
  <si>
    <t>Average Errors of Approximate Calcs (only 10's)</t>
  </si>
  <si>
    <t>Dealer up card 10</t>
  </si>
  <si>
    <t>Notes</t>
  </si>
  <si>
    <t>Replitting is my calculation using Giffin</t>
  </si>
  <si>
    <t>Replitting 10's error with my calcs</t>
  </si>
  <si>
    <t>Dealer up card 5</t>
  </si>
  <si>
    <t>Dealer up card 6</t>
  </si>
  <si>
    <t>Dealer up card 7</t>
  </si>
  <si>
    <t>Dealer up card 8</t>
  </si>
  <si>
    <t>Dealer up card 9</t>
  </si>
  <si>
    <t>Play last hand with conditions (as in Griffin), may be OK for inf resplit, but not for max 4 hands</t>
  </si>
  <si>
    <t>Play one with conditions and one without and weight 0.75 and 0.25 - better than as resplit, but worse than non resplit</t>
  </si>
  <si>
    <t>Griffin</t>
  </si>
  <si>
    <t>Baldwin</t>
  </si>
  <si>
    <t>No splitting expected values</t>
  </si>
  <si>
    <t>Page 106</t>
  </si>
  <si>
    <t>Dealer hits soft 17</t>
  </si>
  <si>
    <t>MH</t>
  </si>
  <si>
    <t>1,1</t>
  </si>
  <si>
    <t>2,2</t>
  </si>
  <si>
    <t>3,3</t>
  </si>
  <si>
    <t>4,4</t>
  </si>
  <si>
    <t>5,5</t>
  </si>
  <si>
    <t>6,6</t>
  </si>
  <si>
    <t>A (see n1)</t>
  </si>
  <si>
    <t>n1</t>
  </si>
  <si>
    <t>n2</t>
  </si>
  <si>
    <t>Replit approx good for all (when do all weights correct) except 10's Tried several options</t>
  </si>
  <si>
    <t>Play last hand with unconditional weights</t>
  </si>
  <si>
    <t>Hawkins</t>
  </si>
  <si>
    <t>6 desks, replitting to 4 hands, NDAS, dealer hit s17</t>
  </si>
  <si>
    <t>non resplit</t>
  </si>
  <si>
    <t>Monte Carlo Average Errors</t>
  </si>
  <si>
    <t>Dealer Up Card 1</t>
  </si>
  <si>
    <t>Number of Decks: 1</t>
  </si>
  <si>
    <t>Dealer stands soft 17</t>
  </si>
  <si>
    <t>sign vs E2</t>
  </si>
  <si>
    <t>Results conditioned on dealer not having blackjack</t>
  </si>
  <si>
    <t>STANDING</t>
  </si>
  <si>
    <t>hand</t>
  </si>
  <si>
    <t>HITTING</t>
  </si>
  <si>
    <t>DOUBLING DOWN</t>
  </si>
  <si>
    <t>Mean Error</t>
  </si>
  <si>
    <t>Total Error</t>
  </si>
  <si>
    <t>EXACT SPLITTING (Unique Hands Method)</t>
  </si>
  <si>
    <t>7,7</t>
  </si>
  <si>
    <t>8,8</t>
  </si>
  <si>
    <t>9,9</t>
  </si>
  <si>
    <t>Manson</t>
  </si>
  <si>
    <t>vs A(RS+DD)</t>
  </si>
  <si>
    <t>Not clear how he calculated the tables. One equation has 2E(t/2), which may be better for no resplitting</t>
  </si>
  <si>
    <t>vs E2</t>
  </si>
  <si>
    <t>PAIR SPLITTING (Monte Carlo, RS max 4 hands) ( 100000 Hands)</t>
  </si>
  <si>
    <t>vs RS Approx</t>
  </si>
  <si>
    <t>A, 1 cd rmvd</t>
  </si>
  <si>
    <t>vs new A</t>
  </si>
  <si>
    <t>Finding the edge : mathematical analysis of casino games, by Olaf Vancura;  Judy A Cornelius;  William R Eadington; 2000</t>
  </si>
  <si>
    <t>Vancura</t>
  </si>
  <si>
    <t>Has analysis method used in these approximate tables</t>
  </si>
  <si>
    <t>Number of Decks: 6</t>
  </si>
  <si>
    <t>vs A(RS,-DD)</t>
  </si>
  <si>
    <t>vs A(-RS,-DD)</t>
  </si>
  <si>
    <t>Had to double Hawkins result to be correct</t>
  </si>
  <si>
    <t>EXACT SPLITTING (Recursive Method)</t>
  </si>
  <si>
    <t>Has full deck tables where splitting can be estimated by adding effects of split card and dealer upcard</t>
  </si>
  <si>
    <t>vs Epstein</t>
  </si>
  <si>
    <t>vs Monte C</t>
  </si>
  <si>
    <t>APPROXIMATE SPLITTING</t>
  </si>
  <si>
    <t>RS</t>
  </si>
  <si>
    <t>No</t>
  </si>
  <si>
    <t>Yes</t>
  </si>
  <si>
    <t>DD</t>
  </si>
  <si>
    <t>Any</t>
  </si>
  <si>
    <t>10&amp;11</t>
  </si>
  <si>
    <t>Dealer Up Card 2</t>
  </si>
  <si>
    <t>Dealer Up Card 3</t>
  </si>
  <si>
    <t>Dealer Up Card 4</t>
  </si>
  <si>
    <t>Dealer Up Card 5</t>
  </si>
  <si>
    <t>Dealer Up Card 6</t>
  </si>
  <si>
    <t>Dealer Up Card 7</t>
  </si>
  <si>
    <t>Dealer Up Card 8</t>
  </si>
  <si>
    <t>Dealer Up Card 9</t>
  </si>
  <si>
    <t>Dealer Up Card 10</t>
  </si>
  <si>
    <t>10,10</t>
  </si>
  <si>
    <t>Dealer up card 1</t>
  </si>
  <si>
    <t>Hand</t>
  </si>
  <si>
    <t>Epstein</t>
  </si>
  <si>
    <t>Dealer up card 2</t>
  </si>
  <si>
    <t>Dealer up card 3</t>
  </si>
  <si>
    <t>Dealer up card 4</t>
  </si>
  <si>
    <t>This table has all calculations for a single deck game for each dealer up card</t>
  </si>
  <si>
    <t>STANDING, HITTING, DOUBLING DOWN are exact calculations for those choices for each hand to 6 significant figures</t>
  </si>
  <si>
    <t>APPROXIMATE SPLITTING is equation derived in paper on exact pair splitting paper</t>
  </si>
  <si>
    <t>PAIR SPLITTING (Monte Carlo, RS max 4 hands) are result of Monte Carlos simulations in separate simulation software</t>
  </si>
  <si>
    <t>EXACT SPLITTING (Unique Hands Method) are exact splitting calculations used fastest method derived in the pair splitting paper</t>
  </si>
  <si>
    <t>EXACT SPLITTING (Recursive Method) are also exact splitting calculations but by slow methods</t>
  </si>
  <si>
    <t>The recursive method is slow and some cells are empty because there were not run</t>
  </si>
  <si>
    <t>The errors chart is error (in %) of approximate equation compared to exact splitting calculations</t>
  </si>
  <si>
    <t>The first 10 are dealer up card A to 10 when dealer stands on soft 17</t>
  </si>
  <si>
    <t>The next 6 are for dealer up card A to 6 when dealer hits soft 17 (the results for 7 to 10 are same as for dealer stands on soft 17)</t>
  </si>
  <si>
    <t>The bold entries in exact splitting is when that option is better than standing or hitting</t>
  </si>
  <si>
    <t>Blackjack software commands to reproduce tables</t>
  </si>
  <si>
    <t>Absolute errors vs Exact Splitting</t>
  </si>
  <si>
    <t>Average</t>
  </si>
  <si>
    <t>Type of Calculation</t>
  </si>
  <si>
    <t>Evaluation of errors in approximate splitting and pair splitting by Monte Carlo methods</t>
  </si>
  <si>
    <t>Blackjack -SHDA -c 18</t>
  </si>
  <si>
    <t>Blackjack -SHDA -c 18 -h -i1f6</t>
  </si>
  <si>
    <t>Blackjack -E2 -c 23</t>
  </si>
  <si>
    <t>Blackjack -E2 -c 23 -h -i1f6</t>
  </si>
  <si>
    <t>Repeat for -E3 and -E4</t>
  </si>
  <si>
    <t>This table has all calculations for a two deck game for each dealer up card</t>
  </si>
  <si>
    <t>Blackjack -SHDA -d2 -c 18</t>
  </si>
  <si>
    <t>Blackjack -SHDA -d2 -c 18 -h -i1f6</t>
  </si>
  <si>
    <t>Number of Decks: 2</t>
  </si>
  <si>
    <t>The bold entries in doubling down are when that option is better than standing or hitting</t>
  </si>
  <si>
    <t>These values can be compared to exact results to see uncertainty of Monte Carlo methods (and as a check on exact methods)</t>
  </si>
  <si>
    <t>Richard A. Epstein. The Theory of Gambling and Statistical Logic. Academic Press,</t>
  </si>
  <si>
    <t>New York, 1977.</t>
  </si>
  <si>
    <t>Replistting allowed, DD any two cards after split</t>
  </si>
  <si>
    <t>Aces get one card</t>
  </si>
  <si>
    <t>vs E4</t>
  </si>
  <si>
    <t>vs E4 (n1)</t>
  </si>
  <si>
    <t>Table says for replitting, but results closer to no replitting</t>
  </si>
  <si>
    <t>A (see n2)</t>
  </si>
  <si>
    <t>Split aces (if not replitting) are correct</t>
  </si>
  <si>
    <t>A few vs E4 confirm and vs approximate RS are worse</t>
  </si>
  <si>
    <t>New A calculation gets 2*E(p/2) without removing the second card. It is close overall.</t>
  </si>
  <si>
    <t>The largest errors are splitting 5's 8's, and 10's</t>
  </si>
  <si>
    <t>Reverse Engineering: Epstien found 2*E(p/2) without removeing second card</t>
  </si>
  <si>
    <t>Calculations are differences in expected values (in %)</t>
  </si>
  <si>
    <t>Avg v2 E2</t>
  </si>
  <si>
    <t>Avg vs E4</t>
  </si>
  <si>
    <t>Avg vs RS</t>
  </si>
  <si>
    <t>Avg vs new A</t>
  </si>
  <si>
    <t>MeanError</t>
  </si>
  <si>
    <t>Means do not count splitting aces</t>
  </si>
  <si>
    <t>Split aces get one card</t>
  </si>
  <si>
    <t>Edward O. Thorp. Beat the Dealer</t>
  </si>
  <si>
    <t>Random House, New York, NY, 1962.</t>
  </si>
  <si>
    <t>Only gave three digits</t>
  </si>
  <si>
    <t>Avg Mean</t>
  </si>
  <si>
    <t>Very close to Epstein (1 less digit)</t>
  </si>
  <si>
    <t>DD any after splitting</t>
  </si>
  <si>
    <t>1 Deck game, no resplitting</t>
  </si>
  <si>
    <t>Summary by hand</t>
  </si>
  <si>
    <t>A. R. Manson, A. J. Barr, and J. H. Goodnigh</t>
  </si>
  <si>
    <t>The American Statistician, 29(2):84–88, 1975.</t>
  </si>
  <si>
    <t xml:space="preserve">Optimum zero-memory strategy and </t>
  </si>
  <si>
    <t xml:space="preserve">exact proabilities for 4-deck blackjack. </t>
  </si>
  <si>
    <t>4 Deck game, DD any 2 after split</t>
  </si>
  <si>
    <t>Only gives results where splitting favorable</t>
  </si>
  <si>
    <t>vs A is approximate calculations</t>
  </si>
  <si>
    <t>replitting allowed</t>
  </si>
  <si>
    <t>Aces get one card and no resplit</t>
  </si>
  <si>
    <t>ixth Edition. Huntington Press, Las Vegas, NV, 1999.</t>
  </si>
  <si>
    <t>Pter A. Griffin, Theory of Blackjack (1979)</t>
  </si>
  <si>
    <t>References with Splitting Tables</t>
  </si>
  <si>
    <t>Comments on References</t>
  </si>
  <si>
    <t>1 deck, dealer stands soft 17, DD any after splitting, no resplitting</t>
  </si>
  <si>
    <t xml:space="preserve">Roger R. Baldwin, Wilbert E. Cantey, Herbert Maisel, and James P. McDermott. </t>
  </si>
  <si>
    <t>The optimum strategy in blackjack. Journal of the American Statistical Association, 51(275):429–429, 1956.99.</t>
  </si>
  <si>
    <t>This table has all calculations for a four deck game for each dealer up card</t>
  </si>
  <si>
    <t>Blackjack -SHDA -d4 -c 18</t>
  </si>
  <si>
    <t>Blackjack -SHDA -d4 -c 18 -h -i1f6</t>
  </si>
  <si>
    <t>This table has all calculations for a six deck game for each dealer up card</t>
  </si>
  <si>
    <t>The bold entries in standing and hitting are the preferred choice between those options</t>
  </si>
  <si>
    <t>The bold entries in approximate splitting iare when that option is better than standing or hitting</t>
  </si>
  <si>
    <t>Comparison of exact splitting results to prior published splitting calculations</t>
  </si>
  <si>
    <t>DD1</t>
  </si>
  <si>
    <t>DD2</t>
  </si>
  <si>
    <t>No Resplit</t>
  </si>
  <si>
    <t>Resplit aces too</t>
  </si>
  <si>
    <t>Prohibit Splitting</t>
  </si>
  <si>
    <t>Base - No Resplit</t>
  </si>
  <si>
    <t>DD any two hands</t>
  </si>
  <si>
    <t>DD 10&amp;11 only</t>
  </si>
  <si>
    <t>ND</t>
  </si>
  <si>
    <t>Options</t>
  </si>
  <si>
    <t>Resplit, except Aces</t>
  </si>
  <si>
    <t>Delta Resplit, except Aces</t>
  </si>
  <si>
    <t>Delta Resplit aces too</t>
  </si>
  <si>
    <t>Delta Prohibit Splitting</t>
  </si>
  <si>
    <t>This sheet gives expected values for a full game of black jack for all possible splitting rules</t>
  </si>
  <si>
    <t>Single deck game, dealer stands on soft 17</t>
  </si>
  <si>
    <t>Calculations Using Exact Splitting Expected Values</t>
  </si>
  <si>
    <t>Change in expected values compared to base line expected value</t>
  </si>
  <si>
    <t>Calculations Using Approximate Splitting Expected Values</t>
  </si>
  <si>
    <t>Difference between above two tables:|Exact - Approximate|</t>
  </si>
  <si>
    <t>Single deck game, dealer hits soft 17</t>
  </si>
  <si>
    <t>Maximum Difference</t>
  </si>
  <si>
    <t>Change in expected value when dealer hits soft 17 instead of stand on soft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</si>
</sst>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%"/>
    <numFmt numFmtId="165" formatCode="0.000000"/>
    <numFmt numFmtId="166" formatCode="0.000"/>
    <numFmt numFmtId="167" formatCode="0.0000000"/>
    <numFmt numFmtId="168" formatCode="0.00000%"/>
    <numFmt numFmtId="169" formatCode="0.000000%"/>
  </numFmts>
  <fonts count="10" x14ac:knownFonts="1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sz val="18"/>
      <name val="Verdana"/>
      <family val="2"/>
    </font>
    <font>
      <sz val="10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b/>
      <sz val="10"/>
      <name val="Verdana"/>
      <family val="2"/>
    </font>
    <font>
      <b/>
      <sz val="12"/>
      <name val="Verdana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NumberFormat="1" applyAlignment="1">
      <alignment horizontal="right"/>
    </xf>
    <xf numFmtId="0" fontId="2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16" fontId="0" fillId="0" borderId="0" xfId="0" applyNumberFormat="1"/>
    <xf numFmtId="11" fontId="0" fillId="0" borderId="0" xfId="0" applyNumberFormat="1"/>
    <xf numFmtId="0" fontId="0" fillId="0" borderId="0" xfId="0" applyAlignment="1"/>
    <xf numFmtId="0" fontId="0" fillId="0" borderId="7" xfId="0" applyBorder="1"/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/>
    <xf numFmtId="0" fontId="4" fillId="0" borderId="0" xfId="0" applyFont="1"/>
    <xf numFmtId="0" fontId="5" fillId="0" borderId="0" xfId="0" applyFont="1"/>
    <xf numFmtId="0" fontId="0" fillId="2" borderId="0" xfId="0" applyFill="1"/>
    <xf numFmtId="0" fontId="6" fillId="2" borderId="0" xfId="0" applyFont="1" applyFill="1"/>
    <xf numFmtId="0" fontId="0" fillId="3" borderId="0" xfId="0" applyFill="1"/>
    <xf numFmtId="0" fontId="6" fillId="3" borderId="0" xfId="0" applyFont="1" applyFill="1"/>
    <xf numFmtId="0" fontId="5" fillId="2" borderId="0" xfId="0" applyFont="1" applyFill="1"/>
    <xf numFmtId="0" fontId="5" fillId="3" borderId="0" xfId="0" applyFont="1" applyFill="1"/>
    <xf numFmtId="0" fontId="7" fillId="0" borderId="0" xfId="0" applyFont="1"/>
    <xf numFmtId="164" fontId="0" fillId="0" borderId="0" xfId="1" applyNumberFormat="1" applyFont="1"/>
    <xf numFmtId="0" fontId="5" fillId="0" borderId="0" xfId="0" applyFont="1" applyAlignment="1">
      <alignment horizontal="right"/>
    </xf>
    <xf numFmtId="165" fontId="1" fillId="0" borderId="0" xfId="0" applyNumberFormat="1" applyFont="1"/>
    <xf numFmtId="165" fontId="0" fillId="0" borderId="0" xfId="0" applyNumberFormat="1"/>
    <xf numFmtId="165" fontId="2" fillId="0" borderId="0" xfId="0" applyNumberFormat="1" applyFont="1"/>
    <xf numFmtId="0" fontId="0" fillId="0" borderId="0" xfId="0" applyNumberFormat="1" applyFont="1" applyAlignment="1">
      <alignment horizontal="right"/>
    </xf>
    <xf numFmtId="0" fontId="7" fillId="4" borderId="0" xfId="0" applyFont="1" applyFill="1"/>
    <xf numFmtId="0" fontId="0" fillId="4" borderId="0" xfId="0" applyFill="1"/>
    <xf numFmtId="0" fontId="5" fillId="0" borderId="7" xfId="0" applyFont="1" applyBorder="1"/>
    <xf numFmtId="0" fontId="8" fillId="0" borderId="7" xfId="0" applyFont="1" applyBorder="1"/>
    <xf numFmtId="166" fontId="0" fillId="0" borderId="0" xfId="0" applyNumberFormat="1"/>
    <xf numFmtId="167" fontId="0" fillId="0" borderId="0" xfId="0" applyNumberFormat="1"/>
    <xf numFmtId="167" fontId="1" fillId="0" borderId="0" xfId="0" applyNumberFormat="1" applyFont="1"/>
    <xf numFmtId="165" fontId="0" fillId="0" borderId="0" xfId="0" applyNumberFormat="1" applyFont="1"/>
    <xf numFmtId="165" fontId="5" fillId="0" borderId="0" xfId="0" applyNumberFormat="1" applyFont="1"/>
    <xf numFmtId="0" fontId="0" fillId="5" borderId="0" xfId="0" applyFill="1"/>
    <xf numFmtId="0" fontId="0" fillId="0" borderId="0" xfId="0" applyFont="1"/>
    <xf numFmtId="0" fontId="0" fillId="0" borderId="0" xfId="0" applyFill="1"/>
    <xf numFmtId="166" fontId="2" fillId="0" borderId="0" xfId="0" applyNumberFormat="1" applyFont="1"/>
    <xf numFmtId="0" fontId="0" fillId="0" borderId="0" xfId="0"/>
    <xf numFmtId="0" fontId="0" fillId="2" borderId="0" xfId="0" applyFont="1" applyFill="1"/>
    <xf numFmtId="11" fontId="1" fillId="0" borderId="0" xfId="0" applyNumberFormat="1" applyFont="1"/>
    <xf numFmtId="0" fontId="9" fillId="2" borderId="0" xfId="0" applyFont="1" applyFill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168" fontId="0" fillId="0" borderId="15" xfId="1" applyNumberFormat="1" applyFont="1" applyBorder="1"/>
    <xf numFmtId="168" fontId="1" fillId="0" borderId="4" xfId="1" applyNumberFormat="1" applyFont="1" applyBorder="1"/>
    <xf numFmtId="168" fontId="0" fillId="0" borderId="4" xfId="1" applyNumberFormat="1" applyFont="1" applyBorder="1"/>
    <xf numFmtId="168" fontId="1" fillId="0" borderId="15" xfId="1" applyNumberFormat="1" applyFont="1" applyBorder="1"/>
    <xf numFmtId="168" fontId="0" fillId="0" borderId="10" xfId="1" applyNumberFormat="1" applyFont="1" applyBorder="1"/>
    <xf numFmtId="168" fontId="0" fillId="0" borderId="6" xfId="1" applyNumberFormat="1" applyFont="1" applyBorder="1"/>
    <xf numFmtId="168" fontId="0" fillId="0" borderId="11" xfId="1" applyNumberFormat="1" applyFont="1" applyBorder="1"/>
    <xf numFmtId="169" fontId="0" fillId="0" borderId="15" xfId="1" applyNumberFormat="1" applyFont="1" applyBorder="1"/>
    <xf numFmtId="169" fontId="0" fillId="0" borderId="10" xfId="1" applyNumberFormat="1" applyFont="1" applyBorder="1"/>
    <xf numFmtId="168" fontId="0" fillId="0" borderId="0" xfId="1" applyNumberFormat="1" applyFont="1"/>
    <xf numFmtId="168" fontId="0" fillId="0" borderId="9" xfId="1" applyNumberFormat="1" applyFont="1" applyBorder="1"/>
    <xf numFmtId="0" fontId="7" fillId="0" borderId="0" xfId="0" applyFont="1" applyFill="1"/>
    <xf numFmtId="0" fontId="0" fillId="0" borderId="0" xfId="0" applyBorder="1" applyAlignment="1">
      <alignment horizontal="left"/>
    </xf>
    <xf numFmtId="169" fontId="0" fillId="0" borderId="0" xfId="1" applyNumberFormat="1" applyFont="1" applyBorder="1"/>
    <xf numFmtId="169" fontId="0" fillId="0" borderId="0" xfId="0" applyNumberFormat="1"/>
    <xf numFmtId="0" fontId="0" fillId="0" borderId="9" xfId="0" applyBorder="1" applyAlignment="1">
      <alignment horizontal="center"/>
    </xf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168" fontId="0" fillId="0" borderId="3" xfId="1" applyNumberFormat="1" applyFont="1" applyBorder="1" applyAlignment="1">
      <alignment horizontal="left"/>
    </xf>
    <xf numFmtId="168" fontId="0" fillId="0" borderId="4" xfId="1" applyNumberFormat="1" applyFont="1" applyBorder="1" applyAlignment="1">
      <alignment horizontal="left"/>
    </xf>
    <xf numFmtId="168" fontId="0" fillId="0" borderId="5" xfId="1" applyNumberFormat="1" applyFont="1" applyBorder="1" applyAlignment="1">
      <alignment horizontal="left"/>
    </xf>
    <xf numFmtId="168" fontId="0" fillId="0" borderId="6" xfId="1" applyNumberFormat="1" applyFont="1" applyBorder="1" applyAlignment="1">
      <alignment horizontal="left"/>
    </xf>
    <xf numFmtId="168" fontId="0" fillId="0" borderId="12" xfId="1" applyNumberFormat="1" applyFont="1" applyBorder="1" applyAlignment="1">
      <alignment horizontal="left"/>
    </xf>
    <xf numFmtId="168" fontId="0" fillId="0" borderId="14" xfId="1" applyNumberFormat="1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L1690"/>
  <sheetViews>
    <sheetView workbookViewId="0"/>
  </sheetViews>
  <sheetFormatPr baseColWidth="10" defaultRowHeight="13" x14ac:dyDescent="0.15"/>
  <cols>
    <col min="2" max="2" width="11.33203125" bestFit="1" customWidth="1"/>
    <col min="3" max="3" width="12" bestFit="1" customWidth="1"/>
    <col min="4" max="8" width="12.1640625" bestFit="1" customWidth="1"/>
    <col min="9" max="9" width="12.33203125" bestFit="1" customWidth="1"/>
    <col min="10" max="11" width="11.33203125" bestFit="1" customWidth="1"/>
    <col min="14" max="14" width="12" bestFit="1" customWidth="1"/>
    <col min="15" max="16" width="11" bestFit="1" customWidth="1"/>
  </cols>
  <sheetData>
    <row r="1" spans="1:17" ht="23" x14ac:dyDescent="0.25">
      <c r="A1" s="13" t="s">
        <v>97</v>
      </c>
      <c r="N1" s="21" t="s">
        <v>108</v>
      </c>
    </row>
    <row r="2" spans="1:17" x14ac:dyDescent="0.15">
      <c r="B2" s="19" t="s">
        <v>105</v>
      </c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7" x14ac:dyDescent="0.15">
      <c r="B3" s="20" t="s">
        <v>106</v>
      </c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7" x14ac:dyDescent="0.15">
      <c r="A4" t="s">
        <v>98</v>
      </c>
      <c r="N4" s="37" t="s">
        <v>113</v>
      </c>
      <c r="O4" s="37"/>
      <c r="P4" s="37"/>
    </row>
    <row r="5" spans="1:17" x14ac:dyDescent="0.15">
      <c r="B5" s="38" t="s">
        <v>173</v>
      </c>
      <c r="C5" s="12"/>
      <c r="D5" s="12"/>
      <c r="E5" s="12"/>
      <c r="F5" s="12"/>
      <c r="G5" s="12"/>
      <c r="H5" s="12"/>
      <c r="N5" s="37" t="s">
        <v>114</v>
      </c>
      <c r="O5" s="37"/>
      <c r="P5" s="37"/>
    </row>
    <row r="6" spans="1:17" x14ac:dyDescent="0.15">
      <c r="B6" s="38" t="s">
        <v>122</v>
      </c>
      <c r="C6" s="12"/>
      <c r="D6" s="12"/>
      <c r="E6" s="12"/>
      <c r="F6" s="12"/>
      <c r="G6" s="12"/>
      <c r="H6" s="12"/>
      <c r="N6" s="37"/>
      <c r="O6" s="37"/>
      <c r="P6" s="37"/>
    </row>
    <row r="7" spans="1:17" x14ac:dyDescent="0.15">
      <c r="A7" t="s">
        <v>99</v>
      </c>
      <c r="N7" s="37"/>
      <c r="O7" s="37"/>
      <c r="P7" s="37"/>
    </row>
    <row r="8" spans="1:17" x14ac:dyDescent="0.15">
      <c r="B8" t="s">
        <v>104</v>
      </c>
      <c r="N8" s="37"/>
      <c r="O8" s="37"/>
      <c r="P8" s="37"/>
    </row>
    <row r="9" spans="1:17" x14ac:dyDescent="0.15">
      <c r="B9" s="38" t="s">
        <v>174</v>
      </c>
      <c r="C9" s="12"/>
      <c r="D9" s="12"/>
      <c r="E9" s="12"/>
      <c r="F9" s="12"/>
      <c r="G9" s="12"/>
      <c r="H9" s="12"/>
      <c r="N9" s="37"/>
      <c r="O9" s="37"/>
      <c r="P9" s="37"/>
    </row>
    <row r="10" spans="1:17" x14ac:dyDescent="0.15">
      <c r="A10" t="s">
        <v>100</v>
      </c>
    </row>
    <row r="11" spans="1:17" x14ac:dyDescent="0.15">
      <c r="B11" t="s">
        <v>123</v>
      </c>
    </row>
    <row r="12" spans="1:17" x14ac:dyDescent="0.15">
      <c r="B12" t="s">
        <v>104</v>
      </c>
    </row>
    <row r="13" spans="1:17" x14ac:dyDescent="0.15">
      <c r="A13" t="s">
        <v>101</v>
      </c>
      <c r="N13" s="37" t="s">
        <v>115</v>
      </c>
      <c r="O13" s="37"/>
      <c r="P13" s="37"/>
      <c r="Q13" t="s">
        <v>117</v>
      </c>
    </row>
    <row r="14" spans="1:17" x14ac:dyDescent="0.15">
      <c r="B14" s="14" t="s">
        <v>107</v>
      </c>
      <c r="N14" s="37" t="s">
        <v>116</v>
      </c>
      <c r="O14" s="37"/>
      <c r="P14" s="37"/>
      <c r="Q14" s="12" t="s">
        <v>117</v>
      </c>
    </row>
    <row r="15" spans="1:17" x14ac:dyDescent="0.15">
      <c r="A15" t="s">
        <v>102</v>
      </c>
    </row>
    <row r="16" spans="1:17" x14ac:dyDescent="0.15">
      <c r="B16" t="s">
        <v>103</v>
      </c>
    </row>
    <row r="18" spans="1:38" s="15" customFormat="1" ht="18" x14ac:dyDescent="0.2">
      <c r="A18" s="16" t="s">
        <v>40</v>
      </c>
    </row>
    <row r="19" spans="1:38" s="15" customFormat="1" x14ac:dyDescent="0.15">
      <c r="A19" s="15" t="s">
        <v>41</v>
      </c>
    </row>
    <row r="20" spans="1:38" s="15" customFormat="1" x14ac:dyDescent="0.15">
      <c r="A20" s="15" t="s">
        <v>42</v>
      </c>
    </row>
    <row r="21" spans="1:38" s="15" customFormat="1" x14ac:dyDescent="0.15">
      <c r="A21" s="15" t="s">
        <v>44</v>
      </c>
    </row>
    <row r="23" spans="1:38" x14ac:dyDescent="0.15">
      <c r="A23" t="s">
        <v>45</v>
      </c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</row>
    <row r="24" spans="1:38" x14ac:dyDescent="0.15">
      <c r="A24" t="s">
        <v>46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</row>
    <row r="25" spans="1:38" x14ac:dyDescent="0.15">
      <c r="A25">
        <v>1</v>
      </c>
      <c r="B25" s="25">
        <v>-0.66314200000000001</v>
      </c>
      <c r="C25" s="25"/>
      <c r="D25" s="25"/>
      <c r="E25" s="25"/>
      <c r="F25" s="25"/>
      <c r="G25" s="25"/>
      <c r="H25" s="25"/>
      <c r="I25" s="25"/>
      <c r="J25" s="25"/>
      <c r="K25" s="25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</row>
    <row r="26" spans="1:38" x14ac:dyDescent="0.15">
      <c r="A26">
        <v>2</v>
      </c>
      <c r="B26" s="25">
        <v>-0.66173300000000002</v>
      </c>
      <c r="C26" s="25">
        <v>-0.660049</v>
      </c>
      <c r="D26" s="25"/>
      <c r="E26" s="25"/>
      <c r="F26" s="25"/>
      <c r="G26" s="25"/>
      <c r="H26" s="25"/>
      <c r="I26" s="25"/>
      <c r="J26" s="25"/>
      <c r="K26" s="25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</row>
    <row r="27" spans="1:38" x14ac:dyDescent="0.15">
      <c r="A27">
        <v>3</v>
      </c>
      <c r="B27" s="25">
        <v>-0.66104700000000005</v>
      </c>
      <c r="C27" s="25">
        <v>-0.65937500000000004</v>
      </c>
      <c r="D27" s="25">
        <v>-0.66014700000000004</v>
      </c>
      <c r="E27" s="25"/>
      <c r="F27" s="25"/>
      <c r="G27" s="25"/>
      <c r="H27" s="25"/>
      <c r="I27" s="25"/>
      <c r="J27" s="25"/>
      <c r="K27" s="25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</row>
    <row r="28" spans="1:38" x14ac:dyDescent="0.15">
      <c r="A28">
        <v>4</v>
      </c>
      <c r="B28" s="25">
        <v>-0.65881699999999999</v>
      </c>
      <c r="C28" s="25">
        <v>-0.65871100000000005</v>
      </c>
      <c r="D28" s="25">
        <v>-0.65796600000000005</v>
      </c>
      <c r="E28" s="25">
        <v>-0.65575899999999998</v>
      </c>
      <c r="F28" s="25"/>
      <c r="G28" s="25"/>
      <c r="H28" s="25"/>
      <c r="I28" s="25"/>
      <c r="J28" s="25"/>
      <c r="K28" s="25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</row>
    <row r="29" spans="1:38" x14ac:dyDescent="0.15">
      <c r="A29">
        <v>5</v>
      </c>
      <c r="B29" s="25">
        <v>-0.65915100000000004</v>
      </c>
      <c r="C29" s="25">
        <v>-0.657528</v>
      </c>
      <c r="D29" s="25">
        <v>-0.65676100000000004</v>
      </c>
      <c r="E29" s="25">
        <v>-0.65453300000000003</v>
      </c>
      <c r="F29" s="25">
        <v>-0.65328699999999995</v>
      </c>
      <c r="G29" s="25"/>
      <c r="H29" s="25"/>
      <c r="I29" s="25"/>
      <c r="J29" s="25"/>
      <c r="K29" s="25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</row>
    <row r="30" spans="1:38" x14ac:dyDescent="0.15">
      <c r="A30">
        <v>6</v>
      </c>
      <c r="B30" s="25">
        <v>-0.48281499999999999</v>
      </c>
      <c r="C30" s="25">
        <v>-0.63915999999999995</v>
      </c>
      <c r="D30" s="25">
        <v>-0.63834400000000002</v>
      </c>
      <c r="E30" s="25">
        <v>-0.63611799999999996</v>
      </c>
      <c r="F30" s="25">
        <v>-0.63401300000000005</v>
      </c>
      <c r="G30" s="25">
        <v>-0.61701099999999998</v>
      </c>
      <c r="H30" s="25"/>
      <c r="I30" s="25"/>
      <c r="J30" s="25"/>
      <c r="K30" s="25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</row>
    <row r="31" spans="1:38" x14ac:dyDescent="0.15">
      <c r="A31">
        <v>7</v>
      </c>
      <c r="B31" s="24">
        <v>-0.10101499999999999</v>
      </c>
      <c r="C31" s="25">
        <v>-0.64555799999999997</v>
      </c>
      <c r="D31" s="25">
        <v>-0.64475899999999997</v>
      </c>
      <c r="E31" s="25">
        <v>-0.64178199999999996</v>
      </c>
      <c r="F31" s="25">
        <v>-0.64061900000000005</v>
      </c>
      <c r="G31" s="25">
        <v>-0.62376699999999996</v>
      </c>
      <c r="H31" s="25">
        <v>-0.63050200000000001</v>
      </c>
      <c r="I31" s="25"/>
      <c r="J31" s="25"/>
      <c r="K31" s="25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</row>
    <row r="32" spans="1:38" x14ac:dyDescent="0.15">
      <c r="A32">
        <v>8</v>
      </c>
      <c r="B32" s="24">
        <v>0.28974299999999997</v>
      </c>
      <c r="C32" s="25">
        <v>-0.65188800000000002</v>
      </c>
      <c r="D32" s="25">
        <v>-0.65033600000000003</v>
      </c>
      <c r="E32" s="25">
        <v>-0.64826600000000001</v>
      </c>
      <c r="F32" s="25">
        <v>-0.64720200000000006</v>
      </c>
      <c r="G32" s="25">
        <v>-0.630436</v>
      </c>
      <c r="H32" s="25">
        <v>-0.637158</v>
      </c>
      <c r="I32" s="25">
        <v>-0.64353199999999999</v>
      </c>
      <c r="J32" s="25"/>
      <c r="K32" s="25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</row>
    <row r="33" spans="1:38" x14ac:dyDescent="0.15">
      <c r="A33">
        <v>9</v>
      </c>
      <c r="B33" s="24">
        <v>0.68074500000000004</v>
      </c>
      <c r="C33" s="25">
        <v>-0.65715999999999997</v>
      </c>
      <c r="D33" s="25">
        <v>-0.65657699999999997</v>
      </c>
      <c r="E33" s="25">
        <v>-0.65453300000000003</v>
      </c>
      <c r="F33" s="25">
        <v>-0.65342999999999996</v>
      </c>
      <c r="G33" s="25">
        <v>-0.63680899999999996</v>
      </c>
      <c r="H33" s="25">
        <v>-0.64324599999999998</v>
      </c>
      <c r="I33" s="24">
        <v>-0.45187500000000003</v>
      </c>
      <c r="J33" s="24">
        <v>-5.5174000000000001E-2</v>
      </c>
      <c r="K33" s="25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</row>
    <row r="34" spans="1:38" x14ac:dyDescent="0.15">
      <c r="A34">
        <v>10</v>
      </c>
      <c r="B34" s="24">
        <v>1.5</v>
      </c>
      <c r="C34" s="25">
        <v>-0.67278800000000005</v>
      </c>
      <c r="D34" s="25">
        <v>-0.67216799999999999</v>
      </c>
      <c r="E34" s="25">
        <v>-0.67023699999999997</v>
      </c>
      <c r="F34" s="25">
        <v>-0.669157</v>
      </c>
      <c r="G34" s="25">
        <v>-0.65290899999999996</v>
      </c>
      <c r="H34" s="24">
        <v>-0.46704000000000001</v>
      </c>
      <c r="I34" s="24">
        <v>-8.2020200000000001E-2</v>
      </c>
      <c r="J34" s="24">
        <v>0.30767600000000001</v>
      </c>
      <c r="K34" s="24">
        <v>0.65009700000000004</v>
      </c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</row>
    <row r="35" spans="1:38" x14ac:dyDescent="0.15"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38" x14ac:dyDescent="0.15">
      <c r="A36" t="s">
        <v>47</v>
      </c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</row>
    <row r="37" spans="1:38" x14ac:dyDescent="0.15">
      <c r="A37" t="s">
        <v>46</v>
      </c>
      <c r="B37">
        <v>1</v>
      </c>
      <c r="C37">
        <v>2</v>
      </c>
      <c r="D37">
        <v>3</v>
      </c>
      <c r="E37">
        <v>4</v>
      </c>
      <c r="F37">
        <v>5</v>
      </c>
      <c r="G37">
        <v>6</v>
      </c>
      <c r="H37">
        <v>7</v>
      </c>
      <c r="I37">
        <v>8</v>
      </c>
      <c r="J37">
        <v>9</v>
      </c>
      <c r="K37">
        <v>10</v>
      </c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</row>
    <row r="38" spans="1:38" x14ac:dyDescent="0.15">
      <c r="A38">
        <v>1</v>
      </c>
      <c r="B38" s="24">
        <v>-3.0684400000000001E-2</v>
      </c>
      <c r="C38" s="25"/>
      <c r="D38" s="25"/>
      <c r="E38" s="25"/>
      <c r="F38" s="25"/>
      <c r="G38" s="25"/>
      <c r="H38" s="25"/>
      <c r="I38" s="25"/>
      <c r="J38" s="25"/>
      <c r="K38" s="25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</row>
    <row r="39" spans="1:38" x14ac:dyDescent="0.15">
      <c r="A39">
        <v>2</v>
      </c>
      <c r="B39" s="24">
        <v>-6.7807500000000007E-2</v>
      </c>
      <c r="C39" s="24">
        <v>-0.25890099999999999</v>
      </c>
      <c r="D39" s="25"/>
      <c r="E39" s="25"/>
      <c r="F39" s="25"/>
      <c r="G39" s="25"/>
      <c r="H39" s="25"/>
      <c r="I39" s="25"/>
      <c r="J39" s="25"/>
      <c r="K39" s="25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</row>
    <row r="40" spans="1:38" x14ac:dyDescent="0.15">
      <c r="A40">
        <v>3</v>
      </c>
      <c r="B40" s="24">
        <v>-0.100568</v>
      </c>
      <c r="C40" s="24">
        <v>-0.29156599999999999</v>
      </c>
      <c r="D40" s="24">
        <v>-0.33396300000000001</v>
      </c>
      <c r="E40" s="25"/>
      <c r="F40" s="25"/>
      <c r="G40" s="25"/>
      <c r="H40" s="25"/>
      <c r="I40" s="25"/>
      <c r="J40" s="25"/>
      <c r="K40" s="25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</row>
    <row r="41" spans="1:38" x14ac:dyDescent="0.15">
      <c r="A41">
        <v>4</v>
      </c>
      <c r="B41" s="24">
        <v>-0.15393100000000001</v>
      </c>
      <c r="C41" s="24">
        <v>-0.334901</v>
      </c>
      <c r="D41" s="24">
        <v>-0.34504800000000002</v>
      </c>
      <c r="E41" s="24">
        <v>-0.20897199999999999</v>
      </c>
      <c r="F41" s="25"/>
      <c r="G41" s="25"/>
      <c r="H41" s="25"/>
      <c r="I41" s="25"/>
      <c r="J41" s="25"/>
      <c r="K41" s="25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</row>
    <row r="42" spans="1:38" x14ac:dyDescent="0.15">
      <c r="A42">
        <v>5</v>
      </c>
      <c r="B42" s="24">
        <v>-0.20606099999999999</v>
      </c>
      <c r="C42" s="24">
        <v>-0.33111499999999999</v>
      </c>
      <c r="D42" s="24">
        <v>-0.21713399999999999</v>
      </c>
      <c r="E42" s="24">
        <v>-7.0215200000000005E-2</v>
      </c>
      <c r="F42" s="24">
        <v>9.0561100000000005E-2</v>
      </c>
      <c r="G42" s="25"/>
      <c r="H42" s="25"/>
      <c r="I42" s="25"/>
      <c r="J42" s="25"/>
      <c r="K42" s="25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</row>
    <row r="43" spans="1:38" x14ac:dyDescent="0.15">
      <c r="A43">
        <v>6</v>
      </c>
      <c r="B43" s="24">
        <v>-0.19992399999999999</v>
      </c>
      <c r="C43" s="24">
        <v>-0.225773</v>
      </c>
      <c r="D43" s="24">
        <v>-7.8494800000000003E-2</v>
      </c>
      <c r="E43" s="24">
        <v>8.1506099999999998E-2</v>
      </c>
      <c r="F43" s="24">
        <v>0.17294599999999999</v>
      </c>
      <c r="G43" s="24">
        <v>-0.38620399999999999</v>
      </c>
      <c r="H43" s="25"/>
      <c r="I43" s="25"/>
      <c r="J43" s="25"/>
      <c r="K43" s="25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</row>
    <row r="44" spans="1:38" x14ac:dyDescent="0.15">
      <c r="A44">
        <v>7</v>
      </c>
      <c r="B44" s="26">
        <v>-0.108386</v>
      </c>
      <c r="C44" s="24">
        <v>-8.2784899999999995E-2</v>
      </c>
      <c r="D44" s="24">
        <v>8.6842600000000006E-2</v>
      </c>
      <c r="E44" s="24">
        <v>0.17130600000000001</v>
      </c>
      <c r="F44" s="24">
        <v>-0.37676900000000002</v>
      </c>
      <c r="G44" s="24">
        <v>-0.44334699999999999</v>
      </c>
      <c r="H44" s="24">
        <v>-0.49472100000000002</v>
      </c>
      <c r="I44" s="25"/>
      <c r="J44" s="25"/>
      <c r="K44" s="25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</row>
    <row r="45" spans="1:38" x14ac:dyDescent="0.15">
      <c r="A45">
        <v>8</v>
      </c>
      <c r="B45" s="25">
        <v>-1.72421E-2</v>
      </c>
      <c r="C45" s="24">
        <v>8.6447499999999997E-2</v>
      </c>
      <c r="D45" s="24">
        <v>0.17091999999999999</v>
      </c>
      <c r="E45" s="24">
        <v>-0.374915</v>
      </c>
      <c r="F45" s="24">
        <v>-0.43303000000000003</v>
      </c>
      <c r="G45" s="24">
        <v>-0.45339000000000002</v>
      </c>
      <c r="H45" s="24">
        <v>-0.45565600000000001</v>
      </c>
      <c r="I45" s="24">
        <v>-0.49490499999999998</v>
      </c>
      <c r="J45" s="25"/>
      <c r="K45" s="25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</row>
    <row r="46" spans="1:38" x14ac:dyDescent="0.15">
      <c r="A46">
        <v>9</v>
      </c>
      <c r="B46" s="25">
        <v>6.7504999999999996E-2</v>
      </c>
      <c r="C46" s="24">
        <v>0.16964399999999999</v>
      </c>
      <c r="D46" s="24">
        <v>-0.37448399999999998</v>
      </c>
      <c r="E46" s="24">
        <v>-0.383075</v>
      </c>
      <c r="F46" s="24">
        <v>-0.44121500000000002</v>
      </c>
      <c r="G46" s="24">
        <v>-0.49585299999999999</v>
      </c>
      <c r="H46" s="24">
        <v>-0.49549300000000002</v>
      </c>
      <c r="I46" s="25">
        <v>-0.54460799999999998</v>
      </c>
      <c r="J46" s="25">
        <v>-0.62484300000000004</v>
      </c>
      <c r="K46" s="25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</row>
    <row r="47" spans="1:38" x14ac:dyDescent="0.15">
      <c r="A47">
        <v>10</v>
      </c>
      <c r="B47" s="25">
        <v>0.15252599999999999</v>
      </c>
      <c r="C47" s="24">
        <v>-0.34892299999999998</v>
      </c>
      <c r="D47" s="24">
        <v>-0.39250299999999999</v>
      </c>
      <c r="E47" s="24">
        <v>-0.444961</v>
      </c>
      <c r="F47" s="24">
        <v>-0.49874099999999999</v>
      </c>
      <c r="G47" s="24">
        <v>-0.50875000000000004</v>
      </c>
      <c r="H47" s="25">
        <v>-0.55580200000000002</v>
      </c>
      <c r="I47" s="25">
        <v>-0.63317699999999999</v>
      </c>
      <c r="J47" s="25">
        <v>-0.742645</v>
      </c>
      <c r="K47" s="25">
        <v>-0.88318300000000005</v>
      </c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</row>
    <row r="48" spans="1:38" x14ac:dyDescent="0.15"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38" x14ac:dyDescent="0.15">
      <c r="A49" t="s">
        <v>48</v>
      </c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</row>
    <row r="50" spans="1:38" x14ac:dyDescent="0.15">
      <c r="A50" t="s">
        <v>46</v>
      </c>
      <c r="B50">
        <v>1</v>
      </c>
      <c r="C50">
        <v>2</v>
      </c>
      <c r="D50">
        <v>3</v>
      </c>
      <c r="E50">
        <v>4</v>
      </c>
      <c r="F50">
        <v>5</v>
      </c>
      <c r="G50">
        <v>6</v>
      </c>
      <c r="H50">
        <v>7</v>
      </c>
      <c r="I50">
        <v>8</v>
      </c>
      <c r="J50">
        <v>9</v>
      </c>
      <c r="K50">
        <v>10</v>
      </c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</row>
    <row r="51" spans="1:38" x14ac:dyDescent="0.15">
      <c r="A51">
        <v>1</v>
      </c>
      <c r="B51" s="25">
        <v>-0.59875500000000004</v>
      </c>
      <c r="C51" s="25"/>
      <c r="D51" s="25"/>
      <c r="E51" s="25"/>
      <c r="F51" s="25"/>
      <c r="G51" s="25"/>
      <c r="H51" s="25"/>
      <c r="I51" s="25"/>
      <c r="J51" s="25"/>
      <c r="K51" s="25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</row>
    <row r="52" spans="1:38" x14ac:dyDescent="0.15">
      <c r="A52">
        <v>2</v>
      </c>
      <c r="B52" s="25">
        <v>-0.59328099999999995</v>
      </c>
      <c r="C52" s="25">
        <v>-1.3201000000000001</v>
      </c>
      <c r="D52" s="25"/>
      <c r="E52" s="25"/>
      <c r="F52" s="25"/>
      <c r="G52" s="25"/>
      <c r="H52" s="25"/>
      <c r="I52" s="25"/>
      <c r="J52" s="25"/>
      <c r="K52" s="25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</row>
    <row r="53" spans="1:38" x14ac:dyDescent="0.15">
      <c r="A53">
        <v>3</v>
      </c>
      <c r="B53" s="25">
        <v>-0.59580299999999997</v>
      </c>
      <c r="C53" s="25">
        <v>-1.3187500000000001</v>
      </c>
      <c r="D53" s="25">
        <v>-1.2981799999999999</v>
      </c>
      <c r="E53" s="25"/>
      <c r="F53" s="25"/>
      <c r="G53" s="25"/>
      <c r="H53" s="25"/>
      <c r="I53" s="25"/>
      <c r="J53" s="25"/>
      <c r="K53" s="25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</row>
    <row r="54" spans="1:38" x14ac:dyDescent="0.15">
      <c r="A54">
        <v>4</v>
      </c>
      <c r="B54" s="25">
        <v>-0.61988200000000004</v>
      </c>
      <c r="C54" s="25">
        <v>-1.29566</v>
      </c>
      <c r="D54" s="25">
        <v>-1.12642</v>
      </c>
      <c r="E54" s="25">
        <v>-0.79649599999999998</v>
      </c>
      <c r="F54" s="25"/>
      <c r="G54" s="25"/>
      <c r="H54" s="25"/>
      <c r="I54" s="25"/>
      <c r="J54" s="25"/>
      <c r="K54" s="25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</row>
    <row r="55" spans="1:38" x14ac:dyDescent="0.15">
      <c r="A55">
        <v>5</v>
      </c>
      <c r="B55" s="25">
        <v>-0.65606900000000001</v>
      </c>
      <c r="C55" s="25">
        <v>-1.12524</v>
      </c>
      <c r="D55" s="25">
        <v>-0.79396599999999995</v>
      </c>
      <c r="E55" s="25">
        <v>-0.39577200000000001</v>
      </c>
      <c r="F55" s="25">
        <v>5.5148099999999999E-2</v>
      </c>
      <c r="G55" s="25"/>
      <c r="H55" s="25"/>
      <c r="I55" s="25"/>
      <c r="J55" s="25"/>
      <c r="K55" s="25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</row>
    <row r="56" spans="1:38" x14ac:dyDescent="0.15">
      <c r="A56">
        <v>6</v>
      </c>
      <c r="B56" s="25">
        <v>-0.52721300000000004</v>
      </c>
      <c r="C56" s="25">
        <v>-0.79909699999999995</v>
      </c>
      <c r="D56" s="25">
        <v>-0.40133000000000002</v>
      </c>
      <c r="E56" s="25">
        <v>4.8614200000000003E-2</v>
      </c>
      <c r="F56" s="24">
        <v>0.240258</v>
      </c>
      <c r="G56" s="25">
        <v>-0.83460199999999996</v>
      </c>
      <c r="H56" s="25"/>
      <c r="I56" s="25"/>
      <c r="J56" s="25"/>
      <c r="K56" s="25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</row>
    <row r="57" spans="1:38" x14ac:dyDescent="0.15">
      <c r="A57">
        <v>7</v>
      </c>
      <c r="B57" s="25">
        <v>-0.35777799999999998</v>
      </c>
      <c r="C57" s="25">
        <v>-0.40205800000000003</v>
      </c>
      <c r="D57" s="25">
        <v>4.0177600000000001E-2</v>
      </c>
      <c r="E57" s="24">
        <v>0.22203999999999999</v>
      </c>
      <c r="F57" s="25">
        <v>-0.83745700000000001</v>
      </c>
      <c r="G57" s="25">
        <v>-0.93717899999999998</v>
      </c>
      <c r="H57" s="25">
        <v>-1.0293399999999999</v>
      </c>
      <c r="I57" s="25"/>
      <c r="J57" s="25"/>
      <c r="K57" s="25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</row>
    <row r="58" spans="1:38" x14ac:dyDescent="0.15">
      <c r="A58">
        <v>8</v>
      </c>
      <c r="B58" s="25">
        <v>-0.19205700000000001</v>
      </c>
      <c r="C58" s="25">
        <v>2.5082699999999999E-2</v>
      </c>
      <c r="D58" s="24">
        <v>0.20567099999999999</v>
      </c>
      <c r="E58" s="25">
        <v>-0.846661</v>
      </c>
      <c r="F58" s="25">
        <v>-0.93092600000000003</v>
      </c>
      <c r="G58" s="25">
        <v>-0.94176400000000005</v>
      </c>
      <c r="H58" s="25">
        <v>-0.92801500000000003</v>
      </c>
      <c r="I58" s="25">
        <v>-0.989811</v>
      </c>
      <c r="J58" s="25"/>
      <c r="K58" s="25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</row>
    <row r="59" spans="1:38" x14ac:dyDescent="0.15">
      <c r="A59">
        <v>9</v>
      </c>
      <c r="B59" s="25">
        <v>-4.0656299999999999E-2</v>
      </c>
      <c r="C59" s="24">
        <v>0.18893399999999999</v>
      </c>
      <c r="D59" s="25">
        <v>-0.85821800000000004</v>
      </c>
      <c r="E59" s="25">
        <v>-0.83801999999999999</v>
      </c>
      <c r="F59" s="25">
        <v>-0.92060500000000001</v>
      </c>
      <c r="G59" s="25">
        <v>-1.00837</v>
      </c>
      <c r="H59" s="25">
        <v>-0.99098699999999995</v>
      </c>
      <c r="I59" s="25">
        <v>-1.0892200000000001</v>
      </c>
      <c r="J59" s="25">
        <v>-1.24969</v>
      </c>
      <c r="K59" s="25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</row>
    <row r="60" spans="1:38" x14ac:dyDescent="0.15">
      <c r="A60">
        <v>10</v>
      </c>
      <c r="B60" s="25">
        <v>0.14519399999999999</v>
      </c>
      <c r="C60" s="25">
        <v>-0.81093000000000004</v>
      </c>
      <c r="D60" s="25">
        <v>-0.85904899999999995</v>
      </c>
      <c r="E60" s="25">
        <v>-0.93161300000000002</v>
      </c>
      <c r="F60" s="25">
        <v>-1.0128999999999999</v>
      </c>
      <c r="G60" s="25">
        <v>-1.0175000000000001</v>
      </c>
      <c r="H60" s="25">
        <v>-1.1115999999999999</v>
      </c>
      <c r="I60" s="25">
        <v>-1.2663500000000001</v>
      </c>
      <c r="J60" s="25">
        <v>-1.48529</v>
      </c>
      <c r="K60" s="25">
        <v>-1.76637</v>
      </c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</row>
    <row r="62" spans="1:38" x14ac:dyDescent="0.15">
      <c r="A62" t="s">
        <v>74</v>
      </c>
      <c r="I62" s="14" t="s">
        <v>109</v>
      </c>
      <c r="P62" s="12"/>
      <c r="Q62" s="12"/>
      <c r="R62" s="12"/>
      <c r="S62" s="12"/>
      <c r="T62" s="12"/>
      <c r="U62" s="12"/>
      <c r="V62" s="12"/>
      <c r="AB62" s="12"/>
      <c r="AC62" s="12"/>
      <c r="AD62" s="12"/>
      <c r="AE62" s="12"/>
      <c r="AF62" s="12"/>
      <c r="AG62" s="12"/>
      <c r="AH62" s="12"/>
    </row>
    <row r="63" spans="1:38" x14ac:dyDescent="0.15">
      <c r="A63" t="s">
        <v>75</v>
      </c>
      <c r="B63" t="s">
        <v>76</v>
      </c>
      <c r="C63" t="s">
        <v>76</v>
      </c>
      <c r="D63" t="s">
        <v>76</v>
      </c>
      <c r="E63" t="s">
        <v>77</v>
      </c>
      <c r="F63" t="s">
        <v>77</v>
      </c>
      <c r="G63" t="s">
        <v>77</v>
      </c>
      <c r="I63" t="s">
        <v>76</v>
      </c>
      <c r="J63" t="s">
        <v>76</v>
      </c>
      <c r="K63" t="s">
        <v>76</v>
      </c>
      <c r="L63" t="s">
        <v>77</v>
      </c>
      <c r="M63" t="s">
        <v>77</v>
      </c>
      <c r="N63" t="s">
        <v>77</v>
      </c>
      <c r="P63" s="12"/>
      <c r="Q63" s="12"/>
      <c r="R63" s="12"/>
      <c r="S63" s="12"/>
      <c r="T63" s="12"/>
      <c r="U63" s="12"/>
      <c r="V63" s="12"/>
      <c r="AB63" s="12"/>
      <c r="AC63" s="12"/>
      <c r="AD63" s="12"/>
      <c r="AE63" s="12"/>
      <c r="AF63" s="12"/>
      <c r="AG63" s="12"/>
      <c r="AH63" s="12"/>
    </row>
    <row r="64" spans="1:38" x14ac:dyDescent="0.15">
      <c r="A64" t="s">
        <v>78</v>
      </c>
      <c r="B64" t="s">
        <v>76</v>
      </c>
      <c r="C64" t="s">
        <v>79</v>
      </c>
      <c r="D64" t="s">
        <v>80</v>
      </c>
      <c r="E64" t="s">
        <v>76</v>
      </c>
      <c r="F64" t="s">
        <v>79</v>
      </c>
      <c r="G64" t="s">
        <v>80</v>
      </c>
      <c r="I64" t="s">
        <v>76</v>
      </c>
      <c r="J64" t="s">
        <v>79</v>
      </c>
      <c r="K64" t="s">
        <v>80</v>
      </c>
      <c r="L64" t="s">
        <v>76</v>
      </c>
      <c r="M64" t="s">
        <v>79</v>
      </c>
      <c r="N64" t="s">
        <v>80</v>
      </c>
      <c r="P64" s="12"/>
      <c r="Q64" s="12"/>
      <c r="R64" s="12"/>
      <c r="S64" s="12"/>
      <c r="T64" s="12"/>
      <c r="U64" s="12"/>
      <c r="V64" s="12"/>
      <c r="AB64" s="12"/>
      <c r="AC64" s="12"/>
      <c r="AD64" s="12"/>
      <c r="AE64" s="12"/>
      <c r="AF64" s="12"/>
      <c r="AG64" s="12"/>
      <c r="AH64" s="12"/>
    </row>
    <row r="65" spans="1:34" x14ac:dyDescent="0.15">
      <c r="A65" s="1" t="s">
        <v>25</v>
      </c>
      <c r="B65" s="4">
        <v>0.22393099999999999</v>
      </c>
      <c r="C65" s="4">
        <v>0.22393099999999999</v>
      </c>
      <c r="D65" s="4">
        <v>0.22393099999999999</v>
      </c>
      <c r="E65" s="4">
        <v>0.261098</v>
      </c>
      <c r="F65" s="4">
        <v>0.261098</v>
      </c>
      <c r="G65" s="4">
        <v>0.261098</v>
      </c>
      <c r="I65" s="22">
        <f t="shared" ref="I65:I74" si="0">ABS(B65-B95)</f>
        <v>1.0000000000010001E-6</v>
      </c>
      <c r="J65" s="22">
        <f t="shared" ref="J65:K65" si="1">ABS(C65-C95)</f>
        <v>1.0000000000010001E-6</v>
      </c>
      <c r="K65" s="22">
        <f t="shared" si="1"/>
        <v>1.0000000000010001E-6</v>
      </c>
      <c r="L65" s="22">
        <f t="shared" ref="L65:L74" si="2">ABS(E65-H95)</f>
        <v>2.4000000000024002E-5</v>
      </c>
      <c r="M65" s="22">
        <f t="shared" ref="M65:N65" si="3">ABS(F65-I95)</f>
        <v>2.4000000000024002E-5</v>
      </c>
      <c r="N65" s="22">
        <f t="shared" si="3"/>
        <v>2.4000000000024002E-5</v>
      </c>
      <c r="P65" s="12"/>
      <c r="Q65" s="12"/>
      <c r="R65" s="12"/>
      <c r="S65" s="12"/>
      <c r="T65" s="12"/>
      <c r="U65" s="12"/>
      <c r="V65" s="12"/>
      <c r="AC65" s="12"/>
      <c r="AD65" s="12"/>
      <c r="AE65" s="12"/>
      <c r="AF65" s="12"/>
      <c r="AG65" s="12"/>
      <c r="AH65" s="12"/>
    </row>
    <row r="66" spans="1:34" x14ac:dyDescent="0.15">
      <c r="A66" s="1" t="s">
        <v>26</v>
      </c>
      <c r="B66">
        <v>-0.42783399999999999</v>
      </c>
      <c r="C66">
        <v>-0.42136600000000002</v>
      </c>
      <c r="D66">
        <v>-0.42136600000000002</v>
      </c>
      <c r="E66">
        <v>-0.44216299999999997</v>
      </c>
      <c r="F66">
        <v>-0.43474499999999999</v>
      </c>
      <c r="G66">
        <v>-0.43474499999999999</v>
      </c>
      <c r="I66" s="22">
        <f t="shared" si="0"/>
        <v>0</v>
      </c>
      <c r="J66" s="22">
        <f t="shared" ref="J66:J74" si="4">ABS(C66-C96)</f>
        <v>1.0000000000287557E-6</v>
      </c>
      <c r="K66" s="22">
        <f t="shared" ref="K66:K74" si="5">ABS(D66-D96)</f>
        <v>1.0000000000287557E-6</v>
      </c>
      <c r="L66" s="22">
        <f t="shared" si="2"/>
        <v>1.100000000000545E-4</v>
      </c>
      <c r="M66" s="22">
        <f t="shared" ref="M66:M74" si="6">ABS(F66-I96)</f>
        <v>1.9000000000002348E-4</v>
      </c>
      <c r="N66" s="22">
        <f t="shared" ref="N66:N74" si="7">ABS(G66-J96)</f>
        <v>1.9000000000002348E-4</v>
      </c>
      <c r="P66" s="12"/>
      <c r="Q66" s="12"/>
      <c r="R66" s="12"/>
      <c r="S66" s="12"/>
      <c r="T66" s="12"/>
      <c r="U66" s="12"/>
      <c r="V66" s="12"/>
      <c r="AB66" s="12"/>
      <c r="AC66" s="12"/>
      <c r="AD66" s="12"/>
      <c r="AE66" s="12"/>
      <c r="AF66" s="12"/>
      <c r="AG66" s="12"/>
      <c r="AH66" s="12"/>
    </row>
    <row r="67" spans="1:34" x14ac:dyDescent="0.15">
      <c r="A67" s="1" t="s">
        <v>27</v>
      </c>
      <c r="B67">
        <v>-0.47134700000000002</v>
      </c>
      <c r="C67">
        <v>-0.46224300000000001</v>
      </c>
      <c r="D67">
        <v>-0.46224300000000001</v>
      </c>
      <c r="E67">
        <v>-0.48132200000000003</v>
      </c>
      <c r="F67">
        <v>-0.47103800000000001</v>
      </c>
      <c r="G67">
        <v>-0.47103800000000001</v>
      </c>
      <c r="I67" s="22">
        <f t="shared" si="0"/>
        <v>0</v>
      </c>
      <c r="J67" s="22">
        <f t="shared" si="4"/>
        <v>0</v>
      </c>
      <c r="K67" s="22">
        <f t="shared" si="5"/>
        <v>0</v>
      </c>
      <c r="L67" s="22">
        <f t="shared" si="2"/>
        <v>4.2999999999959737E-5</v>
      </c>
      <c r="M67" s="22">
        <f t="shared" si="6"/>
        <v>1.2899999999999023E-4</v>
      </c>
      <c r="N67" s="22">
        <f t="shared" si="7"/>
        <v>1.2899999999999023E-4</v>
      </c>
      <c r="P67" s="12"/>
      <c r="Q67" s="12"/>
      <c r="R67" s="12"/>
      <c r="S67" s="12"/>
      <c r="T67" s="12"/>
      <c r="U67" s="12"/>
      <c r="V67" s="12"/>
      <c r="AB67" s="12"/>
      <c r="AC67" s="12"/>
      <c r="AD67" s="12"/>
      <c r="AE67" s="12"/>
      <c r="AF67" s="12"/>
      <c r="AG67" s="12"/>
      <c r="AH67" s="12"/>
    </row>
    <row r="68" spans="1:34" x14ac:dyDescent="0.15">
      <c r="A68" s="1" t="s">
        <v>28</v>
      </c>
      <c r="B68">
        <v>-0.547373</v>
      </c>
      <c r="C68">
        <v>-0.535358</v>
      </c>
      <c r="D68">
        <v>-0.535358</v>
      </c>
      <c r="E68">
        <v>-0.57745199999999997</v>
      </c>
      <c r="F68">
        <v>-0.56399900000000003</v>
      </c>
      <c r="G68">
        <v>-0.56399900000000003</v>
      </c>
      <c r="I68" s="22">
        <f t="shared" si="0"/>
        <v>0</v>
      </c>
      <c r="J68" s="22">
        <f t="shared" si="4"/>
        <v>0</v>
      </c>
      <c r="K68" s="22">
        <f t="shared" si="5"/>
        <v>0</v>
      </c>
      <c r="L68" s="22">
        <f t="shared" si="2"/>
        <v>2.5399999999997647E-4</v>
      </c>
      <c r="M68" s="22">
        <f t="shared" si="6"/>
        <v>1.7800000000001148E-4</v>
      </c>
      <c r="N68" s="22">
        <f t="shared" si="7"/>
        <v>1.7800000000001148E-4</v>
      </c>
      <c r="P68" s="12"/>
      <c r="Q68" s="12"/>
      <c r="R68" s="12"/>
      <c r="S68" s="12"/>
      <c r="T68" s="12"/>
      <c r="U68" s="12"/>
      <c r="V68" s="12"/>
      <c r="AB68" s="12"/>
      <c r="AC68" s="12"/>
      <c r="AD68" s="12"/>
      <c r="AE68" s="12"/>
      <c r="AF68" s="12"/>
      <c r="AG68" s="12"/>
      <c r="AH68" s="12"/>
    </row>
    <row r="69" spans="1:34" x14ac:dyDescent="0.15">
      <c r="A69" s="1" t="s">
        <v>29</v>
      </c>
      <c r="B69">
        <v>-0.648455</v>
      </c>
      <c r="C69">
        <v>-0.63315900000000003</v>
      </c>
      <c r="D69">
        <v>-0.63315900000000003</v>
      </c>
      <c r="E69">
        <v>-0.71609199999999995</v>
      </c>
      <c r="F69">
        <v>-0.69903999999999999</v>
      </c>
      <c r="G69">
        <v>-0.69903999999999999</v>
      </c>
      <c r="I69" s="22">
        <f t="shared" si="0"/>
        <v>0</v>
      </c>
      <c r="J69" s="22">
        <f t="shared" si="4"/>
        <v>0</v>
      </c>
      <c r="K69" s="22">
        <f t="shared" si="5"/>
        <v>0</v>
      </c>
      <c r="L69" s="22">
        <f t="shared" si="2"/>
        <v>6.9999999999992291E-4</v>
      </c>
      <c r="M69" s="22">
        <f t="shared" si="6"/>
        <v>6.2899999999999068E-4</v>
      </c>
      <c r="N69" s="22">
        <f t="shared" si="7"/>
        <v>6.2899999999999068E-4</v>
      </c>
      <c r="P69" s="12"/>
      <c r="Q69" s="12"/>
      <c r="R69" s="12"/>
      <c r="S69" s="12"/>
      <c r="T69" s="12"/>
      <c r="U69" s="12"/>
      <c r="V69" s="12"/>
      <c r="AB69" s="12"/>
      <c r="AC69" s="12"/>
      <c r="AD69" s="12"/>
      <c r="AE69" s="12"/>
      <c r="AF69" s="12"/>
      <c r="AG69" s="12"/>
      <c r="AH69" s="12"/>
    </row>
    <row r="70" spans="1:34" x14ac:dyDescent="0.15">
      <c r="A70" s="1" t="s">
        <v>30</v>
      </c>
      <c r="B70">
        <v>-0.63798900000000003</v>
      </c>
      <c r="C70">
        <v>-0.621394</v>
      </c>
      <c r="D70">
        <v>-0.621394</v>
      </c>
      <c r="E70">
        <v>-0.658528</v>
      </c>
      <c r="F70">
        <v>-0.63994600000000001</v>
      </c>
      <c r="G70">
        <v>-0.63994600000000001</v>
      </c>
      <c r="I70" s="22">
        <f t="shared" si="0"/>
        <v>1.0000000000287557E-6</v>
      </c>
      <c r="J70" s="22">
        <f t="shared" si="4"/>
        <v>0</v>
      </c>
      <c r="K70" s="22">
        <f t="shared" si="5"/>
        <v>0</v>
      </c>
      <c r="L70" s="22">
        <f t="shared" si="2"/>
        <v>1.6400000000005299E-4</v>
      </c>
      <c r="M70" s="22">
        <f t="shared" si="6"/>
        <v>1.5799999999999148E-4</v>
      </c>
      <c r="N70" s="22">
        <f t="shared" si="7"/>
        <v>1.5799999999999148E-4</v>
      </c>
      <c r="P70" s="12"/>
      <c r="Q70" s="12"/>
      <c r="R70" s="12"/>
      <c r="S70" s="12"/>
      <c r="T70" s="12"/>
      <c r="U70" s="12"/>
      <c r="V70" s="12"/>
      <c r="AB70" s="12"/>
      <c r="AC70" s="12"/>
      <c r="AD70" s="12"/>
      <c r="AE70" s="12"/>
      <c r="AF70" s="12"/>
      <c r="AG70" s="12"/>
      <c r="AH70" s="12"/>
    </row>
    <row r="71" spans="1:34" x14ac:dyDescent="0.15">
      <c r="A71" s="1" t="s">
        <v>52</v>
      </c>
      <c r="B71">
        <v>-0.60693299999999994</v>
      </c>
      <c r="C71">
        <v>-0.595329</v>
      </c>
      <c r="D71">
        <v>-0.595329</v>
      </c>
      <c r="E71">
        <v>-0.612259</v>
      </c>
      <c r="F71">
        <v>-0.59935799999999995</v>
      </c>
      <c r="G71">
        <v>-0.59935799999999995</v>
      </c>
      <c r="I71" s="22">
        <f t="shared" si="0"/>
        <v>0</v>
      </c>
      <c r="J71" s="22">
        <f t="shared" si="4"/>
        <v>0</v>
      </c>
      <c r="K71" s="22">
        <f t="shared" si="5"/>
        <v>0</v>
      </c>
      <c r="L71" s="22">
        <f t="shared" si="2"/>
        <v>4.4100000000002471E-4</v>
      </c>
      <c r="M71" s="22">
        <f t="shared" si="6"/>
        <v>4.7199999999991693E-4</v>
      </c>
      <c r="N71" s="22">
        <f t="shared" si="7"/>
        <v>4.7199999999991693E-4</v>
      </c>
      <c r="P71" s="12"/>
      <c r="Q71" s="12"/>
      <c r="R71" s="12"/>
      <c r="S71" s="12"/>
      <c r="T71" s="12"/>
      <c r="U71" s="12"/>
      <c r="V71" s="12"/>
      <c r="AB71" s="12"/>
      <c r="AC71" s="12"/>
      <c r="AD71" s="12"/>
      <c r="AE71" s="12"/>
      <c r="AF71" s="12"/>
      <c r="AG71" s="12"/>
      <c r="AH71" s="12"/>
    </row>
    <row r="72" spans="1:34" x14ac:dyDescent="0.15">
      <c r="A72" s="1" t="s">
        <v>53</v>
      </c>
      <c r="B72" s="4">
        <v>-0.34031800000000001</v>
      </c>
      <c r="C72" s="4">
        <v>-0.33371800000000001</v>
      </c>
      <c r="D72" s="4">
        <v>-0.33371800000000001</v>
      </c>
      <c r="E72" s="4">
        <v>-0.32573800000000003</v>
      </c>
      <c r="F72" s="4">
        <v>-0.31854300000000002</v>
      </c>
      <c r="G72" s="4">
        <v>-0.31854300000000002</v>
      </c>
      <c r="I72" s="22">
        <f t="shared" si="0"/>
        <v>1.0000000000287557E-6</v>
      </c>
      <c r="J72" s="22">
        <f t="shared" si="4"/>
        <v>0</v>
      </c>
      <c r="K72" s="22">
        <f t="shared" si="5"/>
        <v>0</v>
      </c>
      <c r="L72" s="22">
        <f t="shared" si="2"/>
        <v>8.4900000000004416E-4</v>
      </c>
      <c r="M72" s="22">
        <f t="shared" si="6"/>
        <v>9.080000000000199E-4</v>
      </c>
      <c r="N72" s="22">
        <f t="shared" si="7"/>
        <v>9.080000000000199E-4</v>
      </c>
      <c r="P72" s="12"/>
      <c r="Q72" s="12"/>
      <c r="R72" s="12"/>
      <c r="S72" s="12"/>
      <c r="T72" s="12"/>
      <c r="U72" s="12"/>
      <c r="V72" s="12"/>
      <c r="AB72" s="12"/>
      <c r="AC72" s="12"/>
      <c r="AD72" s="12"/>
      <c r="AE72" s="12"/>
      <c r="AF72" s="12"/>
      <c r="AG72" s="12"/>
      <c r="AH72" s="12"/>
    </row>
    <row r="73" spans="1:34" x14ac:dyDescent="0.15">
      <c r="A73" s="1" t="s">
        <v>54</v>
      </c>
      <c r="B73">
        <v>-7.2145399999999998E-2</v>
      </c>
      <c r="C73">
        <v>-7.0543700000000001E-2</v>
      </c>
      <c r="D73">
        <v>-7.0543700000000001E-2</v>
      </c>
      <c r="E73">
        <v>-7.2567499999999993E-2</v>
      </c>
      <c r="F73">
        <v>-7.1075700000000006E-2</v>
      </c>
      <c r="G73">
        <v>-7.1075700000000006E-2</v>
      </c>
      <c r="I73" s="22">
        <f t="shared" si="0"/>
        <v>1.9999999999187335E-7</v>
      </c>
      <c r="J73" s="22">
        <f t="shared" si="4"/>
        <v>2.0000000000575113E-7</v>
      </c>
      <c r="K73" s="22">
        <f t="shared" si="5"/>
        <v>2.0000000000575113E-7</v>
      </c>
      <c r="L73" s="22">
        <f t="shared" si="2"/>
        <v>9.0859999999999552E-4</v>
      </c>
      <c r="M73" s="22">
        <f t="shared" si="6"/>
        <v>9.9770000000000414E-4</v>
      </c>
      <c r="N73" s="22">
        <f t="shared" si="7"/>
        <v>9.9770000000000414E-4</v>
      </c>
      <c r="P73" s="12"/>
      <c r="Q73" s="12"/>
      <c r="R73" s="12"/>
      <c r="S73" s="12"/>
      <c r="T73" s="12"/>
      <c r="U73" s="12"/>
      <c r="V73" s="12"/>
      <c r="AB73" s="12"/>
      <c r="AC73" s="12"/>
      <c r="AD73" s="12"/>
      <c r="AE73" s="12"/>
      <c r="AF73" s="12"/>
      <c r="AG73" s="12"/>
      <c r="AH73" s="12"/>
    </row>
    <row r="74" spans="1:34" x14ac:dyDescent="0.15">
      <c r="A74" s="1" t="s">
        <v>90</v>
      </c>
      <c r="B74">
        <v>9.85433E-2</v>
      </c>
      <c r="C74">
        <v>9.85433E-2</v>
      </c>
      <c r="D74">
        <v>9.85433E-2</v>
      </c>
      <c r="E74">
        <v>-0.35041699999999998</v>
      </c>
      <c r="F74">
        <v>-0.35041699999999998</v>
      </c>
      <c r="G74">
        <v>-0.35041699999999998</v>
      </c>
      <c r="I74" s="22">
        <f t="shared" si="0"/>
        <v>1.0000000000287557E-7</v>
      </c>
      <c r="J74" s="22">
        <f t="shared" si="4"/>
        <v>1.0000000000287557E-7</v>
      </c>
      <c r="K74" s="22">
        <f t="shared" si="5"/>
        <v>1.0000000000287557E-7</v>
      </c>
      <c r="L74" s="22">
        <f t="shared" si="2"/>
        <v>4.3320000000000025E-3</v>
      </c>
      <c r="M74" s="22">
        <f t="shared" si="6"/>
        <v>4.3320000000000025E-3</v>
      </c>
      <c r="N74" s="22">
        <f t="shared" si="7"/>
        <v>4.3320000000000025E-3</v>
      </c>
      <c r="P74" s="12"/>
      <c r="Q74" s="12"/>
      <c r="R74" s="12"/>
      <c r="S74" s="12"/>
      <c r="T74" s="12"/>
      <c r="U74" s="12"/>
      <c r="V74" s="12"/>
      <c r="AB74" s="12"/>
      <c r="AC74" s="12"/>
      <c r="AD74" s="12"/>
      <c r="AE74" s="12"/>
      <c r="AF74" s="12"/>
      <c r="AG74" s="12"/>
      <c r="AH74" s="12"/>
    </row>
    <row r="75" spans="1:34" x14ac:dyDescent="0.15">
      <c r="H75" s="23" t="s">
        <v>110</v>
      </c>
      <c r="I75" s="22">
        <f t="shared" ref="I75:N75" si="8">AVERAGE(I66:I74)</f>
        <v>2.5555555556136226E-7</v>
      </c>
      <c r="J75" s="22">
        <f t="shared" si="8"/>
        <v>1.4444444444859803E-7</v>
      </c>
      <c r="K75" s="22">
        <f t="shared" si="8"/>
        <v>1.4444444444859803E-7</v>
      </c>
      <c r="L75" s="22">
        <f t="shared" si="8"/>
        <v>8.6684444444444812E-4</v>
      </c>
      <c r="M75" s="22">
        <f t="shared" si="8"/>
        <v>8.8818888888888344E-4</v>
      </c>
      <c r="N75" s="22">
        <f t="shared" si="8"/>
        <v>8.8818888888888344E-4</v>
      </c>
    </row>
    <row r="76" spans="1:34" x14ac:dyDescent="0.15">
      <c r="H76" s="14"/>
      <c r="I76" s="22"/>
      <c r="J76" s="22"/>
      <c r="K76" s="22"/>
      <c r="L76" s="22"/>
      <c r="M76" s="22"/>
      <c r="N76" s="22"/>
    </row>
    <row r="77" spans="1:34" x14ac:dyDescent="0.15">
      <c r="A77" s="8" t="s">
        <v>59</v>
      </c>
      <c r="B77" s="8"/>
      <c r="C77" s="8"/>
      <c r="D77" s="8"/>
      <c r="I77" s="14" t="s">
        <v>109</v>
      </c>
    </row>
    <row r="78" spans="1:34" x14ac:dyDescent="0.15">
      <c r="A78" t="s">
        <v>75</v>
      </c>
      <c r="B78" t="s">
        <v>76</v>
      </c>
      <c r="C78" t="s">
        <v>76</v>
      </c>
      <c r="D78" t="s">
        <v>76</v>
      </c>
      <c r="E78" t="s">
        <v>77</v>
      </c>
      <c r="F78" t="s">
        <v>77</v>
      </c>
      <c r="G78" t="s">
        <v>77</v>
      </c>
      <c r="I78" t="s">
        <v>76</v>
      </c>
      <c r="J78" t="s">
        <v>76</v>
      </c>
      <c r="K78" t="s">
        <v>76</v>
      </c>
      <c r="L78" t="s">
        <v>77</v>
      </c>
      <c r="M78" t="s">
        <v>77</v>
      </c>
      <c r="N78" t="s">
        <v>77</v>
      </c>
    </row>
    <row r="79" spans="1:34" x14ac:dyDescent="0.15">
      <c r="A79" t="s">
        <v>78</v>
      </c>
      <c r="B79" t="s">
        <v>76</v>
      </c>
      <c r="C79" t="s">
        <v>79</v>
      </c>
      <c r="D79" t="s">
        <v>80</v>
      </c>
      <c r="E79" t="s">
        <v>76</v>
      </c>
      <c r="F79" t="s">
        <v>79</v>
      </c>
      <c r="G79" t="s">
        <v>80</v>
      </c>
      <c r="I79" t="s">
        <v>76</v>
      </c>
      <c r="J79" t="s">
        <v>79</v>
      </c>
      <c r="K79" t="s">
        <v>80</v>
      </c>
      <c r="L79" t="s">
        <v>76</v>
      </c>
      <c r="M79" t="s">
        <v>79</v>
      </c>
      <c r="N79" t="s">
        <v>80</v>
      </c>
    </row>
    <row r="80" spans="1:34" x14ac:dyDescent="0.15">
      <c r="A80" s="23" t="s">
        <v>25</v>
      </c>
    </row>
    <row r="81" spans="1:14" x14ac:dyDescent="0.15">
      <c r="A81" s="3" t="s">
        <v>26</v>
      </c>
      <c r="B81">
        <v>-0.42120000000000002</v>
      </c>
      <c r="C81">
        <v>-0.41880000000000001</v>
      </c>
      <c r="D81">
        <v>-0.41880000000000001</v>
      </c>
      <c r="E81">
        <v>-0.44230000000000003</v>
      </c>
      <c r="F81">
        <v>-0.43209999999999998</v>
      </c>
      <c r="G81">
        <v>-0.43209999999999998</v>
      </c>
      <c r="I81" s="22">
        <f t="shared" ref="I81:I89" si="9">ABS(B81-B110)</f>
        <v>6.6339999999999733E-3</v>
      </c>
      <c r="J81" s="22">
        <f t="shared" ref="J81:K81" si="10">ABS(C81-C110)</f>
        <v>2.564999999999984E-3</v>
      </c>
      <c r="K81" s="22">
        <f t="shared" si="10"/>
        <v>2.564999999999984E-3</v>
      </c>
      <c r="L81" s="22">
        <f t="shared" ref="L81:L89" si="11">ABS(E81-H96)</f>
        <v>2.6999999999999247E-5</v>
      </c>
      <c r="M81" s="22">
        <f t="shared" ref="M81:N81" si="12">ABS(F81-I96)</f>
        <v>2.8350000000000319E-3</v>
      </c>
      <c r="N81" s="22">
        <f t="shared" si="12"/>
        <v>2.8350000000000319E-3</v>
      </c>
    </row>
    <row r="82" spans="1:14" x14ac:dyDescent="0.15">
      <c r="A82" s="3" t="s">
        <v>27</v>
      </c>
      <c r="B82">
        <v>-0.47370000000000001</v>
      </c>
      <c r="C82">
        <v>-0.45950000000000002</v>
      </c>
      <c r="D82">
        <v>-0.45950000000000002</v>
      </c>
      <c r="E82">
        <v>-0.47839999999999999</v>
      </c>
      <c r="F82">
        <v>-0.46789999999999998</v>
      </c>
      <c r="G82">
        <v>-0.46789999999999998</v>
      </c>
      <c r="I82" s="22">
        <f t="shared" si="9"/>
        <v>2.352999999999994E-3</v>
      </c>
      <c r="J82" s="22">
        <f t="shared" ref="J82:K89" si="13">ABS(C82-C111)</f>
        <v>2.7429999999999954E-3</v>
      </c>
      <c r="K82" s="22">
        <f t="shared" si="13"/>
        <v>2.7429999999999954E-3</v>
      </c>
      <c r="L82" s="22">
        <f t="shared" si="11"/>
        <v>2.9649999999999954E-3</v>
      </c>
      <c r="M82" s="22">
        <f t="shared" ref="M82:N89" si="14">ABS(F82-I97)</f>
        <v>3.2670000000000199E-3</v>
      </c>
      <c r="N82" s="22">
        <f t="shared" si="14"/>
        <v>3.2670000000000199E-3</v>
      </c>
    </row>
    <row r="83" spans="1:14" x14ac:dyDescent="0.15">
      <c r="A83" s="3" t="s">
        <v>28</v>
      </c>
      <c r="B83">
        <v>-0.54590000000000005</v>
      </c>
      <c r="C83">
        <v>-0.5323</v>
      </c>
      <c r="D83">
        <v>-0.5323</v>
      </c>
      <c r="E83">
        <v>-0.57440000000000002</v>
      </c>
      <c r="F83">
        <v>-0.5585</v>
      </c>
      <c r="G83">
        <v>-0.5585</v>
      </c>
      <c r="I83" s="22">
        <f t="shared" si="9"/>
        <v>1.4729999999999466E-3</v>
      </c>
      <c r="J83" s="22">
        <f t="shared" si="13"/>
        <v>3.0580000000000052E-3</v>
      </c>
      <c r="K83" s="22">
        <f t="shared" si="13"/>
        <v>3.0580000000000052E-3</v>
      </c>
      <c r="L83" s="22">
        <f t="shared" si="11"/>
        <v>2.7979999999999672E-3</v>
      </c>
      <c r="M83" s="22">
        <f t="shared" si="14"/>
        <v>5.3210000000000202E-3</v>
      </c>
      <c r="N83" s="22">
        <f t="shared" si="14"/>
        <v>5.3210000000000202E-3</v>
      </c>
    </row>
    <row r="84" spans="1:14" x14ac:dyDescent="0.15">
      <c r="A84" s="3" t="s">
        <v>29</v>
      </c>
      <c r="B84">
        <v>-0.64470000000000005</v>
      </c>
      <c r="C84">
        <v>-0.63180000000000003</v>
      </c>
      <c r="D84">
        <v>-0.63180000000000003</v>
      </c>
      <c r="E84">
        <v>-0.71160000000000001</v>
      </c>
      <c r="F84">
        <v>-0.6976</v>
      </c>
      <c r="G84">
        <v>-0.6976</v>
      </c>
      <c r="I84" s="22">
        <f t="shared" si="9"/>
        <v>3.7549999999999528E-3</v>
      </c>
      <c r="J84" s="22">
        <f t="shared" si="13"/>
        <v>1.3589999999999991E-3</v>
      </c>
      <c r="K84" s="22">
        <f t="shared" si="13"/>
        <v>1.3589999999999991E-3</v>
      </c>
      <c r="L84" s="22">
        <f t="shared" si="11"/>
        <v>3.7920000000000176E-3</v>
      </c>
      <c r="M84" s="22">
        <f t="shared" si="14"/>
        <v>8.1100000000000616E-4</v>
      </c>
      <c r="N84" s="22">
        <f t="shared" si="14"/>
        <v>8.1100000000000616E-4</v>
      </c>
    </row>
    <row r="85" spans="1:14" x14ac:dyDescent="0.15">
      <c r="A85" s="3" t="s">
        <v>30</v>
      </c>
      <c r="B85">
        <v>-0.63200000000000001</v>
      </c>
      <c r="C85">
        <v>-0.62109999999999999</v>
      </c>
      <c r="D85">
        <v>-0.62109999999999999</v>
      </c>
      <c r="E85">
        <v>-0.65849999999999997</v>
      </c>
      <c r="F85">
        <v>-0.63539999999999996</v>
      </c>
      <c r="G85">
        <v>-0.63539999999999996</v>
      </c>
      <c r="I85" s="22">
        <f t="shared" si="9"/>
        <v>5.9879999999999933E-3</v>
      </c>
      <c r="J85" s="22">
        <f t="shared" si="13"/>
        <v>2.9400000000001647E-4</v>
      </c>
      <c r="K85" s="22">
        <f t="shared" si="13"/>
        <v>2.9400000000001647E-4</v>
      </c>
      <c r="L85" s="22">
        <f t="shared" si="11"/>
        <v>1.9200000000008099E-4</v>
      </c>
      <c r="M85" s="22">
        <f t="shared" si="14"/>
        <v>4.7040000000000415E-3</v>
      </c>
      <c r="N85" s="22">
        <f t="shared" si="14"/>
        <v>4.7040000000000415E-3</v>
      </c>
    </row>
    <row r="86" spans="1:14" x14ac:dyDescent="0.15">
      <c r="A86" s="3" t="s">
        <v>52</v>
      </c>
      <c r="B86">
        <v>-0.60670000000000002</v>
      </c>
      <c r="C86">
        <v>-0.5948</v>
      </c>
      <c r="D86">
        <v>-0.5948</v>
      </c>
      <c r="E86">
        <v>-0.6129</v>
      </c>
      <c r="F86">
        <v>-0.60570000000000002</v>
      </c>
      <c r="G86">
        <v>-0.60570000000000002</v>
      </c>
      <c r="I86" s="22">
        <f t="shared" si="9"/>
        <v>2.3299999999992771E-4</v>
      </c>
      <c r="J86" s="22">
        <f t="shared" si="13"/>
        <v>5.2900000000000169E-4</v>
      </c>
      <c r="K86" s="22">
        <f t="shared" si="13"/>
        <v>5.2900000000000169E-4</v>
      </c>
      <c r="L86" s="22">
        <f t="shared" si="11"/>
        <v>1.0820000000000274E-3</v>
      </c>
      <c r="M86" s="22">
        <f t="shared" si="14"/>
        <v>6.8139999999999867E-3</v>
      </c>
      <c r="N86" s="22">
        <f t="shared" si="14"/>
        <v>6.8139999999999867E-3</v>
      </c>
    </row>
    <row r="87" spans="1:14" x14ac:dyDescent="0.15">
      <c r="A87" s="3" t="s">
        <v>53</v>
      </c>
      <c r="B87">
        <v>-0.3377</v>
      </c>
      <c r="C87">
        <v>-0.33029999999999998</v>
      </c>
      <c r="D87">
        <v>-0.33029999999999998</v>
      </c>
      <c r="E87">
        <v>-0.3211</v>
      </c>
      <c r="F87">
        <v>-0.32090000000000002</v>
      </c>
      <c r="G87">
        <v>-0.32090000000000002</v>
      </c>
      <c r="I87" s="22">
        <f t="shared" si="9"/>
        <v>2.6169999999999805E-3</v>
      </c>
      <c r="J87" s="22">
        <f t="shared" si="13"/>
        <v>3.4180000000000321E-3</v>
      </c>
      <c r="K87" s="22">
        <f t="shared" si="13"/>
        <v>3.4180000000000321E-3</v>
      </c>
      <c r="L87" s="22">
        <f t="shared" si="11"/>
        <v>3.7889999999999868E-3</v>
      </c>
      <c r="M87" s="22">
        <f t="shared" si="14"/>
        <v>3.2650000000000179E-3</v>
      </c>
      <c r="N87" s="22">
        <f t="shared" si="14"/>
        <v>3.2650000000000179E-3</v>
      </c>
    </row>
    <row r="88" spans="1:14" x14ac:dyDescent="0.15">
      <c r="A88" s="3" t="s">
        <v>54</v>
      </c>
      <c r="B88">
        <v>-7.3599999999999999E-2</v>
      </c>
      <c r="C88">
        <v>-6.7500000000000004E-2</v>
      </c>
      <c r="D88">
        <v>-6.7500000000000004E-2</v>
      </c>
      <c r="E88">
        <v>-7.1599999999999997E-2</v>
      </c>
      <c r="F88">
        <v>-6.7000000000000004E-2</v>
      </c>
      <c r="G88">
        <v>-6.7000000000000004E-2</v>
      </c>
      <c r="I88" s="22">
        <f t="shared" si="9"/>
        <v>1.4547999999999922E-3</v>
      </c>
      <c r="J88" s="22">
        <f t="shared" si="13"/>
        <v>3.0434999999999907E-3</v>
      </c>
      <c r="K88" s="22">
        <f t="shared" si="13"/>
        <v>3.0434999999999907E-3</v>
      </c>
      <c r="L88" s="22">
        <f t="shared" si="11"/>
        <v>5.8900000000000619E-5</v>
      </c>
      <c r="M88" s="22">
        <f t="shared" si="14"/>
        <v>3.0779999999999974E-3</v>
      </c>
      <c r="N88" s="22">
        <f t="shared" si="14"/>
        <v>3.0779999999999974E-3</v>
      </c>
    </row>
    <row r="89" spans="1:14" x14ac:dyDescent="0.15">
      <c r="A89" s="3" t="s">
        <v>90</v>
      </c>
      <c r="B89">
        <v>9.9699999999999997E-2</v>
      </c>
      <c r="C89">
        <v>9.9299999999999999E-2</v>
      </c>
      <c r="D89">
        <v>9.9299999999999999E-2</v>
      </c>
      <c r="E89">
        <v>-0.35110000000000002</v>
      </c>
      <c r="F89">
        <v>-0.35930000000000001</v>
      </c>
      <c r="G89">
        <v>-0.35930000000000001</v>
      </c>
      <c r="I89" s="22">
        <f t="shared" si="9"/>
        <v>1.1565999999999937E-3</v>
      </c>
      <c r="J89" s="22">
        <f t="shared" si="13"/>
        <v>7.5659999999999616E-4</v>
      </c>
      <c r="K89" s="22">
        <f t="shared" si="13"/>
        <v>7.5659999999999616E-4</v>
      </c>
      <c r="L89" s="22">
        <f t="shared" si="11"/>
        <v>3.6489999999999578E-3</v>
      </c>
      <c r="M89" s="22">
        <f t="shared" si="14"/>
        <v>4.5510000000000272E-3</v>
      </c>
      <c r="N89" s="22">
        <f t="shared" si="14"/>
        <v>4.5510000000000272E-3</v>
      </c>
    </row>
    <row r="90" spans="1:14" x14ac:dyDescent="0.15">
      <c r="H90" s="23" t="s">
        <v>110</v>
      </c>
      <c r="I90" s="22">
        <f t="shared" ref="I90:N90" si="15">AVERAGE(I81:I89)</f>
        <v>2.8515999999999728E-3</v>
      </c>
      <c r="J90" s="22">
        <f t="shared" si="15"/>
        <v>1.9740111111111133E-3</v>
      </c>
      <c r="K90" s="22">
        <f t="shared" si="15"/>
        <v>1.9740111111111133E-3</v>
      </c>
      <c r="L90" s="22">
        <f t="shared" si="15"/>
        <v>2.0392111111111146E-3</v>
      </c>
      <c r="M90" s="22">
        <f t="shared" si="15"/>
        <v>3.8495555555555722E-3</v>
      </c>
      <c r="N90" s="22">
        <f t="shared" si="15"/>
        <v>3.8495555555555722E-3</v>
      </c>
    </row>
    <row r="91" spans="1:14" x14ac:dyDescent="0.15">
      <c r="H91" s="23"/>
      <c r="I91" s="22"/>
      <c r="J91" s="22"/>
      <c r="K91" s="22"/>
      <c r="L91" s="22"/>
      <c r="M91" s="22"/>
      <c r="N91" s="22"/>
    </row>
    <row r="92" spans="1:14" x14ac:dyDescent="0.15">
      <c r="A92" t="s">
        <v>51</v>
      </c>
    </row>
    <row r="93" spans="1:14" x14ac:dyDescent="0.15">
      <c r="A93" t="s">
        <v>24</v>
      </c>
      <c r="B93">
        <v>2</v>
      </c>
      <c r="C93">
        <v>2</v>
      </c>
      <c r="D93">
        <v>2</v>
      </c>
      <c r="E93">
        <v>3</v>
      </c>
      <c r="F93">
        <v>3</v>
      </c>
      <c r="G93">
        <v>3</v>
      </c>
      <c r="H93">
        <v>4</v>
      </c>
      <c r="I93">
        <v>4</v>
      </c>
      <c r="J93">
        <v>4</v>
      </c>
    </row>
    <row r="94" spans="1:14" x14ac:dyDescent="0.15">
      <c r="A94" t="s">
        <v>78</v>
      </c>
      <c r="B94" t="s">
        <v>76</v>
      </c>
      <c r="C94" t="s">
        <v>79</v>
      </c>
      <c r="D94" t="s">
        <v>80</v>
      </c>
      <c r="E94" t="s">
        <v>76</v>
      </c>
      <c r="F94" t="s">
        <v>79</v>
      </c>
      <c r="G94" t="s">
        <v>80</v>
      </c>
      <c r="H94" t="s">
        <v>76</v>
      </c>
      <c r="I94" t="s">
        <v>79</v>
      </c>
      <c r="J94" t="s">
        <v>80</v>
      </c>
    </row>
    <row r="95" spans="1:14" x14ac:dyDescent="0.15">
      <c r="A95" s="1" t="s">
        <v>25</v>
      </c>
      <c r="B95" s="4">
        <v>0.22393199999999999</v>
      </c>
      <c r="C95" s="4">
        <v>0.22393199999999999</v>
      </c>
      <c r="D95" s="4">
        <v>0.22393199999999999</v>
      </c>
      <c r="E95">
        <v>0.26107399999999997</v>
      </c>
      <c r="F95">
        <v>0.26107399999999997</v>
      </c>
      <c r="G95">
        <v>0.26107399999999997</v>
      </c>
      <c r="H95" s="4">
        <v>0.26107399999999997</v>
      </c>
      <c r="I95" s="4">
        <v>0.26107399999999997</v>
      </c>
      <c r="J95" s="4">
        <v>0.26107399999999997</v>
      </c>
    </row>
    <row r="96" spans="1:14" x14ac:dyDescent="0.15">
      <c r="A96" s="1" t="s">
        <v>26</v>
      </c>
      <c r="B96">
        <v>-0.42783399999999999</v>
      </c>
      <c r="C96">
        <v>-0.42136499999999999</v>
      </c>
      <c r="D96">
        <v>-0.42136499999999999</v>
      </c>
      <c r="E96">
        <v>-0.44154399999999999</v>
      </c>
      <c r="F96">
        <v>-0.43426500000000001</v>
      </c>
      <c r="G96">
        <v>-0.43426500000000001</v>
      </c>
      <c r="H96">
        <v>-0.44227300000000003</v>
      </c>
      <c r="I96">
        <v>-0.43493500000000002</v>
      </c>
      <c r="J96">
        <v>-0.43493500000000002</v>
      </c>
    </row>
    <row r="97" spans="1:10" x14ac:dyDescent="0.15">
      <c r="A97" s="1" t="s">
        <v>27</v>
      </c>
      <c r="B97">
        <v>-0.47134700000000002</v>
      </c>
      <c r="C97">
        <v>-0.46224300000000001</v>
      </c>
      <c r="D97">
        <v>-0.46224300000000001</v>
      </c>
      <c r="E97">
        <v>-0.48095300000000002</v>
      </c>
      <c r="F97">
        <v>-0.47082499999999999</v>
      </c>
      <c r="G97">
        <v>-0.47082499999999999</v>
      </c>
      <c r="H97">
        <v>-0.48136499999999999</v>
      </c>
      <c r="I97">
        <v>-0.471167</v>
      </c>
      <c r="J97">
        <v>-0.471167</v>
      </c>
    </row>
    <row r="98" spans="1:10" x14ac:dyDescent="0.15">
      <c r="A98" s="1" t="s">
        <v>28</v>
      </c>
      <c r="B98">
        <v>-0.547373</v>
      </c>
      <c r="C98">
        <v>-0.535358</v>
      </c>
      <c r="D98">
        <v>-0.535358</v>
      </c>
      <c r="E98">
        <v>-0.575658</v>
      </c>
      <c r="F98">
        <v>-0.562365</v>
      </c>
      <c r="G98">
        <v>-0.562365</v>
      </c>
      <c r="H98">
        <v>-0.57719799999999999</v>
      </c>
      <c r="I98">
        <v>-0.56382100000000002</v>
      </c>
      <c r="J98">
        <v>-0.56382100000000002</v>
      </c>
    </row>
    <row r="99" spans="1:10" x14ac:dyDescent="0.15">
      <c r="A99" s="1" t="s">
        <v>29</v>
      </c>
      <c r="B99">
        <v>-0.648455</v>
      </c>
      <c r="C99">
        <v>-0.63315900000000003</v>
      </c>
      <c r="D99">
        <v>-0.63315900000000003</v>
      </c>
      <c r="E99">
        <v>-0.71184199999999997</v>
      </c>
      <c r="F99">
        <v>-0.69496199999999997</v>
      </c>
      <c r="G99">
        <v>-0.69496199999999997</v>
      </c>
      <c r="H99">
        <v>-0.71539200000000003</v>
      </c>
      <c r="I99">
        <v>-0.698411</v>
      </c>
      <c r="J99">
        <v>-0.698411</v>
      </c>
    </row>
    <row r="100" spans="1:10" x14ac:dyDescent="0.15">
      <c r="A100" s="1" t="s">
        <v>30</v>
      </c>
      <c r="B100">
        <v>-0.637988</v>
      </c>
      <c r="C100">
        <v>-0.621394</v>
      </c>
      <c r="D100">
        <v>-0.621394</v>
      </c>
      <c r="E100">
        <v>-0.65769299999999997</v>
      </c>
      <c r="F100">
        <v>-0.63923300000000005</v>
      </c>
      <c r="G100">
        <v>-0.63923300000000005</v>
      </c>
      <c r="H100">
        <v>-0.65869200000000006</v>
      </c>
      <c r="I100">
        <v>-0.64010400000000001</v>
      </c>
      <c r="J100">
        <v>-0.64010400000000001</v>
      </c>
    </row>
    <row r="101" spans="1:10" x14ac:dyDescent="0.15">
      <c r="A101" s="1" t="s">
        <v>52</v>
      </c>
      <c r="B101">
        <v>-0.60693299999999994</v>
      </c>
      <c r="C101">
        <v>-0.595329</v>
      </c>
      <c r="D101">
        <v>-0.595329</v>
      </c>
      <c r="E101">
        <v>-0.61180500000000004</v>
      </c>
      <c r="F101">
        <v>-0.59895699999999996</v>
      </c>
      <c r="G101">
        <v>-0.59895699999999996</v>
      </c>
      <c r="H101">
        <v>-0.61181799999999997</v>
      </c>
      <c r="I101">
        <v>-0.59888600000000003</v>
      </c>
      <c r="J101">
        <v>-0.59888600000000003</v>
      </c>
    </row>
    <row r="102" spans="1:10" x14ac:dyDescent="0.15">
      <c r="A102" s="1" t="s">
        <v>53</v>
      </c>
      <c r="B102" s="4">
        <v>-0.34031699999999998</v>
      </c>
      <c r="C102" s="4">
        <v>-0.33371800000000001</v>
      </c>
      <c r="D102" s="4">
        <v>-0.33371800000000001</v>
      </c>
      <c r="E102">
        <v>-0.32576899999999998</v>
      </c>
      <c r="F102">
        <v>-0.318552</v>
      </c>
      <c r="G102">
        <v>-0.318552</v>
      </c>
      <c r="H102" s="4">
        <v>-0.32488899999999998</v>
      </c>
      <c r="I102" s="4">
        <v>-0.317635</v>
      </c>
      <c r="J102" s="4">
        <v>-0.317635</v>
      </c>
    </row>
    <row r="103" spans="1:10" x14ac:dyDescent="0.15">
      <c r="A103" s="1" t="s">
        <v>54</v>
      </c>
      <c r="B103">
        <v>-7.2145200000000007E-2</v>
      </c>
      <c r="C103">
        <v>-7.0543499999999995E-2</v>
      </c>
      <c r="D103">
        <v>-7.0543499999999995E-2</v>
      </c>
      <c r="E103">
        <v>-7.1776699999999999E-2</v>
      </c>
      <c r="F103">
        <v>-7.0186299999999993E-2</v>
      </c>
      <c r="G103">
        <v>-7.0186299999999993E-2</v>
      </c>
      <c r="H103">
        <v>-7.1658899999999998E-2</v>
      </c>
      <c r="I103">
        <v>-7.0078000000000001E-2</v>
      </c>
      <c r="J103">
        <v>-7.0078000000000001E-2</v>
      </c>
    </row>
    <row r="104" spans="1:10" x14ac:dyDescent="0.15">
      <c r="A104" s="1" t="s">
        <v>90</v>
      </c>
      <c r="B104">
        <v>9.8543400000000003E-2</v>
      </c>
      <c r="C104">
        <v>9.8543400000000003E-2</v>
      </c>
      <c r="D104">
        <v>9.8543400000000003E-2</v>
      </c>
      <c r="E104">
        <v>-0.186974</v>
      </c>
      <c r="F104">
        <v>-0.186974</v>
      </c>
      <c r="G104">
        <v>-0.186974</v>
      </c>
      <c r="H104">
        <v>-0.35474899999999998</v>
      </c>
      <c r="I104">
        <v>-0.35474899999999998</v>
      </c>
      <c r="J104">
        <v>-0.35474899999999998</v>
      </c>
    </row>
    <row r="106" spans="1:10" x14ac:dyDescent="0.15">
      <c r="A106" t="s">
        <v>70</v>
      </c>
    </row>
    <row r="107" spans="1:10" x14ac:dyDescent="0.15">
      <c r="A107" t="s">
        <v>24</v>
      </c>
      <c r="B107">
        <v>2</v>
      </c>
      <c r="C107">
        <v>2</v>
      </c>
      <c r="D107">
        <v>2</v>
      </c>
      <c r="E107">
        <v>3</v>
      </c>
      <c r="F107">
        <v>3</v>
      </c>
      <c r="G107">
        <v>3</v>
      </c>
      <c r="H107">
        <v>4</v>
      </c>
      <c r="I107">
        <v>4</v>
      </c>
      <c r="J107">
        <v>4</v>
      </c>
    </row>
    <row r="108" spans="1:10" x14ac:dyDescent="0.15">
      <c r="A108" t="s">
        <v>78</v>
      </c>
      <c r="B108" t="s">
        <v>76</v>
      </c>
      <c r="C108" t="s">
        <v>79</v>
      </c>
      <c r="D108" t="s">
        <v>80</v>
      </c>
      <c r="E108" t="s">
        <v>76</v>
      </c>
      <c r="F108" t="s">
        <v>79</v>
      </c>
      <c r="G108" t="s">
        <v>80</v>
      </c>
      <c r="H108" t="s">
        <v>76</v>
      </c>
      <c r="I108" t="s">
        <v>79</v>
      </c>
      <c r="J108" t="s">
        <v>80</v>
      </c>
    </row>
    <row r="109" spans="1:10" x14ac:dyDescent="0.15">
      <c r="A109" s="1" t="s">
        <v>25</v>
      </c>
      <c r="B109">
        <v>0.22393199999999999</v>
      </c>
      <c r="C109">
        <v>0.22393199999999999</v>
      </c>
      <c r="D109">
        <v>0.22393199999999999</v>
      </c>
      <c r="E109">
        <v>0.26107399999999997</v>
      </c>
      <c r="F109">
        <v>0.26107399999999997</v>
      </c>
      <c r="G109">
        <v>0.26107399999999997</v>
      </c>
      <c r="H109">
        <v>0.26107399999999997</v>
      </c>
      <c r="I109">
        <v>0.26107399999999997</v>
      </c>
      <c r="J109">
        <v>0.26107399999999997</v>
      </c>
    </row>
    <row r="110" spans="1:10" x14ac:dyDescent="0.15">
      <c r="A110" s="1" t="s">
        <v>26</v>
      </c>
      <c r="B110">
        <v>-0.42783399999999999</v>
      </c>
      <c r="C110">
        <v>-0.42136499999999999</v>
      </c>
      <c r="D110">
        <v>-0.42136499999999999</v>
      </c>
      <c r="E110">
        <v>-0.44154500000000002</v>
      </c>
      <c r="F110">
        <v>-0.43426599999999999</v>
      </c>
      <c r="G110">
        <v>-0.43426599999999999</v>
      </c>
    </row>
    <row r="111" spans="1:10" x14ac:dyDescent="0.15">
      <c r="A111" s="1" t="s">
        <v>27</v>
      </c>
      <c r="B111">
        <v>-0.47134700000000002</v>
      </c>
      <c r="C111">
        <v>-0.46224300000000001</v>
      </c>
      <c r="D111">
        <v>-0.46224300000000001</v>
      </c>
      <c r="E111">
        <v>-0.48095399999999999</v>
      </c>
      <c r="F111">
        <v>-0.47082499999999999</v>
      </c>
      <c r="G111">
        <v>-0.47082499999999999</v>
      </c>
    </row>
    <row r="112" spans="1:10" x14ac:dyDescent="0.15">
      <c r="A112" s="1" t="s">
        <v>28</v>
      </c>
      <c r="B112">
        <v>-0.547373</v>
      </c>
      <c r="C112">
        <v>-0.535358</v>
      </c>
      <c r="D112">
        <v>-0.535358</v>
      </c>
      <c r="E112">
        <v>-0.575658</v>
      </c>
      <c r="F112">
        <v>-0.562365</v>
      </c>
      <c r="G112">
        <v>-0.562365</v>
      </c>
    </row>
    <row r="113" spans="1:38" x14ac:dyDescent="0.15">
      <c r="A113" s="1" t="s">
        <v>29</v>
      </c>
      <c r="B113">
        <v>-0.648455</v>
      </c>
      <c r="C113">
        <v>-0.63315900000000003</v>
      </c>
      <c r="D113">
        <v>-0.63315900000000003</v>
      </c>
      <c r="E113">
        <v>-0.71184199999999997</v>
      </c>
      <c r="F113">
        <v>-0.69496199999999997</v>
      </c>
      <c r="G113">
        <v>-0.69496199999999997</v>
      </c>
    </row>
    <row r="114" spans="1:38" x14ac:dyDescent="0.15">
      <c r="A114" s="1" t="s">
        <v>30</v>
      </c>
      <c r="B114">
        <v>-0.637988</v>
      </c>
      <c r="C114">
        <v>-0.621394</v>
      </c>
      <c r="D114">
        <v>-0.621394</v>
      </c>
      <c r="E114">
        <v>-0.65769200000000005</v>
      </c>
      <c r="F114">
        <v>-0.63923399999999997</v>
      </c>
      <c r="G114">
        <v>-0.63923399999999997</v>
      </c>
    </row>
    <row r="115" spans="1:38" x14ac:dyDescent="0.15">
      <c r="A115" s="1" t="s">
        <v>52</v>
      </c>
      <c r="B115">
        <v>-0.60693299999999994</v>
      </c>
      <c r="C115">
        <v>-0.595329</v>
      </c>
      <c r="D115">
        <v>-0.595329</v>
      </c>
      <c r="E115">
        <v>-0.61180500000000004</v>
      </c>
      <c r="F115">
        <v>-0.59895699999999996</v>
      </c>
      <c r="G115">
        <v>-0.59895699999999996</v>
      </c>
    </row>
    <row r="116" spans="1:38" x14ac:dyDescent="0.15">
      <c r="A116" s="1" t="s">
        <v>53</v>
      </c>
      <c r="B116">
        <v>-0.34031699999999998</v>
      </c>
      <c r="C116">
        <v>-0.33371800000000001</v>
      </c>
      <c r="D116">
        <v>-0.33371800000000001</v>
      </c>
      <c r="E116">
        <v>-0.32576899999999998</v>
      </c>
      <c r="F116">
        <v>-0.318552</v>
      </c>
      <c r="G116">
        <v>-0.318552</v>
      </c>
    </row>
    <row r="117" spans="1:38" x14ac:dyDescent="0.15">
      <c r="A117" s="1" t="s">
        <v>54</v>
      </c>
      <c r="B117">
        <v>-7.2145200000000007E-2</v>
      </c>
      <c r="C117">
        <v>-7.0543499999999995E-2</v>
      </c>
      <c r="D117">
        <v>-7.0543499999999995E-2</v>
      </c>
      <c r="E117">
        <v>-7.1776800000000002E-2</v>
      </c>
      <c r="F117">
        <v>-7.0186299999999993E-2</v>
      </c>
      <c r="G117">
        <v>-7.0186299999999993E-2</v>
      </c>
    </row>
    <row r="118" spans="1:38" x14ac:dyDescent="0.15">
      <c r="A118" s="1" t="s">
        <v>90</v>
      </c>
      <c r="B118">
        <v>9.8543400000000003E-2</v>
      </c>
      <c r="C118">
        <v>9.8543400000000003E-2</v>
      </c>
      <c r="D118">
        <v>9.8543400000000003E-2</v>
      </c>
      <c r="E118">
        <v>-0.186974</v>
      </c>
      <c r="F118">
        <v>-0.186974</v>
      </c>
      <c r="G118">
        <v>-0.186974</v>
      </c>
    </row>
    <row r="120" spans="1:38" s="15" customFormat="1" ht="18" x14ac:dyDescent="0.2">
      <c r="A120" s="16" t="s">
        <v>81</v>
      </c>
    </row>
    <row r="121" spans="1:38" s="15" customFormat="1" x14ac:dyDescent="0.15">
      <c r="A121" s="15" t="s">
        <v>41</v>
      </c>
    </row>
    <row r="122" spans="1:38" s="15" customFormat="1" x14ac:dyDescent="0.15">
      <c r="A122" s="15" t="s">
        <v>42</v>
      </c>
    </row>
    <row r="124" spans="1:38" x14ac:dyDescent="0.15">
      <c r="A124" t="s">
        <v>45</v>
      </c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1:38" x14ac:dyDescent="0.15">
      <c r="A125" t="s">
        <v>46</v>
      </c>
      <c r="B125">
        <v>1</v>
      </c>
      <c r="C125">
        <v>2</v>
      </c>
      <c r="D125">
        <v>3</v>
      </c>
      <c r="E125">
        <v>4</v>
      </c>
      <c r="F125">
        <v>5</v>
      </c>
      <c r="G125">
        <v>6</v>
      </c>
      <c r="H125">
        <v>7</v>
      </c>
      <c r="I125">
        <v>8</v>
      </c>
      <c r="J125">
        <v>9</v>
      </c>
      <c r="K125">
        <v>10</v>
      </c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1:38" x14ac:dyDescent="0.15">
      <c r="A126">
        <v>1</v>
      </c>
      <c r="B126" s="25">
        <v>-0.27432800000000002</v>
      </c>
      <c r="C126" s="25"/>
      <c r="D126" s="25"/>
      <c r="E126" s="25"/>
      <c r="F126" s="25"/>
      <c r="G126" s="25"/>
      <c r="H126" s="25"/>
      <c r="I126" s="25"/>
      <c r="J126" s="25"/>
      <c r="K126" s="25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</row>
    <row r="127" spans="1:38" x14ac:dyDescent="0.15">
      <c r="A127">
        <v>2</v>
      </c>
      <c r="B127" s="25">
        <v>-0.28271499999999999</v>
      </c>
      <c r="C127" s="25">
        <v>-0.29080299999999998</v>
      </c>
      <c r="D127" s="25"/>
      <c r="E127" s="25"/>
      <c r="F127" s="25"/>
      <c r="G127" s="25"/>
      <c r="H127" s="25"/>
      <c r="I127" s="25"/>
      <c r="J127" s="25"/>
      <c r="K127" s="25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</row>
    <row r="128" spans="1:38" x14ac:dyDescent="0.15">
      <c r="A128">
        <v>3</v>
      </c>
      <c r="B128" s="25">
        <v>-0.28421299999999999</v>
      </c>
      <c r="C128" s="25">
        <v>-0.29329100000000002</v>
      </c>
      <c r="D128" s="25">
        <v>-0.29486800000000002</v>
      </c>
      <c r="E128" s="25"/>
      <c r="F128" s="25"/>
      <c r="G128" s="25"/>
      <c r="H128" s="25"/>
      <c r="I128" s="25"/>
      <c r="J128" s="25"/>
      <c r="K128" s="25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</row>
    <row r="129" spans="1:38" x14ac:dyDescent="0.15">
      <c r="A129">
        <v>4</v>
      </c>
      <c r="B129" s="25">
        <v>-0.28315600000000002</v>
      </c>
      <c r="C129" s="25">
        <v>-0.290968</v>
      </c>
      <c r="D129" s="25">
        <v>-0.29252099999999998</v>
      </c>
      <c r="E129" s="25">
        <v>-0.290134</v>
      </c>
      <c r="F129" s="25"/>
      <c r="G129" s="25"/>
      <c r="H129" s="25"/>
      <c r="I129" s="25"/>
      <c r="J129" s="25"/>
      <c r="K129" s="25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</row>
    <row r="130" spans="1:38" x14ac:dyDescent="0.15">
      <c r="A130">
        <v>5</v>
      </c>
      <c r="B130" s="25">
        <v>-0.26638099999999998</v>
      </c>
      <c r="C130" s="25">
        <v>-0.27415499999999998</v>
      </c>
      <c r="D130" s="25">
        <v>-0.27574399999999999</v>
      </c>
      <c r="E130" s="25">
        <v>-0.27334199999999997</v>
      </c>
      <c r="F130" s="25">
        <v>-0.25591599999999998</v>
      </c>
      <c r="G130" s="25"/>
      <c r="H130" s="25"/>
      <c r="I130" s="25"/>
      <c r="J130" s="25"/>
      <c r="K130" s="25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</row>
    <row r="131" spans="1:38" x14ac:dyDescent="0.15">
      <c r="A131">
        <v>6</v>
      </c>
      <c r="B131" s="25">
        <v>-0.131768</v>
      </c>
      <c r="C131" s="25">
        <v>-0.27710899999999999</v>
      </c>
      <c r="D131" s="25">
        <v>-0.27847499999999997</v>
      </c>
      <c r="E131" s="25">
        <v>-0.27523599999999998</v>
      </c>
      <c r="F131" s="25">
        <v>-0.25878800000000002</v>
      </c>
      <c r="G131" s="25">
        <v>-0.261714</v>
      </c>
      <c r="H131" s="25"/>
      <c r="I131" s="25"/>
      <c r="J131" s="25"/>
      <c r="K131" s="25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</row>
    <row r="132" spans="1:38" x14ac:dyDescent="0.15">
      <c r="A132">
        <v>7</v>
      </c>
      <c r="B132" s="24">
        <v>0.13580200000000001</v>
      </c>
      <c r="C132" s="25">
        <v>-0.28022999999999998</v>
      </c>
      <c r="D132" s="25">
        <v>-0.280806</v>
      </c>
      <c r="E132" s="25">
        <v>-0.278424</v>
      </c>
      <c r="F132" s="25">
        <v>-0.26207000000000003</v>
      </c>
      <c r="G132" s="24">
        <v>-0.265046</v>
      </c>
      <c r="H132" s="24">
        <v>-0.26830900000000002</v>
      </c>
      <c r="I132" s="25"/>
      <c r="J132" s="25"/>
      <c r="K132" s="25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</row>
    <row r="133" spans="1:38" x14ac:dyDescent="0.15">
      <c r="A133">
        <v>8</v>
      </c>
      <c r="B133" s="24">
        <v>0.40162599999999998</v>
      </c>
      <c r="C133" s="25">
        <v>-0.28209299999999998</v>
      </c>
      <c r="D133" s="25">
        <v>-0.283578</v>
      </c>
      <c r="E133" s="25">
        <v>-0.28130699999999997</v>
      </c>
      <c r="F133" s="24">
        <v>-0.26489499999999999</v>
      </c>
      <c r="G133" s="24">
        <v>-0.26779999999999998</v>
      </c>
      <c r="H133" s="24">
        <v>-0.27205800000000002</v>
      </c>
      <c r="I133" s="24">
        <v>-0.274814</v>
      </c>
      <c r="J133" s="25"/>
      <c r="K133" s="25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</row>
    <row r="134" spans="1:38" x14ac:dyDescent="0.15">
      <c r="A134">
        <v>9</v>
      </c>
      <c r="B134" s="24">
        <v>0.65598500000000004</v>
      </c>
      <c r="C134" s="25">
        <v>-0.28659400000000002</v>
      </c>
      <c r="D134" s="25">
        <v>-0.28803099999999998</v>
      </c>
      <c r="E134" s="24">
        <v>-0.28572599999999998</v>
      </c>
      <c r="F134" s="24">
        <v>-0.26931500000000003</v>
      </c>
      <c r="G134" s="24">
        <v>-0.27329900000000001</v>
      </c>
      <c r="H134" s="24">
        <v>-0.27654899999999999</v>
      </c>
      <c r="I134" s="24">
        <v>-0.136522</v>
      </c>
      <c r="J134" s="24">
        <v>0.13705600000000001</v>
      </c>
      <c r="K134" s="25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</row>
    <row r="135" spans="1:38" x14ac:dyDescent="0.15">
      <c r="A135">
        <v>10</v>
      </c>
      <c r="B135" s="24">
        <v>1.5</v>
      </c>
      <c r="C135" s="25">
        <v>-0.31099399999999999</v>
      </c>
      <c r="D135" s="25">
        <v>-0.31239099999999997</v>
      </c>
      <c r="E135" s="24">
        <v>-0.31010799999999999</v>
      </c>
      <c r="F135" s="24">
        <v>-0.29478399999999999</v>
      </c>
      <c r="G135" s="24">
        <v>-0.29766599999999999</v>
      </c>
      <c r="H135" s="24">
        <v>-0.15812999999999999</v>
      </c>
      <c r="I135" s="24">
        <v>0.118876</v>
      </c>
      <c r="J135" s="24">
        <v>0.38483299999999998</v>
      </c>
      <c r="K135" s="24">
        <v>0.627224</v>
      </c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</row>
    <row r="136" spans="1:38" x14ac:dyDescent="0.15"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spans="1:38" x14ac:dyDescent="0.15">
      <c r="A137" t="s">
        <v>47</v>
      </c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spans="1:38" x14ac:dyDescent="0.15">
      <c r="A138" t="s">
        <v>46</v>
      </c>
      <c r="B138">
        <v>1</v>
      </c>
      <c r="C138">
        <v>2</v>
      </c>
      <c r="D138">
        <v>3</v>
      </c>
      <c r="E138">
        <v>4</v>
      </c>
      <c r="F138">
        <v>5</v>
      </c>
      <c r="G138">
        <v>6</v>
      </c>
      <c r="H138">
        <v>7</v>
      </c>
      <c r="I138">
        <v>8</v>
      </c>
      <c r="J138">
        <v>9</v>
      </c>
      <c r="K138">
        <v>10</v>
      </c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</row>
    <row r="139" spans="1:38" x14ac:dyDescent="0.15">
      <c r="A139">
        <v>1</v>
      </c>
      <c r="B139" s="24">
        <v>9.4775999999999999E-2</v>
      </c>
      <c r="C139" s="25"/>
      <c r="D139" s="25"/>
      <c r="E139" s="25"/>
      <c r="F139" s="25"/>
      <c r="G139" s="25"/>
      <c r="H139" s="25"/>
      <c r="I139" s="25"/>
      <c r="J139" s="25"/>
      <c r="K139" s="25"/>
      <c r="M139" s="14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</row>
    <row r="140" spans="1:38" x14ac:dyDescent="0.15">
      <c r="A140">
        <v>2</v>
      </c>
      <c r="B140" s="24">
        <v>3.92454E-2</v>
      </c>
      <c r="C140" s="24">
        <v>-0.113174</v>
      </c>
      <c r="D140" s="25"/>
      <c r="E140" s="25"/>
      <c r="F140" s="25"/>
      <c r="G140" s="25"/>
      <c r="H140" s="25"/>
      <c r="I140" s="25"/>
      <c r="J140" s="25"/>
      <c r="K140" s="25"/>
      <c r="M140" s="14"/>
      <c r="N140" s="14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</row>
    <row r="141" spans="1:38" x14ac:dyDescent="0.15">
      <c r="A141">
        <v>3</v>
      </c>
      <c r="B141" s="24">
        <v>1.6911800000000001E-2</v>
      </c>
      <c r="C141" s="24">
        <v>-0.131387</v>
      </c>
      <c r="D141" s="24">
        <v>-0.152949</v>
      </c>
      <c r="E141" s="25"/>
      <c r="F141" s="25"/>
      <c r="G141" s="25"/>
      <c r="H141" s="25"/>
      <c r="I141" s="25"/>
      <c r="J141" s="25"/>
      <c r="K141" s="25"/>
      <c r="M141" s="14"/>
      <c r="N141" s="14"/>
      <c r="O141" s="14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</row>
    <row r="142" spans="1:38" x14ac:dyDescent="0.15">
      <c r="A142">
        <v>4</v>
      </c>
      <c r="B142" s="24">
        <v>-1.1698500000000001E-2</v>
      </c>
      <c r="C142" s="24">
        <v>-0.15070900000000001</v>
      </c>
      <c r="D142" s="24">
        <v>-0.122958</v>
      </c>
      <c r="E142" s="24">
        <v>-1.26163E-2</v>
      </c>
      <c r="F142" s="25"/>
      <c r="G142" s="25"/>
      <c r="H142" s="25"/>
      <c r="I142" s="25"/>
      <c r="J142" s="25"/>
      <c r="K142" s="25"/>
      <c r="M142" s="14"/>
      <c r="N142" s="14"/>
      <c r="O142" s="14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</row>
    <row r="143" spans="1:38" x14ac:dyDescent="0.15">
      <c r="A143">
        <v>5</v>
      </c>
      <c r="B143" s="24">
        <v>-3.1725400000000001E-2</v>
      </c>
      <c r="C143" s="24">
        <v>-9.9369100000000002E-2</v>
      </c>
      <c r="D143" s="24">
        <v>-1.6524899999999999E-2</v>
      </c>
      <c r="E143" s="24">
        <v>9.3335600000000005E-2</v>
      </c>
      <c r="F143" s="24">
        <v>0.223861</v>
      </c>
      <c r="G143" s="25"/>
      <c r="H143" s="25"/>
      <c r="I143" s="25"/>
      <c r="J143" s="25"/>
      <c r="K143" s="25"/>
      <c r="M143" s="14"/>
      <c r="N143" s="14"/>
      <c r="O143" s="14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</row>
    <row r="144" spans="1:38" x14ac:dyDescent="0.15">
      <c r="A144">
        <v>6</v>
      </c>
      <c r="B144" s="24">
        <v>7.09627E-3</v>
      </c>
      <c r="C144" s="24">
        <v>-1.2997399999999999E-2</v>
      </c>
      <c r="D144" s="24">
        <v>9.2147400000000004E-2</v>
      </c>
      <c r="E144" s="24">
        <v>0.21749199999999999</v>
      </c>
      <c r="F144" s="24">
        <v>0.28402899999999998</v>
      </c>
      <c r="G144" s="24">
        <v>-0.25267200000000001</v>
      </c>
      <c r="H144" s="25"/>
      <c r="I144" s="25"/>
      <c r="J144" s="25"/>
      <c r="K144" s="25"/>
      <c r="M144" s="14"/>
      <c r="N144" s="14"/>
      <c r="O144" s="14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</row>
    <row r="145" spans="1:38" x14ac:dyDescent="0.15">
      <c r="A145">
        <v>7</v>
      </c>
      <c r="B145" s="25">
        <v>6.5246499999999999E-2</v>
      </c>
      <c r="C145" s="24">
        <v>8.3486699999999997E-2</v>
      </c>
      <c r="D145" s="24">
        <v>0.214419</v>
      </c>
      <c r="E145" s="24">
        <v>0.272339</v>
      </c>
      <c r="F145" s="24">
        <v>-0.252633</v>
      </c>
      <c r="G145" s="36">
        <v>-0.33196700000000001</v>
      </c>
      <c r="H145" s="25">
        <v>-0.406389</v>
      </c>
      <c r="I145" s="25"/>
      <c r="J145" s="25"/>
      <c r="K145" s="25"/>
      <c r="M145" s="14"/>
      <c r="N145" s="14"/>
      <c r="O145" s="14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</row>
    <row r="146" spans="1:38" x14ac:dyDescent="0.15">
      <c r="A146">
        <v>8</v>
      </c>
      <c r="B146" s="25">
        <v>0.120028</v>
      </c>
      <c r="C146" s="24">
        <v>0.21304400000000001</v>
      </c>
      <c r="D146" s="24">
        <v>0.26821600000000001</v>
      </c>
      <c r="E146" s="24">
        <v>-0.25982699999999997</v>
      </c>
      <c r="F146" s="25">
        <v>-0.33128299999999999</v>
      </c>
      <c r="G146" s="25">
        <v>-0.36261700000000002</v>
      </c>
      <c r="H146" s="25">
        <v>-0.39037899999999998</v>
      </c>
      <c r="I146" s="25">
        <v>-0.454094</v>
      </c>
      <c r="J146" s="25"/>
      <c r="K146" s="25"/>
      <c r="M146" s="14"/>
      <c r="N146" s="14"/>
      <c r="O146" s="14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</row>
    <row r="147" spans="1:38" x14ac:dyDescent="0.15">
      <c r="A147">
        <v>9</v>
      </c>
      <c r="B147" s="25">
        <v>0.19076100000000001</v>
      </c>
      <c r="C147" s="24">
        <v>0.26358500000000001</v>
      </c>
      <c r="D147" s="24">
        <v>-0.26625599999999999</v>
      </c>
      <c r="E147" s="26">
        <v>-0.29300900000000002</v>
      </c>
      <c r="F147" s="25">
        <v>-0.358927</v>
      </c>
      <c r="G147" s="25">
        <v>-0.43025799999999997</v>
      </c>
      <c r="H147" s="25">
        <v>-0.45597500000000002</v>
      </c>
      <c r="I147" s="25">
        <v>-0.53017199999999998</v>
      </c>
      <c r="J147" s="25">
        <v>-0.627498</v>
      </c>
      <c r="K147" s="25"/>
      <c r="M147" s="14"/>
      <c r="N147" s="14"/>
      <c r="O147" s="14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</row>
    <row r="148" spans="1:38" x14ac:dyDescent="0.15">
      <c r="A148">
        <v>10</v>
      </c>
      <c r="B148" s="25">
        <v>0.247089</v>
      </c>
      <c r="C148" s="24">
        <v>-0.24341299999999999</v>
      </c>
      <c r="D148" s="24">
        <v>-0.30421599999999999</v>
      </c>
      <c r="E148" s="26">
        <v>-0.36877900000000002</v>
      </c>
      <c r="F148" s="25">
        <v>-0.43622</v>
      </c>
      <c r="G148" s="25">
        <v>-0.46539700000000001</v>
      </c>
      <c r="H148" s="25">
        <v>-0.53845399999999999</v>
      </c>
      <c r="I148" s="25">
        <v>-0.63253800000000004</v>
      </c>
      <c r="J148" s="25">
        <v>-0.74966100000000002</v>
      </c>
      <c r="K148" s="25">
        <v>-0.846661</v>
      </c>
      <c r="M148" s="14"/>
      <c r="N148" s="14"/>
      <c r="O148" s="14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</row>
    <row r="149" spans="1:38" x14ac:dyDescent="0.15"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</row>
    <row r="150" spans="1:38" x14ac:dyDescent="0.15">
      <c r="A150" t="s">
        <v>48</v>
      </c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</row>
    <row r="151" spans="1:38" x14ac:dyDescent="0.15">
      <c r="A151" t="s">
        <v>46</v>
      </c>
      <c r="B151">
        <v>1</v>
      </c>
      <c r="C151">
        <v>2</v>
      </c>
      <c r="D151">
        <v>3</v>
      </c>
      <c r="E151">
        <v>4</v>
      </c>
      <c r="F151">
        <v>5</v>
      </c>
      <c r="G151">
        <v>6</v>
      </c>
      <c r="H151">
        <v>7</v>
      </c>
      <c r="I151">
        <v>8</v>
      </c>
      <c r="J151">
        <v>9</v>
      </c>
      <c r="K151">
        <v>10</v>
      </c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</row>
    <row r="152" spans="1:38" x14ac:dyDescent="0.15">
      <c r="A152">
        <v>1</v>
      </c>
      <c r="B152" s="33">
        <v>-1.9361699999999999E-2</v>
      </c>
      <c r="C152" s="33"/>
      <c r="D152" s="33"/>
      <c r="E152" s="33"/>
      <c r="F152" s="33"/>
      <c r="G152" s="33"/>
      <c r="H152" s="33"/>
      <c r="I152" s="33"/>
      <c r="J152" s="33"/>
      <c r="K152" s="33"/>
      <c r="M152" s="14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</row>
    <row r="153" spans="1:38" x14ac:dyDescent="0.15">
      <c r="A153">
        <v>2</v>
      </c>
      <c r="B153" s="33">
        <v>-4.2022700000000003E-2</v>
      </c>
      <c r="C153" s="33">
        <v>-0.58160299999999998</v>
      </c>
      <c r="D153" s="33"/>
      <c r="E153" s="33"/>
      <c r="F153" s="33"/>
      <c r="G153" s="33"/>
      <c r="H153" s="33"/>
      <c r="I153" s="33"/>
      <c r="J153" s="33"/>
      <c r="K153" s="33"/>
      <c r="M153" s="14"/>
      <c r="N153" s="14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</row>
    <row r="154" spans="1:38" x14ac:dyDescent="0.15">
      <c r="A154">
        <v>3</v>
      </c>
      <c r="B154" s="33">
        <v>-4.6790100000000001E-2</v>
      </c>
      <c r="C154" s="33">
        <v>-0.58657999999999999</v>
      </c>
      <c r="D154" s="33">
        <v>-0.56747099999999995</v>
      </c>
      <c r="E154" s="33"/>
      <c r="F154" s="33"/>
      <c r="G154" s="33"/>
      <c r="H154" s="33"/>
      <c r="I154" s="33"/>
      <c r="J154" s="33"/>
      <c r="K154" s="33"/>
      <c r="M154" s="14"/>
      <c r="N154" s="14"/>
      <c r="O154" s="14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</row>
    <row r="155" spans="1:38" x14ac:dyDescent="0.15">
      <c r="A155">
        <v>4</v>
      </c>
      <c r="B155" s="33">
        <v>-6.9982699999999995E-2</v>
      </c>
      <c r="C155" s="33">
        <v>-0.56013400000000002</v>
      </c>
      <c r="D155" s="33">
        <v>-0.42908499999999999</v>
      </c>
      <c r="E155" s="33">
        <v>-0.18457799999999999</v>
      </c>
      <c r="F155" s="33"/>
      <c r="G155" s="33"/>
      <c r="H155" s="33"/>
      <c r="I155" s="33"/>
      <c r="J155" s="33"/>
      <c r="K155" s="33"/>
      <c r="M155" s="14"/>
      <c r="N155" s="14"/>
      <c r="O155" s="14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</row>
    <row r="156" spans="1:38" x14ac:dyDescent="0.15">
      <c r="A156">
        <v>5</v>
      </c>
      <c r="B156" s="33">
        <v>-8.1850000000000006E-2</v>
      </c>
      <c r="C156" s="33">
        <v>-0.40178399999999997</v>
      </c>
      <c r="D156" s="33">
        <v>-0.16780300000000001</v>
      </c>
      <c r="E156" s="34">
        <v>0.11350499999999999</v>
      </c>
      <c r="F156" s="34">
        <v>0.44643899999999997</v>
      </c>
      <c r="G156" s="33"/>
      <c r="H156" s="33"/>
      <c r="I156" s="33"/>
      <c r="J156" s="33"/>
      <c r="K156" s="33"/>
      <c r="M156" s="14"/>
      <c r="N156" s="14"/>
      <c r="O156" s="14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</row>
    <row r="157" spans="1:38" x14ac:dyDescent="0.15">
      <c r="A157">
        <v>6</v>
      </c>
      <c r="B157" s="34">
        <v>1.3317900000000001E-2</v>
      </c>
      <c r="C157" s="33">
        <v>-0.16278500000000001</v>
      </c>
      <c r="D157" s="34">
        <v>0.111871</v>
      </c>
      <c r="E157" s="34">
        <v>0.43218200000000001</v>
      </c>
      <c r="F157" s="34">
        <v>0.56718199999999996</v>
      </c>
      <c r="G157" s="33">
        <v>-0.50534299999999999</v>
      </c>
      <c r="H157" s="33"/>
      <c r="I157" s="33"/>
      <c r="J157" s="33"/>
      <c r="K157" s="33"/>
      <c r="M157" s="14"/>
      <c r="N157" s="14"/>
      <c r="O157" s="14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</row>
    <row r="158" spans="1:38" x14ac:dyDescent="0.15">
      <c r="A158">
        <v>7</v>
      </c>
      <c r="B158" s="33">
        <v>0.12757499999999999</v>
      </c>
      <c r="C158" s="34">
        <v>0.1174</v>
      </c>
      <c r="D158" s="34">
        <v>0.42597499999999999</v>
      </c>
      <c r="E158" s="34">
        <v>0.54176000000000002</v>
      </c>
      <c r="F158" s="33">
        <v>-0.50526700000000002</v>
      </c>
      <c r="G158" s="33">
        <v>-0.66393400000000002</v>
      </c>
      <c r="H158" s="33">
        <v>-0.81277699999999997</v>
      </c>
      <c r="I158" s="33"/>
      <c r="J158" s="33"/>
      <c r="K158" s="33"/>
      <c r="M158" s="14"/>
      <c r="N158" s="14"/>
      <c r="O158" s="14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</row>
    <row r="159" spans="1:38" x14ac:dyDescent="0.15">
      <c r="A159">
        <v>8</v>
      </c>
      <c r="B159" s="33">
        <v>0.23719100000000001</v>
      </c>
      <c r="C159" s="34">
        <v>0.424479</v>
      </c>
      <c r="D159" s="34">
        <v>0.53356800000000004</v>
      </c>
      <c r="E159" s="33">
        <v>-0.51965399999999995</v>
      </c>
      <c r="F159" s="33">
        <v>-0.66256499999999996</v>
      </c>
      <c r="G159" s="33">
        <v>-0.72523300000000002</v>
      </c>
      <c r="H159" s="33">
        <v>-0.78075700000000003</v>
      </c>
      <c r="I159" s="33">
        <v>-0.908188</v>
      </c>
      <c r="J159" s="33"/>
      <c r="K159" s="33"/>
      <c r="M159" s="14"/>
      <c r="N159" s="14"/>
      <c r="O159" s="14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</row>
    <row r="160" spans="1:38" x14ac:dyDescent="0.15">
      <c r="A160">
        <v>9</v>
      </c>
      <c r="B160" s="33">
        <v>0.37976399999999999</v>
      </c>
      <c r="C160" s="34">
        <v>0.52482700000000004</v>
      </c>
      <c r="D160" s="33">
        <v>-0.53251199999999999</v>
      </c>
      <c r="E160" s="33">
        <v>-0.58601800000000004</v>
      </c>
      <c r="F160" s="33">
        <v>-0.71785399999999999</v>
      </c>
      <c r="G160" s="33">
        <v>-0.86051500000000003</v>
      </c>
      <c r="H160" s="33">
        <v>-0.91195099999999996</v>
      </c>
      <c r="I160" s="33">
        <v>-1.0603400000000001</v>
      </c>
      <c r="J160" s="33">
        <v>-1.2549999999999999</v>
      </c>
      <c r="K160" s="33"/>
      <c r="M160" s="14"/>
      <c r="N160" s="14"/>
      <c r="O160" s="14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</row>
    <row r="161" spans="1:38" x14ac:dyDescent="0.15">
      <c r="A161">
        <v>10</v>
      </c>
      <c r="B161" s="33">
        <v>0.48697400000000002</v>
      </c>
      <c r="C161" s="33">
        <v>-0.48682599999999998</v>
      </c>
      <c r="D161" s="33">
        <v>-0.60843199999999997</v>
      </c>
      <c r="E161" s="33">
        <v>-0.73755800000000005</v>
      </c>
      <c r="F161" s="33">
        <v>-0.87243899999999996</v>
      </c>
      <c r="G161" s="33">
        <v>-0.93079299999999998</v>
      </c>
      <c r="H161" s="33">
        <v>-1.07691</v>
      </c>
      <c r="I161" s="33">
        <v>-1.26508</v>
      </c>
      <c r="J161" s="33">
        <v>-1.49932</v>
      </c>
      <c r="K161" s="33">
        <v>-1.6933199999999999</v>
      </c>
      <c r="M161" s="14"/>
      <c r="N161" s="14"/>
      <c r="O161" s="14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</row>
    <row r="162" spans="1:38" x14ac:dyDescent="0.15"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</row>
    <row r="163" spans="1:38" x14ac:dyDescent="0.15">
      <c r="A163" t="s">
        <v>74</v>
      </c>
      <c r="I163" s="14" t="s">
        <v>109</v>
      </c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</row>
    <row r="164" spans="1:38" x14ac:dyDescent="0.15">
      <c r="A164" t="s">
        <v>75</v>
      </c>
      <c r="B164" t="s">
        <v>76</v>
      </c>
      <c r="C164" t="s">
        <v>76</v>
      </c>
      <c r="D164" t="s">
        <v>76</v>
      </c>
      <c r="E164" t="s">
        <v>77</v>
      </c>
      <c r="F164" t="s">
        <v>77</v>
      </c>
      <c r="G164" t="s">
        <v>77</v>
      </c>
      <c r="I164" t="s">
        <v>76</v>
      </c>
      <c r="J164" t="s">
        <v>76</v>
      </c>
      <c r="K164" t="s">
        <v>76</v>
      </c>
      <c r="L164" t="s">
        <v>77</v>
      </c>
      <c r="M164" t="s">
        <v>77</v>
      </c>
      <c r="N164" t="s">
        <v>77</v>
      </c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</row>
    <row r="165" spans="1:38" x14ac:dyDescent="0.15">
      <c r="A165" t="s">
        <v>78</v>
      </c>
      <c r="B165" t="s">
        <v>76</v>
      </c>
      <c r="C165" t="s">
        <v>79</v>
      </c>
      <c r="D165" t="s">
        <v>80</v>
      </c>
      <c r="E165" t="s">
        <v>76</v>
      </c>
      <c r="F165" t="s">
        <v>79</v>
      </c>
      <c r="G165" t="s">
        <v>80</v>
      </c>
      <c r="I165" t="s">
        <v>76</v>
      </c>
      <c r="J165" t="s">
        <v>79</v>
      </c>
      <c r="K165" t="s">
        <v>80</v>
      </c>
      <c r="L165" t="s">
        <v>76</v>
      </c>
      <c r="M165" t="s">
        <v>79</v>
      </c>
      <c r="N165" t="s">
        <v>80</v>
      </c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</row>
    <row r="166" spans="1:38" x14ac:dyDescent="0.15">
      <c r="A166" s="1" t="s">
        <v>25</v>
      </c>
      <c r="B166" s="4">
        <v>0.56570200000000004</v>
      </c>
      <c r="C166" s="4">
        <v>0.56570200000000004</v>
      </c>
      <c r="D166" s="4">
        <v>0.56570200000000004</v>
      </c>
      <c r="E166" s="4">
        <v>0.638984</v>
      </c>
      <c r="F166" s="4">
        <v>0.638984</v>
      </c>
      <c r="G166" s="4">
        <v>0.638984</v>
      </c>
      <c r="I166" s="22">
        <f t="shared" ref="I166:I175" si="16">ABS(B166-B196)</f>
        <v>0</v>
      </c>
      <c r="J166" s="22">
        <f t="shared" ref="J166:K166" si="17">ABS(C166-C196)</f>
        <v>0</v>
      </c>
      <c r="K166" s="22">
        <f t="shared" si="17"/>
        <v>0</v>
      </c>
      <c r="L166" s="22">
        <f t="shared" ref="L166:L175" si="18">ABS(E166-H196)</f>
        <v>2.6199999999998447E-4</v>
      </c>
      <c r="M166" s="22">
        <f t="shared" ref="M166:N166" si="19">ABS(F166-I196)</f>
        <v>2.6199999999998447E-4</v>
      </c>
      <c r="N166" s="22">
        <f t="shared" si="19"/>
        <v>2.6199999999998447E-4</v>
      </c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</row>
    <row r="167" spans="1:38" x14ac:dyDescent="0.15">
      <c r="A167" s="1" t="s">
        <v>26</v>
      </c>
      <c r="B167">
        <v>-0.12839800000000001</v>
      </c>
      <c r="C167" s="4">
        <v>-3.9312699999999999E-2</v>
      </c>
      <c r="D167" s="4">
        <v>-4.7552499999999998E-2</v>
      </c>
      <c r="E167">
        <v>-0.128917</v>
      </c>
      <c r="F167" s="4">
        <v>-3.5766100000000002E-2</v>
      </c>
      <c r="G167" s="4">
        <v>-4.4504299999999997E-2</v>
      </c>
      <c r="I167" s="22">
        <f t="shared" si="16"/>
        <v>1.0000000000010001E-6</v>
      </c>
      <c r="J167" s="22">
        <f t="shared" ref="J167:J175" si="20">ABS(C167-C197)</f>
        <v>2.5999999999984369E-6</v>
      </c>
      <c r="K167" s="22">
        <f t="shared" ref="K167:K175" si="21">ABS(D167-D197)</f>
        <v>2.2999999999967491E-6</v>
      </c>
      <c r="L167" s="22">
        <f t="shared" si="18"/>
        <v>3.3000000000005247E-5</v>
      </c>
      <c r="M167" s="22">
        <f t="shared" ref="M167:M175" si="22">ABS(F167-I197)</f>
        <v>1.0509999999999686E-4</v>
      </c>
      <c r="N167" s="22">
        <f t="shared" ref="N167:N175" si="23">ABS(G167-J197)</f>
        <v>7.0300000000002305E-5</v>
      </c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spans="1:38" x14ac:dyDescent="0.15">
      <c r="A168" s="1" t="s">
        <v>27</v>
      </c>
      <c r="B168">
        <v>-0.19714000000000001</v>
      </c>
      <c r="C168" s="4">
        <v>-0.11230800000000001</v>
      </c>
      <c r="D168" s="4">
        <v>-0.116105</v>
      </c>
      <c r="E168">
        <v>-0.20000499999999999</v>
      </c>
      <c r="F168" s="4">
        <v>-0.107337</v>
      </c>
      <c r="G168" s="4">
        <v>-0.11154500000000001</v>
      </c>
      <c r="I168" s="22">
        <f t="shared" si="16"/>
        <v>3.0000000000030003E-6</v>
      </c>
      <c r="J168" s="22">
        <f t="shared" si="20"/>
        <v>4.0000000000040004E-6</v>
      </c>
      <c r="K168" s="22">
        <f t="shared" si="21"/>
        <v>3.0000000000030003E-6</v>
      </c>
      <c r="L168" s="22">
        <f t="shared" si="18"/>
        <v>1.7600000000000948E-4</v>
      </c>
      <c r="M168" s="22">
        <f t="shared" si="22"/>
        <v>3.1299999999999384E-4</v>
      </c>
      <c r="N168" s="22">
        <f t="shared" si="23"/>
        <v>2.7599999999999847E-4</v>
      </c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</row>
    <row r="169" spans="1:38" x14ac:dyDescent="0.15">
      <c r="A169" s="1" t="s">
        <v>28</v>
      </c>
      <c r="B169">
        <v>-0.23594000000000001</v>
      </c>
      <c r="C169">
        <v>-0.149759</v>
      </c>
      <c r="D169">
        <v>-0.15365899999999999</v>
      </c>
      <c r="E169">
        <v>-0.25568400000000002</v>
      </c>
      <c r="F169">
        <v>-0.16157299999999999</v>
      </c>
      <c r="G169">
        <v>-0.165878</v>
      </c>
      <c r="I169" s="22">
        <f t="shared" si="16"/>
        <v>1.0000000000010001E-6</v>
      </c>
      <c r="J169" s="22">
        <f t="shared" si="20"/>
        <v>0</v>
      </c>
      <c r="K169" s="22">
        <f t="shared" si="21"/>
        <v>0</v>
      </c>
      <c r="L169" s="22">
        <f t="shared" si="18"/>
        <v>7.9999999999968985E-5</v>
      </c>
      <c r="M169" s="22">
        <f t="shared" si="22"/>
        <v>2.1399999999999197E-4</v>
      </c>
      <c r="N169" s="22">
        <f t="shared" si="23"/>
        <v>1.8100000000001448E-4</v>
      </c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</row>
    <row r="170" spans="1:38" x14ac:dyDescent="0.15">
      <c r="A170" s="1" t="s">
        <v>29</v>
      </c>
      <c r="B170">
        <v>-0.23171700000000001</v>
      </c>
      <c r="C170">
        <v>-0.15677199999999999</v>
      </c>
      <c r="D170">
        <v>-0.16251199999999999</v>
      </c>
      <c r="E170">
        <v>-0.271034</v>
      </c>
      <c r="F170">
        <v>-0.21041199999999999</v>
      </c>
      <c r="G170">
        <v>-0.216862</v>
      </c>
      <c r="I170" s="22">
        <f t="shared" si="16"/>
        <v>1.0000000000010001E-6</v>
      </c>
      <c r="J170" s="22">
        <f t="shared" si="20"/>
        <v>0</v>
      </c>
      <c r="K170" s="22">
        <f t="shared" si="21"/>
        <v>0</v>
      </c>
      <c r="L170" s="22">
        <f t="shared" si="18"/>
        <v>6.7299999999997917E-4</v>
      </c>
      <c r="M170" s="22">
        <f t="shared" si="22"/>
        <v>6.8899999999999517E-4</v>
      </c>
      <c r="N170" s="22">
        <f t="shared" si="23"/>
        <v>6.6800000000000193E-4</v>
      </c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</row>
    <row r="171" spans="1:38" x14ac:dyDescent="0.15">
      <c r="A171" s="1" t="s">
        <v>30</v>
      </c>
      <c r="B171" s="4">
        <v>-0.21889600000000001</v>
      </c>
      <c r="C171" s="4">
        <v>-0.121724</v>
      </c>
      <c r="D171" s="4">
        <v>-0.13159799999999999</v>
      </c>
      <c r="E171" s="4">
        <v>-0.21290899999999999</v>
      </c>
      <c r="F171" s="4">
        <v>-0.106223</v>
      </c>
      <c r="G171" s="4">
        <v>-0.117453</v>
      </c>
      <c r="I171" s="22">
        <f t="shared" si="16"/>
        <v>0</v>
      </c>
      <c r="J171" s="22">
        <f t="shared" si="20"/>
        <v>0</v>
      </c>
      <c r="K171" s="22">
        <f t="shared" si="21"/>
        <v>0</v>
      </c>
      <c r="L171" s="22">
        <f t="shared" si="18"/>
        <v>5.4199999999998694E-4</v>
      </c>
      <c r="M171" s="22">
        <f t="shared" si="22"/>
        <v>5.9099999999999431E-4</v>
      </c>
      <c r="N171" s="22">
        <f t="shared" si="23"/>
        <v>5.4200000000000081E-4</v>
      </c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</row>
    <row r="172" spans="1:38" x14ac:dyDescent="0.15">
      <c r="A172" s="1" t="s">
        <v>52</v>
      </c>
      <c r="B172" s="4">
        <v>-0.16258400000000001</v>
      </c>
      <c r="C172" s="4">
        <v>-7.2863700000000003E-2</v>
      </c>
      <c r="D172" s="4">
        <v>-7.9370999999999997E-2</v>
      </c>
      <c r="E172" s="4">
        <v>-0.15251700000000001</v>
      </c>
      <c r="F172" s="4">
        <v>-5.4369500000000001E-2</v>
      </c>
      <c r="G172" s="4">
        <v>-6.1654899999999999E-2</v>
      </c>
      <c r="I172" s="22">
        <f t="shared" si="16"/>
        <v>1.0000000000010001E-6</v>
      </c>
      <c r="J172" s="22">
        <f t="shared" si="20"/>
        <v>3.9999999999762448E-7</v>
      </c>
      <c r="K172" s="22">
        <f t="shared" si="21"/>
        <v>3.9999999999762448E-7</v>
      </c>
      <c r="L172" s="22">
        <f t="shared" si="18"/>
        <v>6.1900000000000843E-4</v>
      </c>
      <c r="M172" s="22">
        <f t="shared" si="22"/>
        <v>6.6000000000000086E-4</v>
      </c>
      <c r="N172" s="22">
        <f t="shared" si="23"/>
        <v>6.4439999999999636E-4</v>
      </c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</row>
    <row r="173" spans="1:38" x14ac:dyDescent="0.15">
      <c r="A173" s="1" t="s">
        <v>53</v>
      </c>
      <c r="B173" s="4">
        <v>1.67251E-2</v>
      </c>
      <c r="C173" s="4">
        <v>8.9085200000000003E-2</v>
      </c>
      <c r="D173" s="4">
        <v>8.9085200000000003E-2</v>
      </c>
      <c r="E173" s="4">
        <v>4.2998099999999997E-2</v>
      </c>
      <c r="F173" s="4">
        <v>0.12186</v>
      </c>
      <c r="G173" s="4">
        <v>0.12186</v>
      </c>
      <c r="I173" s="22">
        <f t="shared" si="16"/>
        <v>2.9999999999821836E-7</v>
      </c>
      <c r="J173" s="22">
        <f t="shared" si="20"/>
        <v>2.0000000000575113E-7</v>
      </c>
      <c r="K173" s="22">
        <f t="shared" si="21"/>
        <v>2.0000000000575113E-7</v>
      </c>
      <c r="L173" s="22">
        <f t="shared" si="18"/>
        <v>7.2690000000000254E-4</v>
      </c>
      <c r="M173" s="22">
        <f t="shared" si="22"/>
        <v>8.0500000000000016E-4</v>
      </c>
      <c r="N173" s="22">
        <f t="shared" si="23"/>
        <v>8.0500000000000016E-4</v>
      </c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</row>
    <row r="174" spans="1:38" x14ac:dyDescent="0.15">
      <c r="A174" s="1" t="s">
        <v>54</v>
      </c>
      <c r="B174" s="4">
        <v>0.170069</v>
      </c>
      <c r="C174" s="4">
        <v>0.20247200000000001</v>
      </c>
      <c r="D174" s="4">
        <v>0.20247200000000001</v>
      </c>
      <c r="E174" s="4">
        <v>0.17236199999999999</v>
      </c>
      <c r="F174" s="4">
        <v>0.207567</v>
      </c>
      <c r="G174" s="4">
        <v>0.207567</v>
      </c>
      <c r="I174" s="22">
        <f t="shared" si="16"/>
        <v>0</v>
      </c>
      <c r="J174" s="22">
        <f t="shared" si="20"/>
        <v>0</v>
      </c>
      <c r="K174" s="22">
        <f t="shared" si="21"/>
        <v>0</v>
      </c>
      <c r="L174" s="22">
        <f t="shared" si="18"/>
        <v>5.6900000000001394E-4</v>
      </c>
      <c r="M174" s="22">
        <f t="shared" si="22"/>
        <v>6.1700000000000643E-4</v>
      </c>
      <c r="N174" s="22">
        <f t="shared" si="23"/>
        <v>6.1700000000000643E-4</v>
      </c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</row>
    <row r="175" spans="1:38" x14ac:dyDescent="0.15">
      <c r="A175" s="1" t="s">
        <v>90</v>
      </c>
      <c r="B175">
        <v>0.31567499999999998</v>
      </c>
      <c r="C175">
        <v>0.31567499999999998</v>
      </c>
      <c r="D175">
        <v>0.31567499999999998</v>
      </c>
      <c r="E175">
        <v>5.1897199999999997E-2</v>
      </c>
      <c r="F175">
        <v>5.1897199999999997E-2</v>
      </c>
      <c r="G175">
        <v>5.1897199999999997E-2</v>
      </c>
      <c r="I175" s="22">
        <f t="shared" si="16"/>
        <v>1.0000000000287557E-6</v>
      </c>
      <c r="J175" s="22">
        <f t="shared" si="20"/>
        <v>1.0000000000287557E-6</v>
      </c>
      <c r="K175" s="22">
        <f t="shared" si="21"/>
        <v>1.0000000000287557E-6</v>
      </c>
      <c r="L175" s="22">
        <f t="shared" si="18"/>
        <v>4.5257000000000006E-3</v>
      </c>
      <c r="M175" s="22">
        <f t="shared" si="22"/>
        <v>4.5257000000000006E-3</v>
      </c>
      <c r="N175" s="22">
        <f t="shared" si="23"/>
        <v>4.5257000000000006E-3</v>
      </c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</row>
    <row r="176" spans="1:38" x14ac:dyDescent="0.15">
      <c r="H176" s="23" t="s">
        <v>110</v>
      </c>
      <c r="I176" s="22">
        <f t="shared" ref="I176:N176" si="24">AVERAGE(I167:I175)</f>
        <v>9.2222222222599715E-7</v>
      </c>
      <c r="J176" s="22">
        <f t="shared" si="24"/>
        <v>9.1111111111495202E-7</v>
      </c>
      <c r="K176" s="22">
        <f t="shared" si="24"/>
        <v>7.6666666667020899E-7</v>
      </c>
      <c r="L176" s="22">
        <f t="shared" si="24"/>
        <v>8.8273333333333058E-4</v>
      </c>
      <c r="M176" s="22">
        <f t="shared" si="24"/>
        <v>9.4664444444444225E-4</v>
      </c>
      <c r="N176" s="22">
        <f t="shared" si="24"/>
        <v>9.2548888888889123E-4</v>
      </c>
    </row>
    <row r="178" spans="1:14" x14ac:dyDescent="0.15">
      <c r="A178" s="8" t="s">
        <v>59</v>
      </c>
      <c r="B178" s="8"/>
      <c r="C178" s="8"/>
      <c r="D178" s="8"/>
      <c r="I178" s="14" t="s">
        <v>109</v>
      </c>
    </row>
    <row r="179" spans="1:14" x14ac:dyDescent="0.15">
      <c r="A179" t="s">
        <v>75</v>
      </c>
      <c r="B179" t="s">
        <v>76</v>
      </c>
      <c r="C179" t="s">
        <v>76</v>
      </c>
      <c r="D179" t="s">
        <v>76</v>
      </c>
      <c r="E179" t="s">
        <v>77</v>
      </c>
      <c r="F179" t="s">
        <v>77</v>
      </c>
      <c r="G179" t="s">
        <v>77</v>
      </c>
      <c r="I179" t="s">
        <v>76</v>
      </c>
      <c r="J179" t="s">
        <v>76</v>
      </c>
      <c r="K179" t="s">
        <v>76</v>
      </c>
      <c r="L179" t="s">
        <v>77</v>
      </c>
      <c r="M179" t="s">
        <v>77</v>
      </c>
      <c r="N179" t="s">
        <v>77</v>
      </c>
    </row>
    <row r="180" spans="1:14" x14ac:dyDescent="0.15">
      <c r="A180" t="s">
        <v>78</v>
      </c>
      <c r="B180" t="s">
        <v>76</v>
      </c>
      <c r="C180" t="s">
        <v>79</v>
      </c>
      <c r="D180" t="s">
        <v>80</v>
      </c>
      <c r="E180" t="s">
        <v>76</v>
      </c>
      <c r="F180" t="s">
        <v>79</v>
      </c>
      <c r="G180" t="s">
        <v>80</v>
      </c>
      <c r="I180" t="s">
        <v>76</v>
      </c>
      <c r="J180" t="s">
        <v>79</v>
      </c>
      <c r="K180" t="s">
        <v>80</v>
      </c>
      <c r="L180" t="s">
        <v>76</v>
      </c>
      <c r="M180" t="s">
        <v>79</v>
      </c>
      <c r="N180" t="s">
        <v>80</v>
      </c>
    </row>
    <row r="181" spans="1:14" x14ac:dyDescent="0.15">
      <c r="A181" s="23" t="s">
        <v>25</v>
      </c>
    </row>
    <row r="182" spans="1:14" x14ac:dyDescent="0.15">
      <c r="A182" s="3" t="s">
        <v>26</v>
      </c>
      <c r="B182">
        <v>-0.1237</v>
      </c>
      <c r="C182">
        <v>-3.73E-2</v>
      </c>
      <c r="D182">
        <v>-5.0500000000000003E-2</v>
      </c>
      <c r="E182">
        <v>-0.12429999999999999</v>
      </c>
      <c r="F182">
        <v>-3.0599999999999999E-2</v>
      </c>
      <c r="G182">
        <v>-4.2799999999999998E-2</v>
      </c>
      <c r="I182" s="22">
        <f t="shared" ref="I182:I190" si="25">ABS(B182-B211)</f>
        <v>4.6970000000000067E-3</v>
      </c>
      <c r="J182" s="22">
        <f t="shared" ref="J182:K182" si="26">ABS(C182-C211)</f>
        <v>2.0101000000000008E-3</v>
      </c>
      <c r="K182" s="22">
        <f t="shared" si="26"/>
        <v>2.9498000000000024E-3</v>
      </c>
      <c r="L182" s="22">
        <f t="shared" ref="L182:L190" si="27">ABS(E182-H197)</f>
        <v>4.6500000000000152E-3</v>
      </c>
      <c r="M182" s="22">
        <f t="shared" ref="M182:N182" si="28">ABS(F182-I197)</f>
        <v>5.2712000000000002E-3</v>
      </c>
      <c r="N182" s="22">
        <f t="shared" si="28"/>
        <v>1.7746000000000012E-3</v>
      </c>
    </row>
    <row r="183" spans="1:14" x14ac:dyDescent="0.15">
      <c r="A183" s="3" t="s">
        <v>27</v>
      </c>
      <c r="B183">
        <v>-0.19359999999999999</v>
      </c>
      <c r="C183">
        <v>-0.1144</v>
      </c>
      <c r="D183">
        <v>-0.1154</v>
      </c>
      <c r="E183">
        <v>-0.19550000000000001</v>
      </c>
      <c r="F183">
        <v>-9.8400000000000001E-2</v>
      </c>
      <c r="G183">
        <v>-0.11020000000000001</v>
      </c>
      <c r="I183" s="22">
        <f t="shared" si="25"/>
        <v>3.5370000000000124E-3</v>
      </c>
      <c r="J183" s="22">
        <f t="shared" ref="J183:K190" si="29">ABS(C183-C212)</f>
        <v>2.0960000000000006E-3</v>
      </c>
      <c r="K183" s="22">
        <f t="shared" si="29"/>
        <v>7.019999999999943E-4</v>
      </c>
      <c r="L183" s="22">
        <f t="shared" si="27"/>
        <v>4.6809999999999907E-3</v>
      </c>
      <c r="M183" s="22">
        <f t="shared" ref="M183:N190" si="30">ABS(F183-I198)</f>
        <v>9.2499999999999943E-3</v>
      </c>
      <c r="N183" s="22">
        <f t="shared" si="30"/>
        <v>1.6209999999999974E-3</v>
      </c>
    </row>
    <row r="184" spans="1:14" x14ac:dyDescent="0.15">
      <c r="A184" s="3" t="s">
        <v>28</v>
      </c>
      <c r="B184">
        <v>-0.2389</v>
      </c>
      <c r="C184">
        <v>-0.15290000000000001</v>
      </c>
      <c r="D184">
        <v>-0.15529999999999999</v>
      </c>
      <c r="E184">
        <v>-0.25590000000000002</v>
      </c>
      <c r="F184">
        <v>-0.1623</v>
      </c>
      <c r="G184">
        <v>-0.16070000000000001</v>
      </c>
      <c r="I184" s="22">
        <f t="shared" si="25"/>
        <v>2.9589999999999894E-3</v>
      </c>
      <c r="J184" s="22">
        <f t="shared" si="29"/>
        <v>3.1410000000000049E-3</v>
      </c>
      <c r="K184" s="22">
        <f t="shared" si="29"/>
        <v>1.6410000000000036E-3</v>
      </c>
      <c r="L184" s="22">
        <f t="shared" si="27"/>
        <v>1.3600000000002499E-4</v>
      </c>
      <c r="M184" s="22">
        <f t="shared" si="30"/>
        <v>5.1300000000001345E-4</v>
      </c>
      <c r="N184" s="22">
        <f t="shared" si="30"/>
        <v>5.3590000000000027E-3</v>
      </c>
    </row>
    <row r="185" spans="1:14" x14ac:dyDescent="0.15">
      <c r="A185" s="3" t="s">
        <v>29</v>
      </c>
      <c r="B185">
        <v>-0.2334</v>
      </c>
      <c r="C185">
        <v>-0.15690000000000001</v>
      </c>
      <c r="D185">
        <v>-0.16470000000000001</v>
      </c>
      <c r="E185">
        <v>-0.2717</v>
      </c>
      <c r="F185">
        <v>-0.21179999999999999</v>
      </c>
      <c r="G185">
        <v>-0.21049999999999999</v>
      </c>
      <c r="I185" s="22">
        <f t="shared" si="25"/>
        <v>1.6839999999999911E-3</v>
      </c>
      <c r="J185" s="22">
        <f t="shared" si="29"/>
        <v>1.2800000000001699E-4</v>
      </c>
      <c r="K185" s="22">
        <f t="shared" si="29"/>
        <v>2.1880000000000233E-3</v>
      </c>
      <c r="L185" s="22">
        <f t="shared" si="27"/>
        <v>1.3389999999999791E-3</v>
      </c>
      <c r="M185" s="22">
        <f t="shared" si="30"/>
        <v>2.0769999999999955E-3</v>
      </c>
      <c r="N185" s="22">
        <f t="shared" si="30"/>
        <v>5.6940000000000046E-3</v>
      </c>
    </row>
    <row r="186" spans="1:14" x14ac:dyDescent="0.15">
      <c r="A186" s="3" t="s">
        <v>30</v>
      </c>
      <c r="B186">
        <v>-0.21959999999999999</v>
      </c>
      <c r="C186">
        <v>-0.1235</v>
      </c>
      <c r="D186">
        <v>-0.12820000000000001</v>
      </c>
      <c r="E186">
        <v>-0.21240000000000001</v>
      </c>
      <c r="F186">
        <v>-0.1043</v>
      </c>
      <c r="G186">
        <v>-0.1172</v>
      </c>
      <c r="I186" s="22">
        <f t="shared" si="25"/>
        <v>7.0399999999998242E-4</v>
      </c>
      <c r="J186" s="22">
        <f t="shared" si="29"/>
        <v>1.7759999999999998E-3</v>
      </c>
      <c r="K186" s="22">
        <f t="shared" si="29"/>
        <v>3.3979999999999844E-3</v>
      </c>
      <c r="L186" s="22">
        <f t="shared" si="27"/>
        <v>3.3000000000005247E-5</v>
      </c>
      <c r="M186" s="22">
        <f t="shared" si="30"/>
        <v>1.3319999999999999E-3</v>
      </c>
      <c r="N186" s="22">
        <f t="shared" si="30"/>
        <v>2.8899999999999759E-4</v>
      </c>
    </row>
    <row r="187" spans="1:14" x14ac:dyDescent="0.15">
      <c r="A187" s="3" t="s">
        <v>52</v>
      </c>
      <c r="B187">
        <v>-0.1623</v>
      </c>
      <c r="C187">
        <v>-7.4200000000000002E-2</v>
      </c>
      <c r="D187">
        <v>-8.2600000000000007E-2</v>
      </c>
      <c r="E187">
        <v>-0.15110000000000001</v>
      </c>
      <c r="F187">
        <v>-5.5199999999999999E-2</v>
      </c>
      <c r="G187">
        <v>-6.1400000000000003E-2</v>
      </c>
      <c r="I187" s="22">
        <f t="shared" si="25"/>
        <v>2.8400000000000647E-4</v>
      </c>
      <c r="J187" s="22">
        <f t="shared" si="29"/>
        <v>1.335900000000001E-3</v>
      </c>
      <c r="K187" s="22">
        <f t="shared" si="29"/>
        <v>3.228700000000001E-3</v>
      </c>
      <c r="L187" s="22">
        <f t="shared" si="27"/>
        <v>7.9799999999999316E-4</v>
      </c>
      <c r="M187" s="22">
        <f t="shared" si="30"/>
        <v>1.4904999999999988E-3</v>
      </c>
      <c r="N187" s="22">
        <f t="shared" si="30"/>
        <v>3.8950000000000096E-4</v>
      </c>
    </row>
    <row r="188" spans="1:14" x14ac:dyDescent="0.15">
      <c r="A188" s="3" t="s">
        <v>53</v>
      </c>
      <c r="B188">
        <v>1.6400000000000001E-2</v>
      </c>
      <c r="C188">
        <v>8.8200000000000001E-2</v>
      </c>
      <c r="D188">
        <v>8.8900000000000007E-2</v>
      </c>
      <c r="E188">
        <v>4.0899999999999999E-2</v>
      </c>
      <c r="F188">
        <v>0.12529999999999999</v>
      </c>
      <c r="G188">
        <v>0.12659999999999999</v>
      </c>
      <c r="I188" s="22">
        <f t="shared" si="25"/>
        <v>3.2480000000000009E-4</v>
      </c>
      <c r="J188" s="22">
        <f t="shared" si="29"/>
        <v>8.849999999999969E-4</v>
      </c>
      <c r="K188" s="22">
        <f t="shared" si="29"/>
        <v>1.8499999999999073E-4</v>
      </c>
      <c r="L188" s="22">
        <f t="shared" si="27"/>
        <v>2.8250000000000011E-3</v>
      </c>
      <c r="M188" s="22">
        <f t="shared" si="30"/>
        <v>2.6349999999999985E-3</v>
      </c>
      <c r="N188" s="22">
        <f t="shared" si="30"/>
        <v>3.9349999999999941E-3</v>
      </c>
    </row>
    <row r="189" spans="1:14" x14ac:dyDescent="0.15">
      <c r="A189" s="3" t="s">
        <v>54</v>
      </c>
      <c r="B189">
        <v>0.1694</v>
      </c>
      <c r="C189">
        <v>0.20349999999999999</v>
      </c>
      <c r="D189">
        <v>0.20349999999999999</v>
      </c>
      <c r="E189">
        <v>0.17510000000000001</v>
      </c>
      <c r="F189">
        <v>0.2056</v>
      </c>
      <c r="G189">
        <v>0.2056</v>
      </c>
      <c r="I189" s="22">
        <f t="shared" si="25"/>
        <v>6.6900000000000293E-4</v>
      </c>
      <c r="J189" s="22">
        <f t="shared" si="29"/>
        <v>1.0279999999999734E-3</v>
      </c>
      <c r="K189" s="22">
        <f t="shared" si="29"/>
        <v>1.0279999999999734E-3</v>
      </c>
      <c r="L189" s="22">
        <f t="shared" si="27"/>
        <v>2.1690000000000043E-3</v>
      </c>
      <c r="M189" s="22">
        <f t="shared" si="30"/>
        <v>2.584000000000003E-3</v>
      </c>
      <c r="N189" s="22">
        <f t="shared" si="30"/>
        <v>2.584000000000003E-3</v>
      </c>
    </row>
    <row r="190" spans="1:14" x14ac:dyDescent="0.15">
      <c r="A190" s="3" t="s">
        <v>90</v>
      </c>
      <c r="B190">
        <v>0.316</v>
      </c>
      <c r="C190">
        <v>0.31569999999999998</v>
      </c>
      <c r="D190">
        <v>0.31569999999999998</v>
      </c>
      <c r="E190">
        <v>5.1400000000000001E-2</v>
      </c>
      <c r="F190">
        <v>4.5100000000000001E-2</v>
      </c>
      <c r="G190">
        <v>4.5100000000000001E-2</v>
      </c>
      <c r="I190" s="22">
        <f t="shared" si="25"/>
        <v>3.2399999999999096E-4</v>
      </c>
      <c r="J190" s="22">
        <f t="shared" si="29"/>
        <v>2.3999999999968491E-5</v>
      </c>
      <c r="K190" s="22">
        <f t="shared" si="29"/>
        <v>2.3999999999968491E-5</v>
      </c>
      <c r="L190" s="22">
        <f t="shared" si="27"/>
        <v>4.0285000000000043E-3</v>
      </c>
      <c r="M190" s="22">
        <f t="shared" si="30"/>
        <v>2.2714999999999957E-3</v>
      </c>
      <c r="N190" s="22">
        <f t="shared" si="30"/>
        <v>2.2714999999999957E-3</v>
      </c>
    </row>
    <row r="191" spans="1:14" x14ac:dyDescent="0.15">
      <c r="H191" s="23" t="s">
        <v>110</v>
      </c>
      <c r="I191" s="22">
        <f t="shared" ref="I191:N191" si="31">AVERAGE(I182:I190)</f>
        <v>1.6869777777777759E-3</v>
      </c>
      <c r="J191" s="22">
        <f t="shared" si="31"/>
        <v>1.3804444444444402E-3</v>
      </c>
      <c r="K191" s="22">
        <f t="shared" si="31"/>
        <v>1.704944444444438E-3</v>
      </c>
      <c r="L191" s="22">
        <f t="shared" si="31"/>
        <v>2.295500000000002E-3</v>
      </c>
      <c r="M191" s="22">
        <f t="shared" si="31"/>
        <v>3.0471333333333332E-3</v>
      </c>
      <c r="N191" s="22">
        <f t="shared" si="31"/>
        <v>2.6575111111111108E-3</v>
      </c>
    </row>
    <row r="192" spans="1:14" x14ac:dyDescent="0.15">
      <c r="H192" s="23"/>
      <c r="I192" s="22"/>
      <c r="J192" s="22"/>
      <c r="K192" s="22"/>
      <c r="L192" s="22"/>
      <c r="M192" s="22"/>
      <c r="N192" s="22"/>
    </row>
    <row r="193" spans="1:10" x14ac:dyDescent="0.15">
      <c r="A193" t="s">
        <v>51</v>
      </c>
    </row>
    <row r="194" spans="1:10" x14ac:dyDescent="0.15">
      <c r="A194" t="s">
        <v>24</v>
      </c>
      <c r="B194">
        <v>2</v>
      </c>
      <c r="C194">
        <v>2</v>
      </c>
      <c r="D194">
        <v>2</v>
      </c>
      <c r="E194">
        <v>3</v>
      </c>
      <c r="F194">
        <v>3</v>
      </c>
      <c r="G194">
        <v>3</v>
      </c>
      <c r="H194">
        <v>4</v>
      </c>
      <c r="I194">
        <v>4</v>
      </c>
      <c r="J194">
        <v>4</v>
      </c>
    </row>
    <row r="195" spans="1:10" x14ac:dyDescent="0.15">
      <c r="A195" t="s">
        <v>78</v>
      </c>
      <c r="B195" t="s">
        <v>76</v>
      </c>
      <c r="C195" t="s">
        <v>79</v>
      </c>
      <c r="D195" t="s">
        <v>80</v>
      </c>
      <c r="E195" t="s">
        <v>76</v>
      </c>
      <c r="F195" t="s">
        <v>79</v>
      </c>
      <c r="G195" t="s">
        <v>80</v>
      </c>
      <c r="H195" t="s">
        <v>76</v>
      </c>
      <c r="I195" t="s">
        <v>79</v>
      </c>
      <c r="J195" t="s">
        <v>80</v>
      </c>
    </row>
    <row r="196" spans="1:10" x14ac:dyDescent="0.15">
      <c r="A196" s="1" t="s">
        <v>25</v>
      </c>
      <c r="B196">
        <v>0.56570200000000004</v>
      </c>
      <c r="C196">
        <v>0.56570200000000004</v>
      </c>
      <c r="D196">
        <v>0.56570200000000004</v>
      </c>
      <c r="E196">
        <v>0.63546800000000003</v>
      </c>
      <c r="F196">
        <v>0.63546800000000003</v>
      </c>
      <c r="G196">
        <v>0.63546800000000003</v>
      </c>
      <c r="H196">
        <v>0.63924599999999998</v>
      </c>
      <c r="I196">
        <v>0.63924599999999998</v>
      </c>
      <c r="J196">
        <v>0.63924599999999998</v>
      </c>
    </row>
    <row r="197" spans="1:10" x14ac:dyDescent="0.15">
      <c r="A197" s="1" t="s">
        <v>26</v>
      </c>
      <c r="B197">
        <v>-0.12839700000000001</v>
      </c>
      <c r="C197">
        <v>-3.9310100000000001E-2</v>
      </c>
      <c r="D197">
        <v>-4.7550200000000001E-2</v>
      </c>
      <c r="E197">
        <v>-0.12895000000000001</v>
      </c>
      <c r="F197">
        <v>-3.5871199999999999E-2</v>
      </c>
      <c r="G197">
        <v>-4.4574599999999999E-2</v>
      </c>
      <c r="H197">
        <v>-0.12895000000000001</v>
      </c>
      <c r="I197">
        <v>-3.5871199999999999E-2</v>
      </c>
      <c r="J197">
        <v>-4.4574599999999999E-2</v>
      </c>
    </row>
    <row r="198" spans="1:10" x14ac:dyDescent="0.15">
      <c r="A198" s="1" t="s">
        <v>27</v>
      </c>
      <c r="B198">
        <v>-0.19713700000000001</v>
      </c>
      <c r="C198">
        <v>-0.112304</v>
      </c>
      <c r="D198">
        <v>-0.116102</v>
      </c>
      <c r="E198">
        <v>-0.20006699999999999</v>
      </c>
      <c r="F198">
        <v>-0.107944</v>
      </c>
      <c r="G198">
        <v>-0.112094</v>
      </c>
      <c r="H198">
        <v>-0.200181</v>
      </c>
      <c r="I198">
        <v>-0.10765</v>
      </c>
      <c r="J198">
        <v>-0.111821</v>
      </c>
    </row>
    <row r="199" spans="1:10" x14ac:dyDescent="0.15">
      <c r="A199" s="1" t="s">
        <v>28</v>
      </c>
      <c r="B199">
        <v>-0.23594100000000001</v>
      </c>
      <c r="C199">
        <v>-0.149759</v>
      </c>
      <c r="D199">
        <v>-0.15365899999999999</v>
      </c>
      <c r="E199">
        <v>-0.25472699999999998</v>
      </c>
      <c r="F199">
        <v>-0.16116</v>
      </c>
      <c r="G199">
        <v>-0.165412</v>
      </c>
      <c r="H199">
        <v>-0.25576399999999999</v>
      </c>
      <c r="I199">
        <v>-0.16178699999999999</v>
      </c>
      <c r="J199">
        <v>-0.16605900000000001</v>
      </c>
    </row>
    <row r="200" spans="1:10" x14ac:dyDescent="0.15">
      <c r="A200" s="1" t="s">
        <v>29</v>
      </c>
      <c r="B200">
        <v>-0.23171600000000001</v>
      </c>
      <c r="C200">
        <v>-0.15677199999999999</v>
      </c>
      <c r="D200">
        <v>-0.16251199999999999</v>
      </c>
      <c r="E200">
        <v>-0.26844000000000001</v>
      </c>
      <c r="F200">
        <v>-0.20699799999999999</v>
      </c>
      <c r="G200">
        <v>-0.21342</v>
      </c>
      <c r="H200">
        <v>-0.27036100000000002</v>
      </c>
      <c r="I200">
        <v>-0.20972299999999999</v>
      </c>
      <c r="J200">
        <v>-0.216194</v>
      </c>
    </row>
    <row r="201" spans="1:10" x14ac:dyDescent="0.15">
      <c r="A201" s="1" t="s">
        <v>30</v>
      </c>
      <c r="B201">
        <v>-0.21889600000000001</v>
      </c>
      <c r="C201">
        <v>-0.121724</v>
      </c>
      <c r="D201">
        <v>-0.13159799999999999</v>
      </c>
      <c r="E201">
        <v>-0.21287900000000001</v>
      </c>
      <c r="F201">
        <v>-0.10668800000000001</v>
      </c>
      <c r="G201">
        <v>-0.117868</v>
      </c>
      <c r="H201">
        <v>-0.212367</v>
      </c>
      <c r="I201">
        <v>-0.105632</v>
      </c>
      <c r="J201">
        <v>-0.116911</v>
      </c>
    </row>
    <row r="202" spans="1:10" x14ac:dyDescent="0.15">
      <c r="A202" s="1" t="s">
        <v>52</v>
      </c>
      <c r="B202">
        <v>-0.16258500000000001</v>
      </c>
      <c r="C202">
        <v>-7.2864100000000001E-2</v>
      </c>
      <c r="D202">
        <v>-7.9371399999999995E-2</v>
      </c>
      <c r="E202">
        <v>-0.15251400000000001</v>
      </c>
      <c r="F202">
        <v>-5.4790499999999999E-2</v>
      </c>
      <c r="G202">
        <v>-6.20396E-2</v>
      </c>
      <c r="H202">
        <v>-0.15189800000000001</v>
      </c>
      <c r="I202">
        <v>-5.37095E-2</v>
      </c>
      <c r="J202">
        <v>-6.1010500000000002E-2</v>
      </c>
    </row>
    <row r="203" spans="1:10" x14ac:dyDescent="0.15">
      <c r="A203" s="1" t="s">
        <v>53</v>
      </c>
      <c r="B203">
        <v>1.6724800000000001E-2</v>
      </c>
      <c r="C203">
        <v>8.9084999999999998E-2</v>
      </c>
      <c r="D203">
        <v>8.9084999999999998E-2</v>
      </c>
      <c r="E203">
        <v>4.2266199999999997E-2</v>
      </c>
      <c r="F203">
        <v>0.12085600000000001</v>
      </c>
      <c r="G203">
        <v>0.12085600000000001</v>
      </c>
      <c r="H203">
        <v>4.3725E-2</v>
      </c>
      <c r="I203">
        <v>0.122665</v>
      </c>
      <c r="J203">
        <v>0.122665</v>
      </c>
    </row>
    <row r="204" spans="1:10" x14ac:dyDescent="0.15">
      <c r="A204" s="1" t="s">
        <v>54</v>
      </c>
      <c r="B204">
        <v>0.170069</v>
      </c>
      <c r="C204">
        <v>0.20247200000000001</v>
      </c>
      <c r="D204">
        <v>0.20247200000000001</v>
      </c>
      <c r="E204">
        <v>0.172788</v>
      </c>
      <c r="F204">
        <v>0.207894</v>
      </c>
      <c r="G204">
        <v>0.207894</v>
      </c>
      <c r="H204">
        <v>0.172931</v>
      </c>
      <c r="I204">
        <v>0.20818400000000001</v>
      </c>
      <c r="J204">
        <v>0.20818400000000001</v>
      </c>
    </row>
    <row r="205" spans="1:10" x14ac:dyDescent="0.15">
      <c r="A205" s="1" t="s">
        <v>90</v>
      </c>
      <c r="B205">
        <v>0.31567600000000001</v>
      </c>
      <c r="C205">
        <v>0.31567600000000001</v>
      </c>
      <c r="D205">
        <v>0.31567600000000001</v>
      </c>
      <c r="E205">
        <v>0.148586</v>
      </c>
      <c r="F205">
        <v>0.148586</v>
      </c>
      <c r="G205">
        <v>0.148586</v>
      </c>
      <c r="H205">
        <v>4.7371499999999997E-2</v>
      </c>
      <c r="I205">
        <v>4.7371499999999997E-2</v>
      </c>
      <c r="J205">
        <v>4.7371499999999997E-2</v>
      </c>
    </row>
    <row r="207" spans="1:10" x14ac:dyDescent="0.15">
      <c r="A207" t="s">
        <v>70</v>
      </c>
    </row>
    <row r="208" spans="1:10" x14ac:dyDescent="0.15">
      <c r="A208" t="s">
        <v>24</v>
      </c>
      <c r="B208">
        <v>2</v>
      </c>
      <c r="C208">
        <v>2</v>
      </c>
      <c r="D208">
        <v>2</v>
      </c>
      <c r="E208">
        <v>3</v>
      </c>
      <c r="F208">
        <v>3</v>
      </c>
      <c r="G208">
        <v>3</v>
      </c>
      <c r="H208">
        <v>4</v>
      </c>
      <c r="I208">
        <v>4</v>
      </c>
      <c r="J208">
        <v>4</v>
      </c>
    </row>
    <row r="209" spans="1:10" x14ac:dyDescent="0.15">
      <c r="A209" t="s">
        <v>78</v>
      </c>
      <c r="B209" t="s">
        <v>76</v>
      </c>
      <c r="C209" t="s">
        <v>79</v>
      </c>
      <c r="D209" t="s">
        <v>80</v>
      </c>
      <c r="E209" t="s">
        <v>76</v>
      </c>
      <c r="F209" t="s">
        <v>79</v>
      </c>
      <c r="G209" t="s">
        <v>80</v>
      </c>
      <c r="H209" t="s">
        <v>76</v>
      </c>
      <c r="I209" t="s">
        <v>79</v>
      </c>
      <c r="J209" t="s">
        <v>80</v>
      </c>
    </row>
    <row r="210" spans="1:10" x14ac:dyDescent="0.15">
      <c r="A210" s="1" t="s">
        <v>25</v>
      </c>
      <c r="B210">
        <v>0.56570200000000004</v>
      </c>
      <c r="C210">
        <v>0.56570200000000004</v>
      </c>
      <c r="D210">
        <v>0.56570200000000004</v>
      </c>
      <c r="E210">
        <v>0.63546800000000003</v>
      </c>
      <c r="F210">
        <v>0.63546800000000003</v>
      </c>
      <c r="G210">
        <v>0.63546800000000003</v>
      </c>
      <c r="H210">
        <v>0.63924599999999998</v>
      </c>
      <c r="I210">
        <v>0.63924599999999998</v>
      </c>
      <c r="J210">
        <v>0.63924599999999998</v>
      </c>
    </row>
    <row r="211" spans="1:10" x14ac:dyDescent="0.15">
      <c r="A211" s="1" t="s">
        <v>26</v>
      </c>
      <c r="B211">
        <v>-0.12839700000000001</v>
      </c>
      <c r="C211">
        <v>-3.9310100000000001E-2</v>
      </c>
      <c r="D211">
        <v>-4.7550200000000001E-2</v>
      </c>
      <c r="E211">
        <v>-0.12895000000000001</v>
      </c>
      <c r="F211">
        <v>-3.5871199999999999E-2</v>
      </c>
      <c r="G211">
        <v>-4.4574599999999999E-2</v>
      </c>
      <c r="H211">
        <v>-0.12895000000000001</v>
      </c>
      <c r="I211">
        <v>-3.5871199999999999E-2</v>
      </c>
      <c r="J211">
        <v>-4.4574599999999999E-2</v>
      </c>
    </row>
    <row r="212" spans="1:10" x14ac:dyDescent="0.15">
      <c r="A212" s="1" t="s">
        <v>27</v>
      </c>
      <c r="B212">
        <v>-0.19713700000000001</v>
      </c>
      <c r="C212">
        <v>-0.112304</v>
      </c>
      <c r="D212">
        <v>-0.116102</v>
      </c>
      <c r="E212">
        <v>-0.20006699999999999</v>
      </c>
      <c r="F212">
        <v>-0.107944</v>
      </c>
      <c r="G212">
        <v>-0.112094</v>
      </c>
      <c r="H212">
        <v>-0.200181</v>
      </c>
      <c r="I212">
        <v>-0.10765</v>
      </c>
      <c r="J212">
        <v>-0.111821</v>
      </c>
    </row>
    <row r="213" spans="1:10" x14ac:dyDescent="0.15">
      <c r="A213" s="1" t="s">
        <v>28</v>
      </c>
      <c r="B213">
        <v>-0.23594100000000001</v>
      </c>
      <c r="C213">
        <v>-0.149759</v>
      </c>
      <c r="D213">
        <v>-0.15365899999999999</v>
      </c>
      <c r="E213">
        <v>-0.25472699999999998</v>
      </c>
      <c r="F213">
        <v>-0.16116</v>
      </c>
      <c r="G213">
        <v>-0.165412</v>
      </c>
      <c r="H213">
        <v>-0.25576399999999999</v>
      </c>
      <c r="I213">
        <v>-0.16178699999999999</v>
      </c>
      <c r="J213">
        <v>-0.16605900000000001</v>
      </c>
    </row>
    <row r="214" spans="1:10" x14ac:dyDescent="0.15">
      <c r="A214" s="1" t="s">
        <v>29</v>
      </c>
      <c r="B214">
        <v>-0.23171600000000001</v>
      </c>
      <c r="C214">
        <v>-0.15677199999999999</v>
      </c>
      <c r="D214">
        <v>-0.16251199999999999</v>
      </c>
      <c r="E214">
        <v>-0.26844099999999999</v>
      </c>
      <c r="F214">
        <v>-0.20699799999999999</v>
      </c>
      <c r="G214">
        <v>-0.21342</v>
      </c>
      <c r="H214">
        <v>-0.27036100000000002</v>
      </c>
      <c r="I214">
        <v>-0.20972299999999999</v>
      </c>
      <c r="J214">
        <v>-0.216194</v>
      </c>
    </row>
    <row r="215" spans="1:10" x14ac:dyDescent="0.15">
      <c r="A215" s="1" t="s">
        <v>30</v>
      </c>
      <c r="B215">
        <v>-0.21889600000000001</v>
      </c>
      <c r="C215">
        <v>-0.121724</v>
      </c>
      <c r="D215">
        <v>-0.13159799999999999</v>
      </c>
      <c r="E215">
        <v>-0.21287900000000001</v>
      </c>
      <c r="F215">
        <v>-0.10668800000000001</v>
      </c>
      <c r="G215">
        <v>-0.117868</v>
      </c>
      <c r="H215">
        <v>-0.212367</v>
      </c>
      <c r="I215">
        <v>-0.105632</v>
      </c>
      <c r="J215">
        <v>-0.116911</v>
      </c>
    </row>
    <row r="216" spans="1:10" x14ac:dyDescent="0.15">
      <c r="A216" s="1" t="s">
        <v>52</v>
      </c>
      <c r="B216">
        <v>-0.16258400000000001</v>
      </c>
      <c r="C216">
        <v>-7.2864100000000001E-2</v>
      </c>
      <c r="D216">
        <v>-7.9371300000000006E-2</v>
      </c>
      <c r="E216">
        <v>-0.15251400000000001</v>
      </c>
      <c r="F216">
        <v>-5.4790499999999999E-2</v>
      </c>
      <c r="G216">
        <v>-6.20396E-2</v>
      </c>
      <c r="H216">
        <v>-0.15189800000000001</v>
      </c>
      <c r="I216">
        <v>-5.37095E-2</v>
      </c>
      <c r="J216">
        <v>-6.1010599999999998E-2</v>
      </c>
    </row>
    <row r="217" spans="1:10" x14ac:dyDescent="0.15">
      <c r="A217" s="1" t="s">
        <v>53</v>
      </c>
      <c r="B217">
        <v>1.6724800000000001E-2</v>
      </c>
      <c r="C217">
        <v>8.9084999999999998E-2</v>
      </c>
      <c r="D217">
        <v>8.9084999999999998E-2</v>
      </c>
      <c r="E217">
        <v>4.2266199999999997E-2</v>
      </c>
      <c r="F217">
        <v>0.12085600000000001</v>
      </c>
      <c r="G217">
        <v>0.12085600000000001</v>
      </c>
      <c r="H217">
        <v>4.3725E-2</v>
      </c>
      <c r="I217">
        <v>0.122665</v>
      </c>
      <c r="J217">
        <v>0.122665</v>
      </c>
    </row>
    <row r="218" spans="1:10" x14ac:dyDescent="0.15">
      <c r="A218" s="1" t="s">
        <v>54</v>
      </c>
      <c r="B218">
        <v>0.170069</v>
      </c>
      <c r="C218">
        <v>0.20247200000000001</v>
      </c>
      <c r="D218">
        <v>0.20247200000000001</v>
      </c>
      <c r="E218">
        <v>0.172788</v>
      </c>
      <c r="F218">
        <v>0.207894</v>
      </c>
      <c r="G218">
        <v>0.207894</v>
      </c>
      <c r="H218">
        <v>0.172931</v>
      </c>
      <c r="I218">
        <v>0.20818400000000001</v>
      </c>
      <c r="J218">
        <v>0.20818400000000001</v>
      </c>
    </row>
    <row r="219" spans="1:10" x14ac:dyDescent="0.15">
      <c r="A219" s="1" t="s">
        <v>90</v>
      </c>
      <c r="B219">
        <v>0.31567600000000001</v>
      </c>
      <c r="C219">
        <v>0.31567600000000001</v>
      </c>
      <c r="D219">
        <v>0.31567600000000001</v>
      </c>
      <c r="E219">
        <v>0.148586</v>
      </c>
      <c r="F219">
        <v>0.148586</v>
      </c>
      <c r="G219">
        <v>0.148586</v>
      </c>
      <c r="H219">
        <v>4.7371499999999997E-2</v>
      </c>
      <c r="I219">
        <v>4.7371499999999997E-2</v>
      </c>
      <c r="J219">
        <v>4.7371499999999997E-2</v>
      </c>
    </row>
    <row r="221" spans="1:10" s="15" customFormat="1" ht="18" x14ac:dyDescent="0.2">
      <c r="A221" s="16" t="s">
        <v>82</v>
      </c>
    </row>
    <row r="222" spans="1:10" s="15" customFormat="1" x14ac:dyDescent="0.15">
      <c r="A222" s="15" t="s">
        <v>41</v>
      </c>
    </row>
    <row r="223" spans="1:10" s="15" customFormat="1" x14ac:dyDescent="0.15">
      <c r="A223" s="15" t="s">
        <v>42</v>
      </c>
    </row>
    <row r="225" spans="1:38" x14ac:dyDescent="0.15">
      <c r="A225" t="s">
        <v>45</v>
      </c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</row>
    <row r="226" spans="1:38" x14ac:dyDescent="0.15">
      <c r="A226" t="s">
        <v>46</v>
      </c>
      <c r="B226">
        <v>1</v>
      </c>
      <c r="C226">
        <v>2</v>
      </c>
      <c r="D226">
        <v>3</v>
      </c>
      <c r="E226">
        <v>4</v>
      </c>
      <c r="F226">
        <v>5</v>
      </c>
      <c r="G226">
        <v>6</v>
      </c>
      <c r="H226">
        <v>7</v>
      </c>
      <c r="I226">
        <v>8</v>
      </c>
      <c r="J226">
        <v>9</v>
      </c>
      <c r="K226">
        <v>10</v>
      </c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</row>
    <row r="227" spans="1:38" x14ac:dyDescent="0.15">
      <c r="A227">
        <v>1</v>
      </c>
      <c r="B227" s="25">
        <v>-0.23231199999999999</v>
      </c>
      <c r="C227" s="25"/>
      <c r="D227" s="25"/>
      <c r="E227" s="25"/>
      <c r="F227" s="25"/>
      <c r="G227" s="25"/>
      <c r="H227" s="25"/>
      <c r="I227" s="25"/>
      <c r="J227" s="25"/>
      <c r="K227" s="25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</row>
    <row r="228" spans="1:38" x14ac:dyDescent="0.15">
      <c r="A228">
        <v>2</v>
      </c>
      <c r="B228" s="25">
        <v>-0.241149</v>
      </c>
      <c r="C228" s="25">
        <v>-0.25072299999999997</v>
      </c>
      <c r="D228" s="25"/>
      <c r="E228" s="25"/>
      <c r="F228" s="25"/>
      <c r="G228" s="25"/>
      <c r="H228" s="25"/>
      <c r="I228" s="25"/>
      <c r="J228" s="25"/>
      <c r="K228" s="25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</row>
    <row r="229" spans="1:38" x14ac:dyDescent="0.15">
      <c r="A229">
        <v>3</v>
      </c>
      <c r="B229" s="25">
        <v>-0.24015</v>
      </c>
      <c r="C229" s="25">
        <v>-0.24845200000000001</v>
      </c>
      <c r="D229" s="25">
        <v>-0.24618599999999999</v>
      </c>
      <c r="E229" s="25"/>
      <c r="F229" s="25"/>
      <c r="G229" s="25"/>
      <c r="H229" s="25"/>
      <c r="I229" s="25"/>
      <c r="J229" s="25"/>
      <c r="K229" s="25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</row>
    <row r="230" spans="1:38" x14ac:dyDescent="0.15">
      <c r="A230">
        <v>4</v>
      </c>
      <c r="B230" s="25">
        <v>-0.22395399999999999</v>
      </c>
      <c r="C230" s="25">
        <v>-0.23227400000000001</v>
      </c>
      <c r="D230" s="25">
        <v>-0.22995499999999999</v>
      </c>
      <c r="E230" s="25">
        <v>-0.213731</v>
      </c>
      <c r="F230" s="25"/>
      <c r="G230" s="25"/>
      <c r="H230" s="25"/>
      <c r="I230" s="25"/>
      <c r="J230" s="25"/>
      <c r="K230" s="25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</row>
    <row r="231" spans="1:38" x14ac:dyDescent="0.15">
      <c r="A231">
        <v>5</v>
      </c>
      <c r="B231" s="25">
        <v>-0.22051200000000001</v>
      </c>
      <c r="C231" s="25">
        <v>-0.22885800000000001</v>
      </c>
      <c r="D231" s="25">
        <v>-0.22653000000000001</v>
      </c>
      <c r="E231" s="25">
        <v>-0.20973800000000001</v>
      </c>
      <c r="F231" s="25">
        <v>-0.20617199999999999</v>
      </c>
      <c r="G231" s="25"/>
      <c r="H231" s="25"/>
      <c r="I231" s="25"/>
      <c r="J231" s="25"/>
      <c r="K231" s="25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</row>
    <row r="232" spans="1:38" x14ac:dyDescent="0.15">
      <c r="A232">
        <v>6</v>
      </c>
      <c r="B232" s="25">
        <v>-9.3231300000000003E-2</v>
      </c>
      <c r="C232" s="25">
        <v>-0.23114199999999999</v>
      </c>
      <c r="D232" s="25">
        <v>-0.227966</v>
      </c>
      <c r="E232" s="25">
        <v>-0.21206700000000001</v>
      </c>
      <c r="F232" s="25">
        <v>-0.20855899999999999</v>
      </c>
      <c r="G232" s="24">
        <v>-0.211034</v>
      </c>
      <c r="H232" s="25"/>
      <c r="I232" s="25"/>
      <c r="J232" s="25"/>
      <c r="K232" s="25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</row>
    <row r="233" spans="1:38" x14ac:dyDescent="0.15">
      <c r="A233">
        <v>7</v>
      </c>
      <c r="B233" s="24">
        <v>0.16681599999999999</v>
      </c>
      <c r="C233" s="25">
        <v>-0.233899</v>
      </c>
      <c r="D233" s="25">
        <v>-0.231629</v>
      </c>
      <c r="E233" s="25">
        <v>-0.21571000000000001</v>
      </c>
      <c r="F233" s="24">
        <v>-0.21234500000000001</v>
      </c>
      <c r="G233" s="24">
        <v>-0.21477099999999999</v>
      </c>
      <c r="H233" s="24">
        <v>-0.21940100000000001</v>
      </c>
      <c r="I233" s="25"/>
      <c r="J233" s="25"/>
      <c r="K233" s="25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</row>
    <row r="234" spans="1:38" x14ac:dyDescent="0.15">
      <c r="A234">
        <v>8</v>
      </c>
      <c r="B234" s="24">
        <v>0.41987200000000002</v>
      </c>
      <c r="C234" s="25">
        <v>-0.23825199999999999</v>
      </c>
      <c r="D234" s="25">
        <v>-0.23597799999999999</v>
      </c>
      <c r="E234" s="24">
        <v>-0.22020899999999999</v>
      </c>
      <c r="F234" s="24">
        <v>-0.216701</v>
      </c>
      <c r="G234" s="24">
        <v>-0.22020999999999999</v>
      </c>
      <c r="H234" s="24">
        <v>-0.223854</v>
      </c>
      <c r="I234" s="24">
        <v>-0.228354</v>
      </c>
      <c r="J234" s="25"/>
      <c r="K234" s="25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</row>
    <row r="235" spans="1:38" x14ac:dyDescent="0.15">
      <c r="A235">
        <v>9</v>
      </c>
      <c r="B235" s="24">
        <v>0.64412599999999998</v>
      </c>
      <c r="C235" s="25">
        <v>-0.26405200000000001</v>
      </c>
      <c r="D235" s="25">
        <v>-0.26181599999999999</v>
      </c>
      <c r="E235" s="24">
        <v>-0.24598</v>
      </c>
      <c r="F235" s="24">
        <v>-0.243558</v>
      </c>
      <c r="G235" s="24">
        <v>-0.24598700000000001</v>
      </c>
      <c r="H235" s="24">
        <v>-0.24970000000000001</v>
      </c>
      <c r="I235" s="24">
        <v>-0.12066300000000001</v>
      </c>
      <c r="J235" s="24">
        <v>0.12255199999999999</v>
      </c>
      <c r="K235" s="24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</row>
    <row r="236" spans="1:38" x14ac:dyDescent="0.15">
      <c r="A236">
        <v>10</v>
      </c>
      <c r="B236" s="24">
        <v>1.5</v>
      </c>
      <c r="C236" s="25">
        <v>-0.26786799999999999</v>
      </c>
      <c r="D236" s="24">
        <v>-0.26564900000000002</v>
      </c>
      <c r="E236" s="24">
        <v>-0.25086999999999998</v>
      </c>
      <c r="F236" s="24">
        <v>-0.24737899999999999</v>
      </c>
      <c r="G236" s="24">
        <v>-0.24987599999999999</v>
      </c>
      <c r="H236" s="24">
        <v>-0.11894299999999999</v>
      </c>
      <c r="I236" s="24">
        <v>0.14441300000000001</v>
      </c>
      <c r="J236" s="24">
        <v>0.38355600000000001</v>
      </c>
      <c r="K236" s="24">
        <v>0.63613299999999995</v>
      </c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</row>
    <row r="237" spans="1:38" x14ac:dyDescent="0.15"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</row>
    <row r="238" spans="1:38" x14ac:dyDescent="0.15">
      <c r="A238" t="s">
        <v>47</v>
      </c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</row>
    <row r="239" spans="1:38" x14ac:dyDescent="0.15">
      <c r="A239" t="s">
        <v>46</v>
      </c>
      <c r="B239">
        <v>1</v>
      </c>
      <c r="C239">
        <v>2</v>
      </c>
      <c r="D239">
        <v>3</v>
      </c>
      <c r="E239">
        <v>4</v>
      </c>
      <c r="F239">
        <v>5</v>
      </c>
      <c r="G239">
        <v>6</v>
      </c>
      <c r="H239">
        <v>7</v>
      </c>
      <c r="I239">
        <v>8</v>
      </c>
      <c r="J239">
        <v>9</v>
      </c>
      <c r="K239">
        <v>10</v>
      </c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</row>
    <row r="240" spans="1:38" x14ac:dyDescent="0.15">
      <c r="A240">
        <v>1</v>
      </c>
      <c r="B240" s="24">
        <v>0.120265</v>
      </c>
      <c r="C240" s="25"/>
      <c r="D240" s="25"/>
      <c r="E240" s="25"/>
      <c r="F240" s="25"/>
      <c r="G240" s="25"/>
      <c r="H240" s="25"/>
      <c r="I240" s="25"/>
      <c r="J240" s="25"/>
      <c r="K240" s="25"/>
      <c r="M240" s="14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</row>
    <row r="241" spans="1:38" x14ac:dyDescent="0.15">
      <c r="A241">
        <v>2</v>
      </c>
      <c r="B241" s="24">
        <v>7.0543099999999997E-2</v>
      </c>
      <c r="C241" s="24">
        <v>-8.1796599999999997E-2</v>
      </c>
      <c r="D241" s="25"/>
      <c r="E241" s="25"/>
      <c r="F241" s="25"/>
      <c r="G241" s="25"/>
      <c r="H241" s="25"/>
      <c r="I241" s="25"/>
      <c r="J241" s="25"/>
      <c r="K241" s="25"/>
      <c r="M241" s="14"/>
      <c r="N241" s="14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</row>
    <row r="242" spans="1:38" x14ac:dyDescent="0.15">
      <c r="A242">
        <v>3</v>
      </c>
      <c r="B242" s="24">
        <v>4.3927800000000003E-2</v>
      </c>
      <c r="C242" s="24">
        <v>-9.8250900000000002E-2</v>
      </c>
      <c r="D242" s="24">
        <v>-0.118136</v>
      </c>
      <c r="E242" s="25"/>
      <c r="F242" s="25"/>
      <c r="G242" s="25"/>
      <c r="H242" s="25"/>
      <c r="I242" s="25"/>
      <c r="J242" s="25"/>
      <c r="K242" s="25"/>
      <c r="M242" s="14"/>
      <c r="N242" s="14"/>
      <c r="O242" s="14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</row>
    <row r="243" spans="1:38" x14ac:dyDescent="0.15">
      <c r="A243">
        <v>4</v>
      </c>
      <c r="B243" s="24">
        <v>2.2145600000000001E-2</v>
      </c>
      <c r="C243" s="24">
        <v>-0.107025</v>
      </c>
      <c r="D243" s="24">
        <v>-8.2343399999999997E-2</v>
      </c>
      <c r="E243" s="24">
        <v>2.7899500000000001E-2</v>
      </c>
      <c r="F243" s="25"/>
      <c r="G243" s="25"/>
      <c r="H243" s="25"/>
      <c r="I243" s="25"/>
      <c r="J243" s="25"/>
      <c r="K243" s="25"/>
      <c r="M243" s="14"/>
      <c r="N243" s="14"/>
      <c r="O243" s="14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</row>
    <row r="244" spans="1:38" x14ac:dyDescent="0.15">
      <c r="A244">
        <v>5</v>
      </c>
      <c r="B244" s="24">
        <v>-3.12036E-3</v>
      </c>
      <c r="C244" s="24">
        <v>-6.2078000000000001E-2</v>
      </c>
      <c r="D244" s="24">
        <v>1.86909E-2</v>
      </c>
      <c r="E244" s="24">
        <v>0.140405</v>
      </c>
      <c r="F244" s="24">
        <v>0.254052</v>
      </c>
      <c r="G244" s="25"/>
      <c r="H244" s="25"/>
      <c r="I244" s="25"/>
      <c r="J244" s="25"/>
      <c r="K244" s="25"/>
      <c r="M244" s="14"/>
      <c r="N244" s="14"/>
      <c r="O244" s="14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</row>
    <row r="245" spans="1:38" x14ac:dyDescent="0.15">
      <c r="A245">
        <v>6</v>
      </c>
      <c r="B245" s="24">
        <v>3.5792699999999997E-2</v>
      </c>
      <c r="C245" s="24">
        <v>2.3112199999999999E-2</v>
      </c>
      <c r="D245" s="24">
        <v>0.13894300000000001</v>
      </c>
      <c r="E245" s="24">
        <v>0.249751</v>
      </c>
      <c r="F245" s="24">
        <v>0.31357699999999999</v>
      </c>
      <c r="G245" s="25">
        <v>-0.222134</v>
      </c>
      <c r="H245" s="25"/>
      <c r="I245" s="25"/>
      <c r="J245" s="25"/>
      <c r="K245" s="25"/>
      <c r="M245" s="14"/>
      <c r="N245" s="14"/>
      <c r="O245" s="14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</row>
    <row r="246" spans="1:38" x14ac:dyDescent="0.15">
      <c r="A246">
        <v>7</v>
      </c>
      <c r="B246" s="25">
        <v>9.3416100000000002E-2</v>
      </c>
      <c r="C246" s="24">
        <v>0.130824</v>
      </c>
      <c r="D246" s="24">
        <v>0.246306</v>
      </c>
      <c r="E246" s="24">
        <v>0.30452600000000002</v>
      </c>
      <c r="F246" s="25">
        <v>-0.22195599999999999</v>
      </c>
      <c r="G246" s="25">
        <v>-0.30403000000000002</v>
      </c>
      <c r="H246" s="25">
        <v>-0.388266</v>
      </c>
      <c r="I246" s="25"/>
      <c r="J246" s="25"/>
      <c r="K246" s="25"/>
      <c r="M246" s="14"/>
      <c r="N246" s="14"/>
      <c r="O246" s="14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</row>
    <row r="247" spans="1:38" x14ac:dyDescent="0.15">
      <c r="A247">
        <v>8</v>
      </c>
      <c r="B247" s="25">
        <v>0.17286799999999999</v>
      </c>
      <c r="C247" s="24">
        <v>0.241476</v>
      </c>
      <c r="D247" s="24">
        <v>0.294991</v>
      </c>
      <c r="E247" s="25">
        <v>-0.22975599999999999</v>
      </c>
      <c r="F247" s="25">
        <v>-0.30557299999999998</v>
      </c>
      <c r="G247" s="25">
        <v>-0.34697</v>
      </c>
      <c r="H247" s="25">
        <v>-0.38127699999999998</v>
      </c>
      <c r="I247" s="25">
        <v>-0.449932</v>
      </c>
      <c r="J247" s="25"/>
      <c r="K247" s="25"/>
      <c r="M247" s="14"/>
      <c r="N247" s="14"/>
      <c r="O247" s="14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</row>
    <row r="248" spans="1:38" x14ac:dyDescent="0.15">
      <c r="A248">
        <v>9</v>
      </c>
      <c r="B248" s="25">
        <v>0.196433</v>
      </c>
      <c r="C248" s="24">
        <v>0.26933699999999999</v>
      </c>
      <c r="D248" s="24">
        <v>-0.25571199999999999</v>
      </c>
      <c r="E248" s="25">
        <v>-0.280362</v>
      </c>
      <c r="F248" s="25">
        <v>-0.356045</v>
      </c>
      <c r="G248" s="25">
        <v>-0.43227700000000002</v>
      </c>
      <c r="H248" s="25">
        <v>-0.45900600000000003</v>
      </c>
      <c r="I248" s="25">
        <v>-0.53548600000000002</v>
      </c>
      <c r="J248" s="25">
        <v>-0.63828099999999999</v>
      </c>
      <c r="K248" s="25"/>
      <c r="M248" s="14"/>
      <c r="N248" s="14"/>
      <c r="O248" s="14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</row>
    <row r="249" spans="1:38" x14ac:dyDescent="0.15">
      <c r="A249">
        <v>10</v>
      </c>
      <c r="B249" s="25">
        <v>0.27066699999999999</v>
      </c>
      <c r="C249" s="24">
        <v>-0.21929899999999999</v>
      </c>
      <c r="D249" s="25">
        <v>-0.28322399999999998</v>
      </c>
      <c r="E249" s="25">
        <v>-0.355684</v>
      </c>
      <c r="F249" s="25">
        <v>-0.429759</v>
      </c>
      <c r="G249" s="25">
        <v>-0.46140199999999998</v>
      </c>
      <c r="H249" s="25">
        <v>-0.53637599999999996</v>
      </c>
      <c r="I249" s="25">
        <v>-0.63365400000000005</v>
      </c>
      <c r="J249" s="25">
        <v>-0.71257199999999998</v>
      </c>
      <c r="K249" s="25">
        <v>-0.84630099999999997</v>
      </c>
      <c r="M249" s="14"/>
      <c r="N249" s="14"/>
      <c r="O249" s="14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</row>
    <row r="250" spans="1:38" x14ac:dyDescent="0.15"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</row>
    <row r="251" spans="1:38" x14ac:dyDescent="0.15">
      <c r="A251" t="s">
        <v>48</v>
      </c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</row>
    <row r="252" spans="1:38" x14ac:dyDescent="0.15">
      <c r="A252" t="s">
        <v>46</v>
      </c>
      <c r="B252">
        <v>1</v>
      </c>
      <c r="C252">
        <v>2</v>
      </c>
      <c r="D252">
        <v>3</v>
      </c>
      <c r="E252">
        <v>4</v>
      </c>
      <c r="F252">
        <v>5</v>
      </c>
      <c r="G252">
        <v>6</v>
      </c>
      <c r="H252">
        <v>7</v>
      </c>
      <c r="I252">
        <v>8</v>
      </c>
      <c r="J252">
        <v>9</v>
      </c>
      <c r="K252">
        <v>10</v>
      </c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</row>
    <row r="253" spans="1:38" x14ac:dyDescent="0.15">
      <c r="A253">
        <v>1</v>
      </c>
      <c r="B253">
        <v>5.4880900000000003E-2</v>
      </c>
      <c r="M253" s="14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</row>
    <row r="254" spans="1:38" x14ac:dyDescent="0.15">
      <c r="A254">
        <v>2</v>
      </c>
      <c r="B254">
        <v>2.84119E-2</v>
      </c>
      <c r="C254">
        <v>-0.501444</v>
      </c>
      <c r="M254" s="14"/>
      <c r="N254" s="14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</row>
    <row r="255" spans="1:38" x14ac:dyDescent="0.15">
      <c r="A255">
        <v>3</v>
      </c>
      <c r="B255">
        <v>1.08544E-2</v>
      </c>
      <c r="C255">
        <v>-0.49690299999999998</v>
      </c>
      <c r="D255">
        <v>-0.472051</v>
      </c>
      <c r="M255" s="14"/>
      <c r="N255" s="14"/>
      <c r="O255" s="14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</row>
    <row r="256" spans="1:38" x14ac:dyDescent="0.15">
      <c r="A256">
        <v>4</v>
      </c>
      <c r="B256">
        <v>2.6253299999999999E-3</v>
      </c>
      <c r="C256">
        <v>-0.445517</v>
      </c>
      <c r="D256">
        <v>-0.323685</v>
      </c>
      <c r="E256">
        <v>-8.2466800000000007E-2</v>
      </c>
      <c r="M256" s="14"/>
      <c r="N256" s="14"/>
      <c r="O256" s="14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</row>
    <row r="257" spans="1:38" x14ac:dyDescent="0.15">
      <c r="A257">
        <v>5</v>
      </c>
      <c r="B257">
        <v>-1.9210399999999999E-2</v>
      </c>
      <c r="C257">
        <v>-0.31067699999999998</v>
      </c>
      <c r="D257">
        <v>-8.3156099999999997E-2</v>
      </c>
      <c r="E257" s="4">
        <v>0.195601</v>
      </c>
      <c r="F257" s="4">
        <v>0.50956100000000004</v>
      </c>
      <c r="M257" s="14"/>
      <c r="N257" s="14"/>
      <c r="O257" s="14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</row>
    <row r="258" spans="1:38" x14ac:dyDescent="0.15">
      <c r="A258">
        <v>6</v>
      </c>
      <c r="B258" s="4">
        <v>7.3894399999999999E-2</v>
      </c>
      <c r="C258">
        <v>-7.8254099999999993E-2</v>
      </c>
      <c r="D258" s="4">
        <v>0.18925700000000001</v>
      </c>
      <c r="E258" s="4">
        <v>0.50087499999999996</v>
      </c>
      <c r="F258" s="4">
        <v>0.62946299999999999</v>
      </c>
      <c r="G258">
        <v>-0.44426900000000002</v>
      </c>
      <c r="M258" s="14"/>
      <c r="N258" s="14"/>
      <c r="O258" s="14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</row>
    <row r="259" spans="1:38" x14ac:dyDescent="0.15">
      <c r="A259">
        <v>7</v>
      </c>
      <c r="B259" s="4">
        <v>0.18893299999999999</v>
      </c>
      <c r="C259" s="4">
        <v>0.1946</v>
      </c>
      <c r="D259" s="4">
        <v>0.49214000000000002</v>
      </c>
      <c r="E259" s="4">
        <v>0.61115299999999995</v>
      </c>
      <c r="F259">
        <v>-0.443911</v>
      </c>
      <c r="G259">
        <v>-0.60806000000000004</v>
      </c>
      <c r="H259">
        <v>-0.77653099999999997</v>
      </c>
      <c r="M259" s="14"/>
      <c r="N259" s="14"/>
      <c r="O259" s="14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</row>
    <row r="260" spans="1:38" x14ac:dyDescent="0.15">
      <c r="A260">
        <v>8</v>
      </c>
      <c r="B260">
        <v>0.34604600000000002</v>
      </c>
      <c r="C260" s="4">
        <v>0.48247600000000002</v>
      </c>
      <c r="D260" s="4">
        <v>0.590395</v>
      </c>
      <c r="E260">
        <v>-0.459511</v>
      </c>
      <c r="F260">
        <v>-0.611147</v>
      </c>
      <c r="G260">
        <v>-0.69393899999999997</v>
      </c>
      <c r="H260">
        <v>-0.76255300000000004</v>
      </c>
      <c r="I260">
        <v>-0.899864</v>
      </c>
      <c r="M260" s="14"/>
      <c r="N260" s="14"/>
      <c r="O260" s="14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</row>
    <row r="261" spans="1:38" x14ac:dyDescent="0.15">
      <c r="A261">
        <v>9</v>
      </c>
      <c r="B261">
        <v>0.39223200000000003</v>
      </c>
      <c r="C261" s="4">
        <v>0.53804200000000002</v>
      </c>
      <c r="D261">
        <v>-0.51142399999999999</v>
      </c>
      <c r="E261">
        <v>-0.560724</v>
      </c>
      <c r="F261">
        <v>-0.71209100000000003</v>
      </c>
      <c r="G261">
        <v>-0.86455400000000004</v>
      </c>
      <c r="H261">
        <v>-0.91801299999999997</v>
      </c>
      <c r="I261">
        <v>-1.07097</v>
      </c>
      <c r="J261">
        <v>-1.2765599999999999</v>
      </c>
      <c r="M261" s="14"/>
      <c r="N261" s="14"/>
      <c r="O261" s="14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</row>
    <row r="262" spans="1:38" x14ac:dyDescent="0.15">
      <c r="A262">
        <v>10</v>
      </c>
      <c r="B262">
        <v>0.53634800000000005</v>
      </c>
      <c r="C262">
        <v>-0.43859700000000001</v>
      </c>
      <c r="D262">
        <v>-0.56644899999999998</v>
      </c>
      <c r="E262">
        <v>-0.711368</v>
      </c>
      <c r="F262">
        <v>-0.85951699999999998</v>
      </c>
      <c r="G262">
        <v>-0.92280399999999996</v>
      </c>
      <c r="H262">
        <v>-1.0727500000000001</v>
      </c>
      <c r="I262">
        <v>-1.2673099999999999</v>
      </c>
      <c r="J262">
        <v>-1.4251400000000001</v>
      </c>
      <c r="K262">
        <v>-1.6926000000000001</v>
      </c>
      <c r="M262" s="14"/>
      <c r="N262" s="14"/>
      <c r="O262" s="14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</row>
    <row r="263" spans="1:38" x14ac:dyDescent="0.15"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</row>
    <row r="264" spans="1:38" x14ac:dyDescent="0.15">
      <c r="A264" t="s">
        <v>74</v>
      </c>
      <c r="I264" s="14" t="s">
        <v>109</v>
      </c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</row>
    <row r="265" spans="1:38" x14ac:dyDescent="0.15">
      <c r="A265" t="s">
        <v>75</v>
      </c>
      <c r="B265" t="s">
        <v>76</v>
      </c>
      <c r="C265" t="s">
        <v>76</v>
      </c>
      <c r="D265" t="s">
        <v>76</v>
      </c>
      <c r="E265" t="s">
        <v>77</v>
      </c>
      <c r="F265" t="s">
        <v>77</v>
      </c>
      <c r="G265" t="s">
        <v>77</v>
      </c>
      <c r="I265" t="s">
        <v>76</v>
      </c>
      <c r="J265" t="s">
        <v>76</v>
      </c>
      <c r="K265" t="s">
        <v>76</v>
      </c>
      <c r="L265" t="s">
        <v>77</v>
      </c>
      <c r="M265" t="s">
        <v>77</v>
      </c>
      <c r="N265" t="s">
        <v>77</v>
      </c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</row>
    <row r="266" spans="1:38" x14ac:dyDescent="0.15">
      <c r="A266" t="s">
        <v>78</v>
      </c>
      <c r="B266" t="s">
        <v>76</v>
      </c>
      <c r="C266" t="s">
        <v>79</v>
      </c>
      <c r="D266" t="s">
        <v>80</v>
      </c>
      <c r="E266" t="s">
        <v>76</v>
      </c>
      <c r="F266" t="s">
        <v>79</v>
      </c>
      <c r="G266" t="s">
        <v>80</v>
      </c>
      <c r="I266" t="s">
        <v>76</v>
      </c>
      <c r="J266" t="s">
        <v>79</v>
      </c>
      <c r="K266" t="s">
        <v>80</v>
      </c>
      <c r="L266" t="s">
        <v>76</v>
      </c>
      <c r="M266" t="s">
        <v>79</v>
      </c>
      <c r="N266" t="s">
        <v>80</v>
      </c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</row>
    <row r="267" spans="1:38" x14ac:dyDescent="0.15">
      <c r="A267" s="1" t="s">
        <v>25</v>
      </c>
      <c r="B267" s="4">
        <v>0.61285500000000004</v>
      </c>
      <c r="C267" s="4">
        <v>0.61285500000000004</v>
      </c>
      <c r="D267" s="4">
        <v>0.61285500000000004</v>
      </c>
      <c r="E267">
        <v>0.68660100000000002</v>
      </c>
      <c r="F267">
        <v>0.68660100000000002</v>
      </c>
      <c r="G267">
        <v>0.68660100000000002</v>
      </c>
      <c r="I267" s="22">
        <f>ABS(B267-B297)</f>
        <v>0</v>
      </c>
      <c r="J267" s="22">
        <f t="shared" ref="J267:K267" si="32">ABS(C267-C297)</f>
        <v>0</v>
      </c>
      <c r="K267" s="22">
        <f t="shared" si="32"/>
        <v>0</v>
      </c>
      <c r="L267" s="22">
        <f>ABS(E267-H297)</f>
        <v>2.4000000000001798E-4</v>
      </c>
      <c r="M267" s="22">
        <f t="shared" ref="M267:N267" si="33">ABS(F267-I297)</f>
        <v>2.4000000000001798E-4</v>
      </c>
      <c r="N267" s="22">
        <f t="shared" si="33"/>
        <v>2.4000000000001798E-4</v>
      </c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</row>
    <row r="268" spans="1:38" x14ac:dyDescent="0.15">
      <c r="A268" s="1" t="s">
        <v>26</v>
      </c>
      <c r="B268" s="4">
        <v>-7.0144100000000001E-2</v>
      </c>
      <c r="C268" s="4">
        <v>2.9068500000000001E-2</v>
      </c>
      <c r="D268" s="4">
        <v>1.6105899999999999E-2</v>
      </c>
      <c r="E268">
        <v>-6.8882499999999999E-2</v>
      </c>
      <c r="F268">
        <v>3.96479E-2</v>
      </c>
      <c r="G268">
        <v>2.52375E-2</v>
      </c>
      <c r="I268" s="22">
        <f t="shared" ref="I268:I276" si="34">ABS(B268-B298)</f>
        <v>8.9999999999812452E-7</v>
      </c>
      <c r="J268" s="22">
        <f t="shared" ref="J268:J276" si="35">ABS(C268-C298)</f>
        <v>1.1999999999998123E-6</v>
      </c>
      <c r="K268" s="22">
        <f t="shared" ref="K268:K276" si="36">ABS(D268-D298)</f>
        <v>1.1000000000004062E-6</v>
      </c>
      <c r="L268" s="22">
        <f t="shared" ref="L268:L276" si="37">ABS(E268-H298)</f>
        <v>1.5039999999999498E-4</v>
      </c>
      <c r="M268" s="22">
        <f t="shared" ref="M268:M276" si="38">ABS(F268-I298)</f>
        <v>3.2669999999999921E-4</v>
      </c>
      <c r="N268" s="22">
        <f t="shared" ref="N268:N276" si="39">ABS(G268-J298)</f>
        <v>2.48700000000001E-4</v>
      </c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</row>
    <row r="269" spans="1:38" x14ac:dyDescent="0.15">
      <c r="A269" s="1" t="s">
        <v>27</v>
      </c>
      <c r="B269">
        <v>-0.127583</v>
      </c>
      <c r="C269" s="4">
        <v>-2.75217E-2</v>
      </c>
      <c r="D269" s="4">
        <v>-3.6204899999999998E-2</v>
      </c>
      <c r="E269">
        <v>-0.12756700000000001</v>
      </c>
      <c r="F269">
        <v>-2.31466E-2</v>
      </c>
      <c r="G269">
        <v>-3.2217200000000001E-2</v>
      </c>
      <c r="I269" s="22">
        <f t="shared" si="34"/>
        <v>0</v>
      </c>
      <c r="J269" s="22">
        <f t="shared" si="35"/>
        <v>0</v>
      </c>
      <c r="K269" s="22">
        <f t="shared" si="36"/>
        <v>1.0000000000287557E-7</v>
      </c>
      <c r="L269" s="22">
        <f t="shared" si="37"/>
        <v>7.699999999999374E-5</v>
      </c>
      <c r="M269" s="22">
        <f t="shared" si="38"/>
        <v>1.349000000000003E-4</v>
      </c>
      <c r="N269" s="22">
        <f t="shared" si="39"/>
        <v>1.2120000000000186E-4</v>
      </c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</row>
    <row r="270" spans="1:38" x14ac:dyDescent="0.15">
      <c r="A270" s="1" t="s">
        <v>28</v>
      </c>
      <c r="B270">
        <v>-0.12303600000000001</v>
      </c>
      <c r="C270">
        <v>-1.5838399999999999E-2</v>
      </c>
      <c r="D270">
        <v>-2.6819300000000001E-2</v>
      </c>
      <c r="E270">
        <v>-0.13548199999999999</v>
      </c>
      <c r="F270">
        <v>-1.83146E-2</v>
      </c>
      <c r="G270">
        <v>-3.0410300000000001E-2</v>
      </c>
      <c r="I270" s="22">
        <f t="shared" si="34"/>
        <v>0</v>
      </c>
      <c r="J270" s="22">
        <f t="shared" si="35"/>
        <v>0</v>
      </c>
      <c r="K270" s="22">
        <f t="shared" si="36"/>
        <v>0</v>
      </c>
      <c r="L270" s="22">
        <f t="shared" si="37"/>
        <v>5.5399999999999894E-4</v>
      </c>
      <c r="M270" s="22">
        <f t="shared" si="38"/>
        <v>5.3260000000000113E-4</v>
      </c>
      <c r="N270" s="22">
        <f t="shared" si="39"/>
        <v>5.195000000000026E-4</v>
      </c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</row>
    <row r="271" spans="1:38" x14ac:dyDescent="0.15">
      <c r="A271" s="1" t="s">
        <v>29</v>
      </c>
      <c r="B271">
        <v>-0.14607200000000001</v>
      </c>
      <c r="C271">
        <v>-5.5921800000000001E-2</v>
      </c>
      <c r="D271">
        <v>-6.8099599999999996E-2</v>
      </c>
      <c r="E271">
        <v>-0.18015300000000001</v>
      </c>
      <c r="F271">
        <v>-0.106137</v>
      </c>
      <c r="G271">
        <v>-0.119632</v>
      </c>
      <c r="I271" s="22">
        <f t="shared" si="34"/>
        <v>0</v>
      </c>
      <c r="J271" s="22">
        <f t="shared" si="35"/>
        <v>1.0000000000287557E-7</v>
      </c>
      <c r="K271" s="22">
        <f t="shared" si="36"/>
        <v>1.0000000000287557E-7</v>
      </c>
      <c r="L271" s="22">
        <f t="shared" si="37"/>
        <v>8.940000000000059E-4</v>
      </c>
      <c r="M271" s="22">
        <f t="shared" si="38"/>
        <v>9.4899999999999152E-4</v>
      </c>
      <c r="N271" s="22">
        <f t="shared" si="39"/>
        <v>9.0400000000000202E-4</v>
      </c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</row>
    <row r="272" spans="1:38" x14ac:dyDescent="0.15">
      <c r="A272" s="1" t="s">
        <v>30</v>
      </c>
      <c r="B272" s="4">
        <v>-0.132663</v>
      </c>
      <c r="C272" s="4">
        <v>-1.3677E-2</v>
      </c>
      <c r="D272" s="4">
        <v>-3.2696200000000002E-2</v>
      </c>
      <c r="E272">
        <v>-0.124344</v>
      </c>
      <c r="F272">
        <v>6.2096499999999997E-3</v>
      </c>
      <c r="G272">
        <v>-1.5019899999999999E-2</v>
      </c>
      <c r="I272" s="22">
        <f t="shared" si="34"/>
        <v>0</v>
      </c>
      <c r="J272" s="22">
        <f t="shared" si="35"/>
        <v>2.0000000000054696E-7</v>
      </c>
      <c r="K272" s="22">
        <f t="shared" si="36"/>
        <v>1.9999999999881224E-7</v>
      </c>
      <c r="L272" s="22">
        <f t="shared" si="37"/>
        <v>7.5299999999998979E-4</v>
      </c>
      <c r="M272" s="22">
        <f t="shared" si="38"/>
        <v>8.892300000000004E-4</v>
      </c>
      <c r="N272" s="22">
        <f t="shared" si="39"/>
        <v>7.9469999999999888E-4</v>
      </c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</row>
    <row r="273" spans="1:38" x14ac:dyDescent="0.15">
      <c r="A273" s="1" t="s">
        <v>52</v>
      </c>
      <c r="B273" s="4">
        <v>-7.8958799999999996E-2</v>
      </c>
      <c r="C273" s="4">
        <v>2.9519799999999999E-2</v>
      </c>
      <c r="D273" s="4">
        <v>7.0502200000000003E-3</v>
      </c>
      <c r="E273">
        <v>-6.5209500000000004E-2</v>
      </c>
      <c r="F273">
        <v>5.3940099999999998E-2</v>
      </c>
      <c r="G273">
        <v>2.87607E-2</v>
      </c>
      <c r="I273" s="22">
        <f t="shared" si="34"/>
        <v>3.9999999999762448E-7</v>
      </c>
      <c r="J273" s="22">
        <f t="shared" si="35"/>
        <v>2.9999999999821836E-7</v>
      </c>
      <c r="K273" s="22">
        <f t="shared" si="36"/>
        <v>4.7000000000067821E-7</v>
      </c>
      <c r="L273" s="22">
        <f t="shared" si="37"/>
        <v>7.5950000000001017E-4</v>
      </c>
      <c r="M273" s="22">
        <f t="shared" si="38"/>
        <v>8.8110000000000271E-4</v>
      </c>
      <c r="N273" s="22">
        <f t="shared" si="39"/>
        <v>8.2669999999999966E-4</v>
      </c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</row>
    <row r="274" spans="1:38" x14ac:dyDescent="0.15">
      <c r="A274" s="1" t="s">
        <v>53</v>
      </c>
      <c r="B274" s="4">
        <v>8.1732399999999997E-2</v>
      </c>
      <c r="C274" s="4">
        <v>0.16181400000000001</v>
      </c>
      <c r="D274" s="4">
        <v>0.16181400000000001</v>
      </c>
      <c r="E274">
        <v>0.109815</v>
      </c>
      <c r="F274">
        <v>0.19719200000000001</v>
      </c>
      <c r="G274">
        <v>0.19719200000000001</v>
      </c>
      <c r="I274" s="22">
        <f t="shared" si="34"/>
        <v>1.9999999999187335E-7</v>
      </c>
      <c r="J274" s="22">
        <f t="shared" si="35"/>
        <v>0</v>
      </c>
      <c r="K274" s="22">
        <f t="shared" si="36"/>
        <v>0</v>
      </c>
      <c r="L274" s="22">
        <f t="shared" si="37"/>
        <v>6.1700000000000643E-4</v>
      </c>
      <c r="M274" s="22">
        <f t="shared" si="38"/>
        <v>7.1499999999999342E-4</v>
      </c>
      <c r="N274" s="22">
        <f t="shared" si="39"/>
        <v>7.1499999999999342E-4</v>
      </c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</row>
    <row r="275" spans="1:38" x14ac:dyDescent="0.15">
      <c r="A275" s="1" t="s">
        <v>54</v>
      </c>
      <c r="B275" s="4">
        <v>0.17036899999999999</v>
      </c>
      <c r="C275" s="4">
        <v>0.21155099999999999</v>
      </c>
      <c r="D275" s="4">
        <v>0.21155099999999999</v>
      </c>
      <c r="E275">
        <v>0.17318</v>
      </c>
      <c r="F275">
        <v>0.217694</v>
      </c>
      <c r="G275">
        <v>0.217694</v>
      </c>
      <c r="I275" s="22">
        <f t="shared" si="34"/>
        <v>0</v>
      </c>
      <c r="J275" s="22">
        <f t="shared" si="35"/>
        <v>1.0000000000010001E-6</v>
      </c>
      <c r="K275" s="22">
        <f t="shared" si="36"/>
        <v>1.0000000000010001E-6</v>
      </c>
      <c r="L275" s="22">
        <f t="shared" si="37"/>
        <v>4.9399999999999444E-4</v>
      </c>
      <c r="M275" s="22">
        <f t="shared" si="38"/>
        <v>5.2199999999999469E-4</v>
      </c>
      <c r="N275" s="22">
        <f t="shared" si="39"/>
        <v>5.2199999999999469E-4</v>
      </c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</row>
    <row r="276" spans="1:38" x14ac:dyDescent="0.15">
      <c r="A276" s="1" t="s">
        <v>90</v>
      </c>
      <c r="B276">
        <v>0.36444799999999999</v>
      </c>
      <c r="C276">
        <v>0.36444799999999999</v>
      </c>
      <c r="D276">
        <v>0.36444799999999999</v>
      </c>
      <c r="E276">
        <v>0.128528</v>
      </c>
      <c r="F276">
        <v>0.128528</v>
      </c>
      <c r="G276">
        <v>0.128528</v>
      </c>
      <c r="I276" s="22">
        <f t="shared" si="34"/>
        <v>0</v>
      </c>
      <c r="J276" s="22">
        <f t="shared" si="35"/>
        <v>0</v>
      </c>
      <c r="K276" s="22">
        <f t="shared" si="36"/>
        <v>0</v>
      </c>
      <c r="L276" s="22">
        <f t="shared" si="37"/>
        <v>4.276000000000002E-3</v>
      </c>
      <c r="M276" s="22">
        <f t="shared" si="38"/>
        <v>4.276000000000002E-3</v>
      </c>
      <c r="N276" s="22">
        <f t="shared" si="39"/>
        <v>4.276000000000002E-3</v>
      </c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</row>
    <row r="277" spans="1:38" x14ac:dyDescent="0.15">
      <c r="H277" s="23" t="s">
        <v>110</v>
      </c>
      <c r="I277" s="22">
        <f t="shared" ref="I277:N277" si="40">AVERAGE(I268:I276)</f>
        <v>1.6666666666529136E-7</v>
      </c>
      <c r="J277" s="22">
        <f t="shared" si="40"/>
        <v>3.1111111111138371E-7</v>
      </c>
      <c r="K277" s="22">
        <f t="shared" si="40"/>
        <v>3.3000000000073863E-7</v>
      </c>
      <c r="L277" s="22">
        <f t="shared" si="40"/>
        <v>9.5276666666666628E-4</v>
      </c>
      <c r="M277" s="22">
        <f t="shared" si="40"/>
        <v>1.0251699999999984E-3</v>
      </c>
      <c r="N277" s="22">
        <f t="shared" si="40"/>
        <v>9.919777777777773E-4</v>
      </c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</row>
    <row r="278" spans="1:38" x14ac:dyDescent="0.15">
      <c r="H278" s="14"/>
    </row>
    <row r="279" spans="1:38" x14ac:dyDescent="0.15">
      <c r="A279" s="8" t="s">
        <v>59</v>
      </c>
      <c r="B279" s="8"/>
      <c r="C279" s="8"/>
      <c r="D279" s="8"/>
      <c r="I279" s="14" t="s">
        <v>109</v>
      </c>
    </row>
    <row r="280" spans="1:38" x14ac:dyDescent="0.15">
      <c r="A280" t="s">
        <v>75</v>
      </c>
      <c r="B280" t="s">
        <v>76</v>
      </c>
      <c r="C280" t="s">
        <v>76</v>
      </c>
      <c r="D280" t="s">
        <v>76</v>
      </c>
      <c r="E280" t="s">
        <v>77</v>
      </c>
      <c r="F280" t="s">
        <v>77</v>
      </c>
      <c r="G280" t="s">
        <v>77</v>
      </c>
      <c r="I280" t="s">
        <v>76</v>
      </c>
      <c r="J280" t="s">
        <v>76</v>
      </c>
      <c r="K280" t="s">
        <v>76</v>
      </c>
      <c r="L280" t="s">
        <v>77</v>
      </c>
      <c r="M280" t="s">
        <v>77</v>
      </c>
      <c r="N280" t="s">
        <v>77</v>
      </c>
    </row>
    <row r="281" spans="1:38" x14ac:dyDescent="0.15">
      <c r="A281" t="s">
        <v>78</v>
      </c>
      <c r="B281" t="s">
        <v>76</v>
      </c>
      <c r="C281" t="s">
        <v>79</v>
      </c>
      <c r="D281" t="s">
        <v>80</v>
      </c>
      <c r="E281" t="s">
        <v>76</v>
      </c>
      <c r="F281" t="s">
        <v>79</v>
      </c>
      <c r="G281" t="s">
        <v>80</v>
      </c>
      <c r="I281" t="s">
        <v>76</v>
      </c>
      <c r="J281" t="s">
        <v>79</v>
      </c>
      <c r="K281" t="s">
        <v>80</v>
      </c>
      <c r="L281" t="s">
        <v>76</v>
      </c>
      <c r="M281" t="s">
        <v>79</v>
      </c>
      <c r="N281" t="s">
        <v>80</v>
      </c>
    </row>
    <row r="282" spans="1:38" x14ac:dyDescent="0.15">
      <c r="A282" s="23" t="s">
        <v>25</v>
      </c>
    </row>
    <row r="283" spans="1:38" x14ac:dyDescent="0.15">
      <c r="A283" s="3" t="s">
        <v>26</v>
      </c>
      <c r="B283">
        <v>-6.8900000000000003E-2</v>
      </c>
      <c r="C283">
        <v>2.98E-2</v>
      </c>
      <c r="D283">
        <v>1.9099999999999999E-2</v>
      </c>
      <c r="E283">
        <v>-6.7400000000000002E-2</v>
      </c>
      <c r="F283">
        <v>4.02E-2</v>
      </c>
      <c r="G283">
        <v>2.3800000000000002E-2</v>
      </c>
      <c r="I283" s="22">
        <f>ABS(B283-B312)</f>
        <v>1.2431999999999999E-3</v>
      </c>
      <c r="J283" s="22">
        <f t="shared" ref="J283:K283" si="41">ABS(C283-C312)</f>
        <v>7.302999999999997E-4</v>
      </c>
      <c r="K283" s="22">
        <f t="shared" si="41"/>
        <v>2.9929999999999991E-3</v>
      </c>
      <c r="L283" s="22">
        <f>ABS(E283-H298)</f>
        <v>1.6328999999999927E-3</v>
      </c>
      <c r="M283" s="22">
        <f t="shared" ref="M283:N283" si="42">ABS(F283-I298)</f>
        <v>8.7879999999999903E-4</v>
      </c>
      <c r="N283" s="22">
        <f t="shared" si="42"/>
        <v>1.1887999999999968E-3</v>
      </c>
    </row>
    <row r="284" spans="1:38" x14ac:dyDescent="0.15">
      <c r="A284" s="3" t="s">
        <v>27</v>
      </c>
      <c r="B284">
        <v>-0.1258</v>
      </c>
      <c r="C284">
        <v>-2.3900000000000001E-2</v>
      </c>
      <c r="D284">
        <v>-3.0700000000000002E-2</v>
      </c>
      <c r="E284">
        <v>-0.12889999999999999</v>
      </c>
      <c r="F284">
        <v>-1.9800000000000002E-2</v>
      </c>
      <c r="G284">
        <v>-3.1E-2</v>
      </c>
      <c r="I284" s="22">
        <f t="shared" ref="I284:I291" si="43">ABS(B284-B313)</f>
        <v>1.7830000000000068E-3</v>
      </c>
      <c r="J284" s="22">
        <f t="shared" ref="J284:J291" si="44">ABS(C284-C313)</f>
        <v>3.6216999999999985E-3</v>
      </c>
      <c r="K284" s="22">
        <f t="shared" ref="K284:K291" si="45">ABS(D284-D313)</f>
        <v>5.5050999999999954E-3</v>
      </c>
      <c r="L284" s="22">
        <f t="shared" ref="L284:L291" si="46">ABS(E284-H299)</f>
        <v>1.2559999999999794E-3</v>
      </c>
      <c r="M284" s="22">
        <f t="shared" ref="M284:M291" si="47">ABS(F284-I299)</f>
        <v>3.4814999999999985E-3</v>
      </c>
      <c r="N284" s="22">
        <f t="shared" ref="N284:N291" si="48">ABS(G284-J299)</f>
        <v>1.3384000000000035E-3</v>
      </c>
    </row>
    <row r="285" spans="1:38" x14ac:dyDescent="0.15">
      <c r="A285" s="3" t="s">
        <v>28</v>
      </c>
      <c r="B285">
        <v>-0.12189999999999999</v>
      </c>
      <c r="C285">
        <v>-1.8200000000000001E-2</v>
      </c>
      <c r="D285">
        <v>-2.4899999999999999E-2</v>
      </c>
      <c r="E285">
        <v>-0.13500000000000001</v>
      </c>
      <c r="F285">
        <v>-2.4799999999999999E-2</v>
      </c>
      <c r="G285">
        <v>-2.9600000000000001E-2</v>
      </c>
      <c r="I285" s="22">
        <f t="shared" si="43"/>
        <v>1.136000000000012E-3</v>
      </c>
      <c r="J285" s="22">
        <f t="shared" si="44"/>
        <v>2.3616000000000019E-3</v>
      </c>
      <c r="K285" s="22">
        <f t="shared" si="45"/>
        <v>1.9194000000000017E-3</v>
      </c>
      <c r="L285" s="22">
        <f t="shared" si="46"/>
        <v>7.2000000000016495E-5</v>
      </c>
      <c r="M285" s="22">
        <f t="shared" si="47"/>
        <v>7.0179999999999999E-3</v>
      </c>
      <c r="N285" s="22">
        <f t="shared" si="48"/>
        <v>2.9079999999999731E-4</v>
      </c>
    </row>
    <row r="286" spans="1:38" x14ac:dyDescent="0.15">
      <c r="A286" s="3" t="s">
        <v>29</v>
      </c>
      <c r="B286">
        <v>-0.14399999999999999</v>
      </c>
      <c r="C286">
        <v>-5.33E-2</v>
      </c>
      <c r="D286">
        <v>-6.6600000000000006E-2</v>
      </c>
      <c r="E286">
        <v>-0.1787</v>
      </c>
      <c r="F286">
        <v>-0.10639999999999999</v>
      </c>
      <c r="G286">
        <v>-0.11840000000000001</v>
      </c>
      <c r="I286" s="22">
        <f t="shared" si="43"/>
        <v>2.0720000000000183E-3</v>
      </c>
      <c r="J286" s="22">
        <f t="shared" si="44"/>
        <v>2.6216999999999976E-3</v>
      </c>
      <c r="K286" s="22">
        <f t="shared" si="45"/>
        <v>1.499499999999987E-3</v>
      </c>
      <c r="L286" s="22">
        <f t="shared" si="46"/>
        <v>5.5900000000000394E-4</v>
      </c>
      <c r="M286" s="22">
        <f t="shared" si="47"/>
        <v>1.2119999999999909E-3</v>
      </c>
      <c r="N286" s="22">
        <f t="shared" si="48"/>
        <v>3.2799999999999496E-4</v>
      </c>
    </row>
    <row r="287" spans="1:38" x14ac:dyDescent="0.15">
      <c r="A287" s="3" t="s">
        <v>30</v>
      </c>
      <c r="B287">
        <v>-0.13389999999999999</v>
      </c>
      <c r="C287">
        <v>-1.8800000000000001E-2</v>
      </c>
      <c r="D287">
        <v>-3.5200000000000002E-2</v>
      </c>
      <c r="E287">
        <v>-0.12429999999999999</v>
      </c>
      <c r="F287">
        <v>7.1999999999999998E-3</v>
      </c>
      <c r="G287">
        <v>-1.38E-2</v>
      </c>
      <c r="I287" s="22">
        <f t="shared" si="43"/>
        <v>1.2369999999999881E-3</v>
      </c>
      <c r="J287" s="22">
        <f t="shared" si="44"/>
        <v>5.1228000000000003E-3</v>
      </c>
      <c r="K287" s="22">
        <f t="shared" si="45"/>
        <v>2.5036000000000017E-3</v>
      </c>
      <c r="L287" s="22">
        <f t="shared" si="46"/>
        <v>7.0899999999998742E-4</v>
      </c>
      <c r="M287" s="22">
        <f t="shared" si="47"/>
        <v>1.0111999999999968E-4</v>
      </c>
      <c r="N287" s="22">
        <f t="shared" si="48"/>
        <v>4.2520000000000058E-4</v>
      </c>
    </row>
    <row r="288" spans="1:38" x14ac:dyDescent="0.15">
      <c r="A288" s="3" t="s">
        <v>52</v>
      </c>
      <c r="B288">
        <v>-7.8799999999999995E-2</v>
      </c>
      <c r="C288">
        <v>2.76E-2</v>
      </c>
      <c r="D288">
        <v>8.6E-3</v>
      </c>
      <c r="E288">
        <v>-6.2700000000000006E-2</v>
      </c>
      <c r="F288">
        <v>5.3600000000000002E-2</v>
      </c>
      <c r="G288">
        <v>3.1899999999999998E-2</v>
      </c>
      <c r="I288" s="22">
        <f t="shared" si="43"/>
        <v>1.5930000000000111E-4</v>
      </c>
      <c r="J288" s="22">
        <f t="shared" si="44"/>
        <v>1.9195000000000011E-3</v>
      </c>
      <c r="K288" s="22">
        <f t="shared" si="45"/>
        <v>1.5502700000000003E-3</v>
      </c>
      <c r="L288" s="22">
        <f t="shared" si="46"/>
        <v>1.7499999999999877E-3</v>
      </c>
      <c r="M288" s="22">
        <f t="shared" si="47"/>
        <v>1.2211999999999987E-3</v>
      </c>
      <c r="N288" s="22">
        <f t="shared" si="48"/>
        <v>2.312599999999998E-3</v>
      </c>
    </row>
    <row r="289" spans="1:14" x14ac:dyDescent="0.15">
      <c r="A289" s="3" t="s">
        <v>53</v>
      </c>
      <c r="B289">
        <v>8.2500000000000004E-2</v>
      </c>
      <c r="C289">
        <v>0.16189999999999999</v>
      </c>
      <c r="D289">
        <v>0.1643</v>
      </c>
      <c r="E289">
        <v>0.108</v>
      </c>
      <c r="F289">
        <v>0.20130000000000001</v>
      </c>
      <c r="G289">
        <v>0.19950000000000001</v>
      </c>
      <c r="I289" s="22">
        <f t="shared" si="43"/>
        <v>7.6779999999999904E-4</v>
      </c>
      <c r="J289" s="22">
        <f t="shared" si="44"/>
        <v>8.5999999999974985E-5</v>
      </c>
      <c r="K289" s="22">
        <f t="shared" si="45"/>
        <v>2.4859999999999882E-3</v>
      </c>
      <c r="L289" s="22">
        <f t="shared" si="46"/>
        <v>2.4320000000000036E-3</v>
      </c>
      <c r="M289" s="22">
        <f t="shared" si="47"/>
        <v>3.3930000000000071E-3</v>
      </c>
      <c r="N289" s="22">
        <f t="shared" si="48"/>
        <v>1.5930000000000111E-3</v>
      </c>
    </row>
    <row r="290" spans="1:14" x14ac:dyDescent="0.15">
      <c r="A290" s="3" t="s">
        <v>54</v>
      </c>
      <c r="B290">
        <v>0.1706</v>
      </c>
      <c r="C290">
        <v>0.2077</v>
      </c>
      <c r="D290">
        <v>0.2077</v>
      </c>
      <c r="E290">
        <v>0.1734</v>
      </c>
      <c r="F290">
        <v>0.21940000000000001</v>
      </c>
      <c r="G290">
        <v>0.21940000000000001</v>
      </c>
      <c r="I290" s="22">
        <f t="shared" si="43"/>
        <v>2.3100000000000898E-4</v>
      </c>
      <c r="J290" s="22">
        <f t="shared" si="44"/>
        <v>3.8499999999999923E-3</v>
      </c>
      <c r="K290" s="22">
        <f t="shared" si="45"/>
        <v>3.8499999999999923E-3</v>
      </c>
      <c r="L290" s="22">
        <f t="shared" si="46"/>
        <v>7.1399999999999242E-4</v>
      </c>
      <c r="M290" s="22">
        <f t="shared" si="47"/>
        <v>2.2280000000000078E-3</v>
      </c>
      <c r="N290" s="22">
        <f t="shared" si="48"/>
        <v>2.2280000000000078E-3</v>
      </c>
    </row>
    <row r="291" spans="1:14" x14ac:dyDescent="0.15">
      <c r="A291" s="3" t="s">
        <v>90</v>
      </c>
      <c r="B291">
        <v>0.36430000000000001</v>
      </c>
      <c r="C291">
        <v>0.36370000000000002</v>
      </c>
      <c r="D291">
        <v>0.36370000000000002</v>
      </c>
      <c r="E291">
        <v>0.1236</v>
      </c>
      <c r="F291">
        <v>0.1283</v>
      </c>
      <c r="G291">
        <v>0.1283</v>
      </c>
      <c r="I291" s="22">
        <f t="shared" si="43"/>
        <v>1.4799999999998148E-4</v>
      </c>
      <c r="J291" s="22">
        <f t="shared" si="44"/>
        <v>7.4799999999997091E-4</v>
      </c>
      <c r="K291" s="22">
        <f t="shared" si="45"/>
        <v>7.4799999999997091E-4</v>
      </c>
      <c r="L291" s="22">
        <f t="shared" si="46"/>
        <v>6.519999999999998E-4</v>
      </c>
      <c r="M291" s="22">
        <f t="shared" si="47"/>
        <v>4.047999999999996E-3</v>
      </c>
      <c r="N291" s="22">
        <f t="shared" si="48"/>
        <v>4.047999999999996E-3</v>
      </c>
    </row>
    <row r="292" spans="1:14" x14ac:dyDescent="0.15">
      <c r="H292" s="23" t="s">
        <v>110</v>
      </c>
      <c r="I292" s="22">
        <f t="shared" ref="I292:N292" si="49">AVERAGE(I283:I291)</f>
        <v>9.7525555555555725E-4</v>
      </c>
      <c r="J292" s="22">
        <f t="shared" si="49"/>
        <v>2.3401777777777707E-3</v>
      </c>
      <c r="K292" s="22">
        <f t="shared" si="49"/>
        <v>2.5616522222222152E-3</v>
      </c>
      <c r="L292" s="22">
        <f t="shared" si="49"/>
        <v>1.0863222222222181E-3</v>
      </c>
      <c r="M292" s="22">
        <f t="shared" si="49"/>
        <v>2.6201799999999997E-3</v>
      </c>
      <c r="N292" s="22">
        <f t="shared" si="49"/>
        <v>1.5280888888888895E-3</v>
      </c>
    </row>
    <row r="294" spans="1:14" x14ac:dyDescent="0.15">
      <c r="A294" t="s">
        <v>51</v>
      </c>
    </row>
    <row r="295" spans="1:14" x14ac:dyDescent="0.15">
      <c r="A295" t="s">
        <v>24</v>
      </c>
      <c r="B295">
        <v>2</v>
      </c>
      <c r="C295">
        <v>2</v>
      </c>
      <c r="D295">
        <v>2</v>
      </c>
      <c r="E295">
        <v>3</v>
      </c>
      <c r="F295">
        <v>3</v>
      </c>
      <c r="G295">
        <v>3</v>
      </c>
      <c r="H295">
        <v>4</v>
      </c>
      <c r="I295">
        <v>4</v>
      </c>
      <c r="J295">
        <v>4</v>
      </c>
    </row>
    <row r="296" spans="1:14" x14ac:dyDescent="0.15">
      <c r="A296" t="s">
        <v>78</v>
      </c>
      <c r="B296" t="s">
        <v>76</v>
      </c>
      <c r="C296" t="s">
        <v>79</v>
      </c>
      <c r="D296" t="s">
        <v>80</v>
      </c>
      <c r="E296" t="s">
        <v>76</v>
      </c>
      <c r="F296" t="s">
        <v>79</v>
      </c>
      <c r="G296" t="s">
        <v>80</v>
      </c>
      <c r="H296" t="s">
        <v>76</v>
      </c>
      <c r="I296" t="s">
        <v>79</v>
      </c>
      <c r="J296" t="s">
        <v>80</v>
      </c>
    </row>
    <row r="297" spans="1:14" x14ac:dyDescent="0.15">
      <c r="A297" s="1" t="s">
        <v>25</v>
      </c>
      <c r="B297">
        <v>0.61285500000000004</v>
      </c>
      <c r="C297">
        <v>0.61285500000000004</v>
      </c>
      <c r="D297">
        <v>0.61285500000000004</v>
      </c>
      <c r="E297">
        <v>0.68303999999999998</v>
      </c>
      <c r="F297">
        <v>0.68303999999999998</v>
      </c>
      <c r="G297">
        <v>0.68303999999999998</v>
      </c>
      <c r="H297">
        <v>0.68684100000000003</v>
      </c>
      <c r="I297">
        <v>0.68684100000000003</v>
      </c>
      <c r="J297">
        <v>0.68684100000000003</v>
      </c>
    </row>
    <row r="298" spans="1:14" x14ac:dyDescent="0.15">
      <c r="A298" s="1" t="s">
        <v>26</v>
      </c>
      <c r="B298">
        <v>-7.0143200000000003E-2</v>
      </c>
      <c r="C298">
        <v>2.90697E-2</v>
      </c>
      <c r="D298">
        <v>1.6107E-2</v>
      </c>
      <c r="E298">
        <v>-6.9094100000000006E-2</v>
      </c>
      <c r="F298">
        <v>3.87681E-2</v>
      </c>
      <c r="G298">
        <v>2.4517799999999999E-2</v>
      </c>
      <c r="H298">
        <v>-6.9032899999999994E-2</v>
      </c>
      <c r="I298">
        <v>3.9321200000000001E-2</v>
      </c>
      <c r="J298">
        <v>2.4988799999999999E-2</v>
      </c>
    </row>
    <row r="299" spans="1:14" x14ac:dyDescent="0.15">
      <c r="A299" s="1" t="s">
        <v>27</v>
      </c>
      <c r="B299">
        <v>-0.127583</v>
      </c>
      <c r="C299">
        <v>-2.75217E-2</v>
      </c>
      <c r="D299">
        <v>-3.6205000000000001E-2</v>
      </c>
      <c r="E299">
        <v>-0.12764400000000001</v>
      </c>
      <c r="F299">
        <v>-2.32815E-2</v>
      </c>
      <c r="G299">
        <v>-3.2338400000000003E-2</v>
      </c>
      <c r="H299">
        <v>-0.12764400000000001</v>
      </c>
      <c r="I299">
        <v>-2.32815E-2</v>
      </c>
      <c r="J299">
        <v>-3.2338400000000003E-2</v>
      </c>
    </row>
    <row r="300" spans="1:14" x14ac:dyDescent="0.15">
      <c r="A300" s="1" t="s">
        <v>28</v>
      </c>
      <c r="B300">
        <v>-0.12303600000000001</v>
      </c>
      <c r="C300">
        <v>-1.5838399999999999E-2</v>
      </c>
      <c r="D300">
        <v>-2.6819300000000001E-2</v>
      </c>
      <c r="E300">
        <v>-0.134378</v>
      </c>
      <c r="F300">
        <v>-1.7769099999999999E-2</v>
      </c>
      <c r="G300">
        <v>-2.9812499999999999E-2</v>
      </c>
      <c r="H300">
        <v>-0.13492799999999999</v>
      </c>
      <c r="I300">
        <v>-1.7781999999999999E-2</v>
      </c>
      <c r="J300">
        <v>-2.9890799999999999E-2</v>
      </c>
    </row>
    <row r="301" spans="1:14" x14ac:dyDescent="0.15">
      <c r="A301" s="1" t="s">
        <v>29</v>
      </c>
      <c r="B301">
        <v>-0.14607200000000001</v>
      </c>
      <c r="C301">
        <v>-5.5921699999999998E-2</v>
      </c>
      <c r="D301">
        <v>-6.8099499999999993E-2</v>
      </c>
      <c r="E301">
        <v>-0.177649</v>
      </c>
      <c r="F301">
        <v>-0.102671</v>
      </c>
      <c r="G301">
        <v>-0.11612699999999999</v>
      </c>
      <c r="H301">
        <v>-0.179259</v>
      </c>
      <c r="I301">
        <v>-0.105188</v>
      </c>
      <c r="J301">
        <v>-0.118728</v>
      </c>
    </row>
    <row r="302" spans="1:14" x14ac:dyDescent="0.15">
      <c r="A302" s="1" t="s">
        <v>30</v>
      </c>
      <c r="B302">
        <v>-0.132663</v>
      </c>
      <c r="C302">
        <v>-1.36772E-2</v>
      </c>
      <c r="D302">
        <v>-3.26964E-2</v>
      </c>
      <c r="E302">
        <v>-0.12416199999999999</v>
      </c>
      <c r="F302">
        <v>5.8612999999999998E-3</v>
      </c>
      <c r="G302">
        <v>-1.53119E-2</v>
      </c>
      <c r="H302">
        <v>-0.12359100000000001</v>
      </c>
      <c r="I302">
        <v>7.0988800000000001E-3</v>
      </c>
      <c r="J302">
        <v>-1.42252E-2</v>
      </c>
    </row>
    <row r="303" spans="1:14" x14ac:dyDescent="0.15">
      <c r="A303" s="1" t="s">
        <v>52</v>
      </c>
      <c r="B303">
        <v>-7.8959199999999993E-2</v>
      </c>
      <c r="C303">
        <v>2.9519500000000001E-2</v>
      </c>
      <c r="D303">
        <v>7.0497499999999996E-3</v>
      </c>
      <c r="E303">
        <v>-6.5303399999999998E-2</v>
      </c>
      <c r="F303">
        <v>5.3349199999999999E-2</v>
      </c>
      <c r="G303">
        <v>2.8296999999999999E-2</v>
      </c>
      <c r="H303">
        <v>-6.4449999999999993E-2</v>
      </c>
      <c r="I303">
        <v>5.48212E-2</v>
      </c>
      <c r="J303">
        <v>2.95874E-2</v>
      </c>
    </row>
    <row r="304" spans="1:14" x14ac:dyDescent="0.15">
      <c r="A304" s="1" t="s">
        <v>53</v>
      </c>
      <c r="B304">
        <v>8.1732200000000005E-2</v>
      </c>
      <c r="C304">
        <v>0.16181400000000001</v>
      </c>
      <c r="D304">
        <v>0.16181400000000001</v>
      </c>
      <c r="E304">
        <v>0.108886</v>
      </c>
      <c r="F304">
        <v>0.195962</v>
      </c>
      <c r="G304">
        <v>0.195962</v>
      </c>
      <c r="H304">
        <v>0.110432</v>
      </c>
      <c r="I304">
        <v>0.197907</v>
      </c>
      <c r="J304">
        <v>0.197907</v>
      </c>
    </row>
    <row r="305" spans="1:10" x14ac:dyDescent="0.15">
      <c r="A305" s="1" t="s">
        <v>54</v>
      </c>
      <c r="B305">
        <v>0.17036899999999999</v>
      </c>
      <c r="C305">
        <v>0.21154999999999999</v>
      </c>
      <c r="D305">
        <v>0.21154999999999999</v>
      </c>
      <c r="E305">
        <v>0.17266000000000001</v>
      </c>
      <c r="F305">
        <v>0.21699199999999999</v>
      </c>
      <c r="G305">
        <v>0.21699199999999999</v>
      </c>
      <c r="H305">
        <v>0.17268600000000001</v>
      </c>
      <c r="I305">
        <v>0.217172</v>
      </c>
      <c r="J305">
        <v>0.217172</v>
      </c>
    </row>
    <row r="306" spans="1:10" x14ac:dyDescent="0.15">
      <c r="A306" s="1" t="s">
        <v>90</v>
      </c>
      <c r="B306">
        <v>0.36444799999999999</v>
      </c>
      <c r="C306">
        <v>0.36444799999999999</v>
      </c>
      <c r="D306">
        <v>0.36444799999999999</v>
      </c>
      <c r="E306">
        <v>0.215811</v>
      </c>
      <c r="F306">
        <v>0.215811</v>
      </c>
      <c r="G306">
        <v>0.215811</v>
      </c>
      <c r="H306">
        <v>0.124252</v>
      </c>
      <c r="I306">
        <v>0.124252</v>
      </c>
      <c r="J306">
        <v>0.124252</v>
      </c>
    </row>
    <row r="308" spans="1:10" x14ac:dyDescent="0.15">
      <c r="A308" t="s">
        <v>70</v>
      </c>
    </row>
    <row r="309" spans="1:10" x14ac:dyDescent="0.15">
      <c r="A309" t="s">
        <v>24</v>
      </c>
      <c r="B309">
        <v>2</v>
      </c>
      <c r="C309">
        <v>2</v>
      </c>
      <c r="D309">
        <v>2</v>
      </c>
      <c r="E309">
        <v>3</v>
      </c>
      <c r="F309">
        <v>3</v>
      </c>
      <c r="G309">
        <v>3</v>
      </c>
      <c r="H309">
        <v>4</v>
      </c>
      <c r="I309">
        <v>4</v>
      </c>
      <c r="J309">
        <v>4</v>
      </c>
    </row>
    <row r="310" spans="1:10" x14ac:dyDescent="0.15">
      <c r="A310" t="s">
        <v>78</v>
      </c>
      <c r="B310" t="s">
        <v>76</v>
      </c>
      <c r="C310" t="s">
        <v>79</v>
      </c>
      <c r="D310" t="s">
        <v>80</v>
      </c>
      <c r="E310" t="s">
        <v>76</v>
      </c>
      <c r="F310" t="s">
        <v>79</v>
      </c>
      <c r="G310" t="s">
        <v>80</v>
      </c>
      <c r="H310" t="s">
        <v>76</v>
      </c>
      <c r="I310" t="s">
        <v>79</v>
      </c>
      <c r="J310" t="s">
        <v>80</v>
      </c>
    </row>
    <row r="311" spans="1:10" x14ac:dyDescent="0.15">
      <c r="A311" s="1" t="s">
        <v>25</v>
      </c>
      <c r="B311">
        <v>0.61285500000000004</v>
      </c>
      <c r="C311">
        <v>0.61285500000000004</v>
      </c>
      <c r="D311">
        <v>0.61285500000000004</v>
      </c>
      <c r="E311">
        <v>0.68303999999999998</v>
      </c>
      <c r="F311">
        <v>0.68303999999999998</v>
      </c>
      <c r="G311">
        <v>0.68303999999999998</v>
      </c>
      <c r="H311">
        <v>0.68684100000000003</v>
      </c>
      <c r="I311">
        <v>0.68684100000000003</v>
      </c>
      <c r="J311">
        <v>0.68684100000000003</v>
      </c>
    </row>
    <row r="312" spans="1:10" x14ac:dyDescent="0.15">
      <c r="A312" s="1" t="s">
        <v>26</v>
      </c>
      <c r="B312">
        <v>-7.0143200000000003E-2</v>
      </c>
      <c r="C312">
        <v>2.90697E-2</v>
      </c>
      <c r="D312">
        <v>1.6107E-2</v>
      </c>
      <c r="E312">
        <v>-6.9094100000000006E-2</v>
      </c>
      <c r="F312">
        <v>3.87681E-2</v>
      </c>
      <c r="G312">
        <v>2.45177E-2</v>
      </c>
      <c r="H312">
        <v>-6.9032899999999994E-2</v>
      </c>
      <c r="I312">
        <v>3.9321099999999998E-2</v>
      </c>
      <c r="J312">
        <v>2.4988699999999999E-2</v>
      </c>
    </row>
    <row r="313" spans="1:10" x14ac:dyDescent="0.15">
      <c r="A313" s="1" t="s">
        <v>27</v>
      </c>
      <c r="B313">
        <v>-0.127583</v>
      </c>
      <c r="C313">
        <v>-2.75217E-2</v>
      </c>
      <c r="D313">
        <v>-3.6205099999999997E-2</v>
      </c>
      <c r="E313">
        <v>-0.12764400000000001</v>
      </c>
      <c r="F313">
        <v>-2.32815E-2</v>
      </c>
      <c r="G313">
        <v>-3.2338400000000003E-2</v>
      </c>
      <c r="H313">
        <v>-0.12764400000000001</v>
      </c>
      <c r="I313">
        <v>-2.3281400000000001E-2</v>
      </c>
      <c r="J313">
        <v>-3.2338400000000003E-2</v>
      </c>
    </row>
    <row r="314" spans="1:10" x14ac:dyDescent="0.15">
      <c r="A314" s="1" t="s">
        <v>28</v>
      </c>
      <c r="B314">
        <v>-0.12303600000000001</v>
      </c>
      <c r="C314">
        <v>-1.5838399999999999E-2</v>
      </c>
      <c r="D314">
        <v>-2.68194E-2</v>
      </c>
      <c r="E314">
        <v>-0.134378</v>
      </c>
      <c r="F314">
        <v>-1.7769099999999999E-2</v>
      </c>
      <c r="G314">
        <v>-2.9812399999999999E-2</v>
      </c>
      <c r="H314">
        <v>-0.13492799999999999</v>
      </c>
      <c r="I314">
        <v>-1.77819E-2</v>
      </c>
      <c r="J314">
        <v>-2.9890699999999999E-2</v>
      </c>
    </row>
    <row r="315" spans="1:10" x14ac:dyDescent="0.15">
      <c r="A315" s="1" t="s">
        <v>29</v>
      </c>
      <c r="B315">
        <v>-0.14607200000000001</v>
      </c>
      <c r="C315">
        <v>-5.5921699999999998E-2</v>
      </c>
      <c r="D315">
        <v>-6.8099499999999993E-2</v>
      </c>
      <c r="E315">
        <v>-0.177649</v>
      </c>
      <c r="F315">
        <v>-0.102671</v>
      </c>
      <c r="G315">
        <v>-0.11612699999999999</v>
      </c>
      <c r="H315">
        <v>-0.179259</v>
      </c>
      <c r="I315">
        <v>-0.105188</v>
      </c>
      <c r="J315">
        <v>-0.118728</v>
      </c>
    </row>
    <row r="316" spans="1:10" x14ac:dyDescent="0.15">
      <c r="A316" s="1" t="s">
        <v>30</v>
      </c>
      <c r="B316">
        <v>-0.132663</v>
      </c>
      <c r="C316">
        <v>-1.36772E-2</v>
      </c>
      <c r="D316">
        <v>-3.26964E-2</v>
      </c>
      <c r="E316">
        <v>-0.12416199999999999</v>
      </c>
      <c r="F316">
        <v>5.86128E-3</v>
      </c>
      <c r="G316">
        <v>-1.53119E-2</v>
      </c>
      <c r="H316">
        <v>-0.12359100000000001</v>
      </c>
      <c r="I316">
        <v>7.0989E-3</v>
      </c>
      <c r="J316">
        <v>-1.4225099999999999E-2</v>
      </c>
    </row>
    <row r="317" spans="1:10" x14ac:dyDescent="0.15">
      <c r="A317" s="1" t="s">
        <v>52</v>
      </c>
      <c r="B317">
        <v>-7.8959299999999996E-2</v>
      </c>
      <c r="C317">
        <v>2.9519500000000001E-2</v>
      </c>
      <c r="D317">
        <v>7.0497299999999997E-3</v>
      </c>
      <c r="E317">
        <v>-6.5303399999999998E-2</v>
      </c>
      <c r="F317">
        <v>5.3349199999999999E-2</v>
      </c>
      <c r="G317">
        <v>2.8296999999999999E-2</v>
      </c>
      <c r="H317">
        <v>-6.4449999999999993E-2</v>
      </c>
      <c r="I317">
        <v>5.48212E-2</v>
      </c>
      <c r="J317">
        <v>2.95874E-2</v>
      </c>
    </row>
    <row r="318" spans="1:10" x14ac:dyDescent="0.15">
      <c r="A318" s="1" t="s">
        <v>53</v>
      </c>
      <c r="B318">
        <v>8.1732200000000005E-2</v>
      </c>
      <c r="C318">
        <v>0.16181400000000001</v>
      </c>
      <c r="D318">
        <v>0.16181400000000001</v>
      </c>
      <c r="E318">
        <v>0.108886</v>
      </c>
      <c r="F318">
        <v>0.195962</v>
      </c>
      <c r="G318">
        <v>0.195962</v>
      </c>
      <c r="H318">
        <v>0.110432</v>
      </c>
      <c r="I318">
        <v>0.197907</v>
      </c>
      <c r="J318">
        <v>0.197907</v>
      </c>
    </row>
    <row r="319" spans="1:10" x14ac:dyDescent="0.15">
      <c r="A319" s="1" t="s">
        <v>54</v>
      </c>
      <c r="B319">
        <v>0.17036899999999999</v>
      </c>
      <c r="C319">
        <v>0.21154999999999999</v>
      </c>
      <c r="D319">
        <v>0.21154999999999999</v>
      </c>
      <c r="E319">
        <v>0.17266000000000001</v>
      </c>
      <c r="F319">
        <v>0.21699199999999999</v>
      </c>
      <c r="G319">
        <v>0.21699199999999999</v>
      </c>
      <c r="H319">
        <v>0.17268600000000001</v>
      </c>
      <c r="I319">
        <v>0.217172</v>
      </c>
      <c r="J319">
        <v>0.217172</v>
      </c>
    </row>
    <row r="320" spans="1:10" x14ac:dyDescent="0.15">
      <c r="A320" s="1" t="s">
        <v>90</v>
      </c>
      <c r="B320">
        <v>0.36444799999999999</v>
      </c>
      <c r="C320">
        <v>0.36444799999999999</v>
      </c>
      <c r="D320">
        <v>0.36444799999999999</v>
      </c>
      <c r="E320">
        <v>0.215811</v>
      </c>
      <c r="F320">
        <v>0.215811</v>
      </c>
      <c r="G320">
        <v>0.215811</v>
      </c>
      <c r="H320">
        <v>0.124252</v>
      </c>
      <c r="I320">
        <v>0.124252</v>
      </c>
      <c r="J320">
        <v>0.124252</v>
      </c>
    </row>
    <row r="322" spans="1:38" s="15" customFormat="1" ht="18" x14ac:dyDescent="0.2">
      <c r="A322" s="16" t="s">
        <v>83</v>
      </c>
    </row>
    <row r="323" spans="1:38" s="15" customFormat="1" x14ac:dyDescent="0.15">
      <c r="A323" s="15" t="s">
        <v>41</v>
      </c>
    </row>
    <row r="324" spans="1:38" s="15" customFormat="1" x14ac:dyDescent="0.15">
      <c r="A324" s="15" t="s">
        <v>42</v>
      </c>
    </row>
    <row r="326" spans="1:38" x14ac:dyDescent="0.15">
      <c r="A326" t="s">
        <v>45</v>
      </c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</row>
    <row r="327" spans="1:38" x14ac:dyDescent="0.15">
      <c r="A327" t="s">
        <v>46</v>
      </c>
      <c r="B327">
        <v>1</v>
      </c>
      <c r="C327">
        <v>2</v>
      </c>
      <c r="D327">
        <v>3</v>
      </c>
      <c r="E327">
        <v>4</v>
      </c>
      <c r="F327">
        <v>5</v>
      </c>
      <c r="G327">
        <v>6</v>
      </c>
      <c r="H327">
        <v>7</v>
      </c>
      <c r="I327">
        <v>8</v>
      </c>
      <c r="J327">
        <v>9</v>
      </c>
      <c r="K327">
        <v>10</v>
      </c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</row>
    <row r="328" spans="1:38" x14ac:dyDescent="0.15">
      <c r="A328">
        <v>1</v>
      </c>
      <c r="B328" s="25">
        <v>-0.17824899999999999</v>
      </c>
      <c r="C328" s="25"/>
      <c r="D328" s="25"/>
      <c r="E328" s="25"/>
      <c r="F328" s="25"/>
      <c r="G328" s="25"/>
      <c r="H328" s="25"/>
      <c r="I328" s="25"/>
      <c r="J328" s="25"/>
      <c r="K328" s="25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</row>
    <row r="329" spans="1:38" x14ac:dyDescent="0.15">
      <c r="A329">
        <v>2</v>
      </c>
      <c r="B329" s="25">
        <v>-0.18608</v>
      </c>
      <c r="C329" s="25">
        <v>-0.192</v>
      </c>
      <c r="D329" s="25"/>
      <c r="E329" s="25"/>
      <c r="F329" s="25"/>
      <c r="G329" s="25"/>
      <c r="H329" s="25"/>
      <c r="I329" s="25"/>
      <c r="J329" s="25"/>
      <c r="K329" s="25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</row>
    <row r="330" spans="1:38" x14ac:dyDescent="0.15">
      <c r="A330">
        <v>3</v>
      </c>
      <c r="B330" s="25">
        <v>-0.16992699999999999</v>
      </c>
      <c r="C330" s="25">
        <v>-0.17585000000000001</v>
      </c>
      <c r="D330" s="25">
        <v>-0.159691</v>
      </c>
      <c r="E330" s="25"/>
      <c r="F330" s="25"/>
      <c r="G330" s="25"/>
      <c r="H330" s="25"/>
      <c r="I330" s="25"/>
      <c r="J330" s="25"/>
      <c r="K330" s="25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</row>
    <row r="331" spans="1:38" x14ac:dyDescent="0.15">
      <c r="A331">
        <v>4</v>
      </c>
      <c r="B331" s="25">
        <v>-0.16617499999999999</v>
      </c>
      <c r="C331" s="25">
        <v>-0.17210600000000001</v>
      </c>
      <c r="D331" s="25">
        <v>-0.15593399999999999</v>
      </c>
      <c r="E331" s="25">
        <v>-0.151694</v>
      </c>
      <c r="F331" s="25"/>
      <c r="G331" s="25"/>
      <c r="H331" s="25"/>
      <c r="I331" s="25"/>
      <c r="J331" s="25"/>
      <c r="K331" s="25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</row>
    <row r="332" spans="1:38" x14ac:dyDescent="0.15">
      <c r="A332">
        <v>5</v>
      </c>
      <c r="B332" s="25">
        <v>-0.16359199999999999</v>
      </c>
      <c r="C332" s="25">
        <v>-0.169574</v>
      </c>
      <c r="D332" s="25">
        <v>-0.152839</v>
      </c>
      <c r="E332" s="25">
        <v>-0.14888000000000001</v>
      </c>
      <c r="F332" s="25">
        <v>-0.146291</v>
      </c>
      <c r="G332" s="25"/>
      <c r="H332" s="25"/>
      <c r="I332" s="25"/>
      <c r="J332" s="25"/>
      <c r="K332" s="25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</row>
    <row r="333" spans="1:38" x14ac:dyDescent="0.15">
      <c r="A333">
        <v>6</v>
      </c>
      <c r="B333" s="25">
        <v>-3.6666799999999999E-2</v>
      </c>
      <c r="C333" s="25">
        <v>-0.17132700000000001</v>
      </c>
      <c r="D333" s="25">
        <v>-0.155476</v>
      </c>
      <c r="E333" s="25">
        <v>-0.15162100000000001</v>
      </c>
      <c r="F333" s="25">
        <v>-0.149063</v>
      </c>
      <c r="G333" s="24">
        <v>-0.15188299999999999</v>
      </c>
      <c r="H333" s="25"/>
      <c r="I333" s="25"/>
      <c r="J333" s="25"/>
      <c r="K333" s="25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</row>
    <row r="334" spans="1:38" x14ac:dyDescent="0.15">
      <c r="A334">
        <v>7</v>
      </c>
      <c r="B334" s="24">
        <v>0.20397399999999999</v>
      </c>
      <c r="C334" s="25">
        <v>-0.176727</v>
      </c>
      <c r="D334" s="25">
        <v>-0.160913</v>
      </c>
      <c r="E334" s="25">
        <v>-0.157223</v>
      </c>
      <c r="F334" s="24">
        <v>-0.154588</v>
      </c>
      <c r="G334" s="24">
        <v>-0.15837200000000001</v>
      </c>
      <c r="H334" s="24">
        <v>-0.163937</v>
      </c>
      <c r="I334" s="25"/>
      <c r="J334" s="25"/>
      <c r="K334" s="25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</row>
    <row r="335" spans="1:38" x14ac:dyDescent="0.15">
      <c r="A335">
        <v>8</v>
      </c>
      <c r="B335" s="24">
        <v>0.41549000000000003</v>
      </c>
      <c r="C335" s="25">
        <v>-0.20246800000000001</v>
      </c>
      <c r="D335" s="25">
        <v>-0.18668199999999999</v>
      </c>
      <c r="E335" s="24">
        <v>-0.18285799999999999</v>
      </c>
      <c r="F335" s="24">
        <v>-0.18130199999999999</v>
      </c>
      <c r="G335" s="24">
        <v>-0.18407899999999999</v>
      </c>
      <c r="H335" s="24">
        <v>-0.18959000000000001</v>
      </c>
      <c r="I335" s="24">
        <v>-0.21526600000000001</v>
      </c>
      <c r="J335" s="25"/>
      <c r="K335" s="25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</row>
    <row r="336" spans="1:38" x14ac:dyDescent="0.15">
      <c r="A336">
        <v>9</v>
      </c>
      <c r="B336" s="24">
        <v>0.65388299999999999</v>
      </c>
      <c r="C336" s="25">
        <v>-0.20703299999999999</v>
      </c>
      <c r="D336" s="24">
        <v>-0.191249</v>
      </c>
      <c r="E336" s="24">
        <v>-0.188473</v>
      </c>
      <c r="F336" s="24">
        <v>-0.185887</v>
      </c>
      <c r="G336" s="24">
        <v>-0.18862200000000001</v>
      </c>
      <c r="H336" s="24">
        <v>-0.19414300000000001</v>
      </c>
      <c r="I336" s="24">
        <v>-8.4413799999999997E-2</v>
      </c>
      <c r="J336" s="24">
        <v>0.16697799999999999</v>
      </c>
      <c r="K336" s="25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</row>
    <row r="337" spans="1:38" x14ac:dyDescent="0.15">
      <c r="A337">
        <v>10</v>
      </c>
      <c r="B337" s="24">
        <v>1.5</v>
      </c>
      <c r="C337" s="25">
        <v>-0.211839</v>
      </c>
      <c r="D337" s="24">
        <v>-0.19711000000000001</v>
      </c>
      <c r="E337" s="24">
        <v>-0.193332</v>
      </c>
      <c r="F337" s="24">
        <v>-0.190687</v>
      </c>
      <c r="G337" s="24">
        <v>-0.193442</v>
      </c>
      <c r="H337" s="24">
        <v>-6.4395599999999997E-2</v>
      </c>
      <c r="I337" s="24">
        <v>0.164239</v>
      </c>
      <c r="J337" s="24">
        <v>0.40411399999999997</v>
      </c>
      <c r="K337" s="24">
        <v>0.64484799999999998</v>
      </c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</row>
    <row r="338" spans="1:38" x14ac:dyDescent="0.15"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</row>
    <row r="339" spans="1:38" x14ac:dyDescent="0.15">
      <c r="A339" t="s">
        <v>47</v>
      </c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</row>
    <row r="340" spans="1:38" x14ac:dyDescent="0.15">
      <c r="A340" t="s">
        <v>46</v>
      </c>
      <c r="B340">
        <v>1</v>
      </c>
      <c r="C340">
        <v>2</v>
      </c>
      <c r="D340">
        <v>3</v>
      </c>
      <c r="E340">
        <v>4</v>
      </c>
      <c r="F340">
        <v>5</v>
      </c>
      <c r="G340">
        <v>6</v>
      </c>
      <c r="H340">
        <v>7</v>
      </c>
      <c r="I340">
        <v>8</v>
      </c>
      <c r="J340">
        <v>9</v>
      </c>
      <c r="K340">
        <v>10</v>
      </c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</row>
    <row r="341" spans="1:38" x14ac:dyDescent="0.15">
      <c r="A341">
        <v>1</v>
      </c>
      <c r="B341" s="24">
        <v>0.14213600000000001</v>
      </c>
      <c r="C341" s="25"/>
      <c r="D341" s="25"/>
      <c r="E341" s="25"/>
      <c r="F341" s="25"/>
      <c r="G341" s="25"/>
      <c r="H341" s="25"/>
      <c r="I341" s="25"/>
      <c r="J341" s="25"/>
      <c r="K341" s="25"/>
      <c r="M341" s="14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</row>
    <row r="342" spans="1:38" x14ac:dyDescent="0.15">
      <c r="A342">
        <v>2</v>
      </c>
      <c r="B342" s="24">
        <v>0.110212</v>
      </c>
      <c r="C342" s="24">
        <v>-3.48423E-2</v>
      </c>
      <c r="D342" s="25"/>
      <c r="E342" s="25"/>
      <c r="F342" s="25"/>
      <c r="G342" s="25"/>
      <c r="H342" s="25"/>
      <c r="I342" s="25"/>
      <c r="J342" s="25"/>
      <c r="K342" s="25"/>
      <c r="M342" s="14"/>
      <c r="N342" s="14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</row>
    <row r="343" spans="1:38" x14ac:dyDescent="0.15">
      <c r="A343">
        <v>3</v>
      </c>
      <c r="B343" s="24">
        <v>9.0753700000000007E-2</v>
      </c>
      <c r="C343" s="24">
        <v>-4.1018899999999997E-2</v>
      </c>
      <c r="D343" s="24">
        <v>-4.7439700000000001E-2</v>
      </c>
      <c r="E343" s="25"/>
      <c r="F343" s="25"/>
      <c r="G343" s="25"/>
      <c r="H343" s="25"/>
      <c r="I343" s="25"/>
      <c r="J343" s="25"/>
      <c r="K343" s="25"/>
      <c r="M343" s="14"/>
      <c r="N343" s="14"/>
      <c r="O343" s="14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</row>
    <row r="344" spans="1:38" x14ac:dyDescent="0.15">
      <c r="A344">
        <v>4</v>
      </c>
      <c r="B344" s="24">
        <v>6.1444199999999997E-2</v>
      </c>
      <c r="C344" s="24">
        <v>-5.5246999999999997E-2</v>
      </c>
      <c r="D344" s="24">
        <v>-1.65691E-2</v>
      </c>
      <c r="E344" s="24">
        <v>9.78551E-2</v>
      </c>
      <c r="F344" s="25"/>
      <c r="G344" s="25"/>
      <c r="H344" s="25"/>
      <c r="I344" s="25"/>
      <c r="J344" s="25"/>
      <c r="K344" s="25"/>
      <c r="M344" s="14"/>
      <c r="N344" s="14"/>
      <c r="O344" s="14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</row>
    <row r="345" spans="1:38" x14ac:dyDescent="0.15">
      <c r="A345">
        <v>5</v>
      </c>
      <c r="B345" s="24">
        <v>3.7975399999999999E-2</v>
      </c>
      <c r="C345" s="24">
        <v>-1.03205E-2</v>
      </c>
      <c r="D345" s="24">
        <v>8.6610199999999998E-2</v>
      </c>
      <c r="E345" s="24">
        <v>0.189607</v>
      </c>
      <c r="F345" s="24">
        <v>0.29491000000000001</v>
      </c>
      <c r="G345" s="25"/>
      <c r="H345" s="25"/>
      <c r="I345" s="25"/>
      <c r="J345" s="25"/>
      <c r="K345" s="25"/>
      <c r="M345" s="14"/>
      <c r="N345" s="14"/>
      <c r="O345" s="14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</row>
    <row r="346" spans="1:38" x14ac:dyDescent="0.15">
      <c r="A346">
        <v>6</v>
      </c>
      <c r="B346" s="24">
        <v>7.7273400000000006E-2</v>
      </c>
      <c r="C346" s="24">
        <v>8.1061499999999995E-2</v>
      </c>
      <c r="D346" s="24">
        <v>0.18601999999999999</v>
      </c>
      <c r="E346" s="24">
        <v>0.29276099999999999</v>
      </c>
      <c r="F346" s="24">
        <v>0.351968</v>
      </c>
      <c r="G346" s="25">
        <v>-0.19011400000000001</v>
      </c>
      <c r="H346" s="25"/>
      <c r="I346" s="25"/>
      <c r="J346" s="25"/>
      <c r="K346" s="25"/>
      <c r="M346" s="14"/>
      <c r="N346" s="14"/>
      <c r="O346" s="14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</row>
    <row r="347" spans="1:38" x14ac:dyDescent="0.15">
      <c r="A347">
        <v>7</v>
      </c>
      <c r="B347" s="25">
        <v>0.15634100000000001</v>
      </c>
      <c r="C347" s="24">
        <v>0.167601</v>
      </c>
      <c r="D347" s="24">
        <v>0.28517799999999999</v>
      </c>
      <c r="E347" s="24">
        <v>0.34254299999999999</v>
      </c>
      <c r="F347" s="25">
        <v>-0.191775</v>
      </c>
      <c r="G347" s="25">
        <v>-0.27704000000000001</v>
      </c>
      <c r="H347" s="25">
        <v>-0.36880299999999999</v>
      </c>
      <c r="I347" s="25"/>
      <c r="J347" s="25"/>
      <c r="K347" s="25"/>
      <c r="M347" s="14"/>
      <c r="N347" s="14"/>
      <c r="O347" s="14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</row>
    <row r="348" spans="1:38" x14ac:dyDescent="0.15">
      <c r="A348">
        <v>8</v>
      </c>
      <c r="B348" s="25">
        <v>0.18653600000000001</v>
      </c>
      <c r="C348" s="24">
        <v>0.25246400000000002</v>
      </c>
      <c r="D348" s="24">
        <v>0.31258399999999997</v>
      </c>
      <c r="E348" s="25">
        <v>-0.21404100000000001</v>
      </c>
      <c r="F348" s="25">
        <v>-0.291821</v>
      </c>
      <c r="G348" s="25">
        <v>-0.33754200000000001</v>
      </c>
      <c r="H348" s="25">
        <v>-0.38004500000000002</v>
      </c>
      <c r="I348" s="25">
        <v>-0.461146</v>
      </c>
      <c r="J348" s="25"/>
      <c r="K348" s="25"/>
      <c r="M348" s="14"/>
      <c r="N348" s="14"/>
      <c r="O348" s="14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</row>
    <row r="349" spans="1:38" x14ac:dyDescent="0.15">
      <c r="A349">
        <v>9</v>
      </c>
      <c r="B349" s="25">
        <v>0.229577</v>
      </c>
      <c r="C349" s="24">
        <v>0.30004799999999998</v>
      </c>
      <c r="D349" s="26">
        <v>-0.22550100000000001</v>
      </c>
      <c r="E349" s="25">
        <v>-0.25428299999999998</v>
      </c>
      <c r="F349" s="25">
        <v>-0.33551799999999998</v>
      </c>
      <c r="G349" s="25">
        <v>-0.41961599999999999</v>
      </c>
      <c r="H349" s="25">
        <v>-0.45296599999999998</v>
      </c>
      <c r="I349" s="25">
        <v>-0.54113999999999995</v>
      </c>
      <c r="J349" s="25">
        <v>-0.59700200000000003</v>
      </c>
      <c r="K349" s="25"/>
      <c r="M349" s="14"/>
      <c r="N349" s="14"/>
      <c r="O349" s="14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</row>
    <row r="350" spans="1:38" x14ac:dyDescent="0.15">
      <c r="A350">
        <v>10</v>
      </c>
      <c r="B350" s="25">
        <v>0.29753400000000002</v>
      </c>
      <c r="C350" s="24">
        <v>-0.19395599999999999</v>
      </c>
      <c r="D350" s="26">
        <v>-0.25795299999999999</v>
      </c>
      <c r="E350" s="25">
        <v>-0.33645900000000001</v>
      </c>
      <c r="F350" s="25">
        <v>-0.417991</v>
      </c>
      <c r="G350" s="25">
        <v>-0.454567</v>
      </c>
      <c r="H350" s="25">
        <v>-0.53510800000000003</v>
      </c>
      <c r="I350" s="25">
        <v>-0.59731699999999999</v>
      </c>
      <c r="J350" s="25">
        <v>-0.711696</v>
      </c>
      <c r="K350" s="25">
        <v>-0.84627300000000005</v>
      </c>
      <c r="M350" s="14"/>
      <c r="N350" s="14"/>
      <c r="O350" s="14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</row>
    <row r="351" spans="1:38" x14ac:dyDescent="0.15"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</row>
    <row r="352" spans="1:38" x14ac:dyDescent="0.15">
      <c r="A352" t="s">
        <v>48</v>
      </c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</row>
    <row r="353" spans="1:38" x14ac:dyDescent="0.15">
      <c r="A353" t="s">
        <v>46</v>
      </c>
      <c r="B353">
        <v>1</v>
      </c>
      <c r="C353">
        <v>2</v>
      </c>
      <c r="D353">
        <v>3</v>
      </c>
      <c r="E353">
        <v>4</v>
      </c>
      <c r="F353">
        <v>5</v>
      </c>
      <c r="G353">
        <v>6</v>
      </c>
      <c r="H353">
        <v>7</v>
      </c>
      <c r="I353">
        <v>8</v>
      </c>
      <c r="J353">
        <v>9</v>
      </c>
      <c r="K353">
        <v>10</v>
      </c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</row>
    <row r="354" spans="1:38" x14ac:dyDescent="0.15">
      <c r="A354">
        <v>1</v>
      </c>
      <c r="B354" s="25">
        <v>0.13664999999999999</v>
      </c>
      <c r="C354" s="25"/>
      <c r="D354" s="25"/>
      <c r="E354" s="25"/>
      <c r="F354" s="25"/>
      <c r="G354" s="25"/>
      <c r="H354" s="25"/>
      <c r="I354" s="25"/>
      <c r="J354" s="25"/>
      <c r="K354" s="25"/>
      <c r="M354" s="14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</row>
    <row r="355" spans="1:38" x14ac:dyDescent="0.15">
      <c r="A355">
        <v>2</v>
      </c>
      <c r="B355" s="24">
        <v>0.115096</v>
      </c>
      <c r="C355" s="25">
        <v>-0.38399899999999998</v>
      </c>
      <c r="D355" s="25"/>
      <c r="E355" s="25"/>
      <c r="F355" s="25"/>
      <c r="G355" s="25"/>
      <c r="H355" s="25"/>
      <c r="I355" s="25"/>
      <c r="J355" s="25"/>
      <c r="K355" s="25"/>
      <c r="M355" s="14"/>
      <c r="N355" s="14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</row>
    <row r="356" spans="1:38" x14ac:dyDescent="0.15">
      <c r="A356">
        <v>3</v>
      </c>
      <c r="B356" s="24">
        <v>0.109143</v>
      </c>
      <c r="C356" s="25">
        <v>-0.35170099999999999</v>
      </c>
      <c r="D356" s="25">
        <v>-0.30216799999999999</v>
      </c>
      <c r="E356" s="25"/>
      <c r="F356" s="25"/>
      <c r="G356" s="25"/>
      <c r="H356" s="25"/>
      <c r="I356" s="25"/>
      <c r="J356" s="25"/>
      <c r="K356" s="25"/>
      <c r="M356" s="14"/>
      <c r="N356" s="14"/>
      <c r="O356" s="14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</row>
    <row r="357" spans="1:38" x14ac:dyDescent="0.15">
      <c r="A357">
        <v>4</v>
      </c>
      <c r="B357" s="24">
        <v>8.4882200000000005E-2</v>
      </c>
      <c r="C357" s="25">
        <v>-0.32364799999999999</v>
      </c>
      <c r="D357" s="25">
        <v>-0.17770900000000001</v>
      </c>
      <c r="E357" s="25">
        <v>4.4128100000000003E-2</v>
      </c>
      <c r="F357" s="25"/>
      <c r="G357" s="25"/>
      <c r="H357" s="25"/>
      <c r="I357" s="25"/>
      <c r="J357" s="25"/>
      <c r="K357" s="25"/>
      <c r="M357" s="14"/>
      <c r="N357" s="14"/>
      <c r="O357" s="14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</row>
    <row r="358" spans="1:38" x14ac:dyDescent="0.15">
      <c r="A358">
        <v>5</v>
      </c>
      <c r="B358" s="24">
        <v>6.2590199999999999E-2</v>
      </c>
      <c r="C358" s="25">
        <v>-0.19464200000000001</v>
      </c>
      <c r="D358" s="25">
        <v>4.1090000000000002E-2</v>
      </c>
      <c r="E358" s="24">
        <v>0.29700300000000002</v>
      </c>
      <c r="F358" s="24">
        <v>0.58982100000000004</v>
      </c>
      <c r="G358" s="25"/>
      <c r="H358" s="25"/>
      <c r="I358" s="25"/>
      <c r="J358" s="25"/>
      <c r="K358" s="25"/>
      <c r="M358" s="14"/>
      <c r="N358" s="14"/>
      <c r="O358" s="14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</row>
    <row r="359" spans="1:38" x14ac:dyDescent="0.15">
      <c r="A359">
        <v>6</v>
      </c>
      <c r="B359" s="24">
        <v>0.15454699999999999</v>
      </c>
      <c r="C359" s="25">
        <v>2.3308200000000001E-2</v>
      </c>
      <c r="D359" s="24">
        <v>0.289636</v>
      </c>
      <c r="E359" s="24">
        <v>0.58552199999999999</v>
      </c>
      <c r="F359" s="24">
        <v>0.70393700000000003</v>
      </c>
      <c r="G359" s="25">
        <v>-0.38022800000000001</v>
      </c>
      <c r="H359" s="25"/>
      <c r="I359" s="25"/>
      <c r="J359" s="25"/>
      <c r="K359" s="25"/>
      <c r="M359" s="14"/>
      <c r="N359" s="14"/>
      <c r="O359" s="14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</row>
    <row r="360" spans="1:38" x14ac:dyDescent="0.15">
      <c r="A360">
        <v>7</v>
      </c>
      <c r="B360" s="24">
        <v>0.31268200000000002</v>
      </c>
      <c r="C360" s="24">
        <v>0.271814</v>
      </c>
      <c r="D360" s="24">
        <v>0.57035499999999995</v>
      </c>
      <c r="E360" s="24">
        <v>0.68508500000000006</v>
      </c>
      <c r="F360" s="25">
        <v>-0.38355099999999998</v>
      </c>
      <c r="G360" s="25">
        <v>-0.55408000000000002</v>
      </c>
      <c r="H360" s="25">
        <v>-0.73760599999999998</v>
      </c>
      <c r="I360" s="25"/>
      <c r="J360" s="25"/>
      <c r="K360" s="25"/>
      <c r="M360" s="14"/>
      <c r="N360" s="14"/>
      <c r="O360" s="14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</row>
    <row r="361" spans="1:38" x14ac:dyDescent="0.15">
      <c r="A361">
        <v>8</v>
      </c>
      <c r="B361" s="25">
        <v>0.37307299999999999</v>
      </c>
      <c r="C361" s="24">
        <v>0.50492700000000001</v>
      </c>
      <c r="D361" s="24">
        <v>0.62516899999999997</v>
      </c>
      <c r="E361" s="25">
        <v>-0.42808099999999999</v>
      </c>
      <c r="F361" s="25">
        <v>-0.58364099999999997</v>
      </c>
      <c r="G361" s="25">
        <v>-0.67508400000000002</v>
      </c>
      <c r="H361" s="25">
        <v>-0.76009000000000004</v>
      </c>
      <c r="I361" s="25">
        <v>-0.922292</v>
      </c>
      <c r="J361" s="25"/>
      <c r="K361" s="25"/>
      <c r="M361" s="14"/>
      <c r="N361" s="14"/>
      <c r="O361" s="14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</row>
    <row r="362" spans="1:38" x14ac:dyDescent="0.15">
      <c r="A362">
        <v>9</v>
      </c>
      <c r="B362" s="25">
        <v>0.45915499999999998</v>
      </c>
      <c r="C362" s="24">
        <v>0.60009500000000005</v>
      </c>
      <c r="D362" s="25">
        <v>-0.45100099999999999</v>
      </c>
      <c r="E362" s="25">
        <v>-0.50856599999999996</v>
      </c>
      <c r="F362" s="25">
        <v>-0.67103699999999999</v>
      </c>
      <c r="G362" s="25">
        <v>-0.83923199999999998</v>
      </c>
      <c r="H362" s="25">
        <v>-0.90593100000000004</v>
      </c>
      <c r="I362" s="25">
        <v>-1.0822799999999999</v>
      </c>
      <c r="J362" s="25">
        <v>-1.194</v>
      </c>
      <c r="K362" s="25"/>
      <c r="M362" s="14"/>
      <c r="N362" s="14"/>
      <c r="O362" s="14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</row>
    <row r="363" spans="1:38" x14ac:dyDescent="0.15">
      <c r="A363">
        <v>10</v>
      </c>
      <c r="B363" s="25">
        <v>0.59506899999999996</v>
      </c>
      <c r="C363" s="25">
        <v>-0.38791199999999998</v>
      </c>
      <c r="D363" s="25">
        <v>-0.51590599999999998</v>
      </c>
      <c r="E363" s="25">
        <v>-0.67291699999999999</v>
      </c>
      <c r="F363" s="25">
        <v>-0.83598099999999997</v>
      </c>
      <c r="G363" s="25">
        <v>-0.909134</v>
      </c>
      <c r="H363" s="25">
        <v>-1.0702199999999999</v>
      </c>
      <c r="I363" s="25">
        <v>-1.1946300000000001</v>
      </c>
      <c r="J363" s="25">
        <v>-1.4233899999999999</v>
      </c>
      <c r="K363" s="25">
        <v>-1.69255</v>
      </c>
      <c r="M363" s="14"/>
      <c r="N363" s="14"/>
      <c r="O363" s="14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</row>
    <row r="364" spans="1:38" x14ac:dyDescent="0.15"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</row>
    <row r="365" spans="1:38" x14ac:dyDescent="0.15">
      <c r="A365" t="s">
        <v>74</v>
      </c>
      <c r="I365" s="14" t="s">
        <v>109</v>
      </c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</row>
    <row r="366" spans="1:38" x14ac:dyDescent="0.15">
      <c r="A366" t="s">
        <v>75</v>
      </c>
      <c r="B366" t="s">
        <v>76</v>
      </c>
      <c r="C366" t="s">
        <v>76</v>
      </c>
      <c r="D366" t="s">
        <v>76</v>
      </c>
      <c r="E366" t="s">
        <v>77</v>
      </c>
      <c r="F366" t="s">
        <v>77</v>
      </c>
      <c r="G366" t="s">
        <v>77</v>
      </c>
      <c r="I366" t="s">
        <v>76</v>
      </c>
      <c r="J366" t="s">
        <v>76</v>
      </c>
      <c r="K366" t="s">
        <v>76</v>
      </c>
      <c r="L366" t="s">
        <v>77</v>
      </c>
      <c r="M366" t="s">
        <v>77</v>
      </c>
      <c r="N366" t="s">
        <v>77</v>
      </c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</row>
    <row r="367" spans="1:38" x14ac:dyDescent="0.15">
      <c r="A367" t="s">
        <v>78</v>
      </c>
      <c r="B367" t="s">
        <v>76</v>
      </c>
      <c r="C367" t="s">
        <v>79</v>
      </c>
      <c r="D367" t="s">
        <v>80</v>
      </c>
      <c r="E367" t="s">
        <v>76</v>
      </c>
      <c r="F367" t="s">
        <v>79</v>
      </c>
      <c r="G367" t="s">
        <v>80</v>
      </c>
      <c r="I367" t="s">
        <v>76</v>
      </c>
      <c r="J367" t="s">
        <v>79</v>
      </c>
      <c r="K367" t="s">
        <v>80</v>
      </c>
      <c r="L367" t="s">
        <v>76</v>
      </c>
      <c r="M367" t="s">
        <v>79</v>
      </c>
      <c r="N367" t="s">
        <v>80</v>
      </c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</row>
    <row r="368" spans="1:38" x14ac:dyDescent="0.15">
      <c r="A368" s="1" t="s">
        <v>25</v>
      </c>
      <c r="B368" s="4">
        <v>0.66858099999999998</v>
      </c>
      <c r="C368" s="4">
        <v>0.66858099999999998</v>
      </c>
      <c r="D368" s="4">
        <v>0.66858099999999998</v>
      </c>
      <c r="E368">
        <v>0.74226099999999995</v>
      </c>
      <c r="F368">
        <v>0.74226099999999995</v>
      </c>
      <c r="G368">
        <v>0.74226099999999995</v>
      </c>
      <c r="I368" s="22">
        <f>ABS(B368-B398)</f>
        <v>1.0000000000287557E-6</v>
      </c>
      <c r="J368" s="22">
        <f t="shared" ref="J368:K368" si="50">ABS(C368-C398)</f>
        <v>1.0000000000287557E-6</v>
      </c>
      <c r="K368" s="22">
        <f t="shared" si="50"/>
        <v>1.0000000000287557E-6</v>
      </c>
      <c r="L368" s="22">
        <f>ABS(E368-H398)</f>
        <v>2.08000000000097E-4</v>
      </c>
      <c r="M368" s="22">
        <f t="shared" ref="M368:N368" si="51">ABS(F368-I398)</f>
        <v>2.08000000000097E-4</v>
      </c>
      <c r="N368" s="22">
        <f t="shared" si="51"/>
        <v>2.08000000000097E-4</v>
      </c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</row>
    <row r="369" spans="1:38" x14ac:dyDescent="0.15">
      <c r="A369" s="1" t="s">
        <v>26</v>
      </c>
      <c r="B369" s="4">
        <v>3.1829800000000002E-3</v>
      </c>
      <c r="C369" s="4">
        <v>0.11750099999999999</v>
      </c>
      <c r="D369" s="4">
        <v>9.6022399999999994E-2</v>
      </c>
      <c r="E369">
        <v>6.4721500000000003E-3</v>
      </c>
      <c r="F369">
        <v>0.13150899999999999</v>
      </c>
      <c r="G369">
        <v>0.10771</v>
      </c>
      <c r="I369" s="22">
        <f t="shared" ref="I369:I377" si="52">ABS(B369-B399)</f>
        <v>4.0999999999973349E-7</v>
      </c>
      <c r="J369" s="22">
        <f t="shared" ref="J369:J377" si="53">ABS(C369-C399)</f>
        <v>1.0000000000010001E-6</v>
      </c>
      <c r="K369" s="22">
        <f t="shared" ref="K369:K377" si="54">ABS(D369-D399)</f>
        <v>5.0000000000050004E-7</v>
      </c>
      <c r="L369" s="22">
        <f t="shared" ref="L369:L377" si="55">ABS(E369-H399)</f>
        <v>1.5043999999999995E-4</v>
      </c>
      <c r="M369" s="22">
        <f t="shared" ref="M369:M377" si="56">ABS(F369-I399)</f>
        <v>3.7499999999998646E-4</v>
      </c>
      <c r="N369" s="22">
        <f t="shared" ref="N369:N377" si="57">ABS(G369-J399)</f>
        <v>2.5000000000000022E-4</v>
      </c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</row>
    <row r="370" spans="1:38" x14ac:dyDescent="0.15">
      <c r="A370" s="1" t="s">
        <v>27</v>
      </c>
      <c r="B370" s="4">
        <v>9.3387899999999996E-3</v>
      </c>
      <c r="C370" s="4">
        <v>0.13524</v>
      </c>
      <c r="D370" s="4">
        <v>0.11129699999999999</v>
      </c>
      <c r="E370">
        <v>1.53191E-2</v>
      </c>
      <c r="F370">
        <v>0.152922</v>
      </c>
      <c r="G370">
        <v>0.12656700000000001</v>
      </c>
      <c r="I370" s="22">
        <f t="shared" si="52"/>
        <v>3.1999999999983431E-7</v>
      </c>
      <c r="J370" s="22">
        <f t="shared" si="53"/>
        <v>1.0000000000010001E-6</v>
      </c>
      <c r="K370" s="22">
        <f t="shared" si="54"/>
        <v>0</v>
      </c>
      <c r="L370" s="22">
        <f t="shared" si="55"/>
        <v>4.5870000000000112E-4</v>
      </c>
      <c r="M370" s="22">
        <f t="shared" si="56"/>
        <v>4.4099999999999695E-4</v>
      </c>
      <c r="N370" s="22">
        <f t="shared" si="57"/>
        <v>4.119999999999957E-4</v>
      </c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</row>
    <row r="371" spans="1:38" x14ac:dyDescent="0.15">
      <c r="A371" s="1" t="s">
        <v>28</v>
      </c>
      <c r="B371">
        <v>-1.33962E-2</v>
      </c>
      <c r="C371" s="4">
        <v>0.122532</v>
      </c>
      <c r="D371">
        <v>9.6570500000000004E-2</v>
      </c>
      <c r="E371">
        <v>-1.7825299999999999E-2</v>
      </c>
      <c r="F371">
        <v>0.124181</v>
      </c>
      <c r="G371">
        <v>9.6987000000000004E-2</v>
      </c>
      <c r="I371" s="22">
        <f t="shared" si="52"/>
        <v>1.0000000000114084E-7</v>
      </c>
      <c r="J371" s="22">
        <f t="shared" si="53"/>
        <v>0</v>
      </c>
      <c r="K371" s="22">
        <f t="shared" si="54"/>
        <v>0</v>
      </c>
      <c r="L371" s="22">
        <f t="shared" si="55"/>
        <v>3.9709999999999746E-4</v>
      </c>
      <c r="M371" s="22">
        <f t="shared" si="56"/>
        <v>4.6000000000000207E-4</v>
      </c>
      <c r="N371" s="22">
        <f t="shared" si="57"/>
        <v>4.008999999999957E-4</v>
      </c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</row>
    <row r="372" spans="1:38" x14ac:dyDescent="0.15">
      <c r="A372" s="1" t="s">
        <v>29</v>
      </c>
      <c r="B372">
        <v>-3.8240000000000003E-2</v>
      </c>
      <c r="C372">
        <v>7.0368399999999998E-2</v>
      </c>
      <c r="D372">
        <v>4.9449399999999998E-2</v>
      </c>
      <c r="E372">
        <v>-6.6488800000000001E-2</v>
      </c>
      <c r="F372">
        <v>2.3754399999999998E-2</v>
      </c>
      <c r="G372">
        <v>8.4769100000000003E-4</v>
      </c>
      <c r="I372" s="22">
        <f t="shared" si="52"/>
        <v>9.9999999995936673E-8</v>
      </c>
      <c r="J372" s="22">
        <f t="shared" si="53"/>
        <v>1.0000000000287557E-7</v>
      </c>
      <c r="K372" s="22">
        <f t="shared" si="54"/>
        <v>9.9999999995936673E-8</v>
      </c>
      <c r="L372" s="22">
        <f t="shared" si="55"/>
        <v>1.1190999999999979E-3</v>
      </c>
      <c r="M372" s="22">
        <f t="shared" si="56"/>
        <v>1.3683000000000028E-3</v>
      </c>
      <c r="N372" s="22">
        <f t="shared" si="57"/>
        <v>1.1451390000000001E-3</v>
      </c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</row>
    <row r="373" spans="1:38" x14ac:dyDescent="0.15">
      <c r="A373" s="1" t="s">
        <v>30</v>
      </c>
      <c r="B373" s="4">
        <v>-2.7556600000000001E-2</v>
      </c>
      <c r="C373" s="4">
        <v>0.111605</v>
      </c>
      <c r="D373" s="4">
        <v>7.3256799999999997E-2</v>
      </c>
      <c r="E373">
        <v>-1.50043E-2</v>
      </c>
      <c r="F373">
        <v>0.13758899999999999</v>
      </c>
      <c r="G373">
        <v>9.5206700000000005E-2</v>
      </c>
      <c r="I373" s="22">
        <f t="shared" si="52"/>
        <v>4.0000000000109392E-7</v>
      </c>
      <c r="J373" s="22">
        <f t="shared" si="53"/>
        <v>0</v>
      </c>
      <c r="K373" s="22">
        <f t="shared" si="54"/>
        <v>1.9999999999187335E-7</v>
      </c>
      <c r="L373" s="22">
        <f t="shared" si="55"/>
        <v>9.2959999999999918E-4</v>
      </c>
      <c r="M373" s="22">
        <f t="shared" si="56"/>
        <v>1.1629999999999974E-3</v>
      </c>
      <c r="N373" s="22">
        <f t="shared" si="57"/>
        <v>1.0095999999999994E-3</v>
      </c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</row>
    <row r="374" spans="1:38" x14ac:dyDescent="0.15">
      <c r="A374" s="1" t="s">
        <v>52</v>
      </c>
      <c r="B374" s="4">
        <v>1.6267899999999998E-2</v>
      </c>
      <c r="C374" s="4">
        <v>0.15510699999999999</v>
      </c>
      <c r="D374" s="4">
        <v>0.11135200000000001</v>
      </c>
      <c r="E374">
        <v>3.33742E-2</v>
      </c>
      <c r="F374">
        <v>0.185588</v>
      </c>
      <c r="G374">
        <v>0.13724900000000001</v>
      </c>
      <c r="I374" s="22">
        <f t="shared" si="52"/>
        <v>3.0000000000168781E-7</v>
      </c>
      <c r="J374" s="22">
        <f t="shared" si="53"/>
        <v>0</v>
      </c>
      <c r="K374" s="22">
        <f t="shared" si="54"/>
        <v>0</v>
      </c>
      <c r="L374" s="22">
        <f t="shared" si="55"/>
        <v>7.3270000000000279E-4</v>
      </c>
      <c r="M374" s="22">
        <f t="shared" si="56"/>
        <v>9.0899999999999315E-4</v>
      </c>
      <c r="N374" s="22">
        <f t="shared" si="57"/>
        <v>8.3199999999999941E-4</v>
      </c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</row>
    <row r="375" spans="1:38" x14ac:dyDescent="0.15">
      <c r="A375" s="1" t="s">
        <v>53</v>
      </c>
      <c r="B375" s="4">
        <v>0.10559499999999999</v>
      </c>
      <c r="C375" s="4">
        <v>0.19573099999999999</v>
      </c>
      <c r="D375" s="4">
        <v>0.19573099999999999</v>
      </c>
      <c r="E375">
        <v>0.13369500000000001</v>
      </c>
      <c r="F375">
        <v>0.23149600000000001</v>
      </c>
      <c r="G375">
        <v>0.23149600000000001</v>
      </c>
      <c r="I375" s="22">
        <f t="shared" si="52"/>
        <v>0</v>
      </c>
      <c r="J375" s="22">
        <f t="shared" si="53"/>
        <v>0</v>
      </c>
      <c r="K375" s="22">
        <f t="shared" si="54"/>
        <v>0</v>
      </c>
      <c r="L375" s="22">
        <f t="shared" si="55"/>
        <v>4.6500000000002095E-4</v>
      </c>
      <c r="M375" s="22">
        <f t="shared" si="56"/>
        <v>5.2599999999999869E-4</v>
      </c>
      <c r="N375" s="22">
        <f t="shared" si="57"/>
        <v>5.2599999999999869E-4</v>
      </c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</row>
    <row r="376" spans="1:38" x14ac:dyDescent="0.15">
      <c r="A376" s="1" t="s">
        <v>54</v>
      </c>
      <c r="B376" s="4">
        <v>0.25268699999999999</v>
      </c>
      <c r="C376" s="4">
        <v>0.299234</v>
      </c>
      <c r="D376" s="4">
        <v>0.299234</v>
      </c>
      <c r="E376">
        <v>0.25912499999999999</v>
      </c>
      <c r="F376">
        <v>0.30948799999999999</v>
      </c>
      <c r="G376">
        <v>0.30948799999999999</v>
      </c>
      <c r="I376" s="22">
        <f t="shared" si="52"/>
        <v>1.0000000000287557E-6</v>
      </c>
      <c r="J376" s="22">
        <f t="shared" si="53"/>
        <v>0</v>
      </c>
      <c r="K376" s="22">
        <f t="shared" si="54"/>
        <v>0</v>
      </c>
      <c r="L376" s="22">
        <f t="shared" si="55"/>
        <v>3.8799999999999946E-4</v>
      </c>
      <c r="M376" s="22">
        <f t="shared" si="56"/>
        <v>3.889999999999727E-4</v>
      </c>
      <c r="N376" s="22">
        <f t="shared" si="57"/>
        <v>3.889999999999727E-4</v>
      </c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</row>
    <row r="377" spans="1:38" x14ac:dyDescent="0.15">
      <c r="A377" s="1" t="s">
        <v>90</v>
      </c>
      <c r="B377">
        <v>0.42478100000000002</v>
      </c>
      <c r="C377">
        <v>0.42478100000000002</v>
      </c>
      <c r="D377">
        <v>0.42478100000000002</v>
      </c>
      <c r="E377">
        <v>0.22937299999999999</v>
      </c>
      <c r="F377">
        <v>0.22937299999999999</v>
      </c>
      <c r="G377">
        <v>0.22937299999999999</v>
      </c>
      <c r="I377" s="22">
        <f t="shared" si="52"/>
        <v>9.9999999997324451E-7</v>
      </c>
      <c r="J377" s="22">
        <f t="shared" si="53"/>
        <v>9.9999999997324451E-7</v>
      </c>
      <c r="K377" s="22">
        <f t="shared" si="54"/>
        <v>9.9999999997324451E-7</v>
      </c>
      <c r="L377" s="22">
        <f t="shared" si="55"/>
        <v>4.5609999999999817E-3</v>
      </c>
      <c r="M377" s="22">
        <f t="shared" si="56"/>
        <v>4.5609999999999817E-3</v>
      </c>
      <c r="N377" s="22">
        <f t="shared" si="57"/>
        <v>4.5609999999999817E-3</v>
      </c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</row>
    <row r="378" spans="1:38" x14ac:dyDescent="0.15">
      <c r="H378" s="23" t="s">
        <v>110</v>
      </c>
      <c r="I378" s="22">
        <f t="shared" ref="I378:N378" si="58">AVERAGE(I369:I377)</f>
        <v>4.0333333333349193E-7</v>
      </c>
      <c r="J378" s="22">
        <f t="shared" si="58"/>
        <v>3.4444444444201335E-7</v>
      </c>
      <c r="K378" s="22">
        <f t="shared" si="58"/>
        <v>1.999999999957283E-7</v>
      </c>
      <c r="L378" s="22">
        <f t="shared" si="58"/>
        <v>1.0224044444444445E-3</v>
      </c>
      <c r="M378" s="22">
        <f t="shared" si="58"/>
        <v>1.1324777777777701E-3</v>
      </c>
      <c r="N378" s="22">
        <f t="shared" si="58"/>
        <v>1.0584043333333271E-3</v>
      </c>
    </row>
    <row r="379" spans="1:38" x14ac:dyDescent="0.15">
      <c r="H379" s="14"/>
    </row>
    <row r="380" spans="1:38" x14ac:dyDescent="0.15">
      <c r="A380" s="8" t="s">
        <v>59</v>
      </c>
      <c r="B380" s="8"/>
      <c r="C380" s="8"/>
      <c r="D380" s="8"/>
      <c r="I380" s="14" t="s">
        <v>109</v>
      </c>
    </row>
    <row r="381" spans="1:38" x14ac:dyDescent="0.15">
      <c r="A381" t="s">
        <v>75</v>
      </c>
      <c r="B381" t="s">
        <v>76</v>
      </c>
      <c r="C381" t="s">
        <v>76</v>
      </c>
      <c r="D381" t="s">
        <v>76</v>
      </c>
      <c r="E381" t="s">
        <v>77</v>
      </c>
      <c r="F381" t="s">
        <v>77</v>
      </c>
      <c r="G381" t="s">
        <v>77</v>
      </c>
      <c r="I381" t="s">
        <v>76</v>
      </c>
      <c r="J381" t="s">
        <v>76</v>
      </c>
      <c r="K381" t="s">
        <v>76</v>
      </c>
      <c r="L381" t="s">
        <v>77</v>
      </c>
      <c r="M381" t="s">
        <v>77</v>
      </c>
      <c r="N381" t="s">
        <v>77</v>
      </c>
    </row>
    <row r="382" spans="1:38" x14ac:dyDescent="0.15">
      <c r="A382" t="s">
        <v>78</v>
      </c>
      <c r="B382" t="s">
        <v>76</v>
      </c>
      <c r="C382" t="s">
        <v>79</v>
      </c>
      <c r="D382" t="s">
        <v>80</v>
      </c>
      <c r="E382" t="s">
        <v>76</v>
      </c>
      <c r="F382" t="s">
        <v>79</v>
      </c>
      <c r="G382" t="s">
        <v>80</v>
      </c>
      <c r="I382" t="s">
        <v>76</v>
      </c>
      <c r="J382" t="s">
        <v>79</v>
      </c>
      <c r="K382" t="s">
        <v>80</v>
      </c>
      <c r="L382" t="s">
        <v>76</v>
      </c>
      <c r="M382" t="s">
        <v>79</v>
      </c>
      <c r="N382" t="s">
        <v>80</v>
      </c>
    </row>
    <row r="383" spans="1:38" x14ac:dyDescent="0.15">
      <c r="A383" s="23" t="s">
        <v>25</v>
      </c>
    </row>
    <row r="384" spans="1:38" x14ac:dyDescent="0.15">
      <c r="A384" s="3" t="s">
        <v>26</v>
      </c>
      <c r="B384">
        <v>4.3E-3</v>
      </c>
      <c r="C384">
        <v>0.1221</v>
      </c>
      <c r="D384">
        <v>0.1003</v>
      </c>
      <c r="E384">
        <v>9.9000000000000008E-3</v>
      </c>
      <c r="F384">
        <v>0.13500000000000001</v>
      </c>
      <c r="G384">
        <v>0.1114</v>
      </c>
      <c r="I384" s="22">
        <f>ABS(B384-B413)</f>
        <v>1.1165699999999999E-3</v>
      </c>
      <c r="J384" s="22">
        <f t="shared" ref="J384:K384" si="59">ABS(C384-C413)</f>
        <v>4.5980000000000049E-3</v>
      </c>
      <c r="K384" s="22">
        <f t="shared" si="59"/>
        <v>4.2771000000000059E-3</v>
      </c>
      <c r="L384" s="22">
        <f>ABS(E384-H399)</f>
        <v>3.5782900000000005E-3</v>
      </c>
      <c r="M384" s="22">
        <f t="shared" ref="M384:N384" si="60">ABS(F384-I399)</f>
        <v>3.8660000000000083E-3</v>
      </c>
      <c r="N384" s="22">
        <f t="shared" si="60"/>
        <v>3.9399999999999991E-3</v>
      </c>
    </row>
    <row r="385" spans="1:14" x14ac:dyDescent="0.15">
      <c r="A385" s="3" t="s">
        <v>27</v>
      </c>
      <c r="B385">
        <v>1.11E-2</v>
      </c>
      <c r="C385">
        <v>0.13350000000000001</v>
      </c>
      <c r="D385">
        <v>0.1109</v>
      </c>
      <c r="E385">
        <v>1.38E-2</v>
      </c>
      <c r="F385">
        <v>0.15659999999999999</v>
      </c>
      <c r="G385">
        <v>0.1246</v>
      </c>
      <c r="I385" s="22">
        <f t="shared" ref="I385:I392" si="61">ABS(B385-B414)</f>
        <v>1.760900000000001E-3</v>
      </c>
      <c r="J385" s="22">
        <f t="shared" ref="J385:J392" si="62">ABS(C385-C414)</f>
        <v>1.7409999999999926E-3</v>
      </c>
      <c r="K385" s="22">
        <f t="shared" ref="K385:K392" si="63">ABS(D385-D414)</f>
        <v>3.9699999999999458E-4</v>
      </c>
      <c r="L385" s="22">
        <f t="shared" ref="L385:L392" si="64">ABS(E385-H400)</f>
        <v>1.9778000000000018E-3</v>
      </c>
      <c r="M385" s="22">
        <f t="shared" ref="M385:M392" si="65">ABS(F385-I400)</f>
        <v>3.2369999999999899E-3</v>
      </c>
      <c r="N385" s="22">
        <f t="shared" ref="N385:N392" si="66">ABS(G385-J400)</f>
        <v>2.3790000000000061E-3</v>
      </c>
    </row>
    <row r="386" spans="1:14" x14ac:dyDescent="0.15">
      <c r="A386" s="3" t="s">
        <v>28</v>
      </c>
      <c r="B386">
        <v>-1.49E-2</v>
      </c>
      <c r="C386">
        <v>0.1208</v>
      </c>
      <c r="D386">
        <v>9.4799999999999995E-2</v>
      </c>
      <c r="E386">
        <v>-1.7999999999999999E-2</v>
      </c>
      <c r="F386">
        <v>0.1208</v>
      </c>
      <c r="G386">
        <v>0.1013</v>
      </c>
      <c r="I386" s="22">
        <f t="shared" si="61"/>
        <v>1.5039000000000007E-3</v>
      </c>
      <c r="J386" s="22">
        <f t="shared" si="62"/>
        <v>1.7319999999999974E-3</v>
      </c>
      <c r="K386" s="22">
        <f t="shared" si="63"/>
        <v>1.7705000000000082E-3</v>
      </c>
      <c r="L386" s="22">
        <f t="shared" si="64"/>
        <v>5.7179999999999731E-4</v>
      </c>
      <c r="M386" s="22">
        <f t="shared" si="65"/>
        <v>3.8409999999999972E-3</v>
      </c>
      <c r="N386" s="22">
        <f t="shared" si="66"/>
        <v>3.9121000000000017E-3</v>
      </c>
    </row>
    <row r="387" spans="1:14" x14ac:dyDescent="0.15">
      <c r="A387" s="3" t="s">
        <v>29</v>
      </c>
      <c r="B387">
        <v>-3.8600000000000002E-2</v>
      </c>
      <c r="C387">
        <v>7.0400000000000004E-2</v>
      </c>
      <c r="D387">
        <v>4.7899999999999998E-2</v>
      </c>
      <c r="E387">
        <v>-6.6600000000000006E-2</v>
      </c>
      <c r="F387">
        <v>2.2100000000000002E-2</v>
      </c>
      <c r="G387">
        <v>1.4E-3</v>
      </c>
      <c r="I387" s="22">
        <f t="shared" si="61"/>
        <v>3.5990000000000327E-4</v>
      </c>
      <c r="J387" s="22">
        <f t="shared" si="62"/>
        <v>3.1700000000009498E-5</v>
      </c>
      <c r="K387" s="22">
        <f t="shared" si="63"/>
        <v>1.5493000000000035E-3</v>
      </c>
      <c r="L387" s="22">
        <f t="shared" si="64"/>
        <v>1.2303000000000036E-3</v>
      </c>
      <c r="M387" s="22">
        <f t="shared" si="65"/>
        <v>3.0226999999999997E-3</v>
      </c>
      <c r="N387" s="22">
        <f t="shared" si="66"/>
        <v>5.9283000000000014E-4</v>
      </c>
    </row>
    <row r="388" spans="1:14" x14ac:dyDescent="0.15">
      <c r="A388" s="3" t="s">
        <v>30</v>
      </c>
      <c r="B388">
        <v>-2.7E-2</v>
      </c>
      <c r="C388">
        <v>0.11360000000000001</v>
      </c>
      <c r="D388">
        <v>7.0999999999999994E-2</v>
      </c>
      <c r="E388">
        <v>-1.43E-2</v>
      </c>
      <c r="F388">
        <v>0.13719999999999999</v>
      </c>
      <c r="G388">
        <v>9.11E-2</v>
      </c>
      <c r="I388" s="22">
        <f t="shared" si="61"/>
        <v>5.5689999999999906E-4</v>
      </c>
      <c r="J388" s="22">
        <f t="shared" si="62"/>
        <v>1.9950000000000107E-3</v>
      </c>
      <c r="K388" s="22">
        <f t="shared" si="63"/>
        <v>2.2565000000000085E-3</v>
      </c>
      <c r="L388" s="22">
        <f t="shared" si="64"/>
        <v>2.2529999999999946E-4</v>
      </c>
      <c r="M388" s="22">
        <f t="shared" si="65"/>
        <v>1.5519999999999978E-3</v>
      </c>
      <c r="N388" s="22">
        <f t="shared" si="66"/>
        <v>5.1163000000000042E-3</v>
      </c>
    </row>
    <row r="389" spans="1:14" x14ac:dyDescent="0.15">
      <c r="A389" s="3" t="s">
        <v>52</v>
      </c>
      <c r="B389">
        <v>1.72E-2</v>
      </c>
      <c r="C389">
        <v>0.1598</v>
      </c>
      <c r="D389">
        <v>0.11310000000000001</v>
      </c>
      <c r="E389">
        <v>3.6799999999999999E-2</v>
      </c>
      <c r="F389">
        <v>0.18659999999999999</v>
      </c>
      <c r="G389">
        <v>0.13719999999999999</v>
      </c>
      <c r="I389" s="22">
        <f t="shared" si="61"/>
        <v>9.3179999999999999E-4</v>
      </c>
      <c r="J389" s="22">
        <f t="shared" si="62"/>
        <v>4.6930000000000027E-3</v>
      </c>
      <c r="K389" s="22">
        <f t="shared" si="63"/>
        <v>1.7470000000000124E-3</v>
      </c>
      <c r="L389" s="22">
        <f t="shared" si="64"/>
        <v>2.6930999999999969E-3</v>
      </c>
      <c r="M389" s="22">
        <f t="shared" si="65"/>
        <v>1.0299999999999199E-4</v>
      </c>
      <c r="N389" s="22">
        <f t="shared" si="66"/>
        <v>8.8100000000002066E-4</v>
      </c>
    </row>
    <row r="390" spans="1:14" x14ac:dyDescent="0.15">
      <c r="A390" s="3" t="s">
        <v>53</v>
      </c>
      <c r="B390">
        <v>0.1072</v>
      </c>
      <c r="C390">
        <v>0.1938</v>
      </c>
      <c r="D390">
        <v>0.19670000000000001</v>
      </c>
      <c r="E390">
        <v>0.13320000000000001</v>
      </c>
      <c r="F390">
        <v>0.22819999999999999</v>
      </c>
      <c r="G390">
        <v>0.2298</v>
      </c>
      <c r="I390" s="22">
        <f t="shared" si="61"/>
        <v>1.6050000000000092E-3</v>
      </c>
      <c r="J390" s="22">
        <f t="shared" si="62"/>
        <v>1.9309999999999883E-3</v>
      </c>
      <c r="K390" s="22">
        <f t="shared" si="63"/>
        <v>9.690000000000254E-4</v>
      </c>
      <c r="L390" s="22">
        <f t="shared" si="64"/>
        <v>2.9999999999974492E-5</v>
      </c>
      <c r="M390" s="22">
        <f t="shared" si="65"/>
        <v>2.7700000000000224E-3</v>
      </c>
      <c r="N390" s="22">
        <f t="shared" si="66"/>
        <v>1.1700000000000044E-3</v>
      </c>
    </row>
    <row r="391" spans="1:14" x14ac:dyDescent="0.15">
      <c r="A391" s="3" t="s">
        <v>54</v>
      </c>
      <c r="B391">
        <v>0.2535</v>
      </c>
      <c r="C391">
        <v>0.29630000000000001</v>
      </c>
      <c r="D391">
        <v>0.29630000000000001</v>
      </c>
      <c r="E391">
        <v>0.2596</v>
      </c>
      <c r="F391">
        <v>0.31040000000000001</v>
      </c>
      <c r="G391">
        <v>0.31040000000000001</v>
      </c>
      <c r="I391" s="22">
        <f t="shared" si="61"/>
        <v>8.119999999999794E-4</v>
      </c>
      <c r="J391" s="22">
        <f t="shared" si="62"/>
        <v>2.9339999999999922E-3</v>
      </c>
      <c r="K391" s="22">
        <f t="shared" si="63"/>
        <v>2.9339999999999922E-3</v>
      </c>
      <c r="L391" s="22">
        <f t="shared" si="64"/>
        <v>8.6300000000000265E-4</v>
      </c>
      <c r="M391" s="22">
        <f t="shared" si="65"/>
        <v>1.3009999999999966E-3</v>
      </c>
      <c r="N391" s="22">
        <f t="shared" si="66"/>
        <v>1.3009999999999966E-3</v>
      </c>
    </row>
    <row r="392" spans="1:14" x14ac:dyDescent="0.15">
      <c r="A392" s="3" t="s">
        <v>90</v>
      </c>
      <c r="B392">
        <v>0.42709999999999998</v>
      </c>
      <c r="C392">
        <v>0.42520000000000002</v>
      </c>
      <c r="D392">
        <v>0.42520000000000002</v>
      </c>
      <c r="E392">
        <v>0.2258</v>
      </c>
      <c r="F392">
        <v>0.22220000000000001</v>
      </c>
      <c r="G392">
        <v>0.22220000000000001</v>
      </c>
      <c r="I392" s="22">
        <f t="shared" si="61"/>
        <v>2.3179999999999867E-3</v>
      </c>
      <c r="J392" s="22">
        <f t="shared" si="62"/>
        <v>4.1800000000002946E-4</v>
      </c>
      <c r="K392" s="22">
        <f t="shared" si="63"/>
        <v>4.1800000000002946E-4</v>
      </c>
      <c r="L392" s="22">
        <f t="shared" si="64"/>
        <v>9.8799999999998889E-4</v>
      </c>
      <c r="M392" s="22">
        <f t="shared" si="65"/>
        <v>2.6120000000000032E-3</v>
      </c>
      <c r="N392" s="22">
        <f t="shared" si="66"/>
        <v>2.6120000000000032E-3</v>
      </c>
    </row>
    <row r="393" spans="1:14" x14ac:dyDescent="0.15">
      <c r="H393" s="23" t="s">
        <v>110</v>
      </c>
      <c r="I393" s="22">
        <f t="shared" ref="I393:N393" si="67">AVERAGE(I384:I392)</f>
        <v>1.2183299999999977E-3</v>
      </c>
      <c r="J393" s="22">
        <f t="shared" si="67"/>
        <v>2.2304111111111141E-3</v>
      </c>
      <c r="K393" s="22">
        <f t="shared" si="67"/>
        <v>1.8131555555555645E-3</v>
      </c>
      <c r="L393" s="22">
        <f t="shared" si="67"/>
        <v>1.3508433333333295E-3</v>
      </c>
      <c r="M393" s="22">
        <f t="shared" si="67"/>
        <v>2.478300000000001E-3</v>
      </c>
      <c r="N393" s="22">
        <f t="shared" si="67"/>
        <v>2.4338033333333375E-3</v>
      </c>
    </row>
    <row r="395" spans="1:14" x14ac:dyDescent="0.15">
      <c r="A395" t="s">
        <v>51</v>
      </c>
    </row>
    <row r="396" spans="1:14" x14ac:dyDescent="0.15">
      <c r="A396" t="s">
        <v>24</v>
      </c>
      <c r="B396">
        <v>2</v>
      </c>
      <c r="C396">
        <v>2</v>
      </c>
      <c r="D396">
        <v>2</v>
      </c>
      <c r="E396">
        <v>3</v>
      </c>
      <c r="F396">
        <v>3</v>
      </c>
      <c r="G396">
        <v>3</v>
      </c>
      <c r="H396">
        <v>4</v>
      </c>
      <c r="I396">
        <v>4</v>
      </c>
      <c r="J396">
        <v>4</v>
      </c>
    </row>
    <row r="397" spans="1:14" x14ac:dyDescent="0.15">
      <c r="A397" t="s">
        <v>78</v>
      </c>
      <c r="B397" t="s">
        <v>76</v>
      </c>
      <c r="C397" t="s">
        <v>79</v>
      </c>
      <c r="D397" t="s">
        <v>80</v>
      </c>
      <c r="E397" t="s">
        <v>76</v>
      </c>
      <c r="F397" t="s">
        <v>79</v>
      </c>
      <c r="G397" t="s">
        <v>80</v>
      </c>
      <c r="H397" t="s">
        <v>76</v>
      </c>
      <c r="I397" t="s">
        <v>79</v>
      </c>
      <c r="J397" t="s">
        <v>80</v>
      </c>
    </row>
    <row r="398" spans="1:14" x14ac:dyDescent="0.15">
      <c r="A398" s="1" t="s">
        <v>25</v>
      </c>
      <c r="B398">
        <v>0.66858200000000001</v>
      </c>
      <c r="C398">
        <v>0.66858200000000001</v>
      </c>
      <c r="D398">
        <v>0.66858200000000001</v>
      </c>
      <c r="E398">
        <v>0.73868699999999998</v>
      </c>
      <c r="F398">
        <v>0.73868699999999998</v>
      </c>
      <c r="G398">
        <v>0.73868699999999998</v>
      </c>
      <c r="H398">
        <v>0.74246900000000005</v>
      </c>
      <c r="I398">
        <v>0.74246900000000005</v>
      </c>
      <c r="J398">
        <v>0.74246900000000005</v>
      </c>
    </row>
    <row r="399" spans="1:14" x14ac:dyDescent="0.15">
      <c r="A399" s="1" t="s">
        <v>26</v>
      </c>
      <c r="B399">
        <v>3.1833899999999999E-3</v>
      </c>
      <c r="C399">
        <v>0.117502</v>
      </c>
      <c r="D399">
        <v>9.6022899999999994E-2</v>
      </c>
      <c r="E399">
        <v>6.1716399999999999E-3</v>
      </c>
      <c r="F399">
        <v>0.13042200000000001</v>
      </c>
      <c r="G399">
        <v>0.106875</v>
      </c>
      <c r="H399">
        <v>6.3217100000000003E-3</v>
      </c>
      <c r="I399">
        <v>0.131134</v>
      </c>
      <c r="J399">
        <v>0.10746</v>
      </c>
    </row>
    <row r="400" spans="1:14" x14ac:dyDescent="0.15">
      <c r="A400" s="1" t="s">
        <v>27</v>
      </c>
      <c r="B400">
        <v>9.3391099999999994E-3</v>
      </c>
      <c r="C400">
        <v>0.135241</v>
      </c>
      <c r="D400">
        <v>0.11129699999999999</v>
      </c>
      <c r="E400">
        <v>1.53797E-2</v>
      </c>
      <c r="F400">
        <v>0.152335</v>
      </c>
      <c r="G400">
        <v>0.12609200000000001</v>
      </c>
      <c r="H400">
        <v>1.5777800000000002E-2</v>
      </c>
      <c r="I400">
        <v>0.153363</v>
      </c>
      <c r="J400">
        <v>0.12697900000000001</v>
      </c>
    </row>
    <row r="401" spans="1:10" x14ac:dyDescent="0.15">
      <c r="A401" s="1" t="s">
        <v>28</v>
      </c>
      <c r="B401">
        <v>-1.3396099999999999E-2</v>
      </c>
      <c r="C401">
        <v>0.122532</v>
      </c>
      <c r="D401">
        <v>9.6570500000000004E-2</v>
      </c>
      <c r="E401">
        <v>-1.7428200000000001E-2</v>
      </c>
      <c r="F401">
        <v>0.124641</v>
      </c>
      <c r="G401">
        <v>9.7387899999999999E-2</v>
      </c>
      <c r="H401">
        <v>-1.7428200000000001E-2</v>
      </c>
      <c r="I401">
        <v>0.124641</v>
      </c>
      <c r="J401">
        <v>9.7387899999999999E-2</v>
      </c>
    </row>
    <row r="402" spans="1:10" x14ac:dyDescent="0.15">
      <c r="A402" s="1" t="s">
        <v>29</v>
      </c>
      <c r="B402">
        <v>-3.8240099999999999E-2</v>
      </c>
      <c r="C402">
        <v>7.0368299999999995E-2</v>
      </c>
      <c r="D402">
        <v>4.9449300000000002E-2</v>
      </c>
      <c r="E402">
        <v>-6.4079399999999995E-2</v>
      </c>
      <c r="F402">
        <v>2.7433599999999999E-2</v>
      </c>
      <c r="G402">
        <v>4.4378000000000004E-3</v>
      </c>
      <c r="H402">
        <v>-6.5369700000000003E-2</v>
      </c>
      <c r="I402">
        <v>2.5122700000000001E-2</v>
      </c>
      <c r="J402">
        <v>1.9928300000000001E-3</v>
      </c>
    </row>
    <row r="403" spans="1:10" x14ac:dyDescent="0.15">
      <c r="A403" s="1" t="s">
        <v>30</v>
      </c>
      <c r="B403">
        <v>-2.7557000000000002E-2</v>
      </c>
      <c r="C403">
        <v>0.111605</v>
      </c>
      <c r="D403">
        <v>7.3256600000000005E-2</v>
      </c>
      <c r="E403">
        <v>-1.4891400000000001E-2</v>
      </c>
      <c r="F403">
        <v>0.13716</v>
      </c>
      <c r="G403">
        <v>9.4880500000000006E-2</v>
      </c>
      <c r="H403">
        <v>-1.4074700000000001E-2</v>
      </c>
      <c r="I403">
        <v>0.13875199999999999</v>
      </c>
      <c r="J403">
        <v>9.6216300000000005E-2</v>
      </c>
    </row>
    <row r="404" spans="1:10" x14ac:dyDescent="0.15">
      <c r="A404" s="1" t="s">
        <v>52</v>
      </c>
      <c r="B404">
        <v>1.62682E-2</v>
      </c>
      <c r="C404">
        <v>0.15510699999999999</v>
      </c>
      <c r="D404">
        <v>0.11135200000000001</v>
      </c>
      <c r="E404">
        <v>3.3093200000000003E-2</v>
      </c>
      <c r="F404">
        <v>0.18471799999999999</v>
      </c>
      <c r="G404">
        <v>0.13658200000000001</v>
      </c>
      <c r="H404">
        <v>3.4106900000000002E-2</v>
      </c>
      <c r="I404">
        <v>0.186497</v>
      </c>
      <c r="J404">
        <v>0.13808100000000001</v>
      </c>
    </row>
    <row r="405" spans="1:10" x14ac:dyDescent="0.15">
      <c r="A405" s="1" t="s">
        <v>53</v>
      </c>
      <c r="B405">
        <v>0.10559499999999999</v>
      </c>
      <c r="C405">
        <v>0.19573099999999999</v>
      </c>
      <c r="D405">
        <v>0.19573099999999999</v>
      </c>
      <c r="E405">
        <v>0.13183600000000001</v>
      </c>
      <c r="F405">
        <v>0.22919999999999999</v>
      </c>
      <c r="G405">
        <v>0.22919999999999999</v>
      </c>
      <c r="H405">
        <v>0.13322999999999999</v>
      </c>
      <c r="I405">
        <v>0.23097000000000001</v>
      </c>
      <c r="J405">
        <v>0.23097000000000001</v>
      </c>
    </row>
    <row r="406" spans="1:10" x14ac:dyDescent="0.15">
      <c r="A406" s="1" t="s">
        <v>54</v>
      </c>
      <c r="B406">
        <v>0.25268800000000002</v>
      </c>
      <c r="C406">
        <v>0.299234</v>
      </c>
      <c r="D406">
        <v>0.299234</v>
      </c>
      <c r="E406">
        <v>0.25849299999999997</v>
      </c>
      <c r="F406">
        <v>0.308672</v>
      </c>
      <c r="G406">
        <v>0.308672</v>
      </c>
      <c r="H406">
        <v>0.25873699999999999</v>
      </c>
      <c r="I406">
        <v>0.30909900000000001</v>
      </c>
      <c r="J406">
        <v>0.30909900000000001</v>
      </c>
    </row>
    <row r="407" spans="1:10" x14ac:dyDescent="0.15">
      <c r="A407" s="1" t="s">
        <v>90</v>
      </c>
      <c r="B407">
        <v>0.42478199999999999</v>
      </c>
      <c r="C407">
        <v>0.42478199999999999</v>
      </c>
      <c r="D407">
        <v>0.42478199999999999</v>
      </c>
      <c r="E407">
        <v>0.30183900000000002</v>
      </c>
      <c r="F407">
        <v>0.30183900000000002</v>
      </c>
      <c r="G407">
        <v>0.30183900000000002</v>
      </c>
      <c r="H407">
        <v>0.22481200000000001</v>
      </c>
      <c r="I407">
        <v>0.22481200000000001</v>
      </c>
      <c r="J407">
        <v>0.22481200000000001</v>
      </c>
    </row>
    <row r="409" spans="1:10" x14ac:dyDescent="0.15">
      <c r="A409" t="s">
        <v>70</v>
      </c>
    </row>
    <row r="410" spans="1:10" x14ac:dyDescent="0.15">
      <c r="A410" t="s">
        <v>24</v>
      </c>
      <c r="B410">
        <v>2</v>
      </c>
      <c r="C410">
        <v>2</v>
      </c>
      <c r="D410">
        <v>2</v>
      </c>
      <c r="E410">
        <v>3</v>
      </c>
      <c r="F410">
        <v>3</v>
      </c>
      <c r="G410">
        <v>3</v>
      </c>
      <c r="H410">
        <v>4</v>
      </c>
      <c r="I410">
        <v>4</v>
      </c>
      <c r="J410">
        <v>4</v>
      </c>
    </row>
    <row r="411" spans="1:10" x14ac:dyDescent="0.15">
      <c r="A411" t="s">
        <v>78</v>
      </c>
      <c r="B411" t="s">
        <v>76</v>
      </c>
      <c r="C411" t="s">
        <v>79</v>
      </c>
      <c r="D411" t="s">
        <v>80</v>
      </c>
      <c r="E411" t="s">
        <v>76</v>
      </c>
      <c r="F411" t="s">
        <v>79</v>
      </c>
      <c r="G411" t="s">
        <v>80</v>
      </c>
      <c r="H411" t="s">
        <v>76</v>
      </c>
      <c r="I411" t="s">
        <v>79</v>
      </c>
      <c r="J411" t="s">
        <v>80</v>
      </c>
    </row>
    <row r="412" spans="1:10" x14ac:dyDescent="0.15">
      <c r="A412" s="1" t="s">
        <v>25</v>
      </c>
      <c r="B412">
        <v>0.66858200000000001</v>
      </c>
      <c r="C412">
        <v>0.66858200000000001</v>
      </c>
      <c r="D412">
        <v>0.66858200000000001</v>
      </c>
      <c r="E412">
        <v>0.73868699999999998</v>
      </c>
      <c r="F412">
        <v>0.73868699999999998</v>
      </c>
      <c r="G412">
        <v>0.73868699999999998</v>
      </c>
      <c r="H412">
        <v>0.74246900000000005</v>
      </c>
      <c r="I412">
        <v>0.74246900000000005</v>
      </c>
      <c r="J412">
        <v>0.74246900000000005</v>
      </c>
    </row>
    <row r="413" spans="1:10" x14ac:dyDescent="0.15">
      <c r="A413" s="1" t="s">
        <v>26</v>
      </c>
      <c r="B413">
        <v>3.1834300000000001E-3</v>
      </c>
      <c r="C413">
        <v>0.117502</v>
      </c>
      <c r="D413">
        <v>9.6022899999999994E-2</v>
      </c>
      <c r="E413">
        <v>6.17163E-3</v>
      </c>
      <c r="F413">
        <v>0.13042200000000001</v>
      </c>
      <c r="G413">
        <v>0.106875</v>
      </c>
      <c r="H413">
        <v>6.3216899999999996E-3</v>
      </c>
      <c r="I413">
        <v>0.131134</v>
      </c>
      <c r="J413">
        <v>0.10746</v>
      </c>
    </row>
    <row r="414" spans="1:10" x14ac:dyDescent="0.15">
      <c r="A414" s="1" t="s">
        <v>27</v>
      </c>
      <c r="B414">
        <v>9.3390999999999995E-3</v>
      </c>
      <c r="C414">
        <v>0.135241</v>
      </c>
      <c r="D414">
        <v>0.11129699999999999</v>
      </c>
      <c r="E414">
        <v>1.53797E-2</v>
      </c>
      <c r="F414">
        <v>0.152335</v>
      </c>
      <c r="G414">
        <v>0.12609200000000001</v>
      </c>
      <c r="H414">
        <v>1.5777800000000002E-2</v>
      </c>
      <c r="I414">
        <v>0.153363</v>
      </c>
      <c r="J414">
        <v>0.12697900000000001</v>
      </c>
    </row>
    <row r="415" spans="1:10" x14ac:dyDescent="0.15">
      <c r="A415" s="1" t="s">
        <v>28</v>
      </c>
      <c r="B415">
        <v>-1.3396099999999999E-2</v>
      </c>
      <c r="C415">
        <v>0.122532</v>
      </c>
      <c r="D415">
        <v>9.6570500000000004E-2</v>
      </c>
      <c r="E415">
        <v>-1.7428200000000001E-2</v>
      </c>
      <c r="F415">
        <v>0.12464</v>
      </c>
      <c r="G415">
        <v>9.7387899999999999E-2</v>
      </c>
      <c r="H415">
        <v>-1.7428200000000001E-2</v>
      </c>
      <c r="I415">
        <v>0.12464</v>
      </c>
      <c r="J415">
        <v>9.7387899999999999E-2</v>
      </c>
    </row>
    <row r="416" spans="1:10" x14ac:dyDescent="0.15">
      <c r="A416" s="1" t="s">
        <v>29</v>
      </c>
      <c r="B416">
        <v>-3.8240099999999999E-2</v>
      </c>
      <c r="C416">
        <v>7.0368299999999995E-2</v>
      </c>
      <c r="D416">
        <v>4.9449300000000002E-2</v>
      </c>
      <c r="E416">
        <v>-6.4079399999999995E-2</v>
      </c>
      <c r="F416">
        <v>2.7433599999999999E-2</v>
      </c>
      <c r="G416">
        <v>4.4378000000000004E-3</v>
      </c>
      <c r="H416">
        <v>-6.53696E-2</v>
      </c>
      <c r="I416">
        <v>2.5122700000000001E-2</v>
      </c>
      <c r="J416">
        <v>1.99285E-3</v>
      </c>
    </row>
    <row r="417" spans="1:38" x14ac:dyDescent="0.15">
      <c r="A417" s="1" t="s">
        <v>30</v>
      </c>
      <c r="B417">
        <v>-2.7556899999999999E-2</v>
      </c>
      <c r="C417">
        <v>0.111605</v>
      </c>
      <c r="D417">
        <v>7.3256500000000002E-2</v>
      </c>
      <c r="E417">
        <v>-1.48913E-2</v>
      </c>
      <c r="F417">
        <v>0.13716</v>
      </c>
      <c r="G417">
        <v>9.4880500000000006E-2</v>
      </c>
      <c r="H417">
        <v>-1.4074700000000001E-2</v>
      </c>
      <c r="I417">
        <v>0.13875199999999999</v>
      </c>
      <c r="J417">
        <v>9.6216300000000005E-2</v>
      </c>
    </row>
    <row r="418" spans="1:38" x14ac:dyDescent="0.15">
      <c r="A418" s="1" t="s">
        <v>52</v>
      </c>
      <c r="B418">
        <v>1.62682E-2</v>
      </c>
      <c r="C418">
        <v>0.15510699999999999</v>
      </c>
      <c r="D418">
        <v>0.11135299999999999</v>
      </c>
      <c r="E418">
        <v>3.3093200000000003E-2</v>
      </c>
      <c r="F418">
        <v>0.18471799999999999</v>
      </c>
      <c r="G418">
        <v>0.13658200000000001</v>
      </c>
      <c r="H418">
        <v>3.4106900000000002E-2</v>
      </c>
      <c r="I418">
        <v>0.186497</v>
      </c>
      <c r="J418">
        <v>0.13808100000000001</v>
      </c>
    </row>
    <row r="419" spans="1:38" x14ac:dyDescent="0.15">
      <c r="A419" s="1" t="s">
        <v>53</v>
      </c>
      <c r="B419">
        <v>0.10559499999999999</v>
      </c>
      <c r="C419">
        <v>0.19573099999999999</v>
      </c>
      <c r="D419">
        <v>0.19573099999999999</v>
      </c>
      <c r="E419">
        <v>0.13183600000000001</v>
      </c>
      <c r="F419">
        <v>0.22919999999999999</v>
      </c>
      <c r="G419">
        <v>0.22919999999999999</v>
      </c>
      <c r="H419">
        <v>0.13322999999999999</v>
      </c>
      <c r="I419">
        <v>0.23097000000000001</v>
      </c>
      <c r="J419">
        <v>0.23097000000000001</v>
      </c>
    </row>
    <row r="420" spans="1:38" x14ac:dyDescent="0.15">
      <c r="A420" s="1" t="s">
        <v>54</v>
      </c>
      <c r="B420">
        <v>0.25268800000000002</v>
      </c>
      <c r="C420">
        <v>0.299234</v>
      </c>
      <c r="D420">
        <v>0.299234</v>
      </c>
      <c r="E420">
        <v>0.25849299999999997</v>
      </c>
      <c r="F420">
        <v>0.308672</v>
      </c>
      <c r="G420">
        <v>0.308672</v>
      </c>
      <c r="H420">
        <v>0.25873699999999999</v>
      </c>
      <c r="I420">
        <v>0.30909900000000001</v>
      </c>
      <c r="J420">
        <v>0.30909900000000001</v>
      </c>
    </row>
    <row r="421" spans="1:38" x14ac:dyDescent="0.15">
      <c r="A421" s="1" t="s">
        <v>90</v>
      </c>
      <c r="B421">
        <v>0.42478199999999999</v>
      </c>
      <c r="C421">
        <v>0.42478199999999999</v>
      </c>
      <c r="D421">
        <v>0.42478199999999999</v>
      </c>
      <c r="E421">
        <v>0.30183900000000002</v>
      </c>
      <c r="F421">
        <v>0.30183900000000002</v>
      </c>
      <c r="G421">
        <v>0.30183900000000002</v>
      </c>
      <c r="H421">
        <v>0.22481200000000001</v>
      </c>
      <c r="I421">
        <v>0.22481200000000001</v>
      </c>
      <c r="J421">
        <v>0.22481200000000001</v>
      </c>
    </row>
    <row r="423" spans="1:38" s="15" customFormat="1" ht="18" x14ac:dyDescent="0.2">
      <c r="A423" s="16" t="s">
        <v>84</v>
      </c>
    </row>
    <row r="424" spans="1:38" s="15" customFormat="1" x14ac:dyDescent="0.15">
      <c r="A424" s="15" t="s">
        <v>41</v>
      </c>
    </row>
    <row r="425" spans="1:38" s="15" customFormat="1" x14ac:dyDescent="0.15">
      <c r="A425" s="15" t="s">
        <v>42</v>
      </c>
    </row>
    <row r="427" spans="1:38" x14ac:dyDescent="0.15">
      <c r="A427" t="s">
        <v>45</v>
      </c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</row>
    <row r="428" spans="1:38" x14ac:dyDescent="0.15">
      <c r="A428" t="s">
        <v>46</v>
      </c>
      <c r="B428">
        <v>1</v>
      </c>
      <c r="C428">
        <v>2</v>
      </c>
      <c r="D428">
        <v>3</v>
      </c>
      <c r="E428">
        <v>4</v>
      </c>
      <c r="F428">
        <v>5</v>
      </c>
      <c r="G428">
        <v>6</v>
      </c>
      <c r="H428">
        <v>7</v>
      </c>
      <c r="I428">
        <v>8</v>
      </c>
      <c r="J428">
        <v>9</v>
      </c>
      <c r="K428">
        <v>10</v>
      </c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</row>
    <row r="429" spans="1:38" x14ac:dyDescent="0.15">
      <c r="A429">
        <v>1</v>
      </c>
      <c r="B429" s="25">
        <v>-0.13008600000000001</v>
      </c>
      <c r="C429" s="25"/>
      <c r="D429" s="25"/>
      <c r="E429" s="25"/>
      <c r="F429" s="25"/>
      <c r="G429" s="25"/>
      <c r="H429" s="25"/>
      <c r="I429" s="25"/>
      <c r="J429" s="25"/>
      <c r="K429" s="25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</row>
    <row r="430" spans="1:38" x14ac:dyDescent="0.15">
      <c r="A430">
        <v>2</v>
      </c>
      <c r="B430" s="25">
        <v>-0.11884599999999999</v>
      </c>
      <c r="C430" s="25">
        <v>-0.107014</v>
      </c>
      <c r="D430" s="25"/>
      <c r="E430" s="25"/>
      <c r="F430" s="25"/>
      <c r="G430" s="25"/>
      <c r="H430" s="25"/>
      <c r="I430" s="25"/>
      <c r="J430" s="25"/>
      <c r="K430" s="25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</row>
    <row r="431" spans="1:38" x14ac:dyDescent="0.15">
      <c r="A431">
        <v>3</v>
      </c>
      <c r="B431" s="25">
        <v>-0.11602</v>
      </c>
      <c r="C431" s="25">
        <v>-0.104257</v>
      </c>
      <c r="D431" s="25">
        <v>-0.101456</v>
      </c>
      <c r="E431" s="25"/>
      <c r="F431" s="25"/>
      <c r="G431" s="25"/>
      <c r="H431" s="25"/>
      <c r="I431" s="25"/>
      <c r="J431" s="25"/>
      <c r="K431" s="25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</row>
    <row r="432" spans="1:38" x14ac:dyDescent="0.15">
      <c r="A432">
        <v>4</v>
      </c>
      <c r="B432" s="25">
        <v>-0.113097</v>
      </c>
      <c r="C432" s="25">
        <v>-0.101371</v>
      </c>
      <c r="D432" s="25">
        <v>-9.79931E-2</v>
      </c>
      <c r="E432" s="25">
        <v>-9.4896800000000003E-2</v>
      </c>
      <c r="F432" s="25"/>
      <c r="G432" s="25"/>
      <c r="H432" s="25"/>
      <c r="I432" s="25"/>
      <c r="J432" s="25"/>
      <c r="K432" s="25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</row>
    <row r="433" spans="1:38" x14ac:dyDescent="0.15">
      <c r="A433">
        <v>5</v>
      </c>
      <c r="B433" s="25">
        <v>-0.110737</v>
      </c>
      <c r="C433" s="25">
        <v>-9.8373000000000002E-2</v>
      </c>
      <c r="D433" s="25">
        <v>-9.5494899999999994E-2</v>
      </c>
      <c r="E433" s="25">
        <v>-9.2477000000000004E-2</v>
      </c>
      <c r="F433" s="25">
        <v>-9.0048699999999995E-2</v>
      </c>
      <c r="G433" s="25"/>
      <c r="H433" s="25"/>
      <c r="I433" s="25"/>
      <c r="J433" s="25"/>
      <c r="K433" s="25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</row>
    <row r="434" spans="1:38" x14ac:dyDescent="0.15">
      <c r="A434">
        <v>6</v>
      </c>
      <c r="B434" s="25">
        <v>4.6621500000000003E-3</v>
      </c>
      <c r="C434" s="25">
        <v>-0.10381899999999999</v>
      </c>
      <c r="D434" s="25">
        <v>-0.10090399999999999</v>
      </c>
      <c r="E434" s="25">
        <v>-9.7978599999999999E-2</v>
      </c>
      <c r="F434" s="25">
        <v>-9.5545199999999997E-2</v>
      </c>
      <c r="G434" s="24">
        <v>-0.10216600000000001</v>
      </c>
      <c r="H434" s="25"/>
      <c r="I434" s="25"/>
      <c r="J434" s="25"/>
      <c r="K434" s="25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</row>
    <row r="435" spans="1:38" x14ac:dyDescent="0.15">
      <c r="A435">
        <v>7</v>
      </c>
      <c r="B435" s="24">
        <v>0.22229499999999999</v>
      </c>
      <c r="C435" s="25">
        <v>-0.13056599999999999</v>
      </c>
      <c r="D435" s="25">
        <v>-0.12773399999999999</v>
      </c>
      <c r="E435" s="25">
        <v>-0.12474200000000001</v>
      </c>
      <c r="F435" s="24">
        <v>-0.12335599999999999</v>
      </c>
      <c r="G435" s="24">
        <v>-0.12882099999999999</v>
      </c>
      <c r="H435" s="24">
        <v>-0.15550900000000001</v>
      </c>
      <c r="I435" s="25"/>
      <c r="J435" s="25"/>
      <c r="K435" s="25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</row>
    <row r="436" spans="1:38" x14ac:dyDescent="0.15">
      <c r="A436">
        <v>8</v>
      </c>
      <c r="B436" s="24">
        <v>0.46079199999999998</v>
      </c>
      <c r="C436" s="25">
        <v>-0.135542</v>
      </c>
      <c r="D436" s="25">
        <v>-0.13265399999999999</v>
      </c>
      <c r="E436" s="24">
        <v>-0.130749</v>
      </c>
      <c r="F436" s="24">
        <v>-0.12826399999999999</v>
      </c>
      <c r="G436" s="24">
        <v>-0.133747</v>
      </c>
      <c r="H436" s="24">
        <v>-0.160467</v>
      </c>
      <c r="I436" s="24">
        <v>-0.16544400000000001</v>
      </c>
      <c r="J436" s="25"/>
      <c r="K436" s="25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</row>
    <row r="437" spans="1:38" x14ac:dyDescent="0.15">
      <c r="A437">
        <v>9</v>
      </c>
      <c r="B437" s="24">
        <v>0.68207399999999996</v>
      </c>
      <c r="C437" s="25">
        <v>-0.13863200000000001</v>
      </c>
      <c r="D437" s="24">
        <v>-0.13683400000000001</v>
      </c>
      <c r="E437" s="24">
        <v>-0.13385900000000001</v>
      </c>
      <c r="F437" s="24">
        <v>-0.131352</v>
      </c>
      <c r="G437" s="24">
        <v>-0.136855</v>
      </c>
      <c r="H437" s="24">
        <v>-0.16359399999999999</v>
      </c>
      <c r="I437" s="24">
        <v>-4.4394000000000003E-2</v>
      </c>
      <c r="J437" s="24">
        <v>0.20289299999999999</v>
      </c>
      <c r="K437" s="26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</row>
    <row r="438" spans="1:38" x14ac:dyDescent="0.15">
      <c r="A438">
        <v>10</v>
      </c>
      <c r="B438" s="24">
        <v>1.5</v>
      </c>
      <c r="C438" s="24">
        <v>-0.144042</v>
      </c>
      <c r="D438" s="24">
        <v>-0.14114099999999999</v>
      </c>
      <c r="E438" s="24">
        <v>-0.13817699999999999</v>
      </c>
      <c r="F438" s="24">
        <v>-0.135683</v>
      </c>
      <c r="G438" s="24">
        <v>-0.14119499999999999</v>
      </c>
      <c r="H438" s="24">
        <v>-4.3147699999999997E-2</v>
      </c>
      <c r="I438" s="24">
        <v>0.20229</v>
      </c>
      <c r="J438" s="24">
        <v>0.447849</v>
      </c>
      <c r="K438" s="24">
        <v>0.67367500000000002</v>
      </c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</row>
    <row r="439" spans="1:38" x14ac:dyDescent="0.15"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</row>
    <row r="440" spans="1:38" x14ac:dyDescent="0.15">
      <c r="A440" t="s">
        <v>47</v>
      </c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</row>
    <row r="441" spans="1:38" x14ac:dyDescent="0.15">
      <c r="A441" t="s">
        <v>46</v>
      </c>
      <c r="B441">
        <v>1</v>
      </c>
      <c r="C441">
        <v>2</v>
      </c>
      <c r="D441">
        <v>3</v>
      </c>
      <c r="E441">
        <v>4</v>
      </c>
      <c r="F441">
        <v>5</v>
      </c>
      <c r="G441">
        <v>6</v>
      </c>
      <c r="H441">
        <v>7</v>
      </c>
      <c r="I441">
        <v>8</v>
      </c>
      <c r="J441">
        <v>9</v>
      </c>
      <c r="K441">
        <v>10</v>
      </c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</row>
    <row r="442" spans="1:38" x14ac:dyDescent="0.15">
      <c r="A442">
        <v>1</v>
      </c>
      <c r="B442" s="24">
        <v>0.18201400000000001</v>
      </c>
      <c r="C442" s="25"/>
      <c r="D442" s="25"/>
      <c r="E442" s="25"/>
      <c r="F442" s="25"/>
      <c r="G442" s="25"/>
      <c r="H442" s="25"/>
      <c r="I442" s="25"/>
      <c r="J442" s="25"/>
      <c r="K442" s="25"/>
      <c r="M442" s="14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</row>
    <row r="443" spans="1:38" x14ac:dyDescent="0.15">
      <c r="A443">
        <v>2</v>
      </c>
      <c r="B443" s="24">
        <v>0.15873100000000001</v>
      </c>
      <c r="C443" s="24">
        <v>3.5944299999999998E-2</v>
      </c>
      <c r="D443" s="25"/>
      <c r="E443" s="25"/>
      <c r="F443" s="25"/>
      <c r="G443" s="25"/>
      <c r="H443" s="25"/>
      <c r="I443" s="25"/>
      <c r="J443" s="25"/>
      <c r="K443" s="25"/>
      <c r="M443" s="14"/>
      <c r="N443" s="14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</row>
    <row r="444" spans="1:38" x14ac:dyDescent="0.15">
      <c r="A444">
        <v>3</v>
      </c>
      <c r="B444" s="24">
        <v>0.13656399999999999</v>
      </c>
      <c r="C444" s="24">
        <v>2.1504599999999999E-2</v>
      </c>
      <c r="D444" s="24">
        <v>8.3182599999999992E-3</v>
      </c>
      <c r="E444" s="25"/>
      <c r="F444" s="25"/>
      <c r="G444" s="25"/>
      <c r="H444" s="25"/>
      <c r="I444" s="25"/>
      <c r="J444" s="25"/>
      <c r="K444" s="25"/>
      <c r="M444" s="14"/>
      <c r="N444" s="14"/>
      <c r="O444" s="14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</row>
    <row r="445" spans="1:38" x14ac:dyDescent="0.15">
      <c r="A445">
        <v>4</v>
      </c>
      <c r="B445" s="24">
        <v>0.10785699999999999</v>
      </c>
      <c r="C445" s="24">
        <v>8.8897400000000001E-3</v>
      </c>
      <c r="D445" s="24">
        <v>4.89852E-2</v>
      </c>
      <c r="E445" s="24">
        <v>0.15392600000000001</v>
      </c>
      <c r="F445" s="25"/>
      <c r="G445" s="25"/>
      <c r="H445" s="25"/>
      <c r="I445" s="25"/>
      <c r="J445" s="25"/>
      <c r="K445" s="25"/>
      <c r="M445" s="14"/>
      <c r="N445" s="14"/>
      <c r="O445" s="14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</row>
    <row r="446" spans="1:38" x14ac:dyDescent="0.15">
      <c r="A446">
        <v>5</v>
      </c>
      <c r="B446" s="24">
        <v>8.2112400000000002E-2</v>
      </c>
      <c r="C446" s="24">
        <v>5.6768199999999998E-2</v>
      </c>
      <c r="D446" s="24">
        <v>0.141067</v>
      </c>
      <c r="E446" s="24">
        <v>0.24643599999999999</v>
      </c>
      <c r="F446" s="24">
        <v>0.34734599999999999</v>
      </c>
      <c r="G446" s="25"/>
      <c r="H446" s="25"/>
      <c r="I446" s="25"/>
      <c r="J446" s="25"/>
      <c r="K446" s="25"/>
      <c r="M446" s="14"/>
      <c r="N446" s="14"/>
      <c r="O446" s="14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</row>
    <row r="447" spans="1:38" x14ac:dyDescent="0.15">
      <c r="A447">
        <v>6</v>
      </c>
      <c r="B447" s="24">
        <v>0.140016</v>
      </c>
      <c r="C447" s="24">
        <v>0.13063</v>
      </c>
      <c r="D447" s="24">
        <v>0.23497299999999999</v>
      </c>
      <c r="E447" s="24">
        <v>0.33882400000000001</v>
      </c>
      <c r="F447" s="24">
        <v>0.39365299999999998</v>
      </c>
      <c r="G447" s="25">
        <v>-0.16236</v>
      </c>
      <c r="H447" s="25"/>
      <c r="I447" s="25"/>
      <c r="J447" s="25"/>
      <c r="K447" s="25"/>
      <c r="M447" s="14"/>
      <c r="N447" s="14"/>
      <c r="O447" s="14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</row>
    <row r="448" spans="1:38" x14ac:dyDescent="0.15">
      <c r="A448">
        <v>7</v>
      </c>
      <c r="B448" s="25">
        <v>0.17454600000000001</v>
      </c>
      <c r="C448" s="24">
        <v>0.19551399999999999</v>
      </c>
      <c r="D448" s="24">
        <v>0.30750499999999997</v>
      </c>
      <c r="E448" s="24">
        <v>0.36167899999999997</v>
      </c>
      <c r="F448" s="25">
        <v>-0.17773600000000001</v>
      </c>
      <c r="G448" s="25">
        <v>-0.26902900000000002</v>
      </c>
      <c r="H448" s="25">
        <v>-0.37032700000000002</v>
      </c>
      <c r="I448" s="25"/>
      <c r="J448" s="25"/>
      <c r="K448" s="25"/>
      <c r="M448" s="14"/>
      <c r="N448" s="14"/>
      <c r="O448" s="14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</row>
    <row r="449" spans="1:38" x14ac:dyDescent="0.15">
      <c r="A449">
        <v>8</v>
      </c>
      <c r="B449" s="25">
        <v>0.22652900000000001</v>
      </c>
      <c r="C449" s="24">
        <v>0.295987</v>
      </c>
      <c r="D449" s="24">
        <v>0.34953499999999998</v>
      </c>
      <c r="E449" s="25">
        <v>-0.18662100000000001</v>
      </c>
      <c r="F449" s="25">
        <v>-0.27001500000000001</v>
      </c>
      <c r="G449" s="25">
        <v>-0.31719199999999997</v>
      </c>
      <c r="H449" s="25">
        <v>-0.37311899999999998</v>
      </c>
      <c r="I449" s="25">
        <v>-0.452874</v>
      </c>
      <c r="J449" s="25"/>
      <c r="K449" s="25"/>
      <c r="M449" s="14"/>
      <c r="N449" s="14"/>
      <c r="O449" s="14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</row>
    <row r="450" spans="1:38" x14ac:dyDescent="0.15">
      <c r="A450">
        <v>9</v>
      </c>
      <c r="B450" s="25">
        <v>0.26810099999999998</v>
      </c>
      <c r="C450" s="24">
        <v>0.33982400000000001</v>
      </c>
      <c r="D450" s="25">
        <v>-0.19661200000000001</v>
      </c>
      <c r="E450" s="25">
        <v>-0.23205899999999999</v>
      </c>
      <c r="F450" s="25">
        <v>-0.31383499999999998</v>
      </c>
      <c r="G450" s="25">
        <v>-0.40203499999999998</v>
      </c>
      <c r="H450" s="25">
        <v>-0.45205699999999999</v>
      </c>
      <c r="I450" s="25">
        <v>-0.49258200000000002</v>
      </c>
      <c r="J450" s="25">
        <v>-0.59031</v>
      </c>
      <c r="K450" s="25"/>
      <c r="M450" s="14"/>
      <c r="N450" s="14"/>
      <c r="O450" s="14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</row>
    <row r="451" spans="1:38" x14ac:dyDescent="0.15">
      <c r="A451">
        <v>10</v>
      </c>
      <c r="B451" s="25">
        <v>0.33149499999999998</v>
      </c>
      <c r="C451" s="25">
        <v>-0.16357099999999999</v>
      </c>
      <c r="D451" s="25">
        <v>-0.23530300000000001</v>
      </c>
      <c r="E451" s="25">
        <v>-0.314639</v>
      </c>
      <c r="F451" s="25">
        <v>-0.39958399999999999</v>
      </c>
      <c r="G451" s="25">
        <v>-0.44422299999999998</v>
      </c>
      <c r="H451" s="25">
        <v>-0.49243399999999998</v>
      </c>
      <c r="I451" s="25">
        <v>-0.59075599999999995</v>
      </c>
      <c r="J451" s="25">
        <v>-0.70874000000000004</v>
      </c>
      <c r="K451" s="25">
        <v>-0.84559700000000004</v>
      </c>
      <c r="M451" s="14"/>
      <c r="N451" s="14"/>
      <c r="O451" s="14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</row>
    <row r="452" spans="1:38" x14ac:dyDescent="0.15"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</row>
    <row r="453" spans="1:38" x14ac:dyDescent="0.15">
      <c r="A453" t="s">
        <v>48</v>
      </c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</row>
    <row r="454" spans="1:38" x14ac:dyDescent="0.15">
      <c r="A454" t="s">
        <v>46</v>
      </c>
      <c r="B454">
        <v>1</v>
      </c>
      <c r="C454">
        <v>2</v>
      </c>
      <c r="D454">
        <v>3</v>
      </c>
      <c r="E454">
        <v>4</v>
      </c>
      <c r="F454">
        <v>5</v>
      </c>
      <c r="G454">
        <v>6</v>
      </c>
      <c r="H454">
        <v>7</v>
      </c>
      <c r="I454">
        <v>8</v>
      </c>
      <c r="J454">
        <v>9</v>
      </c>
      <c r="K454">
        <v>10</v>
      </c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</row>
    <row r="455" spans="1:38" x14ac:dyDescent="0.15">
      <c r="A455">
        <v>1</v>
      </c>
      <c r="B455" s="4">
        <v>0.215727</v>
      </c>
      <c r="M455" s="14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</row>
    <row r="456" spans="1:38" x14ac:dyDescent="0.15">
      <c r="A456">
        <v>2</v>
      </c>
      <c r="B456" s="4">
        <v>0.21229400000000001</v>
      </c>
      <c r="C456">
        <v>-0.214028</v>
      </c>
      <c r="M456" s="14"/>
      <c r="N456" s="14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</row>
    <row r="457" spans="1:38" x14ac:dyDescent="0.15">
      <c r="A457">
        <v>3</v>
      </c>
      <c r="B457" s="4">
        <v>0.20357700000000001</v>
      </c>
      <c r="C457">
        <v>-0.20851500000000001</v>
      </c>
      <c r="D457">
        <v>-0.18398200000000001</v>
      </c>
      <c r="M457" s="14"/>
      <c r="N457" s="14"/>
      <c r="O457" s="14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</row>
    <row r="458" spans="1:38" x14ac:dyDescent="0.15">
      <c r="A458">
        <v>4</v>
      </c>
      <c r="B458" s="4">
        <v>0.174984</v>
      </c>
      <c r="C458">
        <v>-0.18553700000000001</v>
      </c>
      <c r="D458">
        <v>-6.13562E-2</v>
      </c>
      <c r="E458" s="4">
        <v>0.16231400000000001</v>
      </c>
      <c r="M458" s="14"/>
      <c r="N458" s="14"/>
      <c r="O458" s="14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</row>
    <row r="459" spans="1:38" x14ac:dyDescent="0.15">
      <c r="A459">
        <v>5</v>
      </c>
      <c r="B459" s="4">
        <v>0.148255</v>
      </c>
      <c r="C459">
        <v>-7.03183E-2</v>
      </c>
      <c r="D459" s="4">
        <v>0.15498300000000001</v>
      </c>
      <c r="E459" s="4">
        <v>0.41499399999999997</v>
      </c>
      <c r="F459" s="4">
        <v>0.69469099999999995</v>
      </c>
      <c r="M459" s="14"/>
      <c r="N459" s="14"/>
      <c r="O459" s="14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</row>
    <row r="460" spans="1:38" x14ac:dyDescent="0.15">
      <c r="A460">
        <v>6</v>
      </c>
      <c r="B460" s="4">
        <v>0.280032</v>
      </c>
      <c r="C460">
        <v>0.130582</v>
      </c>
      <c r="D460" s="4">
        <v>0.39160200000000001</v>
      </c>
      <c r="E460" s="4">
        <v>0.67764800000000003</v>
      </c>
      <c r="F460" s="4">
        <v>0.78730599999999995</v>
      </c>
      <c r="G460">
        <v>-0.32472000000000001</v>
      </c>
      <c r="M460" s="14"/>
      <c r="N460" s="14"/>
      <c r="O460" s="14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</row>
    <row r="461" spans="1:38" x14ac:dyDescent="0.15">
      <c r="A461">
        <v>7</v>
      </c>
      <c r="B461" s="4">
        <v>0.34909299999999999</v>
      </c>
      <c r="C461" s="4">
        <v>0.332121</v>
      </c>
      <c r="D461" s="4">
        <v>0.61500999999999995</v>
      </c>
      <c r="E461" s="4">
        <v>0.72335700000000003</v>
      </c>
      <c r="F461">
        <v>-0.35547200000000001</v>
      </c>
      <c r="G461">
        <v>-0.53805700000000001</v>
      </c>
      <c r="H461">
        <v>-0.74065300000000001</v>
      </c>
      <c r="M461" s="14"/>
      <c r="N461" s="14"/>
      <c r="O461" s="14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</row>
    <row r="462" spans="1:38" x14ac:dyDescent="0.15">
      <c r="A462">
        <v>8</v>
      </c>
      <c r="B462">
        <v>0.45305800000000002</v>
      </c>
      <c r="C462" s="4">
        <v>0.59197299999999997</v>
      </c>
      <c r="D462" s="4">
        <v>0.69906999999999997</v>
      </c>
      <c r="E462">
        <v>-0.37324200000000002</v>
      </c>
      <c r="F462">
        <v>-0.54003000000000001</v>
      </c>
      <c r="G462">
        <v>-0.63438399999999995</v>
      </c>
      <c r="H462">
        <v>-0.74623700000000004</v>
      </c>
      <c r="I462">
        <v>-0.90574900000000003</v>
      </c>
      <c r="M462" s="14"/>
      <c r="N462" s="14"/>
      <c r="O462" s="14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</row>
    <row r="463" spans="1:38" x14ac:dyDescent="0.15">
      <c r="A463">
        <v>9</v>
      </c>
      <c r="B463">
        <v>0.53620199999999996</v>
      </c>
      <c r="C463" s="4">
        <v>0.67964800000000003</v>
      </c>
      <c r="D463">
        <v>-0.39322499999999999</v>
      </c>
      <c r="E463">
        <v>-0.464119</v>
      </c>
      <c r="F463">
        <v>-0.62767099999999998</v>
      </c>
      <c r="G463">
        <v>-0.80407099999999998</v>
      </c>
      <c r="H463">
        <v>-0.90411399999999997</v>
      </c>
      <c r="I463">
        <v>-0.98516400000000004</v>
      </c>
      <c r="J463">
        <v>-1.18062</v>
      </c>
      <c r="M463" s="14"/>
      <c r="N463" s="14"/>
      <c r="O463" s="14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</row>
    <row r="464" spans="1:38" x14ac:dyDescent="0.15">
      <c r="A464">
        <v>10</v>
      </c>
      <c r="B464">
        <v>0.66298999999999997</v>
      </c>
      <c r="C464">
        <v>-0.32714100000000002</v>
      </c>
      <c r="D464">
        <v>-0.470607</v>
      </c>
      <c r="E464">
        <v>-0.62927699999999998</v>
      </c>
      <c r="F464">
        <v>-0.79916699999999996</v>
      </c>
      <c r="G464">
        <v>-0.88844699999999999</v>
      </c>
      <c r="H464">
        <v>-0.98486799999999997</v>
      </c>
      <c r="I464">
        <v>-1.1815100000000001</v>
      </c>
      <c r="J464">
        <v>-1.4174800000000001</v>
      </c>
      <c r="K464">
        <v>-1.69119</v>
      </c>
      <c r="M464" s="14"/>
      <c r="N464" s="14"/>
      <c r="O464" s="14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</row>
    <row r="465" spans="1:38" x14ac:dyDescent="0.15"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</row>
    <row r="466" spans="1:38" x14ac:dyDescent="0.15">
      <c r="A466" t="s">
        <v>74</v>
      </c>
      <c r="I466" s="14" t="s">
        <v>109</v>
      </c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</row>
    <row r="467" spans="1:38" x14ac:dyDescent="0.15">
      <c r="A467" t="s">
        <v>75</v>
      </c>
      <c r="B467" t="s">
        <v>76</v>
      </c>
      <c r="C467" t="s">
        <v>76</v>
      </c>
      <c r="D467" t="s">
        <v>76</v>
      </c>
      <c r="E467" t="s">
        <v>77</v>
      </c>
      <c r="F467" t="s">
        <v>77</v>
      </c>
      <c r="G467" t="s">
        <v>77</v>
      </c>
      <c r="I467" t="s">
        <v>76</v>
      </c>
      <c r="J467" t="s">
        <v>76</v>
      </c>
      <c r="K467" t="s">
        <v>76</v>
      </c>
      <c r="L467" t="s">
        <v>77</v>
      </c>
      <c r="M467" t="s">
        <v>77</v>
      </c>
      <c r="N467" t="s">
        <v>77</v>
      </c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</row>
    <row r="468" spans="1:38" x14ac:dyDescent="0.15">
      <c r="A468" t="s">
        <v>78</v>
      </c>
      <c r="B468" t="s">
        <v>76</v>
      </c>
      <c r="C468" t="s">
        <v>79</v>
      </c>
      <c r="D468" t="s">
        <v>80</v>
      </c>
      <c r="E468" t="s">
        <v>76</v>
      </c>
      <c r="F468" t="s">
        <v>79</v>
      </c>
      <c r="G468" t="s">
        <v>80</v>
      </c>
      <c r="I468" t="s">
        <v>76</v>
      </c>
      <c r="J468" t="s">
        <v>79</v>
      </c>
      <c r="K468" t="s">
        <v>80</v>
      </c>
      <c r="L468" t="s">
        <v>76</v>
      </c>
      <c r="M468" t="s">
        <v>79</v>
      </c>
      <c r="N468" t="s">
        <v>80</v>
      </c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</row>
    <row r="469" spans="1:38" x14ac:dyDescent="0.15">
      <c r="A469" s="1" t="s">
        <v>25</v>
      </c>
      <c r="B469" s="24">
        <v>0.73216000000000003</v>
      </c>
      <c r="C469" s="24">
        <v>0.73216000000000003</v>
      </c>
      <c r="D469" s="24">
        <v>0.73216000000000003</v>
      </c>
      <c r="E469" s="25">
        <v>0.80732000000000004</v>
      </c>
      <c r="F469" s="25">
        <v>0.80732000000000004</v>
      </c>
      <c r="G469" s="25">
        <v>0.80732000000000004</v>
      </c>
      <c r="I469" s="22">
        <f>ABS(B469-B499)</f>
        <v>0</v>
      </c>
      <c r="J469" s="22">
        <f t="shared" ref="J469:J478" si="68">ABS(C469-C499)</f>
        <v>0</v>
      </c>
      <c r="K469" s="22">
        <f t="shared" ref="K469:K478" si="69">ABS(D469-D499)</f>
        <v>0</v>
      </c>
      <c r="L469" s="22">
        <f>ABS(E469-H499)</f>
        <v>1.4599999999997948E-4</v>
      </c>
      <c r="M469" s="22">
        <f t="shared" ref="M469:M478" si="70">ABS(F469-I499)</f>
        <v>1.4599999999997948E-4</v>
      </c>
      <c r="N469" s="22">
        <f t="shared" ref="N469:N478" si="71">ABS(G469-J499)</f>
        <v>1.4599999999997948E-4</v>
      </c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</row>
    <row r="470" spans="1:38" x14ac:dyDescent="0.15">
      <c r="A470" s="1" t="s">
        <v>26</v>
      </c>
      <c r="B470" s="24">
        <v>0.12767800000000001</v>
      </c>
      <c r="C470" s="24">
        <v>0.27330900000000002</v>
      </c>
      <c r="D470" s="24">
        <v>0.23591400000000001</v>
      </c>
      <c r="E470" s="25">
        <v>0.13597999999999999</v>
      </c>
      <c r="F470" s="25">
        <v>0.29530699999999999</v>
      </c>
      <c r="G470" s="25">
        <v>0.254056</v>
      </c>
      <c r="I470" s="22">
        <f t="shared" ref="I470:I478" si="72">ABS(B470-B500)</f>
        <v>0</v>
      </c>
      <c r="J470" s="22">
        <f t="shared" si="68"/>
        <v>0</v>
      </c>
      <c r="K470" s="22">
        <f t="shared" si="69"/>
        <v>0</v>
      </c>
      <c r="L470" s="22">
        <f t="shared" ref="L470:L478" si="73">ABS(E470-H500)</f>
        <v>5.0900000000000944E-4</v>
      </c>
      <c r="M470" s="22">
        <f t="shared" si="70"/>
        <v>4.3799999999999395E-4</v>
      </c>
      <c r="N470" s="22">
        <f t="shared" si="71"/>
        <v>4.7199999999997244E-4</v>
      </c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</row>
    <row r="471" spans="1:38" x14ac:dyDescent="0.15">
      <c r="A471" s="1" t="s">
        <v>27</v>
      </c>
      <c r="B471" s="24">
        <v>0.116658</v>
      </c>
      <c r="C471" s="24">
        <v>0.27675699999999998</v>
      </c>
      <c r="D471" s="24">
        <v>0.22940199999999999</v>
      </c>
      <c r="E471" s="25">
        <v>0.12723000000000001</v>
      </c>
      <c r="F471" s="25">
        <v>0.30248000000000003</v>
      </c>
      <c r="G471" s="25">
        <v>0.25027300000000002</v>
      </c>
      <c r="I471" s="22">
        <f t="shared" si="72"/>
        <v>0</v>
      </c>
      <c r="J471" s="22">
        <f t="shared" si="68"/>
        <v>0</v>
      </c>
      <c r="K471" s="22">
        <f t="shared" si="69"/>
        <v>0</v>
      </c>
      <c r="L471" s="22">
        <f t="shared" si="73"/>
        <v>6.8099999999998717E-4</v>
      </c>
      <c r="M471" s="22">
        <f t="shared" si="70"/>
        <v>7.6099999999995616E-4</v>
      </c>
      <c r="N471" s="22">
        <f t="shared" si="71"/>
        <v>6.6800000000000193E-4</v>
      </c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</row>
    <row r="472" spans="1:38" x14ac:dyDescent="0.15">
      <c r="A472" s="1" t="s">
        <v>28</v>
      </c>
      <c r="B472" s="25">
        <v>9.4716800000000004E-2</v>
      </c>
      <c r="C472" s="24">
        <v>0.25644099999999997</v>
      </c>
      <c r="D472" s="24">
        <v>0.216525</v>
      </c>
      <c r="E472" s="25">
        <v>8.9736899999999994E-2</v>
      </c>
      <c r="F472" s="25">
        <v>0.26334299999999999</v>
      </c>
      <c r="G472" s="25">
        <v>0.22278800000000001</v>
      </c>
      <c r="I472" s="22">
        <f t="shared" si="72"/>
        <v>1.0000000000287557E-7</v>
      </c>
      <c r="J472" s="22">
        <f t="shared" si="68"/>
        <v>0</v>
      </c>
      <c r="K472" s="22">
        <f t="shared" si="69"/>
        <v>0</v>
      </c>
      <c r="L472" s="22">
        <f t="shared" si="73"/>
        <v>1.0669000000000095E-3</v>
      </c>
      <c r="M472" s="22">
        <f t="shared" si="70"/>
        <v>1.2759999999999994E-3</v>
      </c>
      <c r="N472" s="22">
        <f t="shared" si="71"/>
        <v>1.1099999999999999E-3</v>
      </c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</row>
    <row r="473" spans="1:38" x14ac:dyDescent="0.15">
      <c r="A473" s="1" t="s">
        <v>29</v>
      </c>
      <c r="B473" s="25">
        <v>6.8116899999999994E-2</v>
      </c>
      <c r="C473" s="25">
        <v>0.205292</v>
      </c>
      <c r="D473" s="25">
        <v>0.15280299999999999</v>
      </c>
      <c r="E473" s="25">
        <v>5.6642699999999997E-2</v>
      </c>
      <c r="F473" s="25">
        <v>0.183945</v>
      </c>
      <c r="G473" s="25">
        <v>0.12890599999999999</v>
      </c>
      <c r="I473" s="22">
        <f t="shared" si="72"/>
        <v>3.000000000086267E-7</v>
      </c>
      <c r="J473" s="22">
        <f t="shared" si="68"/>
        <v>0</v>
      </c>
      <c r="K473" s="22">
        <f t="shared" si="69"/>
        <v>0</v>
      </c>
      <c r="L473" s="22">
        <f t="shared" si="73"/>
        <v>5.7850000000000262E-4</v>
      </c>
      <c r="M473" s="22">
        <f t="shared" si="70"/>
        <v>7.8600000000000891E-4</v>
      </c>
      <c r="N473" s="22">
        <f t="shared" si="71"/>
        <v>6.0000000000001719E-4</v>
      </c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</row>
    <row r="474" spans="1:38" x14ac:dyDescent="0.15">
      <c r="A474" s="1" t="s">
        <v>30</v>
      </c>
      <c r="B474" s="24">
        <v>6.7714300000000005E-2</v>
      </c>
      <c r="C474" s="24">
        <v>0.237513</v>
      </c>
      <c r="D474" s="24">
        <v>0.17988899999999999</v>
      </c>
      <c r="E474" s="25">
        <v>8.4264099999999995E-2</v>
      </c>
      <c r="F474" s="25">
        <v>0.27026499999999998</v>
      </c>
      <c r="G474" s="25">
        <v>0.20690900000000001</v>
      </c>
      <c r="I474" s="22">
        <f t="shared" si="72"/>
        <v>1.0000000000287557E-7</v>
      </c>
      <c r="J474" s="22">
        <f t="shared" si="68"/>
        <v>0</v>
      </c>
      <c r="K474" s="22">
        <f t="shared" si="69"/>
        <v>0</v>
      </c>
      <c r="L474" s="22">
        <f t="shared" si="73"/>
        <v>8.698000000000039E-4</v>
      </c>
      <c r="M474" s="22">
        <f t="shared" si="70"/>
        <v>1.1310000000000486E-3</v>
      </c>
      <c r="N474" s="22">
        <f t="shared" si="71"/>
        <v>9.7400000000000264E-4</v>
      </c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</row>
    <row r="475" spans="1:38" x14ac:dyDescent="0.15">
      <c r="A475" s="1" t="s">
        <v>52</v>
      </c>
      <c r="B475" s="24">
        <v>3.8791300000000001E-2</v>
      </c>
      <c r="C475" s="24">
        <v>0.19321199999999999</v>
      </c>
      <c r="D475" s="24">
        <v>0.14860699999999999</v>
      </c>
      <c r="E475" s="25">
        <v>5.6162700000000003E-2</v>
      </c>
      <c r="F475" s="25">
        <v>0.224354</v>
      </c>
      <c r="G475" s="25">
        <v>0.175619</v>
      </c>
      <c r="I475" s="22">
        <f t="shared" si="72"/>
        <v>9.9999999995936673E-8</v>
      </c>
      <c r="J475" s="22">
        <f t="shared" si="68"/>
        <v>0</v>
      </c>
      <c r="K475" s="22">
        <f t="shared" si="69"/>
        <v>0</v>
      </c>
      <c r="L475" s="22">
        <f t="shared" si="73"/>
        <v>3.860000000000044E-4</v>
      </c>
      <c r="M475" s="22">
        <f t="shared" si="70"/>
        <v>5.7199999999998918E-4</v>
      </c>
      <c r="N475" s="22">
        <f t="shared" si="71"/>
        <v>4.5200000000000795E-4</v>
      </c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</row>
    <row r="476" spans="1:38" x14ac:dyDescent="0.15">
      <c r="A476" s="1" t="s">
        <v>53</v>
      </c>
      <c r="B476" s="24">
        <v>0.18801599999999999</v>
      </c>
      <c r="C476" s="24">
        <v>0.29100399999999998</v>
      </c>
      <c r="D476" s="24">
        <v>0.29100399999999998</v>
      </c>
      <c r="E476" s="25">
        <v>0.21886700000000001</v>
      </c>
      <c r="F476" s="25">
        <v>0.33061000000000001</v>
      </c>
      <c r="G476" s="25">
        <v>0.33061000000000001</v>
      </c>
      <c r="I476" s="22">
        <f t="shared" si="72"/>
        <v>0</v>
      </c>
      <c r="J476" s="22">
        <f t="shared" si="68"/>
        <v>1.0000000000287557E-6</v>
      </c>
      <c r="K476" s="22">
        <f t="shared" si="69"/>
        <v>1.0000000000287557E-6</v>
      </c>
      <c r="L476" s="22">
        <f t="shared" si="73"/>
        <v>4.9399999999999444E-4</v>
      </c>
      <c r="M476" s="22">
        <f t="shared" si="70"/>
        <v>5.6400000000000894E-4</v>
      </c>
      <c r="N476" s="22">
        <f t="shared" si="71"/>
        <v>5.6400000000000894E-4</v>
      </c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</row>
    <row r="477" spans="1:38" x14ac:dyDescent="0.15">
      <c r="A477" s="1" t="s">
        <v>54</v>
      </c>
      <c r="B477" s="24">
        <v>0.33921899999999999</v>
      </c>
      <c r="C477" s="24">
        <v>0.39230300000000001</v>
      </c>
      <c r="D477" s="24">
        <v>0.39230300000000001</v>
      </c>
      <c r="E477" s="25">
        <v>0.35012100000000002</v>
      </c>
      <c r="F477" s="25">
        <v>0.40759299999999998</v>
      </c>
      <c r="G477" s="25">
        <v>0.40759299999999998</v>
      </c>
      <c r="I477" s="22">
        <f t="shared" si="72"/>
        <v>1.0000000000287557E-6</v>
      </c>
      <c r="J477" s="22">
        <f t="shared" si="68"/>
        <v>9.9999999997324451E-7</v>
      </c>
      <c r="K477" s="22">
        <f t="shared" si="69"/>
        <v>9.9999999997324451E-7</v>
      </c>
      <c r="L477" s="22">
        <f t="shared" si="73"/>
        <v>4.0200000000001346E-4</v>
      </c>
      <c r="M477" s="22">
        <f t="shared" si="70"/>
        <v>4.0399999999995995E-4</v>
      </c>
      <c r="N477" s="22">
        <f t="shared" si="71"/>
        <v>4.0399999999995995E-4</v>
      </c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</row>
    <row r="478" spans="1:38" x14ac:dyDescent="0.15">
      <c r="A478" s="1" t="s">
        <v>90</v>
      </c>
      <c r="B478" s="25">
        <v>0.49672100000000002</v>
      </c>
      <c r="C478" s="25">
        <v>0.49672100000000002</v>
      </c>
      <c r="D478" s="25">
        <v>0.49672100000000002</v>
      </c>
      <c r="E478" s="25">
        <v>0.33015099999999997</v>
      </c>
      <c r="F478" s="25">
        <v>0.33015099999999997</v>
      </c>
      <c r="G478" s="25">
        <v>0.33015099999999997</v>
      </c>
      <c r="I478" s="22">
        <f t="shared" si="72"/>
        <v>9.9999999997324451E-7</v>
      </c>
      <c r="J478" s="22">
        <f t="shared" si="68"/>
        <v>9.9999999997324451E-7</v>
      </c>
      <c r="K478" s="22">
        <f t="shared" si="69"/>
        <v>9.9999999997324451E-7</v>
      </c>
      <c r="L478" s="22">
        <f t="shared" si="73"/>
        <v>3.5329999999999528E-3</v>
      </c>
      <c r="M478" s="22">
        <f t="shared" si="70"/>
        <v>3.5329999999999528E-3</v>
      </c>
      <c r="N478" s="22">
        <f t="shared" si="71"/>
        <v>3.5329999999999528E-3</v>
      </c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</row>
    <row r="479" spans="1:38" x14ac:dyDescent="0.15">
      <c r="H479" s="23" t="s">
        <v>110</v>
      </c>
      <c r="I479" s="22">
        <f t="shared" ref="I479:N479" si="74">AVERAGE(I470:I478)</f>
        <v>2.8888888889025718E-7</v>
      </c>
      <c r="J479" s="22">
        <f t="shared" si="74"/>
        <v>3.3333333333058272E-7</v>
      </c>
      <c r="K479" s="22">
        <f t="shared" si="74"/>
        <v>3.3333333333058272E-7</v>
      </c>
      <c r="L479" s="22">
        <f t="shared" si="74"/>
        <v>9.4668888888888643E-4</v>
      </c>
      <c r="M479" s="22">
        <f t="shared" si="74"/>
        <v>1.0516666666666576E-3</v>
      </c>
      <c r="N479" s="22">
        <f t="shared" si="74"/>
        <v>9.752222222222137E-4</v>
      </c>
    </row>
    <row r="480" spans="1:38" x14ac:dyDescent="0.15">
      <c r="H480" s="14"/>
    </row>
    <row r="481" spans="1:14" x14ac:dyDescent="0.15">
      <c r="A481" s="8" t="s">
        <v>59</v>
      </c>
      <c r="B481" s="8"/>
      <c r="C481" s="8"/>
      <c r="D481" s="8"/>
      <c r="I481" s="14" t="s">
        <v>109</v>
      </c>
    </row>
    <row r="482" spans="1:14" x14ac:dyDescent="0.15">
      <c r="A482" t="s">
        <v>75</v>
      </c>
      <c r="B482" t="s">
        <v>76</v>
      </c>
      <c r="C482" t="s">
        <v>76</v>
      </c>
      <c r="D482" t="s">
        <v>76</v>
      </c>
      <c r="E482" t="s">
        <v>77</v>
      </c>
      <c r="F482" t="s">
        <v>77</v>
      </c>
      <c r="G482" t="s">
        <v>77</v>
      </c>
      <c r="I482" t="s">
        <v>76</v>
      </c>
      <c r="J482" t="s">
        <v>76</v>
      </c>
      <c r="K482" t="s">
        <v>76</v>
      </c>
      <c r="L482" t="s">
        <v>77</v>
      </c>
      <c r="M482" t="s">
        <v>77</v>
      </c>
      <c r="N482" t="s">
        <v>77</v>
      </c>
    </row>
    <row r="483" spans="1:14" x14ac:dyDescent="0.15">
      <c r="A483" t="s">
        <v>78</v>
      </c>
      <c r="B483" t="s">
        <v>76</v>
      </c>
      <c r="C483" t="s">
        <v>79</v>
      </c>
      <c r="D483" t="s">
        <v>80</v>
      </c>
      <c r="E483" t="s">
        <v>76</v>
      </c>
      <c r="F483" t="s">
        <v>79</v>
      </c>
      <c r="G483" t="s">
        <v>80</v>
      </c>
      <c r="I483" t="s">
        <v>76</v>
      </c>
      <c r="J483" t="s">
        <v>79</v>
      </c>
      <c r="K483" t="s">
        <v>80</v>
      </c>
      <c r="L483" t="s">
        <v>76</v>
      </c>
      <c r="M483" t="s">
        <v>79</v>
      </c>
      <c r="N483" t="s">
        <v>80</v>
      </c>
    </row>
    <row r="484" spans="1:14" x14ac:dyDescent="0.15">
      <c r="A484" s="23" t="s">
        <v>25</v>
      </c>
    </row>
    <row r="485" spans="1:14" x14ac:dyDescent="0.15">
      <c r="A485" s="3" t="s">
        <v>26</v>
      </c>
      <c r="B485">
        <v>0.12759999999999999</v>
      </c>
      <c r="C485">
        <v>0.2717</v>
      </c>
      <c r="D485">
        <v>0.2346</v>
      </c>
      <c r="E485">
        <v>0.13569999999999999</v>
      </c>
      <c r="F485">
        <v>0.29559999999999997</v>
      </c>
      <c r="G485">
        <v>0.25469999999999998</v>
      </c>
      <c r="I485" s="22">
        <f>ABS(B485-B514)</f>
        <v>7.8000000000022496E-5</v>
      </c>
      <c r="J485" s="22">
        <f t="shared" ref="J485:J493" si="75">ABS(C485-C514)</f>
        <v>1.6090000000000271E-3</v>
      </c>
      <c r="K485" s="22">
        <f t="shared" ref="K485:K493" si="76">ABS(D485-D514)</f>
        <v>1.3140000000000096E-3</v>
      </c>
      <c r="L485" s="22">
        <f>ABS(E485-H500)</f>
        <v>7.8900000000001191E-4</v>
      </c>
      <c r="M485" s="22">
        <f t="shared" ref="M485:M493" si="77">ABS(F485-I500)</f>
        <v>1.4500000000000624E-4</v>
      </c>
      <c r="N485" s="22">
        <f t="shared" ref="N485:N493" si="78">ABS(G485-J500)</f>
        <v>1.7200000000000548E-4</v>
      </c>
    </row>
    <row r="486" spans="1:14" x14ac:dyDescent="0.15">
      <c r="A486" s="3" t="s">
        <v>27</v>
      </c>
      <c r="B486">
        <v>0.11650000000000001</v>
      </c>
      <c r="C486">
        <v>0.27810000000000001</v>
      </c>
      <c r="D486">
        <v>0.23069999999999999</v>
      </c>
      <c r="E486">
        <v>0.1285</v>
      </c>
      <c r="F486">
        <v>0.30659999999999998</v>
      </c>
      <c r="G486">
        <v>0.251</v>
      </c>
      <c r="I486" s="22">
        <f t="shared" ref="I486:I493" si="79">ABS(B486-B515)</f>
        <v>1.5799999999999148E-4</v>
      </c>
      <c r="J486" s="22">
        <f t="shared" si="75"/>
        <v>1.3430000000000386E-3</v>
      </c>
      <c r="K486" s="22">
        <f t="shared" si="76"/>
        <v>1.2979999999999936E-3</v>
      </c>
      <c r="L486" s="22">
        <f t="shared" ref="L486:L493" si="80">ABS(E486-H501)</f>
        <v>5.8900000000000619E-4</v>
      </c>
      <c r="M486" s="22">
        <f t="shared" si="77"/>
        <v>3.3590000000000009E-3</v>
      </c>
      <c r="N486" s="22">
        <f t="shared" si="78"/>
        <v>5.8999999999975739E-5</v>
      </c>
    </row>
    <row r="487" spans="1:14" x14ac:dyDescent="0.15">
      <c r="A487" s="3" t="s">
        <v>28</v>
      </c>
      <c r="B487">
        <v>9.3399999999999997E-2</v>
      </c>
      <c r="C487">
        <v>0.2576</v>
      </c>
      <c r="D487">
        <v>0.2172</v>
      </c>
      <c r="E487">
        <v>9.3100000000000002E-2</v>
      </c>
      <c r="F487">
        <v>0.26229999999999998</v>
      </c>
      <c r="G487">
        <v>0.22270000000000001</v>
      </c>
      <c r="I487" s="22">
        <f t="shared" si="79"/>
        <v>1.316700000000004E-3</v>
      </c>
      <c r="J487" s="22">
        <f t="shared" si="75"/>
        <v>1.1590000000000211E-3</v>
      </c>
      <c r="K487" s="22">
        <f t="shared" si="76"/>
        <v>6.7500000000000893E-4</v>
      </c>
      <c r="L487" s="22">
        <f t="shared" si="80"/>
        <v>2.2961999999999982E-3</v>
      </c>
      <c r="M487" s="22">
        <f t="shared" si="77"/>
        <v>2.3190000000000155E-3</v>
      </c>
      <c r="N487" s="22">
        <f t="shared" si="78"/>
        <v>1.1980000000000046E-3</v>
      </c>
    </row>
    <row r="488" spans="1:14" x14ac:dyDescent="0.15">
      <c r="A488" s="3" t="s">
        <v>29</v>
      </c>
      <c r="B488">
        <v>6.8599999999999994E-2</v>
      </c>
      <c r="C488">
        <v>0.20319999999999999</v>
      </c>
      <c r="D488">
        <v>0.15049999999999999</v>
      </c>
      <c r="E488">
        <v>5.8999999999999997E-2</v>
      </c>
      <c r="F488">
        <v>0.187</v>
      </c>
      <c r="G488">
        <v>0.12909999999999999</v>
      </c>
      <c r="I488" s="22">
        <f t="shared" si="79"/>
        <v>4.8269999999998869E-4</v>
      </c>
      <c r="J488" s="22">
        <f t="shared" si="75"/>
        <v>2.0920000000000105E-3</v>
      </c>
      <c r="K488" s="22">
        <f t="shared" si="76"/>
        <v>2.3029999999999995E-3</v>
      </c>
      <c r="L488" s="22">
        <f t="shared" si="80"/>
        <v>1.7787999999999971E-3</v>
      </c>
      <c r="M488" s="22">
        <f t="shared" si="77"/>
        <v>2.2689999999999932E-3</v>
      </c>
      <c r="N488" s="22">
        <f t="shared" si="78"/>
        <v>4.0600000000001746E-4</v>
      </c>
    </row>
    <row r="489" spans="1:14" x14ac:dyDescent="0.15">
      <c r="A489" s="3" t="s">
        <v>30</v>
      </c>
      <c r="B489">
        <v>6.7799999999999999E-2</v>
      </c>
      <c r="C489">
        <v>0.2374</v>
      </c>
      <c r="D489">
        <v>0.18029999999999999</v>
      </c>
      <c r="E489">
        <v>8.7099999999999997E-2</v>
      </c>
      <c r="F489">
        <v>0.27029999999999998</v>
      </c>
      <c r="G489">
        <v>0.2104</v>
      </c>
      <c r="I489" s="22">
        <f t="shared" si="79"/>
        <v>8.5699999999994114E-5</v>
      </c>
      <c r="J489" s="22">
        <f t="shared" si="75"/>
        <v>1.1300000000000199E-4</v>
      </c>
      <c r="K489" s="22">
        <f t="shared" si="76"/>
        <v>4.109999999999947E-4</v>
      </c>
      <c r="L489" s="22">
        <f t="shared" si="80"/>
        <v>1.9660999999999984E-3</v>
      </c>
      <c r="M489" s="22">
        <f t="shared" si="77"/>
        <v>1.0960000000000414E-3</v>
      </c>
      <c r="N489" s="22">
        <f t="shared" si="78"/>
        <v>2.5169999999999915E-3</v>
      </c>
    </row>
    <row r="490" spans="1:14" x14ac:dyDescent="0.15">
      <c r="A490" s="3" t="s">
        <v>52</v>
      </c>
      <c r="B490">
        <v>3.8300000000000001E-2</v>
      </c>
      <c r="C490">
        <v>0.19239999999999999</v>
      </c>
      <c r="D490">
        <v>0.15</v>
      </c>
      <c r="E490">
        <v>5.45E-2</v>
      </c>
      <c r="F490">
        <v>0.22420000000000001</v>
      </c>
      <c r="G490">
        <v>0.1777</v>
      </c>
      <c r="I490" s="22">
        <f t="shared" si="79"/>
        <v>4.9149999999999888E-4</v>
      </c>
      <c r="J490" s="22">
        <f t="shared" si="75"/>
        <v>8.1200000000000716E-4</v>
      </c>
      <c r="K490" s="22">
        <f t="shared" si="76"/>
        <v>1.3930000000000053E-3</v>
      </c>
      <c r="L490" s="22">
        <f t="shared" si="80"/>
        <v>1.2766999999999987E-3</v>
      </c>
      <c r="M490" s="22">
        <f t="shared" si="77"/>
        <v>4.180000000000017E-4</v>
      </c>
      <c r="N490" s="22">
        <f t="shared" si="78"/>
        <v>2.5330000000000075E-3</v>
      </c>
    </row>
    <row r="491" spans="1:14" x14ac:dyDescent="0.15">
      <c r="A491" s="3" t="s">
        <v>53</v>
      </c>
      <c r="B491">
        <v>0.18959999999999999</v>
      </c>
      <c r="C491">
        <v>0.29330000000000001</v>
      </c>
      <c r="D491">
        <v>0.29310000000000003</v>
      </c>
      <c r="E491">
        <v>0.21940000000000001</v>
      </c>
      <c r="F491">
        <v>0.32819999999999999</v>
      </c>
      <c r="G491">
        <v>0.33160000000000001</v>
      </c>
      <c r="I491" s="22">
        <f t="shared" si="79"/>
        <v>1.5840000000000021E-3</v>
      </c>
      <c r="J491" s="22">
        <f t="shared" si="75"/>
        <v>2.2949999999999915E-3</v>
      </c>
      <c r="K491" s="22">
        <f t="shared" si="76"/>
        <v>2.0950000000000135E-3</v>
      </c>
      <c r="L491" s="22">
        <f t="shared" si="80"/>
        <v>1.0270000000000001E-3</v>
      </c>
      <c r="M491" s="22">
        <f t="shared" si="77"/>
        <v>1.8460000000000143E-3</v>
      </c>
      <c r="N491" s="22">
        <f t="shared" si="78"/>
        <v>1.5539999999999998E-3</v>
      </c>
    </row>
    <row r="492" spans="1:14" x14ac:dyDescent="0.15">
      <c r="A492" s="3" t="s">
        <v>54</v>
      </c>
      <c r="B492">
        <v>0.33729999999999999</v>
      </c>
      <c r="C492">
        <v>0.38929999999999998</v>
      </c>
      <c r="D492">
        <v>0.38929999999999998</v>
      </c>
      <c r="E492">
        <v>0.34910000000000002</v>
      </c>
      <c r="F492">
        <v>0.40570000000000001</v>
      </c>
      <c r="G492">
        <v>0.40570000000000001</v>
      </c>
      <c r="I492" s="22">
        <f t="shared" si="79"/>
        <v>1.9200000000000328E-3</v>
      </c>
      <c r="J492" s="22">
        <f t="shared" si="75"/>
        <v>3.0040000000000067E-3</v>
      </c>
      <c r="K492" s="22">
        <f t="shared" si="76"/>
        <v>3.0040000000000067E-3</v>
      </c>
      <c r="L492" s="22">
        <f t="shared" si="80"/>
        <v>6.1899999999998068E-4</v>
      </c>
      <c r="M492" s="22">
        <f t="shared" si="77"/>
        <v>1.4890000000000181E-3</v>
      </c>
      <c r="N492" s="22">
        <f t="shared" si="78"/>
        <v>1.4890000000000181E-3</v>
      </c>
    </row>
    <row r="493" spans="1:14" x14ac:dyDescent="0.15">
      <c r="A493" s="3" t="s">
        <v>90</v>
      </c>
      <c r="B493">
        <v>0.49409999999999998</v>
      </c>
      <c r="C493">
        <v>0.49640000000000001</v>
      </c>
      <c r="D493">
        <v>0.49640000000000001</v>
      </c>
      <c r="E493">
        <v>0.32479999999999998</v>
      </c>
      <c r="F493">
        <v>0.32690000000000002</v>
      </c>
      <c r="G493">
        <v>0.32690000000000002</v>
      </c>
      <c r="I493" s="22">
        <f t="shared" si="79"/>
        <v>2.6220000000000132E-3</v>
      </c>
      <c r="J493" s="22">
        <f t="shared" si="75"/>
        <v>3.2199999999998896E-4</v>
      </c>
      <c r="K493" s="22">
        <f t="shared" si="76"/>
        <v>3.2199999999998896E-4</v>
      </c>
      <c r="L493" s="22">
        <f t="shared" si="80"/>
        <v>1.8180000000000418E-3</v>
      </c>
      <c r="M493" s="22">
        <f t="shared" si="77"/>
        <v>2.8200000000000447E-4</v>
      </c>
      <c r="N493" s="22">
        <f t="shared" si="78"/>
        <v>2.8200000000000447E-4</v>
      </c>
    </row>
    <row r="494" spans="1:14" x14ac:dyDescent="0.15">
      <c r="H494" s="23" t="s">
        <v>110</v>
      </c>
      <c r="I494" s="22">
        <f t="shared" ref="I494:N494" si="81">AVERAGE(I485:I493)</f>
        <v>9.7095555555556088E-4</v>
      </c>
      <c r="J494" s="22">
        <f t="shared" si="81"/>
        <v>1.4165555555555659E-3</v>
      </c>
      <c r="K494" s="22">
        <f t="shared" si="81"/>
        <v>1.4238888888888912E-3</v>
      </c>
      <c r="L494" s="22">
        <f t="shared" si="81"/>
        <v>1.3510888888888925E-3</v>
      </c>
      <c r="M494" s="22">
        <f t="shared" si="81"/>
        <v>1.4692222222222329E-3</v>
      </c>
      <c r="N494" s="22">
        <f t="shared" si="81"/>
        <v>1.1344444444444473E-3</v>
      </c>
    </row>
    <row r="496" spans="1:14" x14ac:dyDescent="0.15">
      <c r="A496" t="s">
        <v>51</v>
      </c>
    </row>
    <row r="497" spans="1:10" x14ac:dyDescent="0.15">
      <c r="A497" t="s">
        <v>24</v>
      </c>
      <c r="B497">
        <v>2</v>
      </c>
      <c r="C497">
        <v>2</v>
      </c>
      <c r="D497">
        <v>2</v>
      </c>
      <c r="E497">
        <v>3</v>
      </c>
      <c r="F497">
        <v>3</v>
      </c>
      <c r="G497">
        <v>3</v>
      </c>
      <c r="H497">
        <v>4</v>
      </c>
      <c r="I497">
        <v>4</v>
      </c>
      <c r="J497">
        <v>4</v>
      </c>
    </row>
    <row r="498" spans="1:10" x14ac:dyDescent="0.15">
      <c r="A498" t="s">
        <v>78</v>
      </c>
      <c r="B498" t="s">
        <v>76</v>
      </c>
      <c r="C498" t="s">
        <v>79</v>
      </c>
      <c r="D498" t="s">
        <v>80</v>
      </c>
      <c r="E498" t="s">
        <v>76</v>
      </c>
      <c r="F498" t="s">
        <v>79</v>
      </c>
      <c r="G498" t="s">
        <v>80</v>
      </c>
      <c r="H498" t="s">
        <v>76</v>
      </c>
      <c r="I498" t="s">
        <v>79</v>
      </c>
      <c r="J498" t="s">
        <v>80</v>
      </c>
    </row>
    <row r="499" spans="1:10" x14ac:dyDescent="0.15">
      <c r="A499" s="1" t="s">
        <v>25</v>
      </c>
      <c r="B499">
        <v>0.73216000000000003</v>
      </c>
      <c r="C499">
        <v>0.73216000000000003</v>
      </c>
      <c r="D499">
        <v>0.73216000000000003</v>
      </c>
      <c r="E499">
        <v>0.80360100000000001</v>
      </c>
      <c r="F499">
        <v>0.80360100000000001</v>
      </c>
      <c r="G499">
        <v>0.80360100000000001</v>
      </c>
      <c r="H499">
        <v>0.80746600000000002</v>
      </c>
      <c r="I499">
        <v>0.80746600000000002</v>
      </c>
      <c r="J499">
        <v>0.80746600000000002</v>
      </c>
    </row>
    <row r="500" spans="1:10" x14ac:dyDescent="0.15">
      <c r="A500" s="1" t="s">
        <v>26</v>
      </c>
      <c r="B500">
        <v>0.12767800000000001</v>
      </c>
      <c r="C500">
        <v>0.27330900000000002</v>
      </c>
      <c r="D500">
        <v>0.23591400000000001</v>
      </c>
      <c r="E500">
        <v>0.13600000000000001</v>
      </c>
      <c r="F500">
        <v>0.294516</v>
      </c>
      <c r="G500">
        <v>0.253521</v>
      </c>
      <c r="H500">
        <v>0.136489</v>
      </c>
      <c r="I500">
        <v>0.29574499999999998</v>
      </c>
      <c r="J500">
        <v>0.25452799999999998</v>
      </c>
    </row>
    <row r="501" spans="1:10" x14ac:dyDescent="0.15">
      <c r="A501" s="1" t="s">
        <v>27</v>
      </c>
      <c r="B501">
        <v>0.116658</v>
      </c>
      <c r="C501">
        <v>0.27675699999999998</v>
      </c>
      <c r="D501">
        <v>0.22940199999999999</v>
      </c>
      <c r="E501">
        <v>0.127251</v>
      </c>
      <c r="F501">
        <v>0.30174200000000001</v>
      </c>
      <c r="G501">
        <v>0.24973400000000001</v>
      </c>
      <c r="H501">
        <v>0.127911</v>
      </c>
      <c r="I501">
        <v>0.30324099999999998</v>
      </c>
      <c r="J501">
        <v>0.25094100000000003</v>
      </c>
    </row>
    <row r="502" spans="1:10" x14ac:dyDescent="0.15">
      <c r="A502" s="1" t="s">
        <v>28</v>
      </c>
      <c r="B502">
        <v>9.4716700000000001E-2</v>
      </c>
      <c r="C502">
        <v>0.25644099999999997</v>
      </c>
      <c r="D502">
        <v>0.216525</v>
      </c>
      <c r="E502">
        <v>9.0942599999999998E-2</v>
      </c>
      <c r="F502">
        <v>0.26421</v>
      </c>
      <c r="G502">
        <v>0.22342699999999999</v>
      </c>
      <c r="H502">
        <v>9.0803800000000004E-2</v>
      </c>
      <c r="I502">
        <v>0.26461899999999999</v>
      </c>
      <c r="J502">
        <v>0.22389800000000001</v>
      </c>
    </row>
    <row r="503" spans="1:10" x14ac:dyDescent="0.15">
      <c r="A503" s="1" t="s">
        <v>29</v>
      </c>
      <c r="B503">
        <v>6.8117200000000003E-2</v>
      </c>
      <c r="C503">
        <v>0.205292</v>
      </c>
      <c r="D503">
        <v>0.15280299999999999</v>
      </c>
      <c r="E503">
        <v>5.72212E-2</v>
      </c>
      <c r="F503">
        <v>0.18473100000000001</v>
      </c>
      <c r="G503">
        <v>0.12950600000000001</v>
      </c>
      <c r="H503">
        <v>5.72212E-2</v>
      </c>
      <c r="I503">
        <v>0.18473100000000001</v>
      </c>
      <c r="J503">
        <v>0.12950600000000001</v>
      </c>
    </row>
    <row r="504" spans="1:10" x14ac:dyDescent="0.15">
      <c r="A504" s="1" t="s">
        <v>30</v>
      </c>
      <c r="B504">
        <v>6.7714200000000002E-2</v>
      </c>
      <c r="C504">
        <v>0.237513</v>
      </c>
      <c r="D504">
        <v>0.17988899999999999</v>
      </c>
      <c r="E504">
        <v>8.4117399999999995E-2</v>
      </c>
      <c r="F504">
        <v>0.26945400000000003</v>
      </c>
      <c r="G504">
        <v>0.206286</v>
      </c>
      <c r="H504">
        <v>8.5133899999999998E-2</v>
      </c>
      <c r="I504">
        <v>0.27139600000000003</v>
      </c>
      <c r="J504">
        <v>0.20788300000000001</v>
      </c>
    </row>
    <row r="505" spans="1:10" x14ac:dyDescent="0.15">
      <c r="A505" s="1" t="s">
        <v>52</v>
      </c>
      <c r="B505">
        <v>3.8791399999999997E-2</v>
      </c>
      <c r="C505">
        <v>0.19321199999999999</v>
      </c>
      <c r="D505">
        <v>0.14860699999999999</v>
      </c>
      <c r="E505">
        <v>5.4907999999999998E-2</v>
      </c>
      <c r="F505">
        <v>0.22221299999999999</v>
      </c>
      <c r="G505">
        <v>0.17380899999999999</v>
      </c>
      <c r="H505">
        <v>5.5776699999999999E-2</v>
      </c>
      <c r="I505">
        <v>0.22378200000000001</v>
      </c>
      <c r="J505">
        <v>0.17516699999999999</v>
      </c>
    </row>
    <row r="506" spans="1:10" x14ac:dyDescent="0.15">
      <c r="A506" s="1" t="s">
        <v>53</v>
      </c>
      <c r="B506">
        <v>0.18801599999999999</v>
      </c>
      <c r="C506">
        <v>0.29100500000000001</v>
      </c>
      <c r="D506">
        <v>0.29100500000000001</v>
      </c>
      <c r="E506">
        <v>0.21684500000000001</v>
      </c>
      <c r="F506">
        <v>0.32808900000000002</v>
      </c>
      <c r="G506">
        <v>0.32808900000000002</v>
      </c>
      <c r="H506">
        <v>0.21837300000000001</v>
      </c>
      <c r="I506">
        <v>0.33004600000000001</v>
      </c>
      <c r="J506">
        <v>0.33004600000000001</v>
      </c>
    </row>
    <row r="507" spans="1:10" x14ac:dyDescent="0.15">
      <c r="A507" s="1" t="s">
        <v>54</v>
      </c>
      <c r="B507">
        <v>0.33922000000000002</v>
      </c>
      <c r="C507">
        <v>0.39230399999999999</v>
      </c>
      <c r="D507">
        <v>0.39230399999999999</v>
      </c>
      <c r="E507">
        <v>0.34924500000000003</v>
      </c>
      <c r="F507">
        <v>0.406503</v>
      </c>
      <c r="G507">
        <v>0.406503</v>
      </c>
      <c r="H507">
        <v>0.349719</v>
      </c>
      <c r="I507">
        <v>0.40718900000000002</v>
      </c>
      <c r="J507">
        <v>0.40718900000000002</v>
      </c>
    </row>
    <row r="508" spans="1:10" x14ac:dyDescent="0.15">
      <c r="A508" s="1" t="s">
        <v>90</v>
      </c>
      <c r="B508">
        <v>0.496722</v>
      </c>
      <c r="C508">
        <v>0.496722</v>
      </c>
      <c r="D508">
        <v>0.496722</v>
      </c>
      <c r="E508">
        <v>0.39347900000000002</v>
      </c>
      <c r="F508">
        <v>0.39347900000000002</v>
      </c>
      <c r="G508">
        <v>0.39347900000000002</v>
      </c>
      <c r="H508">
        <v>0.32661800000000002</v>
      </c>
      <c r="I508">
        <v>0.32661800000000002</v>
      </c>
      <c r="J508">
        <v>0.32661800000000002</v>
      </c>
    </row>
    <row r="510" spans="1:10" x14ac:dyDescent="0.15">
      <c r="A510" t="s">
        <v>70</v>
      </c>
    </row>
    <row r="511" spans="1:10" x14ac:dyDescent="0.15">
      <c r="A511" t="s">
        <v>24</v>
      </c>
      <c r="B511">
        <v>2</v>
      </c>
      <c r="C511">
        <v>2</v>
      </c>
      <c r="D511">
        <v>2</v>
      </c>
      <c r="E511">
        <v>3</v>
      </c>
      <c r="F511">
        <v>3</v>
      </c>
      <c r="G511">
        <v>3</v>
      </c>
      <c r="H511">
        <v>4</v>
      </c>
      <c r="I511">
        <v>4</v>
      </c>
      <c r="J511">
        <v>4</v>
      </c>
    </row>
    <row r="512" spans="1:10" x14ac:dyDescent="0.15">
      <c r="A512" t="s">
        <v>78</v>
      </c>
      <c r="B512" t="s">
        <v>76</v>
      </c>
      <c r="C512" t="s">
        <v>79</v>
      </c>
      <c r="D512" t="s">
        <v>80</v>
      </c>
      <c r="E512" t="s">
        <v>76</v>
      </c>
      <c r="F512" t="s">
        <v>79</v>
      </c>
      <c r="G512" t="s">
        <v>80</v>
      </c>
      <c r="H512" t="s">
        <v>76</v>
      </c>
      <c r="I512" t="s">
        <v>79</v>
      </c>
      <c r="J512" t="s">
        <v>80</v>
      </c>
    </row>
    <row r="513" spans="1:38" x14ac:dyDescent="0.15">
      <c r="A513" s="1" t="s">
        <v>25</v>
      </c>
      <c r="B513">
        <v>0.73216000000000003</v>
      </c>
      <c r="C513">
        <v>0.73216000000000003</v>
      </c>
      <c r="D513">
        <v>0.73216000000000003</v>
      </c>
      <c r="E513">
        <v>0.80360100000000001</v>
      </c>
      <c r="F513">
        <v>0.80360100000000001</v>
      </c>
      <c r="G513">
        <v>0.80360100000000001</v>
      </c>
      <c r="H513">
        <v>0.80746600000000002</v>
      </c>
      <c r="I513">
        <v>0.80746600000000002</v>
      </c>
      <c r="J513">
        <v>0.80746600000000002</v>
      </c>
    </row>
    <row r="514" spans="1:38" x14ac:dyDescent="0.15">
      <c r="A514" s="1" t="s">
        <v>26</v>
      </c>
      <c r="B514">
        <v>0.12767800000000001</v>
      </c>
      <c r="C514">
        <v>0.27330900000000002</v>
      </c>
      <c r="D514">
        <v>0.23591400000000001</v>
      </c>
      <c r="E514">
        <v>0.13600000000000001</v>
      </c>
      <c r="F514">
        <v>0.294516</v>
      </c>
      <c r="G514">
        <v>0.253521</v>
      </c>
      <c r="H514">
        <v>0.136489</v>
      </c>
      <c r="I514">
        <v>0.29574600000000001</v>
      </c>
      <c r="J514">
        <v>0.25452799999999998</v>
      </c>
    </row>
    <row r="515" spans="1:38" x14ac:dyDescent="0.15">
      <c r="A515" s="1" t="s">
        <v>27</v>
      </c>
      <c r="B515">
        <v>0.116658</v>
      </c>
      <c r="C515">
        <v>0.27675699999999998</v>
      </c>
      <c r="D515">
        <v>0.22940199999999999</v>
      </c>
      <c r="E515">
        <v>0.127251</v>
      </c>
      <c r="F515">
        <v>0.30174200000000001</v>
      </c>
      <c r="G515">
        <v>0.24973400000000001</v>
      </c>
      <c r="H515">
        <v>0.127911</v>
      </c>
      <c r="I515">
        <v>0.30324099999999998</v>
      </c>
      <c r="J515">
        <v>0.25094100000000003</v>
      </c>
    </row>
    <row r="516" spans="1:38" x14ac:dyDescent="0.15">
      <c r="A516" s="1" t="s">
        <v>28</v>
      </c>
      <c r="B516">
        <v>9.4716700000000001E-2</v>
      </c>
      <c r="C516">
        <v>0.25644099999999997</v>
      </c>
      <c r="D516">
        <v>0.216525</v>
      </c>
      <c r="E516">
        <v>9.0942599999999998E-2</v>
      </c>
      <c r="F516">
        <v>0.26421</v>
      </c>
      <c r="G516">
        <v>0.22342699999999999</v>
      </c>
      <c r="H516">
        <v>9.0803700000000001E-2</v>
      </c>
      <c r="I516">
        <v>0.26461899999999999</v>
      </c>
      <c r="J516">
        <v>0.22389800000000001</v>
      </c>
    </row>
    <row r="517" spans="1:38" x14ac:dyDescent="0.15">
      <c r="A517" s="1" t="s">
        <v>29</v>
      </c>
      <c r="B517">
        <v>6.8117300000000006E-2</v>
      </c>
      <c r="C517">
        <v>0.205292</v>
      </c>
      <c r="D517">
        <v>0.15280299999999999</v>
      </c>
      <c r="E517">
        <v>5.72212E-2</v>
      </c>
      <c r="F517">
        <v>0.18473100000000001</v>
      </c>
      <c r="G517">
        <v>0.12950600000000001</v>
      </c>
      <c r="H517">
        <v>5.72212E-2</v>
      </c>
      <c r="I517">
        <v>0.18473100000000001</v>
      </c>
      <c r="J517">
        <v>0.12950600000000001</v>
      </c>
    </row>
    <row r="518" spans="1:38" x14ac:dyDescent="0.15">
      <c r="A518" s="1" t="s">
        <v>30</v>
      </c>
      <c r="B518">
        <v>6.7714300000000005E-2</v>
      </c>
      <c r="C518">
        <v>0.237513</v>
      </c>
      <c r="D518">
        <v>0.17988899999999999</v>
      </c>
      <c r="E518">
        <v>8.4117399999999995E-2</v>
      </c>
      <c r="F518">
        <v>0.26945400000000003</v>
      </c>
      <c r="G518">
        <v>0.206286</v>
      </c>
      <c r="H518">
        <v>8.5133899999999998E-2</v>
      </c>
      <c r="I518">
        <v>0.27139600000000003</v>
      </c>
      <c r="J518">
        <v>0.20788300000000001</v>
      </c>
    </row>
    <row r="519" spans="1:38" x14ac:dyDescent="0.15">
      <c r="A519" s="1" t="s">
        <v>52</v>
      </c>
      <c r="B519">
        <v>3.87915E-2</v>
      </c>
      <c r="C519">
        <v>0.19321199999999999</v>
      </c>
      <c r="D519">
        <v>0.14860699999999999</v>
      </c>
      <c r="E519">
        <v>5.4908100000000001E-2</v>
      </c>
      <c r="F519">
        <v>0.22221299999999999</v>
      </c>
      <c r="G519">
        <v>0.17380899999999999</v>
      </c>
      <c r="H519">
        <v>5.5776699999999999E-2</v>
      </c>
      <c r="I519">
        <v>0.22378200000000001</v>
      </c>
      <c r="J519">
        <v>0.17516699999999999</v>
      </c>
    </row>
    <row r="520" spans="1:38" x14ac:dyDescent="0.15">
      <c r="A520" s="1" t="s">
        <v>53</v>
      </c>
      <c r="B520">
        <v>0.18801599999999999</v>
      </c>
      <c r="C520">
        <v>0.29100500000000001</v>
      </c>
      <c r="D520">
        <v>0.29100500000000001</v>
      </c>
      <c r="E520">
        <v>0.21684500000000001</v>
      </c>
      <c r="F520">
        <v>0.32808900000000002</v>
      </c>
      <c r="G520">
        <v>0.32808900000000002</v>
      </c>
      <c r="H520">
        <v>0.21837300000000001</v>
      </c>
      <c r="I520">
        <v>0.33004600000000001</v>
      </c>
      <c r="J520">
        <v>0.33004600000000001</v>
      </c>
    </row>
    <row r="521" spans="1:38" x14ac:dyDescent="0.15">
      <c r="A521" s="1" t="s">
        <v>54</v>
      </c>
      <c r="B521">
        <v>0.33922000000000002</v>
      </c>
      <c r="C521">
        <v>0.39230399999999999</v>
      </c>
      <c r="D521">
        <v>0.39230399999999999</v>
      </c>
      <c r="E521">
        <v>0.34924500000000003</v>
      </c>
      <c r="F521">
        <v>0.406503</v>
      </c>
      <c r="G521">
        <v>0.406503</v>
      </c>
      <c r="H521">
        <v>0.349719</v>
      </c>
      <c r="I521">
        <v>0.40718900000000002</v>
      </c>
      <c r="J521">
        <v>0.40718900000000002</v>
      </c>
    </row>
    <row r="522" spans="1:38" x14ac:dyDescent="0.15">
      <c r="A522" s="1" t="s">
        <v>90</v>
      </c>
      <c r="B522">
        <v>0.496722</v>
      </c>
      <c r="C522">
        <v>0.496722</v>
      </c>
      <c r="D522">
        <v>0.496722</v>
      </c>
      <c r="E522">
        <v>0.39347900000000002</v>
      </c>
      <c r="F522">
        <v>0.39347900000000002</v>
      </c>
      <c r="G522">
        <v>0.39347900000000002</v>
      </c>
      <c r="H522">
        <v>0.32661800000000002</v>
      </c>
      <c r="I522">
        <v>0.32661800000000002</v>
      </c>
      <c r="J522">
        <v>0.32661800000000002</v>
      </c>
    </row>
    <row r="524" spans="1:38" s="15" customFormat="1" ht="18" x14ac:dyDescent="0.2">
      <c r="A524" s="16" t="s">
        <v>85</v>
      </c>
    </row>
    <row r="525" spans="1:38" s="15" customFormat="1" x14ac:dyDescent="0.15">
      <c r="A525" s="15" t="s">
        <v>41</v>
      </c>
    </row>
    <row r="526" spans="1:38" s="15" customFormat="1" x14ac:dyDescent="0.15">
      <c r="A526" s="15" t="s">
        <v>42</v>
      </c>
    </row>
    <row r="528" spans="1:38" x14ac:dyDescent="0.15">
      <c r="A528" t="s">
        <v>45</v>
      </c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</row>
    <row r="529" spans="1:38" x14ac:dyDescent="0.15">
      <c r="A529" t="s">
        <v>46</v>
      </c>
      <c r="B529">
        <v>1</v>
      </c>
      <c r="C529">
        <v>2</v>
      </c>
      <c r="D529">
        <v>3</v>
      </c>
      <c r="E529">
        <v>4</v>
      </c>
      <c r="F529">
        <v>5</v>
      </c>
      <c r="G529">
        <v>6</v>
      </c>
      <c r="H529">
        <v>7</v>
      </c>
      <c r="I529">
        <v>8</v>
      </c>
      <c r="J529">
        <v>9</v>
      </c>
      <c r="K529">
        <v>10</v>
      </c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</row>
    <row r="530" spans="1:38" x14ac:dyDescent="0.15">
      <c r="A530">
        <v>1</v>
      </c>
      <c r="B530" s="25">
        <v>-0.103505</v>
      </c>
      <c r="C530" s="25"/>
      <c r="D530" s="25"/>
      <c r="E530" s="25"/>
      <c r="F530" s="25"/>
      <c r="G530" s="25"/>
      <c r="H530" s="25"/>
      <c r="I530" s="25"/>
      <c r="J530" s="25"/>
      <c r="K530" s="25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</row>
    <row r="531" spans="1:38" x14ac:dyDescent="0.15">
      <c r="A531">
        <v>2</v>
      </c>
      <c r="B531" s="25">
        <v>-0.114167</v>
      </c>
      <c r="C531" s="25">
        <v>-0.124502</v>
      </c>
      <c r="D531" s="25"/>
      <c r="E531" s="25"/>
      <c r="F531" s="25"/>
      <c r="G531" s="25"/>
      <c r="H531" s="25"/>
      <c r="I531" s="25"/>
      <c r="J531" s="25"/>
      <c r="K531" s="25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</row>
    <row r="532" spans="1:38" x14ac:dyDescent="0.15">
      <c r="A532">
        <v>3</v>
      </c>
      <c r="B532" s="25">
        <v>-0.111568</v>
      </c>
      <c r="C532" s="25">
        <v>-0.121915</v>
      </c>
      <c r="D532" s="25">
        <v>-0.118893</v>
      </c>
      <c r="E532" s="25"/>
      <c r="F532" s="25"/>
      <c r="G532" s="25"/>
      <c r="H532" s="25"/>
      <c r="I532" s="25"/>
      <c r="J532" s="25"/>
      <c r="K532" s="25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</row>
    <row r="533" spans="1:38" x14ac:dyDescent="0.15">
      <c r="A533">
        <v>4</v>
      </c>
      <c r="B533" s="25">
        <v>-0.109194</v>
      </c>
      <c r="C533" s="25">
        <v>-0.11912300000000001</v>
      </c>
      <c r="D533" s="25">
        <v>-0.11645800000000001</v>
      </c>
      <c r="E533" s="25">
        <v>-0.114034</v>
      </c>
      <c r="F533" s="25"/>
      <c r="G533" s="25"/>
      <c r="H533" s="25"/>
      <c r="I533" s="25"/>
      <c r="J533" s="25"/>
      <c r="K533" s="25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</row>
    <row r="534" spans="1:38" x14ac:dyDescent="0.15">
      <c r="A534">
        <v>5</v>
      </c>
      <c r="B534" s="25">
        <v>-0.107596</v>
      </c>
      <c r="C534" s="25">
        <v>-0.1179</v>
      </c>
      <c r="D534" s="25">
        <v>-0.115244</v>
      </c>
      <c r="E534" s="25">
        <v>-0.112881</v>
      </c>
      <c r="F534" s="25">
        <v>-0.111669</v>
      </c>
      <c r="G534" s="25"/>
      <c r="H534" s="25"/>
      <c r="I534" s="25"/>
      <c r="J534" s="25"/>
      <c r="K534" s="25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</row>
    <row r="535" spans="1:38" x14ac:dyDescent="0.15">
      <c r="A535">
        <v>6</v>
      </c>
      <c r="B535" s="25">
        <v>1.04344E-2</v>
      </c>
      <c r="C535" s="25">
        <v>-0.144181</v>
      </c>
      <c r="D535" s="25">
        <v>-0.141538</v>
      </c>
      <c r="E535" s="25">
        <v>-0.13919000000000001</v>
      </c>
      <c r="F535" s="25">
        <v>-0.13899900000000001</v>
      </c>
      <c r="G535" s="24">
        <v>-0.165187</v>
      </c>
      <c r="H535" s="25"/>
      <c r="I535" s="25"/>
      <c r="J535" s="25"/>
      <c r="K535" s="25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</row>
    <row r="536" spans="1:38" x14ac:dyDescent="0.15">
      <c r="A536">
        <v>7</v>
      </c>
      <c r="B536" s="24">
        <v>0.26217400000000002</v>
      </c>
      <c r="C536" s="25">
        <v>-0.14873800000000001</v>
      </c>
      <c r="D536" s="25">
        <v>-0.14611299999999999</v>
      </c>
      <c r="E536" s="25">
        <v>-0.14469699999999999</v>
      </c>
      <c r="F536" s="24">
        <v>-0.14347199999999999</v>
      </c>
      <c r="G536" s="24">
        <v>-0.16969200000000001</v>
      </c>
      <c r="H536" s="24">
        <v>-0.17422499999999999</v>
      </c>
      <c r="I536" s="25"/>
      <c r="J536" s="25"/>
      <c r="K536" s="25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</row>
    <row r="537" spans="1:38" x14ac:dyDescent="0.15">
      <c r="A537">
        <v>8</v>
      </c>
      <c r="B537" s="24">
        <v>0.482354</v>
      </c>
      <c r="C537" s="25">
        <v>-0.15132300000000001</v>
      </c>
      <c r="D537" s="25">
        <v>-0.149705</v>
      </c>
      <c r="E537" s="24">
        <v>-0.14729300000000001</v>
      </c>
      <c r="F537" s="24">
        <v>-0.14604</v>
      </c>
      <c r="G537" s="24">
        <v>-0.172288</v>
      </c>
      <c r="H537" s="24">
        <v>-0.17697599999999999</v>
      </c>
      <c r="I537" s="24">
        <v>-0.17817</v>
      </c>
      <c r="J537" s="25"/>
      <c r="K537" s="25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</row>
    <row r="538" spans="1:38" x14ac:dyDescent="0.15">
      <c r="A538">
        <v>9</v>
      </c>
      <c r="B538" s="24">
        <v>0.694187</v>
      </c>
      <c r="C538" s="25">
        <v>-0.15639500000000001</v>
      </c>
      <c r="D538" s="24">
        <v>-0.15374499999999999</v>
      </c>
      <c r="E538" s="24">
        <v>-0.15134500000000001</v>
      </c>
      <c r="F538" s="24">
        <v>-0.15010000000000001</v>
      </c>
      <c r="G538" s="24">
        <v>-0.17650199999999999</v>
      </c>
      <c r="H538" s="24">
        <v>-0.17963399999999999</v>
      </c>
      <c r="I538" s="24">
        <v>-1.1411299999999999E-2</v>
      </c>
      <c r="J538" s="24">
        <v>0.26519500000000001</v>
      </c>
      <c r="K538" s="25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</row>
    <row r="539" spans="1:38" x14ac:dyDescent="0.15">
      <c r="A539">
        <v>10</v>
      </c>
      <c r="B539" s="24">
        <v>1.5</v>
      </c>
      <c r="C539" s="25">
        <v>-0.16037899999999999</v>
      </c>
      <c r="D539" s="24">
        <v>-0.157773</v>
      </c>
      <c r="E539" s="24">
        <v>-0.15534899999999999</v>
      </c>
      <c r="F539" s="24">
        <v>-0.15417600000000001</v>
      </c>
      <c r="G539" s="24">
        <v>-0.17902299999999999</v>
      </c>
      <c r="H539" s="24">
        <v>-1.1286600000000001E-2</v>
      </c>
      <c r="I539" s="24">
        <v>0.26810099999999998</v>
      </c>
      <c r="J539" s="24">
        <v>0.484093</v>
      </c>
      <c r="K539" s="24">
        <v>0.697403</v>
      </c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</row>
    <row r="540" spans="1:38" x14ac:dyDescent="0.15"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</row>
    <row r="541" spans="1:38" x14ac:dyDescent="0.15">
      <c r="A541" t="s">
        <v>47</v>
      </c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</row>
    <row r="542" spans="1:38" x14ac:dyDescent="0.15">
      <c r="A542" t="s">
        <v>46</v>
      </c>
      <c r="B542">
        <v>1</v>
      </c>
      <c r="C542">
        <v>2</v>
      </c>
      <c r="D542">
        <v>3</v>
      </c>
      <c r="E542">
        <v>4</v>
      </c>
      <c r="F542">
        <v>5</v>
      </c>
      <c r="G542">
        <v>6</v>
      </c>
      <c r="H542">
        <v>7</v>
      </c>
      <c r="I542">
        <v>8</v>
      </c>
      <c r="J542">
        <v>9</v>
      </c>
      <c r="K542">
        <v>10</v>
      </c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</row>
    <row r="543" spans="1:38" x14ac:dyDescent="0.15">
      <c r="A543">
        <v>1</v>
      </c>
      <c r="B543" s="24">
        <v>0.19960700000000001</v>
      </c>
      <c r="C543" s="25"/>
      <c r="D543" s="25"/>
      <c r="E543" s="25"/>
      <c r="F543" s="25"/>
      <c r="G543" s="25"/>
      <c r="H543" s="25"/>
      <c r="I543" s="25"/>
      <c r="J543" s="25"/>
      <c r="K543" s="25"/>
      <c r="M543" s="14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</row>
    <row r="544" spans="1:38" x14ac:dyDescent="0.15">
      <c r="A544">
        <v>2</v>
      </c>
      <c r="B544" s="24">
        <v>0.16849500000000001</v>
      </c>
      <c r="C544" s="24">
        <v>3.2054600000000003E-2</v>
      </c>
      <c r="D544" s="25"/>
      <c r="E544" s="25"/>
      <c r="F544" s="25"/>
      <c r="G544" s="25"/>
      <c r="H544" s="25"/>
      <c r="I544" s="25"/>
      <c r="J544" s="25"/>
      <c r="K544" s="25"/>
      <c r="M544" s="14"/>
      <c r="N544" s="14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</row>
    <row r="545" spans="1:38" x14ac:dyDescent="0.15">
      <c r="A545">
        <v>3</v>
      </c>
      <c r="B545" s="24">
        <v>0.14716399999999999</v>
      </c>
      <c r="C545" s="24">
        <v>1.92331E-2</v>
      </c>
      <c r="D545" s="24">
        <v>1.38957E-2</v>
      </c>
      <c r="E545" s="25"/>
      <c r="F545" s="25"/>
      <c r="G545" s="25"/>
      <c r="H545" s="25"/>
      <c r="I545" s="25"/>
      <c r="J545" s="25"/>
      <c r="K545" s="25"/>
      <c r="M545" s="14"/>
      <c r="N545" s="14"/>
      <c r="O545" s="14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</row>
    <row r="546" spans="1:38" x14ac:dyDescent="0.15">
      <c r="A546">
        <v>4</v>
      </c>
      <c r="B546" s="24">
        <v>0.120257</v>
      </c>
      <c r="C546" s="24">
        <v>1.4112899999999999E-2</v>
      </c>
      <c r="D546" s="24">
        <v>5.9191599999999997E-2</v>
      </c>
      <c r="E546" s="24">
        <v>0.17529</v>
      </c>
      <c r="F546" s="25"/>
      <c r="G546" s="25"/>
      <c r="H546" s="25"/>
      <c r="I546" s="25"/>
      <c r="J546" s="25"/>
      <c r="K546" s="25"/>
      <c r="M546" s="14"/>
      <c r="N546" s="14"/>
      <c r="O546" s="14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</row>
    <row r="547" spans="1:38" x14ac:dyDescent="0.15">
      <c r="A547">
        <v>5</v>
      </c>
      <c r="B547" s="24">
        <v>0.11591799999999999</v>
      </c>
      <c r="C547" s="24">
        <v>6.9596400000000003E-2</v>
      </c>
      <c r="D547" s="24">
        <v>0.16369600000000001</v>
      </c>
      <c r="E547" s="24">
        <v>0.26331500000000002</v>
      </c>
      <c r="F547" s="24">
        <v>0.36182199999999998</v>
      </c>
      <c r="G547" s="25"/>
      <c r="H547" s="25"/>
      <c r="I547" s="25"/>
      <c r="J547" s="25"/>
      <c r="K547" s="25"/>
      <c r="M547" s="14"/>
      <c r="N547" s="14"/>
      <c r="O547" s="14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</row>
    <row r="548" spans="1:38" x14ac:dyDescent="0.15">
      <c r="A548">
        <v>6</v>
      </c>
      <c r="B548" s="24">
        <v>0.133243</v>
      </c>
      <c r="C548" s="24">
        <v>0.13213900000000001</v>
      </c>
      <c r="D548" s="24">
        <v>0.231326</v>
      </c>
      <c r="E548" s="24">
        <v>0.33164700000000003</v>
      </c>
      <c r="F548" s="24">
        <v>0.38069599999999998</v>
      </c>
      <c r="G548" s="25">
        <v>-0.19356799999999999</v>
      </c>
      <c r="H548" s="25"/>
      <c r="I548" s="25"/>
      <c r="J548" s="25"/>
      <c r="K548" s="25"/>
      <c r="M548" s="14"/>
      <c r="N548" s="14"/>
      <c r="O548" s="14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</row>
    <row r="549" spans="1:38" x14ac:dyDescent="0.15">
      <c r="A549">
        <v>7</v>
      </c>
      <c r="B549" s="25">
        <v>0.19242999999999999</v>
      </c>
      <c r="C549" s="24">
        <v>0.20971100000000001</v>
      </c>
      <c r="D549" s="24">
        <v>0.31804900000000003</v>
      </c>
      <c r="E549" s="24">
        <v>0.36574099999999998</v>
      </c>
      <c r="F549" s="25">
        <v>-0.178846</v>
      </c>
      <c r="G549" s="25">
        <v>-0.28066600000000003</v>
      </c>
      <c r="H549" s="25">
        <v>-0.36694100000000002</v>
      </c>
      <c r="I549" s="25"/>
      <c r="J549" s="25"/>
      <c r="K549" s="25"/>
      <c r="M549" s="14"/>
      <c r="N549" s="14"/>
      <c r="O549" s="14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</row>
    <row r="550" spans="1:38" x14ac:dyDescent="0.15">
      <c r="A550">
        <v>8</v>
      </c>
      <c r="B550" s="25">
        <v>0.241313</v>
      </c>
      <c r="C550" s="24">
        <v>0.307533</v>
      </c>
      <c r="D550" s="24">
        <v>0.35611700000000002</v>
      </c>
      <c r="E550" s="25">
        <v>-0.184088</v>
      </c>
      <c r="F550" s="25">
        <v>-0.26760299999999998</v>
      </c>
      <c r="G550" s="25">
        <v>-0.32325399999999999</v>
      </c>
      <c r="H550" s="25">
        <v>-0.36211599999999999</v>
      </c>
      <c r="I550" s="25">
        <v>-0.39669199999999999</v>
      </c>
      <c r="J550" s="25"/>
      <c r="K550" s="25"/>
      <c r="M550" s="14"/>
      <c r="N550" s="14"/>
      <c r="O550" s="14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</row>
    <row r="551" spans="1:38" x14ac:dyDescent="0.15">
      <c r="A551">
        <v>9</v>
      </c>
      <c r="B551" s="25">
        <v>0.27987600000000001</v>
      </c>
      <c r="C551" s="24">
        <v>0.34581600000000001</v>
      </c>
      <c r="D551" s="25">
        <v>-0.19379399999999999</v>
      </c>
      <c r="E551" s="25">
        <v>-0.228134</v>
      </c>
      <c r="F551" s="25">
        <v>-0.30874400000000002</v>
      </c>
      <c r="G551" s="25">
        <v>-0.40087600000000001</v>
      </c>
      <c r="H551" s="25">
        <v>-0.39721000000000001</v>
      </c>
      <c r="I551" s="25">
        <v>-0.48377700000000001</v>
      </c>
      <c r="J551" s="25">
        <v>-0.58671300000000004</v>
      </c>
      <c r="K551" s="25"/>
      <c r="M551" s="14"/>
      <c r="N551" s="14"/>
      <c r="O551" s="14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</row>
    <row r="552" spans="1:38" x14ac:dyDescent="0.15">
      <c r="A552">
        <v>10</v>
      </c>
      <c r="B552" s="25">
        <v>0.341117</v>
      </c>
      <c r="C552" s="24">
        <v>-0.15943599999999999</v>
      </c>
      <c r="D552" s="25">
        <v>-0.228909</v>
      </c>
      <c r="E552" s="25">
        <v>-0.30809300000000001</v>
      </c>
      <c r="F552" s="25">
        <v>-0.38732699999999998</v>
      </c>
      <c r="G552" s="25">
        <v>-0.39627800000000002</v>
      </c>
      <c r="H552" s="25">
        <v>-0.48334300000000002</v>
      </c>
      <c r="I552" s="25">
        <v>-0.58611500000000005</v>
      </c>
      <c r="J552" s="25">
        <v>-0.70698899999999998</v>
      </c>
      <c r="K552" s="25">
        <v>-0.84502699999999997</v>
      </c>
      <c r="M552" s="14"/>
      <c r="N552" s="14"/>
      <c r="O552" s="14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</row>
    <row r="553" spans="1:38" x14ac:dyDescent="0.15"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</row>
    <row r="554" spans="1:38" x14ac:dyDescent="0.15">
      <c r="A554" t="s">
        <v>48</v>
      </c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</row>
    <row r="555" spans="1:38" x14ac:dyDescent="0.15">
      <c r="A555" t="s">
        <v>46</v>
      </c>
      <c r="B555">
        <v>1</v>
      </c>
      <c r="C555">
        <v>2</v>
      </c>
      <c r="D555">
        <v>3</v>
      </c>
      <c r="E555">
        <v>4</v>
      </c>
      <c r="F555">
        <v>5</v>
      </c>
      <c r="G555">
        <v>6</v>
      </c>
      <c r="H555">
        <v>7</v>
      </c>
      <c r="I555">
        <v>8</v>
      </c>
      <c r="J555">
        <v>9</v>
      </c>
      <c r="K555">
        <v>10</v>
      </c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</row>
    <row r="556" spans="1:38" x14ac:dyDescent="0.15">
      <c r="A556">
        <v>1</v>
      </c>
      <c r="B556" s="24">
        <v>0.247914</v>
      </c>
      <c r="C556" s="25"/>
      <c r="D556" s="25"/>
      <c r="E556" s="25"/>
      <c r="F556" s="25"/>
      <c r="G556" s="25"/>
      <c r="H556" s="25"/>
      <c r="I556" s="25"/>
      <c r="J556" s="25"/>
      <c r="K556" s="25"/>
      <c r="M556" s="14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</row>
    <row r="557" spans="1:38" x14ac:dyDescent="0.15">
      <c r="A557">
        <v>2</v>
      </c>
      <c r="B557" s="24">
        <v>0.23021</v>
      </c>
      <c r="C557" s="25">
        <v>-0.249004</v>
      </c>
      <c r="D557" s="25"/>
      <c r="E557" s="25"/>
      <c r="F557" s="25"/>
      <c r="G557" s="25"/>
      <c r="H557" s="25"/>
      <c r="I557" s="25"/>
      <c r="J557" s="25"/>
      <c r="K557" s="25"/>
      <c r="M557" s="14"/>
      <c r="N557" s="14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</row>
    <row r="558" spans="1:38" x14ac:dyDescent="0.15">
      <c r="A558">
        <v>3</v>
      </c>
      <c r="B558" s="24">
        <v>0.22186</v>
      </c>
      <c r="C558" s="25">
        <v>-0.24382899999999999</v>
      </c>
      <c r="D558" s="25">
        <v>-0.21451200000000001</v>
      </c>
      <c r="E558" s="25"/>
      <c r="F558" s="25"/>
      <c r="G558" s="25"/>
      <c r="H558" s="25"/>
      <c r="I558" s="25"/>
      <c r="J558" s="25"/>
      <c r="K558" s="25"/>
      <c r="M558" s="14"/>
      <c r="N558" s="14"/>
      <c r="O558" s="14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</row>
    <row r="559" spans="1:38" x14ac:dyDescent="0.15">
      <c r="A559">
        <v>4</v>
      </c>
      <c r="B559" s="24">
        <v>0.20072100000000001</v>
      </c>
      <c r="C559" s="25">
        <v>-0.215035</v>
      </c>
      <c r="D559" s="25">
        <v>-5.6865300000000001E-2</v>
      </c>
      <c r="E559" s="24">
        <v>0.19318399999999999</v>
      </c>
      <c r="F559" s="25"/>
      <c r="G559" s="25"/>
      <c r="H559" s="25"/>
      <c r="I559" s="25"/>
      <c r="J559" s="25"/>
      <c r="K559" s="25"/>
      <c r="M559" s="14"/>
      <c r="N559" s="14"/>
      <c r="O559" s="14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</row>
    <row r="560" spans="1:38" x14ac:dyDescent="0.15">
      <c r="A560">
        <v>5</v>
      </c>
      <c r="B560" s="24">
        <v>0.216665</v>
      </c>
      <c r="C560" s="25">
        <v>-6.1037800000000003E-2</v>
      </c>
      <c r="D560" s="24">
        <v>0.18992899999999999</v>
      </c>
      <c r="E560" s="24">
        <v>0.44330999999999998</v>
      </c>
      <c r="F560" s="24">
        <v>0.72364499999999998</v>
      </c>
      <c r="G560" s="25"/>
      <c r="H560" s="25"/>
      <c r="I560" s="25"/>
      <c r="J560" s="25"/>
      <c r="K560" s="25"/>
      <c r="M560" s="14"/>
      <c r="N560" s="14"/>
      <c r="O560" s="14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</row>
    <row r="561" spans="1:38" x14ac:dyDescent="0.15">
      <c r="A561">
        <v>6</v>
      </c>
      <c r="B561" s="24">
        <v>0.266486</v>
      </c>
      <c r="C561" s="25">
        <v>0.124194</v>
      </c>
      <c r="D561" s="24">
        <v>0.37921500000000002</v>
      </c>
      <c r="E561" s="24">
        <v>0.66329499999999997</v>
      </c>
      <c r="F561" s="24">
        <v>0.76139199999999996</v>
      </c>
      <c r="G561" s="25">
        <v>-0.38713700000000001</v>
      </c>
      <c r="H561" s="25"/>
      <c r="I561" s="25"/>
      <c r="J561" s="25"/>
      <c r="K561" s="25"/>
      <c r="M561" s="14"/>
      <c r="N561" s="14"/>
      <c r="O561" s="14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</row>
    <row r="562" spans="1:38" x14ac:dyDescent="0.15">
      <c r="A562">
        <v>7</v>
      </c>
      <c r="B562" s="24">
        <v>0.38485999999999998</v>
      </c>
      <c r="C562" s="24">
        <v>0.35736099999999998</v>
      </c>
      <c r="D562" s="24">
        <v>0.63609899999999997</v>
      </c>
      <c r="E562" s="24">
        <v>0.73148100000000005</v>
      </c>
      <c r="F562" s="25">
        <v>-0.35769200000000001</v>
      </c>
      <c r="G562" s="25">
        <v>-0.56133299999999997</v>
      </c>
      <c r="H562" s="25">
        <v>-0.73388200000000003</v>
      </c>
      <c r="I562" s="25"/>
      <c r="J562" s="25"/>
      <c r="K562" s="25"/>
      <c r="M562" s="14"/>
      <c r="N562" s="14"/>
      <c r="O562" s="14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</row>
    <row r="563" spans="1:38" x14ac:dyDescent="0.15">
      <c r="A563">
        <v>8</v>
      </c>
      <c r="B563" s="24">
        <v>0.482626</v>
      </c>
      <c r="C563" s="24">
        <v>0.61506700000000003</v>
      </c>
      <c r="D563" s="24">
        <v>0.71223400000000003</v>
      </c>
      <c r="E563" s="25">
        <v>-0.36817499999999997</v>
      </c>
      <c r="F563" s="25">
        <v>-0.53520699999999999</v>
      </c>
      <c r="G563" s="25">
        <v>-0.64650799999999997</v>
      </c>
      <c r="H563" s="25">
        <v>-0.72423199999999999</v>
      </c>
      <c r="I563" s="25">
        <v>-0.79338399999999998</v>
      </c>
      <c r="J563" s="25"/>
      <c r="K563" s="25"/>
      <c r="M563" s="14"/>
      <c r="N563" s="14"/>
      <c r="O563" s="14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</row>
    <row r="564" spans="1:38" x14ac:dyDescent="0.15">
      <c r="A564">
        <v>9</v>
      </c>
      <c r="B564" s="25">
        <v>0.55975200000000003</v>
      </c>
      <c r="C564" s="24">
        <v>0.691631</v>
      </c>
      <c r="D564" s="25">
        <v>-0.38758799999999999</v>
      </c>
      <c r="E564" s="25">
        <v>-0.45626800000000001</v>
      </c>
      <c r="F564" s="25">
        <v>-0.61748899999999995</v>
      </c>
      <c r="G564" s="25">
        <v>-0.80175300000000005</v>
      </c>
      <c r="H564" s="25">
        <v>-0.79442000000000002</v>
      </c>
      <c r="I564" s="25">
        <v>-0.96755500000000005</v>
      </c>
      <c r="J564" s="25">
        <v>-1.17343</v>
      </c>
      <c r="K564" s="25"/>
      <c r="M564" s="14"/>
      <c r="N564" s="14"/>
      <c r="O564" s="14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</row>
    <row r="565" spans="1:38" x14ac:dyDescent="0.15">
      <c r="A565">
        <v>10</v>
      </c>
      <c r="B565" s="25">
        <v>0.68223400000000001</v>
      </c>
      <c r="C565" s="25">
        <v>-0.31887199999999999</v>
      </c>
      <c r="D565" s="25">
        <v>-0.45781899999999998</v>
      </c>
      <c r="E565" s="25">
        <v>-0.61618600000000001</v>
      </c>
      <c r="F565" s="25">
        <v>-0.77465399999999995</v>
      </c>
      <c r="G565" s="25">
        <v>-0.79255500000000001</v>
      </c>
      <c r="H565" s="25">
        <v>-0.96668600000000005</v>
      </c>
      <c r="I565" s="25">
        <v>-1.1722300000000001</v>
      </c>
      <c r="J565" s="25">
        <v>-1.41398</v>
      </c>
      <c r="K565" s="25">
        <v>-1.6900500000000001</v>
      </c>
      <c r="M565" s="14"/>
      <c r="N565" s="14"/>
      <c r="O565" s="14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</row>
    <row r="566" spans="1:38" x14ac:dyDescent="0.15"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</row>
    <row r="567" spans="1:38" x14ac:dyDescent="0.15">
      <c r="A567" t="s">
        <v>74</v>
      </c>
      <c r="I567" s="14" t="s">
        <v>109</v>
      </c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</row>
    <row r="568" spans="1:38" x14ac:dyDescent="0.15">
      <c r="A568" t="s">
        <v>75</v>
      </c>
      <c r="B568" t="s">
        <v>76</v>
      </c>
      <c r="C568" t="s">
        <v>76</v>
      </c>
      <c r="D568" t="s">
        <v>76</v>
      </c>
      <c r="E568" t="s">
        <v>77</v>
      </c>
      <c r="F568" t="s">
        <v>77</v>
      </c>
      <c r="G568" t="s">
        <v>77</v>
      </c>
      <c r="I568" t="s">
        <v>76</v>
      </c>
      <c r="J568" t="s">
        <v>76</v>
      </c>
      <c r="K568" t="s">
        <v>76</v>
      </c>
      <c r="L568" t="s">
        <v>77</v>
      </c>
      <c r="M568" t="s">
        <v>77</v>
      </c>
      <c r="N568" t="s">
        <v>77</v>
      </c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</row>
    <row r="569" spans="1:38" x14ac:dyDescent="0.15">
      <c r="A569" t="s">
        <v>78</v>
      </c>
      <c r="B569" t="s">
        <v>76</v>
      </c>
      <c r="C569" t="s">
        <v>79</v>
      </c>
      <c r="D569" t="s">
        <v>80</v>
      </c>
      <c r="E569" t="s">
        <v>76</v>
      </c>
      <c r="F569" t="s">
        <v>79</v>
      </c>
      <c r="G569" t="s">
        <v>80</v>
      </c>
      <c r="I569" t="s">
        <v>76</v>
      </c>
      <c r="J569" t="s">
        <v>79</v>
      </c>
      <c r="K569" t="s">
        <v>80</v>
      </c>
      <c r="L569" t="s">
        <v>76</v>
      </c>
      <c r="M569" t="s">
        <v>79</v>
      </c>
      <c r="N569" t="s">
        <v>80</v>
      </c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</row>
    <row r="570" spans="1:38" x14ac:dyDescent="0.15">
      <c r="A570" s="1" t="s">
        <v>25</v>
      </c>
      <c r="B570" s="4">
        <v>0.75827599999999995</v>
      </c>
      <c r="C570" s="4">
        <v>0.75827599999999995</v>
      </c>
      <c r="D570" s="4">
        <v>0.75827599999999995</v>
      </c>
      <c r="E570">
        <v>0.83163500000000001</v>
      </c>
      <c r="F570">
        <v>0.83163500000000001</v>
      </c>
      <c r="G570">
        <v>0.83163500000000001</v>
      </c>
      <c r="I570" s="22">
        <f>ABS(B570-B600)</f>
        <v>0</v>
      </c>
      <c r="J570" s="22">
        <f t="shared" ref="J570:J579" si="82">ABS(C570-C600)</f>
        <v>0</v>
      </c>
      <c r="K570" s="22">
        <f t="shared" ref="K570:K579" si="83">ABS(D570-D600)</f>
        <v>0</v>
      </c>
      <c r="L570" s="22">
        <f>ABS(E570-H600)</f>
        <v>3.2999999999994145E-4</v>
      </c>
      <c r="M570" s="22">
        <f t="shared" ref="M570:M579" si="84">ABS(F570-I600)</f>
        <v>3.2999999999994145E-4</v>
      </c>
      <c r="N570" s="22">
        <f t="shared" ref="N570:N579" si="85">ABS(G570-J600)</f>
        <v>3.2999999999994145E-4</v>
      </c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</row>
    <row r="571" spans="1:38" x14ac:dyDescent="0.15">
      <c r="A571" s="1" t="s">
        <v>26</v>
      </c>
      <c r="B571" s="4">
        <v>0.118982</v>
      </c>
      <c r="C571" s="4">
        <v>0.27241399999999999</v>
      </c>
      <c r="D571" s="4">
        <v>0.230819</v>
      </c>
      <c r="E571">
        <v>0.12642999999999999</v>
      </c>
      <c r="F571">
        <v>0.29438900000000001</v>
      </c>
      <c r="G571">
        <v>0.24848200000000001</v>
      </c>
      <c r="I571" s="22">
        <f t="shared" ref="I571:I579" si="86">ABS(B571-B601)</f>
        <v>0</v>
      </c>
      <c r="J571" s="22">
        <f t="shared" si="82"/>
        <v>0</v>
      </c>
      <c r="K571" s="22">
        <f t="shared" si="83"/>
        <v>0</v>
      </c>
      <c r="L571" s="22">
        <f t="shared" ref="L571:L579" si="87">ABS(E571-H601)</f>
        <v>3.8200000000002121E-4</v>
      </c>
      <c r="M571" s="22">
        <f t="shared" si="84"/>
        <v>3.3199999999999896E-4</v>
      </c>
      <c r="N571" s="22">
        <f t="shared" si="85"/>
        <v>3.5299999999999221E-4</v>
      </c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</row>
    <row r="572" spans="1:38" x14ac:dyDescent="0.15">
      <c r="A572" s="1" t="s">
        <v>27</v>
      </c>
      <c r="B572" s="4">
        <v>0.11157499999999999</v>
      </c>
      <c r="C572" s="4">
        <v>0.274115</v>
      </c>
      <c r="D572" s="4">
        <v>0.22806199999999999</v>
      </c>
      <c r="E572">
        <v>0.121378</v>
      </c>
      <c r="F572">
        <v>0.29959000000000002</v>
      </c>
      <c r="G572">
        <v>0.248582</v>
      </c>
      <c r="I572" s="22">
        <f t="shared" si="86"/>
        <v>0</v>
      </c>
      <c r="J572" s="22">
        <f t="shared" si="82"/>
        <v>0</v>
      </c>
      <c r="K572" s="22">
        <f t="shared" si="83"/>
        <v>0</v>
      </c>
      <c r="L572" s="22">
        <f t="shared" si="87"/>
        <v>7.9300000000000204E-4</v>
      </c>
      <c r="M572" s="22">
        <f t="shared" si="84"/>
        <v>9.3599999999999239E-4</v>
      </c>
      <c r="N572" s="22">
        <f t="shared" si="85"/>
        <v>7.9999999999999516E-4</v>
      </c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</row>
    <row r="573" spans="1:38" x14ac:dyDescent="0.15">
      <c r="A573" s="1" t="s">
        <v>28</v>
      </c>
      <c r="B573">
        <v>8.3438600000000002E-2</v>
      </c>
      <c r="C573" s="4">
        <v>0.244334</v>
      </c>
      <c r="D573" s="4">
        <v>0.191026</v>
      </c>
      <c r="E573">
        <v>7.5447200000000006E-2</v>
      </c>
      <c r="F573">
        <v>0.24746699999999999</v>
      </c>
      <c r="G573">
        <v>0.19302800000000001</v>
      </c>
      <c r="I573" s="22">
        <f t="shared" si="86"/>
        <v>1.0000000000287557E-7</v>
      </c>
      <c r="J573" s="22">
        <f t="shared" si="82"/>
        <v>1.0000000000010001E-6</v>
      </c>
      <c r="K573" s="22">
        <f t="shared" si="83"/>
        <v>0</v>
      </c>
      <c r="L573" s="22">
        <f t="shared" si="87"/>
        <v>1.05849999999999E-3</v>
      </c>
      <c r="M573" s="22">
        <f t="shared" si="84"/>
        <v>1.3070000000000026E-3</v>
      </c>
      <c r="N573" s="22">
        <f t="shared" si="85"/>
        <v>1.1049999999999949E-3</v>
      </c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</row>
    <row r="574" spans="1:38" x14ac:dyDescent="0.15">
      <c r="A574" s="1" t="s">
        <v>29</v>
      </c>
      <c r="B574">
        <v>5.5851499999999998E-2</v>
      </c>
      <c r="C574">
        <v>0.20028299999999999</v>
      </c>
      <c r="D574">
        <v>0.13878099999999999</v>
      </c>
      <c r="E574">
        <v>2.91259E-2</v>
      </c>
      <c r="F574">
        <v>0.15195400000000001</v>
      </c>
      <c r="G574">
        <v>8.4368299999999993E-2</v>
      </c>
      <c r="I574" s="22">
        <f t="shared" si="86"/>
        <v>9.9999999995936673E-8</v>
      </c>
      <c r="J574" s="22">
        <f t="shared" si="82"/>
        <v>0</v>
      </c>
      <c r="K574" s="22">
        <f t="shared" si="83"/>
        <v>0</v>
      </c>
      <c r="L574" s="22">
        <f t="shared" si="87"/>
        <v>1.1675000000000019E-3</v>
      </c>
      <c r="M574" s="22">
        <f t="shared" si="84"/>
        <v>1.5939999999999843E-3</v>
      </c>
      <c r="N574" s="22">
        <f t="shared" si="85"/>
        <v>1.2041000000000135E-3</v>
      </c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</row>
    <row r="575" spans="1:38" x14ac:dyDescent="0.15">
      <c r="A575" s="1" t="s">
        <v>30</v>
      </c>
      <c r="B575" s="4">
        <v>-1.0651300000000001E-2</v>
      </c>
      <c r="C575" s="4">
        <v>0.15550800000000001</v>
      </c>
      <c r="D575" s="4">
        <v>0.108254</v>
      </c>
      <c r="E575">
        <v>-3.7463599999999998E-3</v>
      </c>
      <c r="F575">
        <v>0.16955600000000001</v>
      </c>
      <c r="G575">
        <v>0.120255</v>
      </c>
      <c r="I575" s="22">
        <f t="shared" si="86"/>
        <v>0</v>
      </c>
      <c r="J575" s="22">
        <f t="shared" si="82"/>
        <v>1.0000000000010001E-6</v>
      </c>
      <c r="K575" s="22">
        <f t="shared" si="83"/>
        <v>1.0000000000010001E-6</v>
      </c>
      <c r="L575" s="22">
        <f t="shared" si="87"/>
        <v>1.5286000000000032E-4</v>
      </c>
      <c r="M575" s="22">
        <f t="shared" si="84"/>
        <v>2.1600000000002173E-4</v>
      </c>
      <c r="N575" s="22">
        <f t="shared" si="85"/>
        <v>1.8800000000000761E-4</v>
      </c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</row>
    <row r="576" spans="1:38" x14ac:dyDescent="0.15">
      <c r="A576" s="1" t="s">
        <v>52</v>
      </c>
      <c r="B576" s="4">
        <v>5.30242E-2</v>
      </c>
      <c r="C576" s="4">
        <v>0.209924</v>
      </c>
      <c r="D576" s="4">
        <v>0.16447500000000001</v>
      </c>
      <c r="E576">
        <v>7.31985E-2</v>
      </c>
      <c r="F576">
        <v>0.244003</v>
      </c>
      <c r="G576">
        <v>0.19436600000000001</v>
      </c>
      <c r="I576" s="22">
        <f t="shared" si="86"/>
        <v>0</v>
      </c>
      <c r="J576" s="22">
        <f t="shared" si="82"/>
        <v>0</v>
      </c>
      <c r="K576" s="22">
        <f t="shared" si="83"/>
        <v>0</v>
      </c>
      <c r="L576" s="22">
        <f t="shared" si="87"/>
        <v>4.4099999999999695E-4</v>
      </c>
      <c r="M576" s="22">
        <f t="shared" si="84"/>
        <v>6.5499999999998892E-4</v>
      </c>
      <c r="N576" s="22">
        <f t="shared" si="85"/>
        <v>5.1500000000001545E-4</v>
      </c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</row>
    <row r="577" spans="1:38" x14ac:dyDescent="0.15">
      <c r="A577" s="1" t="s">
        <v>53</v>
      </c>
      <c r="B577" s="4">
        <v>0.23371600000000001</v>
      </c>
      <c r="C577" s="4">
        <v>0.34036899999999998</v>
      </c>
      <c r="D577" s="4">
        <v>0.34002100000000002</v>
      </c>
      <c r="E577">
        <v>0.26979399999999998</v>
      </c>
      <c r="F577">
        <v>0.38567600000000002</v>
      </c>
      <c r="G577">
        <v>0.385183</v>
      </c>
      <c r="I577" s="22">
        <f t="shared" si="86"/>
        <v>0</v>
      </c>
      <c r="J577" s="22">
        <f t="shared" si="82"/>
        <v>1.0000000000287557E-6</v>
      </c>
      <c r="K577" s="22">
        <f t="shared" si="83"/>
        <v>0</v>
      </c>
      <c r="L577" s="22">
        <f t="shared" si="87"/>
        <v>2.8099999999997571E-4</v>
      </c>
      <c r="M577" s="22">
        <f t="shared" si="84"/>
        <v>3.8199999999999346E-4</v>
      </c>
      <c r="N577" s="22">
        <f t="shared" si="85"/>
        <v>3.0999999999997696E-4</v>
      </c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</row>
    <row r="578" spans="1:38" x14ac:dyDescent="0.15">
      <c r="A578" s="1" t="s">
        <v>54</v>
      </c>
      <c r="B578" s="4">
        <v>0.359377</v>
      </c>
      <c r="C578" s="4">
        <v>0.41326800000000002</v>
      </c>
      <c r="D578" s="4">
        <v>0.41326800000000002</v>
      </c>
      <c r="E578">
        <v>0.36638199999999999</v>
      </c>
      <c r="F578">
        <v>0.42471700000000001</v>
      </c>
      <c r="G578">
        <v>0.42471700000000001</v>
      </c>
      <c r="I578" s="22">
        <f t="shared" si="86"/>
        <v>0</v>
      </c>
      <c r="J578" s="22">
        <f t="shared" si="82"/>
        <v>0</v>
      </c>
      <c r="K578" s="22">
        <f t="shared" si="83"/>
        <v>0</v>
      </c>
      <c r="L578" s="22">
        <f t="shared" si="87"/>
        <v>4.3199999999998795E-4</v>
      </c>
      <c r="M578" s="22">
        <f t="shared" si="84"/>
        <v>4.3700000000002071E-4</v>
      </c>
      <c r="N578" s="22">
        <f t="shared" si="85"/>
        <v>4.3700000000002071E-4</v>
      </c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</row>
    <row r="579" spans="1:38" x14ac:dyDescent="0.15">
      <c r="A579" s="1" t="s">
        <v>90</v>
      </c>
      <c r="B579">
        <v>0.52510500000000004</v>
      </c>
      <c r="C579">
        <v>0.52510500000000004</v>
      </c>
      <c r="D579">
        <v>0.52510500000000004</v>
      </c>
      <c r="E579">
        <v>0.36759999999999998</v>
      </c>
      <c r="F579">
        <v>0.36759999999999998</v>
      </c>
      <c r="G579">
        <v>0.36759999999999998</v>
      </c>
      <c r="I579" s="22">
        <f t="shared" si="86"/>
        <v>0</v>
      </c>
      <c r="J579" s="22">
        <f t="shared" si="82"/>
        <v>0</v>
      </c>
      <c r="K579" s="22">
        <f t="shared" si="83"/>
        <v>0</v>
      </c>
      <c r="L579" s="22">
        <f t="shared" si="87"/>
        <v>4.0290000000000048E-3</v>
      </c>
      <c r="M579" s="22">
        <f t="shared" si="84"/>
        <v>4.0290000000000048E-3</v>
      </c>
      <c r="N579" s="22">
        <f t="shared" si="85"/>
        <v>4.0290000000000048E-3</v>
      </c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</row>
    <row r="580" spans="1:38" x14ac:dyDescent="0.15">
      <c r="H580" s="23" t="s">
        <v>110</v>
      </c>
      <c r="I580" s="22">
        <f t="shared" ref="I580:N580" si="88">AVERAGE(I571:I579)</f>
        <v>2.2222222222090249E-8</v>
      </c>
      <c r="J580" s="22">
        <f t="shared" si="88"/>
        <v>3.3333333333675066E-7</v>
      </c>
      <c r="K580" s="22">
        <f t="shared" si="88"/>
        <v>1.1111111111122223E-7</v>
      </c>
      <c r="L580" s="22">
        <f t="shared" si="88"/>
        <v>9.7076222222222024E-4</v>
      </c>
      <c r="M580" s="22">
        <f t="shared" si="88"/>
        <v>1.0986666666666675E-3</v>
      </c>
      <c r="N580" s="22">
        <f t="shared" si="88"/>
        <v>9.9345555555555801E-4</v>
      </c>
    </row>
    <row r="581" spans="1:38" x14ac:dyDescent="0.15">
      <c r="H581" s="14"/>
    </row>
    <row r="582" spans="1:38" x14ac:dyDescent="0.15">
      <c r="A582" s="8" t="s">
        <v>59</v>
      </c>
      <c r="B582" s="8"/>
      <c r="C582" s="8"/>
      <c r="D582" s="8"/>
      <c r="I582" s="14" t="s">
        <v>109</v>
      </c>
    </row>
    <row r="583" spans="1:38" x14ac:dyDescent="0.15">
      <c r="A583" t="s">
        <v>75</v>
      </c>
      <c r="B583" t="s">
        <v>76</v>
      </c>
      <c r="C583" t="s">
        <v>76</v>
      </c>
      <c r="D583" t="s">
        <v>76</v>
      </c>
      <c r="E583" t="s">
        <v>77</v>
      </c>
      <c r="F583" t="s">
        <v>77</v>
      </c>
      <c r="G583" t="s">
        <v>77</v>
      </c>
      <c r="I583" t="s">
        <v>76</v>
      </c>
      <c r="J583" t="s">
        <v>76</v>
      </c>
      <c r="K583" t="s">
        <v>76</v>
      </c>
      <c r="L583" t="s">
        <v>77</v>
      </c>
      <c r="M583" t="s">
        <v>77</v>
      </c>
      <c r="N583" t="s">
        <v>77</v>
      </c>
    </row>
    <row r="584" spans="1:38" x14ac:dyDescent="0.15">
      <c r="A584" t="s">
        <v>78</v>
      </c>
      <c r="B584" t="s">
        <v>76</v>
      </c>
      <c r="C584" t="s">
        <v>79</v>
      </c>
      <c r="D584" t="s">
        <v>80</v>
      </c>
      <c r="E584" t="s">
        <v>76</v>
      </c>
      <c r="F584" t="s">
        <v>79</v>
      </c>
      <c r="G584" t="s">
        <v>80</v>
      </c>
      <c r="I584" t="s">
        <v>76</v>
      </c>
      <c r="J584" t="s">
        <v>79</v>
      </c>
      <c r="K584" t="s">
        <v>80</v>
      </c>
      <c r="L584" t="s">
        <v>76</v>
      </c>
      <c r="M584" t="s">
        <v>79</v>
      </c>
      <c r="N584" t="s">
        <v>80</v>
      </c>
    </row>
    <row r="585" spans="1:38" x14ac:dyDescent="0.15">
      <c r="A585" s="23" t="s">
        <v>25</v>
      </c>
    </row>
    <row r="586" spans="1:38" x14ac:dyDescent="0.15">
      <c r="A586" s="3" t="s">
        <v>26</v>
      </c>
      <c r="B586">
        <v>0.1215</v>
      </c>
      <c r="C586">
        <v>0.27779999999999999</v>
      </c>
      <c r="D586">
        <v>0.23369999999999999</v>
      </c>
      <c r="E586">
        <v>0.12790000000000001</v>
      </c>
      <c r="F586">
        <v>0.29480000000000001</v>
      </c>
      <c r="G586">
        <v>0.25309999999999999</v>
      </c>
      <c r="I586" s="22">
        <f>ABS(B586-B615)</f>
        <v>2.5179999999999925E-3</v>
      </c>
      <c r="J586" s="22">
        <f t="shared" ref="J586:J594" si="89">ABS(C586-C615)</f>
        <v>5.3860000000000019E-3</v>
      </c>
      <c r="K586" s="22">
        <f t="shared" ref="K586:K594" si="90">ABS(D586-D615)</f>
        <v>2.8809999999999947E-3</v>
      </c>
      <c r="L586" s="22">
        <f>ABS(E586-H601)</f>
        <v>1.0880000000000056E-3</v>
      </c>
      <c r="M586" s="22">
        <f t="shared" ref="M586:M594" si="91">ABS(F586-I601)</f>
        <v>7.899999999999574E-5</v>
      </c>
      <c r="N586" s="22">
        <f t="shared" ref="N586:N594" si="92">ABS(G586-J601)</f>
        <v>4.264999999999991E-3</v>
      </c>
    </row>
    <row r="587" spans="1:38" x14ac:dyDescent="0.15">
      <c r="A587" s="3" t="s">
        <v>27</v>
      </c>
      <c r="B587">
        <v>0.1108</v>
      </c>
      <c r="C587">
        <v>0.26950000000000002</v>
      </c>
      <c r="D587">
        <v>0.2273</v>
      </c>
      <c r="E587">
        <v>0.121</v>
      </c>
      <c r="F587">
        <v>0.30680000000000002</v>
      </c>
      <c r="G587">
        <v>0.25080000000000002</v>
      </c>
      <c r="I587" s="22">
        <f t="shared" ref="I587:I594" si="93">ABS(B587-B616)</f>
        <v>7.7499999999999791E-4</v>
      </c>
      <c r="J587" s="22">
        <f t="shared" si="89"/>
        <v>4.6149999999999802E-3</v>
      </c>
      <c r="K587" s="22">
        <f t="shared" si="90"/>
        <v>7.6199999999998491E-4</v>
      </c>
      <c r="L587" s="22">
        <f t="shared" ref="L587:L594" si="94">ABS(E587-H602)</f>
        <v>1.1710000000000054E-3</v>
      </c>
      <c r="M587" s="22">
        <f t="shared" si="91"/>
        <v>6.2740000000000018E-3</v>
      </c>
      <c r="N587" s="22">
        <f t="shared" si="92"/>
        <v>1.4180000000000303E-3</v>
      </c>
    </row>
    <row r="588" spans="1:38" x14ac:dyDescent="0.15">
      <c r="A588" s="3" t="s">
        <v>28</v>
      </c>
      <c r="B588">
        <v>8.2199999999999995E-2</v>
      </c>
      <c r="C588">
        <v>0.2467</v>
      </c>
      <c r="D588">
        <v>0.19</v>
      </c>
      <c r="E588">
        <v>7.9299999999999995E-2</v>
      </c>
      <c r="F588">
        <v>0.24529999999999999</v>
      </c>
      <c r="G588">
        <v>0.192</v>
      </c>
      <c r="I588" s="22">
        <f t="shared" si="93"/>
        <v>1.2384000000000006E-3</v>
      </c>
      <c r="J588" s="22">
        <f t="shared" si="89"/>
        <v>2.367000000000008E-3</v>
      </c>
      <c r="K588" s="22">
        <f t="shared" si="90"/>
        <v>1.0259999999999991E-3</v>
      </c>
      <c r="L588" s="22">
        <f t="shared" si="94"/>
        <v>2.7942999999999996E-3</v>
      </c>
      <c r="M588" s="22">
        <f t="shared" si="91"/>
        <v>3.4740000000000049E-3</v>
      </c>
      <c r="N588" s="22">
        <f t="shared" si="92"/>
        <v>2.132999999999996E-3</v>
      </c>
    </row>
    <row r="589" spans="1:38" x14ac:dyDescent="0.15">
      <c r="A589" s="3" t="s">
        <v>29</v>
      </c>
      <c r="B589">
        <v>5.4899999999999997E-2</v>
      </c>
      <c r="C589">
        <v>0.2014</v>
      </c>
      <c r="D589">
        <v>0.13730000000000001</v>
      </c>
      <c r="E589">
        <v>3.0800000000000001E-2</v>
      </c>
      <c r="F589">
        <v>0.15690000000000001</v>
      </c>
      <c r="G589">
        <v>8.4599999999999995E-2</v>
      </c>
      <c r="I589" s="22">
        <f t="shared" si="93"/>
        <v>9.5140000000000502E-4</v>
      </c>
      <c r="J589" s="22">
        <f t="shared" si="89"/>
        <v>1.1170000000000069E-3</v>
      </c>
      <c r="K589" s="22">
        <f t="shared" si="90"/>
        <v>1.4809999999999823E-3</v>
      </c>
      <c r="L589" s="22">
        <f t="shared" si="94"/>
        <v>5.0659999999999941E-4</v>
      </c>
      <c r="M589" s="22">
        <f t="shared" si="91"/>
        <v>3.3520000000000216E-3</v>
      </c>
      <c r="N589" s="22">
        <f t="shared" si="92"/>
        <v>9.7240000000001214E-4</v>
      </c>
    </row>
    <row r="590" spans="1:38" x14ac:dyDescent="0.15">
      <c r="A590" s="3" t="s">
        <v>30</v>
      </c>
      <c r="B590">
        <v>-1.23E-2</v>
      </c>
      <c r="C590">
        <v>0.15559999999999999</v>
      </c>
      <c r="D590">
        <v>0.10730000000000001</v>
      </c>
      <c r="E590">
        <v>-2.8999999999999998E-3</v>
      </c>
      <c r="F590">
        <v>0.17269999999999999</v>
      </c>
      <c r="G590">
        <v>0.1197</v>
      </c>
      <c r="I590" s="22">
        <f t="shared" si="93"/>
        <v>1.6486999999999995E-3</v>
      </c>
      <c r="J590" s="22">
        <f t="shared" si="89"/>
        <v>9.2999999999981986E-5</v>
      </c>
      <c r="K590" s="22">
        <f t="shared" si="90"/>
        <v>9.5299999999999552E-4</v>
      </c>
      <c r="L590" s="22">
        <f t="shared" si="94"/>
        <v>9.9922000000000032E-4</v>
      </c>
      <c r="M590" s="22">
        <f t="shared" si="91"/>
        <v>3.3600000000000019E-3</v>
      </c>
      <c r="N590" s="22">
        <f t="shared" si="92"/>
        <v>3.6699999999999233E-4</v>
      </c>
    </row>
    <row r="591" spans="1:38" x14ac:dyDescent="0.15">
      <c r="A591" s="3" t="s">
        <v>52</v>
      </c>
      <c r="B591">
        <v>5.0900000000000001E-2</v>
      </c>
      <c r="C591">
        <v>0.21240000000000001</v>
      </c>
      <c r="D591">
        <v>0.1663</v>
      </c>
      <c r="E591">
        <v>7.1599999999999997E-2</v>
      </c>
      <c r="F591">
        <v>0.2462</v>
      </c>
      <c r="G591">
        <v>0.1948</v>
      </c>
      <c r="I591" s="22">
        <f t="shared" si="93"/>
        <v>2.1241999999999997E-3</v>
      </c>
      <c r="J591" s="22">
        <f t="shared" si="89"/>
        <v>2.476000000000006E-3</v>
      </c>
      <c r="K591" s="22">
        <f t="shared" si="90"/>
        <v>1.8249999999999933E-3</v>
      </c>
      <c r="L591" s="22">
        <f t="shared" si="94"/>
        <v>1.1575000000000057E-3</v>
      </c>
      <c r="M591" s="22">
        <f t="shared" si="91"/>
        <v>2.8519999999999934E-3</v>
      </c>
      <c r="N591" s="22">
        <f t="shared" si="92"/>
        <v>9.4900000000000539E-4</v>
      </c>
    </row>
    <row r="592" spans="1:38" x14ac:dyDescent="0.15">
      <c r="A592" s="3" t="s">
        <v>53</v>
      </c>
      <c r="B592">
        <v>0.23469999999999999</v>
      </c>
      <c r="C592">
        <v>0.34089999999999998</v>
      </c>
      <c r="D592">
        <v>0.3402</v>
      </c>
      <c r="E592">
        <v>0.27060000000000001</v>
      </c>
      <c r="F592">
        <v>0.38769999999999999</v>
      </c>
      <c r="G592">
        <v>0.38369999999999999</v>
      </c>
      <c r="I592" s="22">
        <f t="shared" si="93"/>
        <v>9.8399999999998489E-4</v>
      </c>
      <c r="J592" s="22">
        <f t="shared" si="89"/>
        <v>5.2999999999997494E-4</v>
      </c>
      <c r="K592" s="22">
        <f t="shared" si="90"/>
        <v>1.7899999999998473E-4</v>
      </c>
      <c r="L592" s="22">
        <f t="shared" si="94"/>
        <v>1.0870000000000046E-3</v>
      </c>
      <c r="M592" s="22">
        <f t="shared" si="91"/>
        <v>2.4059999999999637E-3</v>
      </c>
      <c r="N592" s="22">
        <f t="shared" si="92"/>
        <v>1.1730000000000351E-3</v>
      </c>
    </row>
    <row r="593" spans="1:14" x14ac:dyDescent="0.15">
      <c r="A593" s="3" t="s">
        <v>54</v>
      </c>
      <c r="B593">
        <v>0.36209999999999998</v>
      </c>
      <c r="C593">
        <v>0.41649999999999998</v>
      </c>
      <c r="D593">
        <v>0.41649999999999998</v>
      </c>
      <c r="E593">
        <v>0.36649999999999999</v>
      </c>
      <c r="F593">
        <v>0.42730000000000001</v>
      </c>
      <c r="G593">
        <v>0.42730000000000001</v>
      </c>
      <c r="I593" s="22">
        <f t="shared" si="93"/>
        <v>2.7229999999999754E-3</v>
      </c>
      <c r="J593" s="22">
        <f t="shared" si="89"/>
        <v>3.2319999999999571E-3</v>
      </c>
      <c r="K593" s="22">
        <f t="shared" si="90"/>
        <v>3.2319999999999571E-3</v>
      </c>
      <c r="L593" s="22">
        <f t="shared" si="94"/>
        <v>5.4999999999999494E-4</v>
      </c>
      <c r="M593" s="22">
        <f t="shared" si="91"/>
        <v>3.0200000000000227E-3</v>
      </c>
      <c r="N593" s="22">
        <f t="shared" si="92"/>
        <v>3.0200000000000227E-3</v>
      </c>
    </row>
    <row r="594" spans="1:14" x14ac:dyDescent="0.15">
      <c r="A594" s="3" t="s">
        <v>90</v>
      </c>
      <c r="B594">
        <v>0.5242</v>
      </c>
      <c r="C594">
        <v>0.52749999999999997</v>
      </c>
      <c r="D594">
        <v>0.52749999999999997</v>
      </c>
      <c r="E594">
        <v>0.35949999999999999</v>
      </c>
      <c r="F594">
        <v>0.36809999999999998</v>
      </c>
      <c r="G594">
        <v>0.36809999999999998</v>
      </c>
      <c r="I594" s="22">
        <f t="shared" si="93"/>
        <v>9.0500000000004466E-4</v>
      </c>
      <c r="J594" s="22">
        <f t="shared" si="89"/>
        <v>2.394999999999925E-3</v>
      </c>
      <c r="K594" s="22">
        <f t="shared" si="90"/>
        <v>2.394999999999925E-3</v>
      </c>
      <c r="L594" s="22">
        <f t="shared" si="94"/>
        <v>4.0709999999999913E-3</v>
      </c>
      <c r="M594" s="22">
        <f t="shared" si="91"/>
        <v>4.5290000000000052E-3</v>
      </c>
      <c r="N594" s="22">
        <f t="shared" si="92"/>
        <v>4.5290000000000052E-3</v>
      </c>
    </row>
    <row r="595" spans="1:14" x14ac:dyDescent="0.15">
      <c r="H595" s="23" t="s">
        <v>110</v>
      </c>
      <c r="I595" s="22">
        <f t="shared" ref="I595:N595" si="95">AVERAGE(I586:I594)</f>
        <v>1.5408555555555556E-3</v>
      </c>
      <c r="J595" s="22">
        <f t="shared" si="95"/>
        <v>2.4678888888888715E-3</v>
      </c>
      <c r="K595" s="22">
        <f t="shared" si="95"/>
        <v>1.6371111111110907E-3</v>
      </c>
      <c r="L595" s="22">
        <f t="shared" si="95"/>
        <v>1.4916244444444452E-3</v>
      </c>
      <c r="M595" s="22">
        <f t="shared" si="95"/>
        <v>3.2606666666666678E-3</v>
      </c>
      <c r="N595" s="22">
        <f t="shared" si="95"/>
        <v>2.0918222222222321E-3</v>
      </c>
    </row>
    <row r="597" spans="1:14" x14ac:dyDescent="0.15">
      <c r="A597" t="s">
        <v>51</v>
      </c>
    </row>
    <row r="598" spans="1:14" x14ac:dyDescent="0.15">
      <c r="A598" t="s">
        <v>24</v>
      </c>
      <c r="B598">
        <v>2</v>
      </c>
      <c r="C598">
        <v>2</v>
      </c>
      <c r="D598">
        <v>2</v>
      </c>
      <c r="E598">
        <v>3</v>
      </c>
      <c r="F598">
        <v>3</v>
      </c>
      <c r="G598">
        <v>3</v>
      </c>
      <c r="H598">
        <v>4</v>
      </c>
      <c r="I598">
        <v>4</v>
      </c>
      <c r="J598">
        <v>4</v>
      </c>
    </row>
    <row r="599" spans="1:14" x14ac:dyDescent="0.15">
      <c r="A599" t="s">
        <v>78</v>
      </c>
      <c r="B599" t="s">
        <v>76</v>
      </c>
      <c r="C599" t="s">
        <v>79</v>
      </c>
      <c r="D599" t="s">
        <v>80</v>
      </c>
      <c r="E599" t="s">
        <v>76</v>
      </c>
      <c r="F599" t="s">
        <v>79</v>
      </c>
      <c r="G599" t="s">
        <v>80</v>
      </c>
      <c r="H599" t="s">
        <v>76</v>
      </c>
      <c r="I599" t="s">
        <v>79</v>
      </c>
      <c r="J599" t="s">
        <v>80</v>
      </c>
    </row>
    <row r="600" spans="1:14" x14ac:dyDescent="0.15">
      <c r="A600" s="1" t="s">
        <v>25</v>
      </c>
      <c r="B600">
        <v>0.75827599999999995</v>
      </c>
      <c r="C600">
        <v>0.75827599999999995</v>
      </c>
      <c r="D600">
        <v>0.75827599999999995</v>
      </c>
      <c r="E600">
        <v>0.82826900000000003</v>
      </c>
      <c r="F600">
        <v>0.82826900000000003</v>
      </c>
      <c r="G600">
        <v>0.82826900000000003</v>
      </c>
      <c r="H600">
        <v>0.83196499999999995</v>
      </c>
      <c r="I600">
        <v>0.83196499999999995</v>
      </c>
      <c r="J600">
        <v>0.83196499999999995</v>
      </c>
    </row>
    <row r="601" spans="1:14" x14ac:dyDescent="0.15">
      <c r="A601" s="1" t="s">
        <v>26</v>
      </c>
      <c r="B601">
        <v>0.118982</v>
      </c>
      <c r="C601">
        <v>0.27241399999999999</v>
      </c>
      <c r="D601">
        <v>0.230819</v>
      </c>
      <c r="E601">
        <v>0.12640399999999999</v>
      </c>
      <c r="F601">
        <v>0.29352099999999998</v>
      </c>
      <c r="G601">
        <v>0.24788499999999999</v>
      </c>
      <c r="H601">
        <v>0.12681200000000001</v>
      </c>
      <c r="I601">
        <v>0.29472100000000001</v>
      </c>
      <c r="J601">
        <v>0.248835</v>
      </c>
    </row>
    <row r="602" spans="1:14" x14ac:dyDescent="0.15">
      <c r="A602" s="1" t="s">
        <v>27</v>
      </c>
      <c r="B602">
        <v>0.11157499999999999</v>
      </c>
      <c r="C602">
        <v>0.274115</v>
      </c>
      <c r="D602">
        <v>0.22806199999999999</v>
      </c>
      <c r="E602">
        <v>0.121528</v>
      </c>
      <c r="F602">
        <v>0.29899300000000001</v>
      </c>
      <c r="G602">
        <v>0.24816199999999999</v>
      </c>
      <c r="H602">
        <v>0.122171</v>
      </c>
      <c r="I602">
        <v>0.30052600000000002</v>
      </c>
      <c r="J602">
        <v>0.24938199999999999</v>
      </c>
    </row>
    <row r="603" spans="1:14" x14ac:dyDescent="0.15">
      <c r="A603" s="1" t="s">
        <v>28</v>
      </c>
      <c r="B603">
        <v>8.3438499999999999E-2</v>
      </c>
      <c r="C603">
        <v>0.24433299999999999</v>
      </c>
      <c r="D603">
        <v>0.191026</v>
      </c>
      <c r="E603">
        <v>7.6809600000000006E-2</v>
      </c>
      <c r="F603">
        <v>0.248557</v>
      </c>
      <c r="G603">
        <v>0.19389000000000001</v>
      </c>
      <c r="H603">
        <v>7.6505699999999996E-2</v>
      </c>
      <c r="I603">
        <v>0.248774</v>
      </c>
      <c r="J603">
        <v>0.194133</v>
      </c>
    </row>
    <row r="604" spans="1:14" x14ac:dyDescent="0.15">
      <c r="A604" s="1" t="s">
        <v>29</v>
      </c>
      <c r="B604">
        <v>5.5851400000000002E-2</v>
      </c>
      <c r="C604">
        <v>0.20028299999999999</v>
      </c>
      <c r="D604">
        <v>0.13878099999999999</v>
      </c>
      <c r="E604">
        <v>3.1548199999999998E-2</v>
      </c>
      <c r="F604">
        <v>0.156001</v>
      </c>
      <c r="G604">
        <v>8.8414199999999998E-2</v>
      </c>
      <c r="H604">
        <v>3.0293400000000002E-2</v>
      </c>
      <c r="I604">
        <v>0.15354799999999999</v>
      </c>
      <c r="J604">
        <v>8.5572400000000007E-2</v>
      </c>
    </row>
    <row r="605" spans="1:14" x14ac:dyDescent="0.15">
      <c r="A605" s="1" t="s">
        <v>30</v>
      </c>
      <c r="B605">
        <v>-1.0651300000000001E-2</v>
      </c>
      <c r="C605">
        <v>0.15550700000000001</v>
      </c>
      <c r="D605">
        <v>0.108253</v>
      </c>
      <c r="E605">
        <v>-3.8992200000000001E-3</v>
      </c>
      <c r="F605">
        <v>0.16933999999999999</v>
      </c>
      <c r="G605">
        <v>0.12006699999999999</v>
      </c>
      <c r="H605">
        <v>-3.8992200000000001E-3</v>
      </c>
      <c r="I605">
        <v>0.16933999999999999</v>
      </c>
      <c r="J605">
        <v>0.12006699999999999</v>
      </c>
    </row>
    <row r="606" spans="1:14" x14ac:dyDescent="0.15">
      <c r="A606" s="1" t="s">
        <v>52</v>
      </c>
      <c r="B606">
        <v>5.30242E-2</v>
      </c>
      <c r="C606">
        <v>0.209924</v>
      </c>
      <c r="D606">
        <v>0.16447500000000001</v>
      </c>
      <c r="E606">
        <v>7.1754100000000001E-2</v>
      </c>
      <c r="F606">
        <v>0.241645</v>
      </c>
      <c r="G606">
        <v>0.192359</v>
      </c>
      <c r="H606">
        <v>7.2757500000000003E-2</v>
      </c>
      <c r="I606">
        <v>0.24334800000000001</v>
      </c>
      <c r="J606">
        <v>0.193851</v>
      </c>
    </row>
    <row r="607" spans="1:14" x14ac:dyDescent="0.15">
      <c r="A607" s="1" t="s">
        <v>53</v>
      </c>
      <c r="B607">
        <v>0.23371600000000001</v>
      </c>
      <c r="C607">
        <v>0.34037000000000001</v>
      </c>
      <c r="D607">
        <v>0.34002100000000002</v>
      </c>
      <c r="E607">
        <v>0.267683</v>
      </c>
      <c r="F607">
        <v>0.38300400000000001</v>
      </c>
      <c r="G607">
        <v>0.38258999999999999</v>
      </c>
      <c r="H607">
        <v>0.269513</v>
      </c>
      <c r="I607">
        <v>0.38529400000000003</v>
      </c>
      <c r="J607">
        <v>0.38487300000000002</v>
      </c>
    </row>
    <row r="608" spans="1:14" x14ac:dyDescent="0.15">
      <c r="A608" s="1" t="s">
        <v>54</v>
      </c>
      <c r="B608">
        <v>0.359377</v>
      </c>
      <c r="C608">
        <v>0.41326800000000002</v>
      </c>
      <c r="D608">
        <v>0.41326800000000002</v>
      </c>
      <c r="E608">
        <v>0.36569000000000002</v>
      </c>
      <c r="F608">
        <v>0.42380600000000002</v>
      </c>
      <c r="G608">
        <v>0.42380600000000002</v>
      </c>
      <c r="H608">
        <v>0.36595</v>
      </c>
      <c r="I608">
        <v>0.42427999999999999</v>
      </c>
      <c r="J608">
        <v>0.42427999999999999</v>
      </c>
    </row>
    <row r="609" spans="1:10" x14ac:dyDescent="0.15">
      <c r="A609" s="1" t="s">
        <v>90</v>
      </c>
      <c r="B609">
        <v>0.52510500000000004</v>
      </c>
      <c r="C609">
        <v>0.52510500000000004</v>
      </c>
      <c r="D609">
        <v>0.52510500000000004</v>
      </c>
      <c r="E609">
        <v>0.426506</v>
      </c>
      <c r="F609">
        <v>0.426506</v>
      </c>
      <c r="G609">
        <v>0.426506</v>
      </c>
      <c r="H609">
        <v>0.36357099999999998</v>
      </c>
      <c r="I609">
        <v>0.36357099999999998</v>
      </c>
      <c r="J609">
        <v>0.36357099999999998</v>
      </c>
    </row>
    <row r="611" spans="1:10" x14ac:dyDescent="0.15">
      <c r="A611" t="s">
        <v>70</v>
      </c>
    </row>
    <row r="612" spans="1:10" x14ac:dyDescent="0.15">
      <c r="A612" t="s">
        <v>24</v>
      </c>
      <c r="B612">
        <v>2</v>
      </c>
      <c r="C612">
        <v>2</v>
      </c>
      <c r="D612">
        <v>2</v>
      </c>
      <c r="E612">
        <v>3</v>
      </c>
      <c r="F612">
        <v>3</v>
      </c>
      <c r="G612">
        <v>3</v>
      </c>
      <c r="H612">
        <v>4</v>
      </c>
      <c r="I612">
        <v>4</v>
      </c>
      <c r="J612">
        <v>4</v>
      </c>
    </row>
    <row r="613" spans="1:10" x14ac:dyDescent="0.15">
      <c r="A613" t="s">
        <v>78</v>
      </c>
      <c r="B613" t="s">
        <v>76</v>
      </c>
      <c r="C613" t="s">
        <v>79</v>
      </c>
      <c r="D613" t="s">
        <v>80</v>
      </c>
      <c r="E613" t="s">
        <v>76</v>
      </c>
      <c r="F613" t="s">
        <v>79</v>
      </c>
      <c r="G613" t="s">
        <v>80</v>
      </c>
      <c r="H613" t="s">
        <v>76</v>
      </c>
      <c r="I613" t="s">
        <v>79</v>
      </c>
      <c r="J613" t="s">
        <v>80</v>
      </c>
    </row>
    <row r="614" spans="1:10" x14ac:dyDescent="0.15">
      <c r="A614" s="1" t="s">
        <v>25</v>
      </c>
      <c r="B614">
        <v>0.75827599999999995</v>
      </c>
      <c r="C614">
        <v>0.75827599999999995</v>
      </c>
      <c r="D614">
        <v>0.75827599999999995</v>
      </c>
      <c r="E614">
        <v>0.82826900000000003</v>
      </c>
      <c r="F614">
        <v>0.82826900000000003</v>
      </c>
      <c r="G614">
        <v>0.82826900000000003</v>
      </c>
      <c r="H614">
        <v>0.83196499999999995</v>
      </c>
      <c r="I614">
        <v>0.83196499999999995</v>
      </c>
      <c r="J614">
        <v>0.83196499999999995</v>
      </c>
    </row>
    <row r="615" spans="1:10" x14ac:dyDescent="0.15">
      <c r="A615" s="1" t="s">
        <v>26</v>
      </c>
      <c r="B615">
        <v>0.118982</v>
      </c>
      <c r="C615">
        <v>0.27241399999999999</v>
      </c>
      <c r="D615">
        <v>0.230819</v>
      </c>
      <c r="E615">
        <v>0.12640399999999999</v>
      </c>
      <c r="F615">
        <v>0.29352099999999998</v>
      </c>
      <c r="G615">
        <v>0.24788499999999999</v>
      </c>
      <c r="H615">
        <v>0.12681200000000001</v>
      </c>
      <c r="I615">
        <v>0.29472199999999998</v>
      </c>
      <c r="J615">
        <v>0.248835</v>
      </c>
    </row>
    <row r="616" spans="1:10" x14ac:dyDescent="0.15">
      <c r="A616" s="1" t="s">
        <v>27</v>
      </c>
      <c r="B616">
        <v>0.11157499999999999</v>
      </c>
      <c r="C616">
        <v>0.274115</v>
      </c>
      <c r="D616">
        <v>0.22806199999999999</v>
      </c>
      <c r="E616">
        <v>0.121528</v>
      </c>
      <c r="F616">
        <v>0.29899300000000001</v>
      </c>
      <c r="G616">
        <v>0.24816199999999999</v>
      </c>
      <c r="H616">
        <v>0.122171</v>
      </c>
      <c r="I616">
        <v>0.30052699999999999</v>
      </c>
      <c r="J616">
        <v>0.24938199999999999</v>
      </c>
    </row>
    <row r="617" spans="1:10" x14ac:dyDescent="0.15">
      <c r="A617" s="1" t="s">
        <v>28</v>
      </c>
      <c r="B617">
        <v>8.3438399999999996E-2</v>
      </c>
      <c r="C617">
        <v>0.24433299999999999</v>
      </c>
      <c r="D617">
        <v>0.191026</v>
      </c>
      <c r="E617">
        <v>7.6809500000000003E-2</v>
      </c>
      <c r="F617">
        <v>0.248557</v>
      </c>
      <c r="G617">
        <v>0.19389000000000001</v>
      </c>
      <c r="H617">
        <v>7.6505600000000007E-2</v>
      </c>
      <c r="I617">
        <v>0.248774</v>
      </c>
      <c r="J617">
        <v>0.194133</v>
      </c>
    </row>
    <row r="618" spans="1:10" x14ac:dyDescent="0.15">
      <c r="A618" s="1" t="s">
        <v>29</v>
      </c>
      <c r="B618">
        <v>5.5851400000000002E-2</v>
      </c>
      <c r="C618">
        <v>0.20028299999999999</v>
      </c>
      <c r="D618">
        <v>0.13878099999999999</v>
      </c>
      <c r="E618">
        <v>3.1548199999999998E-2</v>
      </c>
      <c r="F618">
        <v>0.156001</v>
      </c>
      <c r="G618">
        <v>8.8414199999999998E-2</v>
      </c>
      <c r="H618">
        <v>3.0293400000000002E-2</v>
      </c>
      <c r="I618">
        <v>0.15354799999999999</v>
      </c>
      <c r="J618">
        <v>8.5572400000000007E-2</v>
      </c>
    </row>
    <row r="619" spans="1:10" x14ac:dyDescent="0.15">
      <c r="A619" s="1" t="s">
        <v>30</v>
      </c>
      <c r="B619">
        <v>-1.0651300000000001E-2</v>
      </c>
      <c r="C619">
        <v>0.15550700000000001</v>
      </c>
      <c r="D619">
        <v>0.108253</v>
      </c>
      <c r="E619">
        <v>-3.8992499999999999E-3</v>
      </c>
      <c r="F619">
        <v>0.16933999999999999</v>
      </c>
      <c r="G619">
        <v>0.12006699999999999</v>
      </c>
      <c r="H619">
        <v>-3.8992300000000001E-3</v>
      </c>
      <c r="I619">
        <v>0.16933999999999999</v>
      </c>
      <c r="J619">
        <v>0.12006699999999999</v>
      </c>
    </row>
    <row r="620" spans="1:10" x14ac:dyDescent="0.15">
      <c r="A620" s="1" t="s">
        <v>52</v>
      </c>
      <c r="B620">
        <v>5.30242E-2</v>
      </c>
      <c r="C620">
        <v>0.209924</v>
      </c>
      <c r="D620">
        <v>0.16447500000000001</v>
      </c>
      <c r="E620">
        <v>7.1754100000000001E-2</v>
      </c>
      <c r="F620">
        <v>0.241645</v>
      </c>
      <c r="G620">
        <v>0.192359</v>
      </c>
      <c r="H620">
        <v>7.2757500000000003E-2</v>
      </c>
      <c r="I620">
        <v>0.24334800000000001</v>
      </c>
      <c r="J620">
        <v>0.193851</v>
      </c>
    </row>
    <row r="621" spans="1:10" x14ac:dyDescent="0.15">
      <c r="A621" s="1" t="s">
        <v>53</v>
      </c>
      <c r="B621">
        <v>0.23371600000000001</v>
      </c>
      <c r="C621">
        <v>0.34037000000000001</v>
      </c>
      <c r="D621">
        <v>0.34002100000000002</v>
      </c>
      <c r="E621">
        <v>0.267683</v>
      </c>
      <c r="F621">
        <v>0.38300400000000001</v>
      </c>
      <c r="G621">
        <v>0.38258999999999999</v>
      </c>
      <c r="H621">
        <v>0.269513</v>
      </c>
      <c r="I621">
        <v>0.38529400000000003</v>
      </c>
      <c r="J621">
        <v>0.38487399999999999</v>
      </c>
    </row>
    <row r="622" spans="1:10" x14ac:dyDescent="0.15">
      <c r="A622" s="1" t="s">
        <v>54</v>
      </c>
      <c r="B622">
        <v>0.359377</v>
      </c>
      <c r="C622">
        <v>0.41326800000000002</v>
      </c>
      <c r="D622">
        <v>0.41326800000000002</v>
      </c>
      <c r="E622">
        <v>0.36569000000000002</v>
      </c>
      <c r="F622">
        <v>0.42380600000000002</v>
      </c>
      <c r="G622">
        <v>0.42380600000000002</v>
      </c>
      <c r="H622">
        <v>0.36595</v>
      </c>
      <c r="I622">
        <v>0.42427999999999999</v>
      </c>
      <c r="J622">
        <v>0.42427999999999999</v>
      </c>
    </row>
    <row r="623" spans="1:10" x14ac:dyDescent="0.15">
      <c r="A623" s="1" t="s">
        <v>90</v>
      </c>
      <c r="B623">
        <v>0.52510500000000004</v>
      </c>
      <c r="C623">
        <v>0.52510500000000004</v>
      </c>
      <c r="D623">
        <v>0.52510500000000004</v>
      </c>
      <c r="E623">
        <v>0.42650500000000002</v>
      </c>
      <c r="F623">
        <v>0.42650500000000002</v>
      </c>
      <c r="G623">
        <v>0.42650500000000002</v>
      </c>
      <c r="H623">
        <v>0.36357099999999998</v>
      </c>
      <c r="I623">
        <v>0.36357099999999998</v>
      </c>
      <c r="J623">
        <v>0.36357099999999998</v>
      </c>
    </row>
    <row r="625" spans="1:38" s="15" customFormat="1" ht="18" x14ac:dyDescent="0.2">
      <c r="A625" s="16" t="s">
        <v>86</v>
      </c>
    </row>
    <row r="626" spans="1:38" s="15" customFormat="1" x14ac:dyDescent="0.15">
      <c r="A626" s="15" t="s">
        <v>41</v>
      </c>
    </row>
    <row r="627" spans="1:38" s="15" customFormat="1" x14ac:dyDescent="0.15">
      <c r="A627" s="15" t="s">
        <v>42</v>
      </c>
    </row>
    <row r="629" spans="1:38" x14ac:dyDescent="0.15">
      <c r="A629" t="s">
        <v>45</v>
      </c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</row>
    <row r="630" spans="1:38" x14ac:dyDescent="0.15">
      <c r="A630" t="s">
        <v>46</v>
      </c>
      <c r="B630">
        <v>1</v>
      </c>
      <c r="C630">
        <v>2</v>
      </c>
      <c r="D630">
        <v>3</v>
      </c>
      <c r="E630">
        <v>4</v>
      </c>
      <c r="F630">
        <v>5</v>
      </c>
      <c r="G630">
        <v>6</v>
      </c>
      <c r="H630">
        <v>7</v>
      </c>
      <c r="I630">
        <v>8</v>
      </c>
      <c r="J630">
        <v>9</v>
      </c>
      <c r="K630">
        <v>10</v>
      </c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</row>
    <row r="631" spans="1:38" x14ac:dyDescent="0.15">
      <c r="A631">
        <v>1</v>
      </c>
      <c r="B631" s="25">
        <v>-0.45247900000000002</v>
      </c>
      <c r="C631" s="25"/>
      <c r="D631" s="25"/>
      <c r="E631" s="25"/>
      <c r="F631" s="25"/>
      <c r="G631" s="25"/>
      <c r="H631" s="25"/>
      <c r="I631" s="25"/>
      <c r="J631" s="25"/>
      <c r="K631" s="25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</row>
    <row r="632" spans="1:38" x14ac:dyDescent="0.15">
      <c r="A632">
        <v>2</v>
      </c>
      <c r="B632" s="25">
        <v>-0.46187699999999998</v>
      </c>
      <c r="C632" s="25">
        <v>-0.47102699999999997</v>
      </c>
      <c r="D632" s="25"/>
      <c r="E632" s="25"/>
      <c r="F632" s="25"/>
      <c r="G632" s="25"/>
      <c r="H632" s="25"/>
      <c r="I632" s="25"/>
      <c r="J632" s="25"/>
      <c r="K632" s="25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</row>
    <row r="633" spans="1:38" x14ac:dyDescent="0.15">
      <c r="A633">
        <v>3</v>
      </c>
      <c r="B633" s="25">
        <v>-0.46021000000000001</v>
      </c>
      <c r="C633" s="25">
        <v>-0.46890999999999999</v>
      </c>
      <c r="D633" s="25">
        <v>-0.46721299999999999</v>
      </c>
      <c r="E633" s="25"/>
      <c r="F633" s="25"/>
      <c r="G633" s="25"/>
      <c r="H633" s="25"/>
      <c r="I633" s="25"/>
      <c r="J633" s="25"/>
      <c r="K633" s="25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</row>
    <row r="634" spans="1:38" x14ac:dyDescent="0.15">
      <c r="A634">
        <v>4</v>
      </c>
      <c r="B634" s="25">
        <v>-0.457617</v>
      </c>
      <c r="C634" s="25">
        <v>-0.466638</v>
      </c>
      <c r="D634" s="25">
        <v>-0.46487899999999999</v>
      </c>
      <c r="E634" s="25">
        <v>-0.46271699999999999</v>
      </c>
      <c r="F634" s="25"/>
      <c r="G634" s="25"/>
      <c r="H634" s="25"/>
      <c r="I634" s="25"/>
      <c r="J634" s="25"/>
      <c r="K634" s="25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</row>
    <row r="635" spans="1:38" x14ac:dyDescent="0.15">
      <c r="A635">
        <v>5</v>
      </c>
      <c r="B635" s="25">
        <v>-0.46798600000000001</v>
      </c>
      <c r="C635" s="25">
        <v>-0.477078</v>
      </c>
      <c r="D635" s="25">
        <v>-0.47534700000000002</v>
      </c>
      <c r="E635" s="25">
        <v>-0.47305700000000001</v>
      </c>
      <c r="F635" s="25">
        <v>-0.48446899999999998</v>
      </c>
      <c r="G635" s="25"/>
      <c r="H635" s="25"/>
      <c r="I635" s="25"/>
      <c r="J635" s="25"/>
      <c r="K635" s="25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</row>
    <row r="636" spans="1:38" x14ac:dyDescent="0.15">
      <c r="A636">
        <v>6</v>
      </c>
      <c r="B636" s="25">
        <v>-8.9639300000000005E-2</v>
      </c>
      <c r="C636" s="25">
        <v>-0.48163400000000001</v>
      </c>
      <c r="D636" s="25">
        <v>-0.479852</v>
      </c>
      <c r="E636" s="25">
        <v>-0.47862100000000002</v>
      </c>
      <c r="F636" s="25">
        <v>-0.48893700000000001</v>
      </c>
      <c r="G636" s="25">
        <v>-0.49343700000000001</v>
      </c>
      <c r="H636" s="25"/>
      <c r="I636" s="25"/>
      <c r="J636" s="25"/>
      <c r="K636" s="25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</row>
    <row r="637" spans="1:38" x14ac:dyDescent="0.15">
      <c r="A637">
        <v>7</v>
      </c>
      <c r="B637" s="24">
        <v>0.41195199999999998</v>
      </c>
      <c r="C637" s="25">
        <v>-0.48580299999999998</v>
      </c>
      <c r="D637" s="25">
        <v>-0.48502400000000001</v>
      </c>
      <c r="E637" s="25">
        <v>-0.48279499999999997</v>
      </c>
      <c r="F637" s="25">
        <v>-0.493091</v>
      </c>
      <c r="G637" s="25">
        <v>-0.49762000000000001</v>
      </c>
      <c r="H637" s="25">
        <v>-0.50195599999999996</v>
      </c>
      <c r="I637" s="25"/>
      <c r="J637" s="25"/>
      <c r="K637" s="25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</row>
    <row r="638" spans="1:38" x14ac:dyDescent="0.15">
      <c r="A638">
        <v>8</v>
      </c>
      <c r="B638" s="24">
        <v>0.61450400000000005</v>
      </c>
      <c r="C638" s="25">
        <v>-0.48763800000000002</v>
      </c>
      <c r="D638" s="25">
        <v>-0.48583500000000002</v>
      </c>
      <c r="E638" s="25">
        <v>-0.48361100000000001</v>
      </c>
      <c r="F638" s="25">
        <v>-0.49392200000000003</v>
      </c>
      <c r="G638" s="25">
        <v>-0.49860399999999999</v>
      </c>
      <c r="H638" s="25">
        <v>-0.50138499999999997</v>
      </c>
      <c r="I638" s="25">
        <v>-0.50251400000000002</v>
      </c>
      <c r="J638" s="25"/>
      <c r="K638" s="25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</row>
    <row r="639" spans="1:38" x14ac:dyDescent="0.15">
      <c r="A639">
        <v>9</v>
      </c>
      <c r="B639" s="24">
        <v>0.77319400000000005</v>
      </c>
      <c r="C639" s="25">
        <v>-0.493342</v>
      </c>
      <c r="D639" s="25">
        <v>-0.49158299999999999</v>
      </c>
      <c r="E639" s="25">
        <v>-0.48933100000000002</v>
      </c>
      <c r="F639" s="25">
        <v>-0.49971900000000002</v>
      </c>
      <c r="G639" s="25">
        <v>-0.50284499999999999</v>
      </c>
      <c r="H639" s="25">
        <v>-0.50732699999999997</v>
      </c>
      <c r="I639" s="24">
        <v>-0.12289899999999999</v>
      </c>
      <c r="J639" s="24">
        <v>0.40106000000000003</v>
      </c>
      <c r="K639" s="25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</row>
    <row r="640" spans="1:38" x14ac:dyDescent="0.15">
      <c r="A640">
        <v>10</v>
      </c>
      <c r="B640" s="24">
        <v>1.5</v>
      </c>
      <c r="C640" s="25">
        <v>-0.47281699999999999</v>
      </c>
      <c r="D640" s="25">
        <v>-0.47106700000000001</v>
      </c>
      <c r="E640" s="25">
        <v>-0.468887</v>
      </c>
      <c r="F640" s="25">
        <v>-0.47849700000000001</v>
      </c>
      <c r="G640" s="25">
        <v>-0.48332399999999998</v>
      </c>
      <c r="H640" s="24">
        <v>-0.12128700000000001</v>
      </c>
      <c r="I640" s="24">
        <v>0.38874599999999998</v>
      </c>
      <c r="J640" s="24">
        <v>0.61012100000000002</v>
      </c>
      <c r="K640" s="24">
        <v>0.76467700000000005</v>
      </c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</row>
    <row r="641" spans="1:38" x14ac:dyDescent="0.15"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</row>
    <row r="642" spans="1:38" x14ac:dyDescent="0.15">
      <c r="A642" t="s">
        <v>47</v>
      </c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</row>
    <row r="643" spans="1:38" x14ac:dyDescent="0.15">
      <c r="A643" t="s">
        <v>46</v>
      </c>
      <c r="B643">
        <v>1</v>
      </c>
      <c r="C643">
        <v>2</v>
      </c>
      <c r="D643">
        <v>3</v>
      </c>
      <c r="E643">
        <v>4</v>
      </c>
      <c r="F643">
        <v>5</v>
      </c>
      <c r="G643">
        <v>6</v>
      </c>
      <c r="H643">
        <v>7</v>
      </c>
      <c r="I643">
        <v>8</v>
      </c>
      <c r="J643">
        <v>9</v>
      </c>
      <c r="K643">
        <v>10</v>
      </c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</row>
    <row r="644" spans="1:38" x14ac:dyDescent="0.15">
      <c r="A644">
        <v>1</v>
      </c>
      <c r="B644" s="24">
        <v>0.15843299999999999</v>
      </c>
      <c r="C644" s="25"/>
      <c r="D644" s="25"/>
      <c r="E644" s="25"/>
      <c r="F644" s="25"/>
      <c r="G644" s="25"/>
      <c r="H644" s="25"/>
      <c r="I644" s="25"/>
      <c r="J644" s="25"/>
      <c r="K644" s="25"/>
      <c r="M644" s="14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</row>
    <row r="645" spans="1:38" x14ac:dyDescent="0.15">
      <c r="A645">
        <v>2</v>
      </c>
      <c r="B645" s="24">
        <v>0.10734299999999999</v>
      </c>
      <c r="C645" s="24">
        <v>-9.1753000000000001E-2</v>
      </c>
      <c r="D645" s="25"/>
      <c r="E645" s="25"/>
      <c r="F645" s="25"/>
      <c r="G645" s="25"/>
      <c r="H645" s="25"/>
      <c r="I645" s="25"/>
      <c r="J645" s="25"/>
      <c r="K645" s="25"/>
      <c r="M645" s="14"/>
      <c r="N645" s="14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</row>
    <row r="646" spans="1:38" x14ac:dyDescent="0.15">
      <c r="A646">
        <v>3</v>
      </c>
      <c r="B646" s="24">
        <v>6.0426300000000002E-2</v>
      </c>
      <c r="C646" s="24">
        <v>-0.119255</v>
      </c>
      <c r="D646" s="24">
        <v>-0.16447100000000001</v>
      </c>
      <c r="E646" s="25"/>
      <c r="F646" s="25"/>
      <c r="G646" s="25"/>
      <c r="H646" s="25"/>
      <c r="I646" s="25"/>
      <c r="J646" s="25"/>
      <c r="K646" s="25"/>
      <c r="M646" s="14"/>
      <c r="N646" s="14"/>
      <c r="O646" s="14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</row>
    <row r="647" spans="1:38" x14ac:dyDescent="0.15">
      <c r="A647">
        <v>4</v>
      </c>
      <c r="B647" s="24">
        <v>3.3731799999999999E-2</v>
      </c>
      <c r="C647" s="24">
        <v>-0.163911</v>
      </c>
      <c r="D647" s="24">
        <v>-7.06344E-2</v>
      </c>
      <c r="E647" s="24">
        <v>0.11063199999999999</v>
      </c>
      <c r="F647" s="25"/>
      <c r="G647" s="25"/>
      <c r="H647" s="25"/>
      <c r="I647" s="25"/>
      <c r="J647" s="25"/>
      <c r="K647" s="25"/>
      <c r="M647" s="14"/>
      <c r="N647" s="14"/>
      <c r="O647" s="14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</row>
    <row r="648" spans="1:38" x14ac:dyDescent="0.15">
      <c r="A648">
        <v>5</v>
      </c>
      <c r="B648" s="24">
        <v>-2.3784400000000001E-2</v>
      </c>
      <c r="C648" s="24">
        <v>-6.7371100000000003E-2</v>
      </c>
      <c r="D648" s="24">
        <v>9.2588000000000004E-2</v>
      </c>
      <c r="E648" s="24">
        <v>0.20130600000000001</v>
      </c>
      <c r="F648" s="24">
        <v>0.27860200000000002</v>
      </c>
      <c r="G648" s="25"/>
      <c r="H648" s="25"/>
      <c r="I648" s="25"/>
      <c r="J648" s="25"/>
      <c r="K648" s="25"/>
      <c r="M648" s="14"/>
      <c r="N648" s="14"/>
      <c r="O648" s="14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</row>
    <row r="649" spans="1:38" x14ac:dyDescent="0.15">
      <c r="A649">
        <v>6</v>
      </c>
      <c r="B649" s="24">
        <v>5.9645499999999997E-2</v>
      </c>
      <c r="C649" s="24">
        <v>9.1839400000000002E-2</v>
      </c>
      <c r="D649" s="24">
        <v>0.197716</v>
      </c>
      <c r="E649" s="24">
        <v>0.28558600000000001</v>
      </c>
      <c r="F649" s="24">
        <v>0.29736800000000002</v>
      </c>
      <c r="G649" s="24">
        <v>-0.26485399999999998</v>
      </c>
      <c r="H649" s="25"/>
      <c r="I649" s="25"/>
      <c r="J649" s="25"/>
      <c r="K649" s="25"/>
      <c r="M649" s="14"/>
      <c r="N649" s="14"/>
      <c r="O649" s="14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</row>
    <row r="650" spans="1:38" x14ac:dyDescent="0.15">
      <c r="A650">
        <v>7</v>
      </c>
      <c r="B650" s="25">
        <v>0.17466699999999999</v>
      </c>
      <c r="C650" s="24">
        <v>0.183612</v>
      </c>
      <c r="D650" s="24">
        <v>0.2772</v>
      </c>
      <c r="E650" s="24">
        <v>0.293769</v>
      </c>
      <c r="F650" s="24">
        <v>-0.25820100000000001</v>
      </c>
      <c r="G650" s="24">
        <v>-0.33072299999999999</v>
      </c>
      <c r="H650" s="24">
        <v>-0.38922699999999999</v>
      </c>
      <c r="I650" s="25"/>
      <c r="J650" s="25"/>
      <c r="K650" s="25"/>
      <c r="M650" s="14"/>
      <c r="N650" s="14"/>
      <c r="O650" s="14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</row>
    <row r="651" spans="1:38" x14ac:dyDescent="0.15">
      <c r="A651">
        <v>8</v>
      </c>
      <c r="B651" s="25">
        <v>0.22193599999999999</v>
      </c>
      <c r="C651" s="24">
        <v>0.26763900000000002</v>
      </c>
      <c r="D651" s="24">
        <v>0.291794</v>
      </c>
      <c r="E651" s="24">
        <v>-0.24554500000000001</v>
      </c>
      <c r="F651" s="24">
        <v>-0.32747500000000002</v>
      </c>
      <c r="G651" s="24">
        <v>-0.34853299999999998</v>
      </c>
      <c r="H651" s="24">
        <v>-0.32411400000000001</v>
      </c>
      <c r="I651" s="24">
        <v>-0.37356099999999998</v>
      </c>
      <c r="J651" s="25"/>
      <c r="K651" s="25"/>
      <c r="M651" s="14"/>
      <c r="N651" s="14"/>
      <c r="O651" s="14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</row>
    <row r="652" spans="1:38" x14ac:dyDescent="0.15">
      <c r="A652">
        <v>9</v>
      </c>
      <c r="B652" s="25">
        <v>0.24271100000000001</v>
      </c>
      <c r="C652" s="24">
        <v>0.28888900000000001</v>
      </c>
      <c r="D652" s="24">
        <v>-0.24710399999999999</v>
      </c>
      <c r="E652" s="24">
        <v>-0.274092</v>
      </c>
      <c r="F652" s="24">
        <v>-0.34801500000000002</v>
      </c>
      <c r="G652" s="24">
        <v>-0.36320799999999998</v>
      </c>
      <c r="H652" s="24">
        <v>-0.37494499999999997</v>
      </c>
      <c r="I652" s="25">
        <v>-0.44881900000000002</v>
      </c>
      <c r="J652" s="25">
        <v>-0.56604900000000002</v>
      </c>
      <c r="K652" s="25"/>
      <c r="M652" s="14"/>
      <c r="N652" s="14"/>
      <c r="O652" s="14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</row>
    <row r="653" spans="1:38" x14ac:dyDescent="0.15">
      <c r="A653">
        <v>10</v>
      </c>
      <c r="B653" s="25">
        <v>0.28577599999999997</v>
      </c>
      <c r="C653" s="24">
        <v>-0.21201999999999999</v>
      </c>
      <c r="D653" s="24">
        <v>-0.27039099999999999</v>
      </c>
      <c r="E653" s="24">
        <v>-0.34219899999999998</v>
      </c>
      <c r="F653" s="24">
        <v>-0.36450300000000002</v>
      </c>
      <c r="G653" s="24">
        <v>-0.37619399999999997</v>
      </c>
      <c r="H653" s="25">
        <v>-0.451963</v>
      </c>
      <c r="I653" s="25">
        <v>-0.56725899999999996</v>
      </c>
      <c r="J653" s="25">
        <v>-0.698546</v>
      </c>
      <c r="K653" s="25">
        <v>-0.84302600000000005</v>
      </c>
      <c r="M653" s="14"/>
      <c r="N653" s="14"/>
      <c r="O653" s="14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</row>
    <row r="654" spans="1:38" x14ac:dyDescent="0.15"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</row>
    <row r="655" spans="1:38" x14ac:dyDescent="0.15">
      <c r="A655" t="s">
        <v>48</v>
      </c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</row>
    <row r="656" spans="1:38" x14ac:dyDescent="0.15">
      <c r="A656" t="s">
        <v>46</v>
      </c>
      <c r="B656">
        <v>1</v>
      </c>
      <c r="C656">
        <v>2</v>
      </c>
      <c r="D656">
        <v>3</v>
      </c>
      <c r="E656">
        <v>4</v>
      </c>
      <c r="F656">
        <v>5</v>
      </c>
      <c r="G656">
        <v>6</v>
      </c>
      <c r="H656">
        <v>7</v>
      </c>
      <c r="I656">
        <v>8</v>
      </c>
      <c r="J656">
        <v>9</v>
      </c>
      <c r="K656">
        <v>10</v>
      </c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</row>
    <row r="657" spans="1:38" x14ac:dyDescent="0.15">
      <c r="A657">
        <v>1</v>
      </c>
      <c r="B657" s="25">
        <v>-0.13697500000000001</v>
      </c>
      <c r="C657" s="25"/>
      <c r="D657" s="25"/>
      <c r="E657" s="25"/>
      <c r="F657" s="25"/>
      <c r="G657" s="25"/>
      <c r="H657" s="25"/>
      <c r="I657" s="25"/>
      <c r="J657" s="25"/>
      <c r="K657" s="25"/>
      <c r="M657" s="14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</row>
    <row r="658" spans="1:38" x14ac:dyDescent="0.15">
      <c r="A658">
        <v>2</v>
      </c>
      <c r="B658" s="25">
        <v>-0.15723799999999999</v>
      </c>
      <c r="C658" s="25">
        <v>-0.94205399999999995</v>
      </c>
      <c r="D658" s="25"/>
      <c r="E658" s="25"/>
      <c r="F658" s="25"/>
      <c r="G658" s="25"/>
      <c r="H658" s="25"/>
      <c r="I658" s="25"/>
      <c r="J658" s="25"/>
      <c r="K658" s="25"/>
      <c r="M658" s="14"/>
      <c r="N658" s="14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</row>
    <row r="659" spans="1:38" x14ac:dyDescent="0.15">
      <c r="A659">
        <v>3</v>
      </c>
      <c r="B659" s="25">
        <v>-0.17454</v>
      </c>
      <c r="C659" s="25">
        <v>-0.93781999999999999</v>
      </c>
      <c r="D659" s="25">
        <v>-0.87121700000000002</v>
      </c>
      <c r="E659" s="25"/>
      <c r="F659" s="25"/>
      <c r="G659" s="25"/>
      <c r="H659" s="25"/>
      <c r="I659" s="25"/>
      <c r="J659" s="25"/>
      <c r="K659" s="25"/>
      <c r="M659" s="14"/>
      <c r="N659" s="14"/>
      <c r="O659" s="14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</row>
    <row r="660" spans="1:38" x14ac:dyDescent="0.15">
      <c r="A660">
        <v>4</v>
      </c>
      <c r="B660" s="25">
        <v>-0.14093700000000001</v>
      </c>
      <c r="C660" s="25">
        <v>-0.87034199999999995</v>
      </c>
      <c r="D660" s="25">
        <v>-0.54257699999999998</v>
      </c>
      <c r="E660" s="25">
        <v>-0.108353</v>
      </c>
      <c r="F660" s="25"/>
      <c r="G660" s="25"/>
      <c r="H660" s="25"/>
      <c r="I660" s="25"/>
      <c r="J660" s="25"/>
      <c r="K660" s="25"/>
      <c r="M660" s="14"/>
      <c r="N660" s="14"/>
      <c r="O660" s="14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</row>
    <row r="661" spans="1:38" x14ac:dyDescent="0.15">
      <c r="A661">
        <v>5</v>
      </c>
      <c r="B661" s="25">
        <v>-0.18906700000000001</v>
      </c>
      <c r="C661" s="25">
        <v>-0.56724699999999995</v>
      </c>
      <c r="D661" s="25">
        <v>-0.132299</v>
      </c>
      <c r="E661" s="25">
        <v>0.19045899999999999</v>
      </c>
      <c r="F661" s="24">
        <v>0.46633999999999998</v>
      </c>
      <c r="G661" s="25"/>
      <c r="H661" s="25"/>
      <c r="I661" s="25"/>
      <c r="J661" s="25"/>
      <c r="K661" s="25"/>
      <c r="M661" s="14"/>
      <c r="N661" s="14"/>
      <c r="O661" s="14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</row>
    <row r="662" spans="1:38" x14ac:dyDescent="0.15">
      <c r="A662">
        <v>6</v>
      </c>
      <c r="B662" s="25">
        <v>1.41767E-2</v>
      </c>
      <c r="C662" s="25">
        <v>-0.14812</v>
      </c>
      <c r="D662" s="25">
        <v>0.17569699999999999</v>
      </c>
      <c r="E662" s="24">
        <v>0.47537099999999999</v>
      </c>
      <c r="F662" s="24">
        <v>0.500525</v>
      </c>
      <c r="G662" s="25">
        <v>-0.59851299999999996</v>
      </c>
      <c r="H662" s="25"/>
      <c r="I662" s="25"/>
      <c r="J662" s="25"/>
      <c r="K662" s="25"/>
      <c r="M662" s="14"/>
      <c r="N662" s="14"/>
      <c r="O662" s="14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</row>
    <row r="663" spans="1:38" x14ac:dyDescent="0.15">
      <c r="A663">
        <v>7</v>
      </c>
      <c r="B663" s="25">
        <v>0.24022399999999999</v>
      </c>
      <c r="C663" s="25">
        <v>0.16000800000000001</v>
      </c>
      <c r="D663" s="24">
        <v>0.44469700000000001</v>
      </c>
      <c r="E663" s="24">
        <v>0.487454</v>
      </c>
      <c r="F663" s="25">
        <v>-0.58514999999999995</v>
      </c>
      <c r="G663" s="25">
        <v>-0.71410899999999999</v>
      </c>
      <c r="H663" s="25">
        <v>-0.82301199999999997</v>
      </c>
      <c r="I663" s="25"/>
      <c r="J663" s="25"/>
      <c r="K663" s="25"/>
      <c r="M663" s="14"/>
      <c r="N663" s="14"/>
      <c r="O663" s="14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</row>
    <row r="664" spans="1:38" x14ac:dyDescent="0.15">
      <c r="A664">
        <v>8</v>
      </c>
      <c r="B664" s="25">
        <v>0.32533099999999998</v>
      </c>
      <c r="C664" s="24">
        <v>0.41663800000000001</v>
      </c>
      <c r="D664" s="24">
        <v>0.47258699999999998</v>
      </c>
      <c r="E664" s="25">
        <v>-0.56359300000000001</v>
      </c>
      <c r="F664" s="25">
        <v>-0.70653200000000005</v>
      </c>
      <c r="G664" s="25">
        <v>-0.73459399999999997</v>
      </c>
      <c r="H664" s="25">
        <v>-0.66603100000000004</v>
      </c>
      <c r="I664" s="25">
        <v>-0.74712199999999995</v>
      </c>
      <c r="J664" s="25"/>
      <c r="K664" s="25"/>
      <c r="M664" s="14"/>
      <c r="N664" s="14"/>
      <c r="O664" s="14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</row>
    <row r="665" spans="1:38" x14ac:dyDescent="0.15">
      <c r="A665">
        <v>9</v>
      </c>
      <c r="B665" s="25">
        <v>0.35127900000000001</v>
      </c>
      <c r="C665" s="24">
        <v>0.455401</v>
      </c>
      <c r="D665" s="25">
        <v>-0.57875799999999999</v>
      </c>
      <c r="E665" s="25">
        <v>-0.60014000000000001</v>
      </c>
      <c r="F665" s="25">
        <v>-0.72764099999999998</v>
      </c>
      <c r="G665" s="25">
        <v>-0.74459600000000004</v>
      </c>
      <c r="H665" s="25">
        <v>-0.74988999999999995</v>
      </c>
      <c r="I665" s="25">
        <v>-0.89763899999999996</v>
      </c>
      <c r="J665" s="25">
        <v>-1.1321000000000001</v>
      </c>
      <c r="K665" s="25"/>
      <c r="M665" s="14"/>
      <c r="N665" s="14"/>
      <c r="O665" s="14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</row>
    <row r="666" spans="1:38" x14ac:dyDescent="0.15">
      <c r="A666">
        <v>10</v>
      </c>
      <c r="B666" s="25">
        <v>0.46759299999999998</v>
      </c>
      <c r="C666" s="25">
        <v>-0.49582799999999999</v>
      </c>
      <c r="D666" s="25">
        <v>-0.58299000000000001</v>
      </c>
      <c r="E666" s="25">
        <v>-0.70680799999999999</v>
      </c>
      <c r="F666" s="25">
        <v>-0.73626499999999995</v>
      </c>
      <c r="G666" s="25">
        <v>-0.75238700000000003</v>
      </c>
      <c r="H666" s="25">
        <v>-0.90392499999999998</v>
      </c>
      <c r="I666" s="25">
        <v>-1.13452</v>
      </c>
      <c r="J666" s="25">
        <v>-1.3970899999999999</v>
      </c>
      <c r="K666" s="25">
        <v>-1.68605</v>
      </c>
      <c r="M666" s="14"/>
      <c r="N666" s="14"/>
      <c r="O666" s="14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</row>
    <row r="667" spans="1:38" x14ac:dyDescent="0.15"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</row>
    <row r="668" spans="1:38" x14ac:dyDescent="0.15">
      <c r="A668" t="s">
        <v>74</v>
      </c>
      <c r="I668" s="14" t="s">
        <v>109</v>
      </c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</row>
    <row r="669" spans="1:38" x14ac:dyDescent="0.15">
      <c r="A669" t="s">
        <v>75</v>
      </c>
      <c r="B669" t="s">
        <v>76</v>
      </c>
      <c r="C669" t="s">
        <v>76</v>
      </c>
      <c r="D669" t="s">
        <v>76</v>
      </c>
      <c r="E669" t="s">
        <v>77</v>
      </c>
      <c r="F669" t="s">
        <v>77</v>
      </c>
      <c r="G669" t="s">
        <v>77</v>
      </c>
      <c r="I669" t="s">
        <v>76</v>
      </c>
      <c r="J669" t="s">
        <v>76</v>
      </c>
      <c r="K669" t="s">
        <v>76</v>
      </c>
      <c r="L669" t="s">
        <v>77</v>
      </c>
      <c r="M669" t="s">
        <v>77</v>
      </c>
      <c r="N669" t="s">
        <v>77</v>
      </c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</row>
    <row r="670" spans="1:38" x14ac:dyDescent="0.15">
      <c r="A670" t="s">
        <v>78</v>
      </c>
      <c r="B670" t="s">
        <v>76</v>
      </c>
      <c r="C670" t="s">
        <v>79</v>
      </c>
      <c r="D670" t="s">
        <v>80</v>
      </c>
      <c r="E670" t="s">
        <v>76</v>
      </c>
      <c r="F670" t="s">
        <v>79</v>
      </c>
      <c r="G670" t="s">
        <v>80</v>
      </c>
      <c r="I670" t="s">
        <v>76</v>
      </c>
      <c r="J670" t="s">
        <v>79</v>
      </c>
      <c r="K670" t="s">
        <v>80</v>
      </c>
      <c r="L670" t="s">
        <v>76</v>
      </c>
      <c r="M670" t="s">
        <v>79</v>
      </c>
      <c r="N670" t="s">
        <v>80</v>
      </c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</row>
    <row r="671" spans="1:38" x14ac:dyDescent="0.15">
      <c r="A671" s="1" t="s">
        <v>25</v>
      </c>
      <c r="B671" s="4">
        <v>0.54071199999999997</v>
      </c>
      <c r="C671" s="4">
        <v>0.54071199999999997</v>
      </c>
      <c r="D671" s="4">
        <v>0.54071199999999997</v>
      </c>
      <c r="E671">
        <v>0.62735300000000005</v>
      </c>
      <c r="F671">
        <v>0.62735300000000005</v>
      </c>
      <c r="G671">
        <v>0.62735300000000005</v>
      </c>
      <c r="I671" s="22">
        <f>ABS(B671-B701)</f>
        <v>0</v>
      </c>
      <c r="J671" s="22">
        <f t="shared" ref="J671:J680" si="96">ABS(C671-C701)</f>
        <v>0</v>
      </c>
      <c r="K671" s="22">
        <f t="shared" ref="K671:K680" si="97">ABS(D671-D701)</f>
        <v>0</v>
      </c>
      <c r="L671" s="22">
        <f>ABS(E671-H701)</f>
        <v>2.9699999999999172E-4</v>
      </c>
      <c r="M671" s="22">
        <f t="shared" ref="M671:M680" si="98">ABS(F671-I701)</f>
        <v>2.9699999999999172E-4</v>
      </c>
      <c r="N671" s="22">
        <f t="shared" ref="N671:N680" si="99">ABS(G671-J701)</f>
        <v>2.9699999999999172E-4</v>
      </c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</row>
    <row r="672" spans="1:38" x14ac:dyDescent="0.15">
      <c r="A672" s="1" t="s">
        <v>26</v>
      </c>
      <c r="B672" s="4">
        <v>-5.4463600000000001E-2</v>
      </c>
      <c r="C672" s="4">
        <v>4.75231E-3</v>
      </c>
      <c r="D672" s="4">
        <v>4.75231E-3</v>
      </c>
      <c r="E672">
        <v>-5.1366500000000002E-2</v>
      </c>
      <c r="F672">
        <v>1.38496E-2</v>
      </c>
      <c r="G672">
        <v>1.38496E-2</v>
      </c>
      <c r="I672" s="22">
        <f t="shared" ref="I672:I680" si="100">ABS(B672-B702)</f>
        <v>1.9999999999881224E-7</v>
      </c>
      <c r="J672" s="22">
        <f t="shared" si="96"/>
        <v>1.9999999999881224E-8</v>
      </c>
      <c r="K672" s="22">
        <f t="shared" si="97"/>
        <v>1.9999999999881224E-8</v>
      </c>
      <c r="L672" s="22">
        <f t="shared" ref="L672:L680" si="101">ABS(E672-H702)</f>
        <v>1.5539999999999998E-4</v>
      </c>
      <c r="M672" s="22">
        <f t="shared" si="98"/>
        <v>1.5199999999999936E-5</v>
      </c>
      <c r="N672" s="22">
        <f t="shared" si="99"/>
        <v>1.5199999999999936E-5</v>
      </c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</row>
    <row r="673" spans="1:38" x14ac:dyDescent="0.15">
      <c r="A673" s="1" t="s">
        <v>27</v>
      </c>
      <c r="B673" s="4">
        <v>-0.115327</v>
      </c>
      <c r="C673" s="4">
        <v>-5.7250299999999997E-2</v>
      </c>
      <c r="D673" s="4">
        <v>-5.7250299999999997E-2</v>
      </c>
      <c r="E673">
        <v>-0.10903</v>
      </c>
      <c r="F673">
        <v>-4.50459E-2</v>
      </c>
      <c r="G673">
        <v>-4.50459E-2</v>
      </c>
      <c r="I673" s="22">
        <f t="shared" si="100"/>
        <v>0</v>
      </c>
      <c r="J673" s="22">
        <f t="shared" si="96"/>
        <v>1.0000000000287557E-7</v>
      </c>
      <c r="K673" s="22">
        <f t="shared" si="97"/>
        <v>1.0000000000287557E-7</v>
      </c>
      <c r="L673" s="22">
        <f t="shared" si="101"/>
        <v>3.3199999999999896E-4</v>
      </c>
      <c r="M673" s="22">
        <f t="shared" si="98"/>
        <v>2.3639999999999772E-4</v>
      </c>
      <c r="N673" s="22">
        <f t="shared" si="99"/>
        <v>2.3639999999999772E-4</v>
      </c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</row>
    <row r="674" spans="1:38" x14ac:dyDescent="0.15">
      <c r="A674" s="1" t="s">
        <v>28</v>
      </c>
      <c r="B674">
        <v>-0.22283800000000001</v>
      </c>
      <c r="C674">
        <v>-0.15873200000000001</v>
      </c>
      <c r="D674">
        <v>-0.15873200000000001</v>
      </c>
      <c r="E674">
        <v>-0.25492100000000001</v>
      </c>
      <c r="F674">
        <v>-0.18429999999999999</v>
      </c>
      <c r="G674">
        <v>-0.18429999999999999</v>
      </c>
      <c r="I674" s="22">
        <f t="shared" si="100"/>
        <v>0</v>
      </c>
      <c r="J674" s="22">
        <f t="shared" si="96"/>
        <v>0</v>
      </c>
      <c r="K674" s="22">
        <f t="shared" si="97"/>
        <v>0</v>
      </c>
      <c r="L674" s="22">
        <f t="shared" si="101"/>
        <v>9.240000000000359E-4</v>
      </c>
      <c r="M674" s="22">
        <f t="shared" si="98"/>
        <v>8.6400000000000365E-4</v>
      </c>
      <c r="N674" s="22">
        <f t="shared" si="99"/>
        <v>8.6400000000000365E-4</v>
      </c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</row>
    <row r="675" spans="1:38" x14ac:dyDescent="0.15">
      <c r="A675" s="1" t="s">
        <v>29</v>
      </c>
      <c r="B675">
        <v>-0.29882900000000001</v>
      </c>
      <c r="C675">
        <v>-0.244667</v>
      </c>
      <c r="D675">
        <v>-0.244667</v>
      </c>
      <c r="E675">
        <v>-0.35367500000000002</v>
      </c>
      <c r="F675">
        <v>-0.313114</v>
      </c>
      <c r="G675">
        <v>-0.313114</v>
      </c>
      <c r="I675" s="22">
        <f t="shared" si="100"/>
        <v>0</v>
      </c>
      <c r="J675" s="22">
        <f t="shared" si="96"/>
        <v>0</v>
      </c>
      <c r="K675" s="22">
        <f t="shared" si="97"/>
        <v>0</v>
      </c>
      <c r="L675" s="22">
        <f t="shared" si="101"/>
        <v>9.120000000000239E-4</v>
      </c>
      <c r="M675" s="22">
        <f t="shared" si="98"/>
        <v>8.0700000000000216E-4</v>
      </c>
      <c r="N675" s="22">
        <f t="shared" si="99"/>
        <v>8.0700000000000216E-4</v>
      </c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</row>
    <row r="676" spans="1:38" x14ac:dyDescent="0.15">
      <c r="A676" s="1" t="s">
        <v>30</v>
      </c>
      <c r="B676">
        <v>-0.269899</v>
      </c>
      <c r="C676" s="4">
        <v>-0.20136999999999999</v>
      </c>
      <c r="D676" s="4">
        <v>-0.20136999999999999</v>
      </c>
      <c r="E676">
        <v>-0.26786599999999999</v>
      </c>
      <c r="F676">
        <v>-0.19276199999999999</v>
      </c>
      <c r="G676">
        <v>-0.19276199999999999</v>
      </c>
      <c r="I676" s="22">
        <f t="shared" si="100"/>
        <v>0</v>
      </c>
      <c r="J676" s="22">
        <f t="shared" si="96"/>
        <v>0</v>
      </c>
      <c r="K676" s="22">
        <f t="shared" si="97"/>
        <v>0</v>
      </c>
      <c r="L676" s="22">
        <f t="shared" si="101"/>
        <v>4.0000000000040004E-6</v>
      </c>
      <c r="M676" s="22">
        <f t="shared" si="98"/>
        <v>1.9900000000000473E-4</v>
      </c>
      <c r="N676" s="22">
        <f t="shared" si="99"/>
        <v>1.9900000000000473E-4</v>
      </c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</row>
    <row r="677" spans="1:38" x14ac:dyDescent="0.15">
      <c r="A677" s="1" t="s">
        <v>52</v>
      </c>
      <c r="B677" s="4">
        <v>-0.122529</v>
      </c>
      <c r="C677" s="4">
        <v>-6.5747299999999995E-2</v>
      </c>
      <c r="D677" s="4">
        <v>-6.5747299999999995E-2</v>
      </c>
      <c r="E677">
        <v>-0.110264</v>
      </c>
      <c r="F677">
        <v>-5.11729E-2</v>
      </c>
      <c r="G677">
        <v>-5.11729E-2</v>
      </c>
      <c r="I677" s="22">
        <f t="shared" si="100"/>
        <v>0</v>
      </c>
      <c r="J677" s="22">
        <f t="shared" si="96"/>
        <v>0</v>
      </c>
      <c r="K677" s="22">
        <f t="shared" si="97"/>
        <v>0</v>
      </c>
      <c r="L677" s="22">
        <f t="shared" si="101"/>
        <v>5.3999999999998494E-5</v>
      </c>
      <c r="M677" s="22">
        <f t="shared" si="98"/>
        <v>1.1180000000000218E-4</v>
      </c>
      <c r="N677" s="22">
        <f t="shared" si="99"/>
        <v>1.1180000000000218E-4</v>
      </c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</row>
    <row r="678" spans="1:38" x14ac:dyDescent="0.15">
      <c r="A678" s="1" t="s">
        <v>53</v>
      </c>
      <c r="B678" s="4">
        <v>0.20232900000000001</v>
      </c>
      <c r="C678" s="4">
        <v>0.25071199999999999</v>
      </c>
      <c r="D678" s="4">
        <v>0.25071199999999999</v>
      </c>
      <c r="E678">
        <v>0.25144499999999997</v>
      </c>
      <c r="F678">
        <v>0.303531</v>
      </c>
      <c r="G678">
        <v>0.303531</v>
      </c>
      <c r="I678" s="22">
        <f t="shared" si="100"/>
        <v>0</v>
      </c>
      <c r="J678" s="22">
        <f t="shared" si="96"/>
        <v>0</v>
      </c>
      <c r="K678" s="22">
        <f t="shared" si="97"/>
        <v>0</v>
      </c>
      <c r="L678" s="22">
        <f t="shared" si="101"/>
        <v>1.3900000000000023E-4</v>
      </c>
      <c r="M678" s="22">
        <f t="shared" si="98"/>
        <v>1.3299999999999423E-4</v>
      </c>
      <c r="N678" s="22">
        <f t="shared" si="99"/>
        <v>1.3299999999999423E-4</v>
      </c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</row>
    <row r="679" spans="1:38" x14ac:dyDescent="0.15">
      <c r="A679" s="1" t="s">
        <v>54</v>
      </c>
      <c r="B679">
        <v>0.34057399999999999</v>
      </c>
      <c r="C679">
        <v>0.36275600000000002</v>
      </c>
      <c r="D679">
        <v>0.36275600000000002</v>
      </c>
      <c r="E679">
        <v>0.33513700000000002</v>
      </c>
      <c r="F679">
        <v>0.358763</v>
      </c>
      <c r="G679">
        <v>0.358763</v>
      </c>
      <c r="I679" s="22">
        <f t="shared" si="100"/>
        <v>0</v>
      </c>
      <c r="J679" s="22">
        <f t="shared" si="96"/>
        <v>0</v>
      </c>
      <c r="K679" s="22">
        <f t="shared" si="97"/>
        <v>0</v>
      </c>
      <c r="L679" s="22">
        <f t="shared" si="101"/>
        <v>1.6800000000000148E-4</v>
      </c>
      <c r="M679" s="22">
        <f t="shared" si="98"/>
        <v>1.6300000000002424E-4</v>
      </c>
      <c r="N679" s="22">
        <f t="shared" si="99"/>
        <v>1.6300000000002424E-4</v>
      </c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</row>
    <row r="680" spans="1:38" x14ac:dyDescent="0.15">
      <c r="A680" s="1" t="s">
        <v>90</v>
      </c>
      <c r="B680">
        <v>0.48222900000000002</v>
      </c>
      <c r="C680">
        <v>0.48222900000000002</v>
      </c>
      <c r="D680">
        <v>0.48222900000000002</v>
      </c>
      <c r="E680">
        <v>0.25818000000000002</v>
      </c>
      <c r="F680">
        <v>0.25818000000000002</v>
      </c>
      <c r="G680">
        <v>0.25818000000000002</v>
      </c>
      <c r="I680" s="22">
        <f t="shared" si="100"/>
        <v>0</v>
      </c>
      <c r="J680" s="22">
        <f t="shared" si="96"/>
        <v>0</v>
      </c>
      <c r="K680" s="22">
        <f t="shared" si="97"/>
        <v>0</v>
      </c>
      <c r="L680" s="22">
        <f t="shared" si="101"/>
        <v>6.3970000000000415E-3</v>
      </c>
      <c r="M680" s="22">
        <f t="shared" si="98"/>
        <v>6.3970000000000415E-3</v>
      </c>
      <c r="N680" s="22">
        <f t="shared" si="99"/>
        <v>6.3970000000000415E-3</v>
      </c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</row>
    <row r="681" spans="1:38" x14ac:dyDescent="0.15">
      <c r="H681" s="23" t="s">
        <v>110</v>
      </c>
      <c r="I681" s="22">
        <f t="shared" ref="I681:N681" si="102">AVERAGE(I672:I680)</f>
        <v>2.2222222222090249E-8</v>
      </c>
      <c r="J681" s="22">
        <f t="shared" si="102"/>
        <v>1.3333333333639644E-8</v>
      </c>
      <c r="K681" s="22">
        <f t="shared" si="102"/>
        <v>1.3333333333639644E-8</v>
      </c>
      <c r="L681" s="22">
        <f t="shared" si="102"/>
        <v>1.0094888888889004E-3</v>
      </c>
      <c r="M681" s="22">
        <f t="shared" si="102"/>
        <v>9.9182222222223004E-4</v>
      </c>
      <c r="N681" s="22">
        <f t="shared" si="102"/>
        <v>9.9182222222223004E-4</v>
      </c>
    </row>
    <row r="682" spans="1:38" x14ac:dyDescent="0.15">
      <c r="H682" s="14"/>
    </row>
    <row r="683" spans="1:38" x14ac:dyDescent="0.15">
      <c r="A683" s="8" t="s">
        <v>59</v>
      </c>
      <c r="B683" s="8"/>
      <c r="C683" s="8"/>
      <c r="D683" s="8"/>
      <c r="I683" s="14" t="s">
        <v>109</v>
      </c>
    </row>
    <row r="684" spans="1:38" x14ac:dyDescent="0.15">
      <c r="A684" t="s">
        <v>75</v>
      </c>
      <c r="B684" t="s">
        <v>76</v>
      </c>
      <c r="C684" t="s">
        <v>76</v>
      </c>
      <c r="D684" t="s">
        <v>76</v>
      </c>
      <c r="E684" t="s">
        <v>77</v>
      </c>
      <c r="F684" t="s">
        <v>77</v>
      </c>
      <c r="G684" t="s">
        <v>77</v>
      </c>
      <c r="I684" t="s">
        <v>76</v>
      </c>
      <c r="J684" t="s">
        <v>76</v>
      </c>
      <c r="K684" t="s">
        <v>76</v>
      </c>
      <c r="L684" t="s">
        <v>77</v>
      </c>
      <c r="M684" t="s">
        <v>77</v>
      </c>
      <c r="N684" t="s">
        <v>77</v>
      </c>
    </row>
    <row r="685" spans="1:38" x14ac:dyDescent="0.15">
      <c r="A685" t="s">
        <v>78</v>
      </c>
      <c r="B685" t="s">
        <v>76</v>
      </c>
      <c r="C685" t="s">
        <v>79</v>
      </c>
      <c r="D685" t="s">
        <v>80</v>
      </c>
      <c r="E685" t="s">
        <v>76</v>
      </c>
      <c r="F685" t="s">
        <v>79</v>
      </c>
      <c r="G685" t="s">
        <v>80</v>
      </c>
      <c r="I685" t="s">
        <v>76</v>
      </c>
      <c r="J685" t="s">
        <v>79</v>
      </c>
      <c r="K685" t="s">
        <v>80</v>
      </c>
      <c r="L685" t="s">
        <v>76</v>
      </c>
      <c r="M685" t="s">
        <v>79</v>
      </c>
      <c r="N685" t="s">
        <v>80</v>
      </c>
    </row>
    <row r="686" spans="1:38" x14ac:dyDescent="0.15">
      <c r="A686" s="23" t="s">
        <v>25</v>
      </c>
    </row>
    <row r="687" spans="1:38" x14ac:dyDescent="0.15">
      <c r="A687" s="3" t="s">
        <v>26</v>
      </c>
      <c r="B687">
        <v>-5.5899999999999998E-2</v>
      </c>
      <c r="C687">
        <v>5.0000000000000001E-4</v>
      </c>
      <c r="D687">
        <v>5.0000000000000001E-4</v>
      </c>
      <c r="E687">
        <v>-4.48E-2</v>
      </c>
      <c r="F687">
        <v>2.0299999999999999E-2</v>
      </c>
      <c r="G687">
        <v>2.0299999999999999E-2</v>
      </c>
      <c r="I687" s="22">
        <f>ABS(B687-B716)</f>
        <v>1.4363999999999974E-3</v>
      </c>
      <c r="J687" s="22">
        <f t="shared" ref="J687:J695" si="103">ABS(C687-C716)</f>
        <v>4.2522900000000006E-3</v>
      </c>
      <c r="K687" s="22">
        <f t="shared" ref="K687:K695" si="104">ABS(D687-D716)</f>
        <v>4.2522900000000006E-3</v>
      </c>
      <c r="L687" s="22">
        <f>ABS(E687-H702)</f>
        <v>6.4111000000000029E-3</v>
      </c>
      <c r="M687" s="22">
        <f t="shared" ref="M687:M695" si="105">ABS(F687-I702)</f>
        <v>6.4351999999999986E-3</v>
      </c>
      <c r="N687" s="22">
        <f t="shared" ref="N687:N695" si="106">ABS(G687-J702)</f>
        <v>6.4351999999999986E-3</v>
      </c>
    </row>
    <row r="688" spans="1:38" x14ac:dyDescent="0.15">
      <c r="A688" s="3" t="s">
        <v>27</v>
      </c>
      <c r="B688">
        <v>-0.11</v>
      </c>
      <c r="C688">
        <v>-5.9299999999999999E-2</v>
      </c>
      <c r="D688">
        <v>-5.9299999999999999E-2</v>
      </c>
      <c r="E688">
        <v>-0.1119</v>
      </c>
      <c r="F688">
        <v>-4.2700000000000002E-2</v>
      </c>
      <c r="G688">
        <v>-4.2700000000000002E-2</v>
      </c>
      <c r="I688" s="22">
        <f t="shared" ref="I688:I695" si="107">ABS(B688-B717)</f>
        <v>5.3269999999999984E-3</v>
      </c>
      <c r="J688" s="22">
        <f t="shared" si="103"/>
        <v>2.0497000000000015E-3</v>
      </c>
      <c r="K688" s="22">
        <f t="shared" si="104"/>
        <v>2.0497000000000015E-3</v>
      </c>
      <c r="L688" s="22">
        <f t="shared" ref="L688:L695" si="108">ABS(E688-H703)</f>
        <v>3.2019999999999965E-3</v>
      </c>
      <c r="M688" s="22">
        <f t="shared" si="105"/>
        <v>2.1095000000000003E-3</v>
      </c>
      <c r="N688" s="22">
        <f t="shared" si="106"/>
        <v>2.1095000000000003E-3</v>
      </c>
    </row>
    <row r="689" spans="1:14" x14ac:dyDescent="0.15">
      <c r="A689" s="3" t="s">
        <v>28</v>
      </c>
      <c r="B689">
        <v>-0.22090000000000001</v>
      </c>
      <c r="C689">
        <v>-0.1575</v>
      </c>
      <c r="D689">
        <v>-0.1575</v>
      </c>
      <c r="E689">
        <v>-0.25629999999999997</v>
      </c>
      <c r="F689">
        <v>-0.18360000000000001</v>
      </c>
      <c r="G689">
        <v>-0.18360000000000001</v>
      </c>
      <c r="I689" s="22">
        <f t="shared" si="107"/>
        <v>1.9379999999999953E-3</v>
      </c>
      <c r="J689" s="22">
        <f t="shared" si="103"/>
        <v>1.2320000000000109E-3</v>
      </c>
      <c r="K689" s="22">
        <f t="shared" si="104"/>
        <v>1.2320000000000109E-3</v>
      </c>
      <c r="L689" s="22">
        <f t="shared" si="108"/>
        <v>2.3029999999999995E-3</v>
      </c>
      <c r="M689" s="22">
        <f t="shared" si="105"/>
        <v>1.6400000000002524E-4</v>
      </c>
      <c r="N689" s="22">
        <f t="shared" si="106"/>
        <v>1.6400000000002524E-4</v>
      </c>
    </row>
    <row r="690" spans="1:14" x14ac:dyDescent="0.15">
      <c r="A690" s="3" t="s">
        <v>29</v>
      </c>
      <c r="B690">
        <v>-0.29899999999999999</v>
      </c>
      <c r="C690">
        <v>-0.251</v>
      </c>
      <c r="D690">
        <v>-0.251</v>
      </c>
      <c r="E690">
        <v>-0.3533</v>
      </c>
      <c r="F690">
        <v>-0.32169999999999999</v>
      </c>
      <c r="G690">
        <v>-0.32169999999999999</v>
      </c>
      <c r="I690" s="22">
        <f t="shared" si="107"/>
        <v>1.7099999999997673E-4</v>
      </c>
      <c r="J690" s="22">
        <f t="shared" si="103"/>
        <v>6.3330000000000053E-3</v>
      </c>
      <c r="K690" s="22">
        <f t="shared" si="104"/>
        <v>6.3330000000000053E-3</v>
      </c>
      <c r="L690" s="22">
        <f t="shared" si="108"/>
        <v>5.3700000000000969E-4</v>
      </c>
      <c r="M690" s="22">
        <f t="shared" si="105"/>
        <v>9.3929999999999847E-3</v>
      </c>
      <c r="N690" s="22">
        <f t="shared" si="106"/>
        <v>9.3929999999999847E-3</v>
      </c>
    </row>
    <row r="691" spans="1:14" x14ac:dyDescent="0.15">
      <c r="A691" s="3" t="s">
        <v>30</v>
      </c>
      <c r="B691">
        <v>-0.27179999999999999</v>
      </c>
      <c r="C691">
        <v>-0.1981</v>
      </c>
      <c r="D691">
        <v>-0.1981</v>
      </c>
      <c r="E691">
        <v>-0.26690000000000003</v>
      </c>
      <c r="F691">
        <v>-0.18690000000000001</v>
      </c>
      <c r="G691">
        <v>-0.18690000000000001</v>
      </c>
      <c r="I691" s="22">
        <f t="shared" si="107"/>
        <v>1.900999999999986E-3</v>
      </c>
      <c r="J691" s="22">
        <f t="shared" si="103"/>
        <v>3.2699999999999951E-3</v>
      </c>
      <c r="K691" s="22">
        <f t="shared" si="104"/>
        <v>3.2699999999999951E-3</v>
      </c>
      <c r="L691" s="22">
        <f t="shared" si="108"/>
        <v>9.6199999999996288E-4</v>
      </c>
      <c r="M691" s="22">
        <f t="shared" si="105"/>
        <v>6.0609999999999831E-3</v>
      </c>
      <c r="N691" s="22">
        <f t="shared" si="106"/>
        <v>6.0609999999999831E-3</v>
      </c>
    </row>
    <row r="692" spans="1:14" x14ac:dyDescent="0.15">
      <c r="A692" s="3" t="s">
        <v>52</v>
      </c>
      <c r="B692">
        <v>-0.11650000000000001</v>
      </c>
      <c r="C692">
        <v>-6.1100000000000002E-2</v>
      </c>
      <c r="D692">
        <v>-6.1100000000000002E-2</v>
      </c>
      <c r="E692">
        <v>-0.1071</v>
      </c>
      <c r="F692">
        <v>-4.7399999999999998E-2</v>
      </c>
      <c r="G692">
        <v>-4.7399999999999998E-2</v>
      </c>
      <c r="I692" s="22">
        <f t="shared" si="107"/>
        <v>6.0289999999999927E-3</v>
      </c>
      <c r="J692" s="22">
        <f t="shared" si="103"/>
        <v>4.647399999999996E-3</v>
      </c>
      <c r="K692" s="22">
        <f t="shared" si="104"/>
        <v>4.647399999999996E-3</v>
      </c>
      <c r="L692" s="22">
        <f t="shared" si="108"/>
        <v>3.2179999999999986E-3</v>
      </c>
      <c r="M692" s="22">
        <f t="shared" si="105"/>
        <v>3.8847000000000048E-3</v>
      </c>
      <c r="N692" s="22">
        <f t="shared" si="106"/>
        <v>3.8847000000000048E-3</v>
      </c>
    </row>
    <row r="693" spans="1:14" x14ac:dyDescent="0.15">
      <c r="A693" s="3" t="s">
        <v>53</v>
      </c>
      <c r="B693">
        <v>0.19919999999999999</v>
      </c>
      <c r="C693">
        <v>0.24890000000000001</v>
      </c>
      <c r="D693">
        <v>0.24890000000000001</v>
      </c>
      <c r="E693">
        <v>0.2515</v>
      </c>
      <c r="F693">
        <v>0.3085</v>
      </c>
      <c r="G693">
        <v>0.3085</v>
      </c>
      <c r="I693" s="22">
        <f t="shared" si="107"/>
        <v>3.1290000000000207E-3</v>
      </c>
      <c r="J693" s="22">
        <f t="shared" si="103"/>
        <v>1.8119999999999803E-3</v>
      </c>
      <c r="K693" s="22">
        <f t="shared" si="104"/>
        <v>1.8119999999999803E-3</v>
      </c>
      <c r="L693" s="22">
        <f t="shared" si="108"/>
        <v>8.3999999999972985E-5</v>
      </c>
      <c r="M693" s="22">
        <f t="shared" si="105"/>
        <v>4.836000000000007E-3</v>
      </c>
      <c r="N693" s="22">
        <f t="shared" si="106"/>
        <v>4.836000000000007E-3</v>
      </c>
    </row>
    <row r="694" spans="1:14" x14ac:dyDescent="0.15">
      <c r="A694" s="3" t="s">
        <v>54</v>
      </c>
      <c r="B694">
        <v>0.34429999999999999</v>
      </c>
      <c r="C694">
        <v>0.36299999999999999</v>
      </c>
      <c r="D694">
        <v>0.36299999999999999</v>
      </c>
      <c r="E694">
        <v>0.3382</v>
      </c>
      <c r="F694">
        <v>0.3599</v>
      </c>
      <c r="G694">
        <v>0.3599</v>
      </c>
      <c r="I694" s="22">
        <f t="shared" si="107"/>
        <v>3.7260000000000071E-3</v>
      </c>
      <c r="J694" s="22">
        <f t="shared" si="103"/>
        <v>2.4399999999996647E-4</v>
      </c>
      <c r="K694" s="22">
        <f t="shared" si="104"/>
        <v>2.4399999999996647E-4</v>
      </c>
      <c r="L694" s="22">
        <f t="shared" si="108"/>
        <v>3.2309999999999839E-3</v>
      </c>
      <c r="M694" s="22">
        <f t="shared" si="105"/>
        <v>1.3000000000000234E-3</v>
      </c>
      <c r="N694" s="22">
        <f t="shared" si="106"/>
        <v>1.3000000000000234E-3</v>
      </c>
    </row>
    <row r="695" spans="1:14" x14ac:dyDescent="0.15">
      <c r="A695" s="3" t="s">
        <v>90</v>
      </c>
      <c r="B695">
        <v>0.4834</v>
      </c>
      <c r="C695">
        <v>0.48359999999999997</v>
      </c>
      <c r="D695">
        <v>0.48359999999999997</v>
      </c>
      <c r="E695">
        <v>0.25209999999999999</v>
      </c>
      <c r="F695">
        <v>0.25530000000000003</v>
      </c>
      <c r="G695">
        <v>0.25530000000000003</v>
      </c>
      <c r="I695" s="22">
        <f t="shared" si="107"/>
        <v>1.1709999999999776E-3</v>
      </c>
      <c r="J695" s="22">
        <f t="shared" si="103"/>
        <v>1.3709999999999556E-3</v>
      </c>
      <c r="K695" s="22">
        <f t="shared" si="104"/>
        <v>1.3709999999999556E-3</v>
      </c>
      <c r="L695" s="22">
        <f t="shared" si="108"/>
        <v>3.1700000000001172E-4</v>
      </c>
      <c r="M695" s="22">
        <f t="shared" si="105"/>
        <v>3.5170000000000479E-3</v>
      </c>
      <c r="N695" s="22">
        <f t="shared" si="106"/>
        <v>3.5170000000000479E-3</v>
      </c>
    </row>
    <row r="696" spans="1:14" x14ac:dyDescent="0.15">
      <c r="H696" s="23" t="s">
        <v>110</v>
      </c>
      <c r="I696" s="22">
        <f t="shared" ref="I696:N696" si="109">AVERAGE(I687:I695)</f>
        <v>2.7587111111111056E-3</v>
      </c>
      <c r="J696" s="22">
        <f t="shared" si="109"/>
        <v>2.8012655555555454E-3</v>
      </c>
      <c r="K696" s="22">
        <f t="shared" si="109"/>
        <v>2.8012655555555454E-3</v>
      </c>
      <c r="L696" s="22">
        <f t="shared" si="109"/>
        <v>2.2516777777777711E-3</v>
      </c>
      <c r="M696" s="22">
        <f t="shared" si="109"/>
        <v>4.1889333333333424E-3</v>
      </c>
      <c r="N696" s="22">
        <f t="shared" si="109"/>
        <v>4.1889333333333424E-3</v>
      </c>
    </row>
    <row r="698" spans="1:14" x14ac:dyDescent="0.15">
      <c r="A698" t="s">
        <v>51</v>
      </c>
    </row>
    <row r="699" spans="1:14" x14ac:dyDescent="0.15">
      <c r="A699" t="s">
        <v>24</v>
      </c>
      <c r="B699">
        <v>2</v>
      </c>
      <c r="C699">
        <v>2</v>
      </c>
      <c r="D699">
        <v>2</v>
      </c>
      <c r="E699">
        <v>3</v>
      </c>
      <c r="F699">
        <v>3</v>
      </c>
      <c r="G699">
        <v>3</v>
      </c>
      <c r="H699">
        <v>4</v>
      </c>
      <c r="I699">
        <v>4</v>
      </c>
      <c r="J699">
        <v>4</v>
      </c>
    </row>
    <row r="700" spans="1:14" x14ac:dyDescent="0.15">
      <c r="A700" t="s">
        <v>78</v>
      </c>
      <c r="B700" t="s">
        <v>76</v>
      </c>
      <c r="C700" t="s">
        <v>79</v>
      </c>
      <c r="D700" t="s">
        <v>80</v>
      </c>
      <c r="E700" t="s">
        <v>76</v>
      </c>
      <c r="F700" t="s">
        <v>79</v>
      </c>
      <c r="G700" t="s">
        <v>80</v>
      </c>
      <c r="H700" t="s">
        <v>76</v>
      </c>
      <c r="I700" t="s">
        <v>79</v>
      </c>
      <c r="J700" t="s">
        <v>80</v>
      </c>
    </row>
    <row r="701" spans="1:14" x14ac:dyDescent="0.15">
      <c r="A701" s="1" t="s">
        <v>25</v>
      </c>
      <c r="B701">
        <v>0.54071199999999997</v>
      </c>
      <c r="C701">
        <v>0.54071199999999997</v>
      </c>
      <c r="D701">
        <v>0.54071199999999997</v>
      </c>
      <c r="E701">
        <v>0.62318600000000002</v>
      </c>
      <c r="F701">
        <v>0.62318600000000002</v>
      </c>
      <c r="G701">
        <v>0.62318600000000002</v>
      </c>
      <c r="H701">
        <v>0.62765000000000004</v>
      </c>
      <c r="I701">
        <v>0.62765000000000004</v>
      </c>
      <c r="J701">
        <v>0.62765000000000004</v>
      </c>
    </row>
    <row r="702" spans="1:14" x14ac:dyDescent="0.15">
      <c r="A702" s="1" t="s">
        <v>26</v>
      </c>
      <c r="B702">
        <v>-5.4463400000000002E-2</v>
      </c>
      <c r="C702">
        <v>4.7523299999999999E-3</v>
      </c>
      <c r="D702">
        <v>4.7523299999999999E-3</v>
      </c>
      <c r="E702">
        <v>-5.1370800000000001E-2</v>
      </c>
      <c r="F702">
        <v>1.3371600000000001E-2</v>
      </c>
      <c r="G702">
        <v>1.3371600000000001E-2</v>
      </c>
      <c r="H702">
        <v>-5.1211100000000002E-2</v>
      </c>
      <c r="I702">
        <v>1.38648E-2</v>
      </c>
      <c r="J702">
        <v>1.38648E-2</v>
      </c>
    </row>
    <row r="703" spans="1:14" x14ac:dyDescent="0.15">
      <c r="A703" s="1" t="s">
        <v>27</v>
      </c>
      <c r="B703">
        <v>-0.115327</v>
      </c>
      <c r="C703">
        <v>-5.72504E-2</v>
      </c>
      <c r="D703">
        <v>-5.72504E-2</v>
      </c>
      <c r="E703">
        <v>-0.10916099999999999</v>
      </c>
      <c r="F703">
        <v>-4.56067E-2</v>
      </c>
      <c r="G703">
        <v>-4.56067E-2</v>
      </c>
      <c r="H703">
        <v>-0.108698</v>
      </c>
      <c r="I703">
        <v>-4.4809500000000002E-2</v>
      </c>
      <c r="J703">
        <v>-4.4809500000000002E-2</v>
      </c>
    </row>
    <row r="704" spans="1:14" x14ac:dyDescent="0.15">
      <c r="A704" s="1" t="s">
        <v>28</v>
      </c>
      <c r="B704">
        <v>-0.22283800000000001</v>
      </c>
      <c r="C704">
        <v>-0.15873200000000001</v>
      </c>
      <c r="D704">
        <v>-0.15873200000000001</v>
      </c>
      <c r="E704">
        <v>-0.25229499999999999</v>
      </c>
      <c r="F704">
        <v>-0.18210699999999999</v>
      </c>
      <c r="G704">
        <v>-0.18210699999999999</v>
      </c>
      <c r="H704">
        <v>-0.25399699999999997</v>
      </c>
      <c r="I704">
        <v>-0.18343599999999999</v>
      </c>
      <c r="J704">
        <v>-0.18343599999999999</v>
      </c>
    </row>
    <row r="705" spans="1:10" x14ac:dyDescent="0.15">
      <c r="A705" s="1" t="s">
        <v>29</v>
      </c>
      <c r="B705">
        <v>-0.29882900000000001</v>
      </c>
      <c r="C705">
        <v>-0.244667</v>
      </c>
      <c r="D705">
        <v>-0.244667</v>
      </c>
      <c r="E705">
        <v>-0.34982200000000002</v>
      </c>
      <c r="F705">
        <v>-0.308564</v>
      </c>
      <c r="G705">
        <v>-0.308564</v>
      </c>
      <c r="H705">
        <v>-0.35276299999999999</v>
      </c>
      <c r="I705">
        <v>-0.312307</v>
      </c>
      <c r="J705">
        <v>-0.312307</v>
      </c>
    </row>
    <row r="706" spans="1:10" x14ac:dyDescent="0.15">
      <c r="A706" s="1" t="s">
        <v>30</v>
      </c>
      <c r="B706">
        <v>-0.269899</v>
      </c>
      <c r="C706">
        <v>-0.20136999999999999</v>
      </c>
      <c r="D706">
        <v>-0.20136999999999999</v>
      </c>
      <c r="E706">
        <v>-0.26808999999999999</v>
      </c>
      <c r="F706">
        <v>-0.19353500000000001</v>
      </c>
      <c r="G706">
        <v>-0.19353500000000001</v>
      </c>
      <c r="H706">
        <v>-0.26786199999999999</v>
      </c>
      <c r="I706">
        <v>-0.19296099999999999</v>
      </c>
      <c r="J706">
        <v>-0.19296099999999999</v>
      </c>
    </row>
    <row r="707" spans="1:10" x14ac:dyDescent="0.15">
      <c r="A707" s="1" t="s">
        <v>52</v>
      </c>
      <c r="B707">
        <v>-0.122529</v>
      </c>
      <c r="C707">
        <v>-6.5747299999999995E-2</v>
      </c>
      <c r="D707">
        <v>-6.5747299999999995E-2</v>
      </c>
      <c r="E707">
        <v>-0.110318</v>
      </c>
      <c r="F707">
        <v>-5.1284700000000003E-2</v>
      </c>
      <c r="G707">
        <v>-5.1284700000000003E-2</v>
      </c>
      <c r="H707">
        <v>-0.110318</v>
      </c>
      <c r="I707">
        <v>-5.1284700000000003E-2</v>
      </c>
      <c r="J707">
        <v>-5.1284700000000003E-2</v>
      </c>
    </row>
    <row r="708" spans="1:10" x14ac:dyDescent="0.15">
      <c r="A708" s="1" t="s">
        <v>53</v>
      </c>
      <c r="B708">
        <v>0.20232900000000001</v>
      </c>
      <c r="C708">
        <v>0.25071199999999999</v>
      </c>
      <c r="D708">
        <v>0.25071199999999999</v>
      </c>
      <c r="E708">
        <v>0.24911</v>
      </c>
      <c r="F708">
        <v>0.30102600000000002</v>
      </c>
      <c r="G708">
        <v>0.30102600000000002</v>
      </c>
      <c r="H708">
        <v>0.25158399999999997</v>
      </c>
      <c r="I708">
        <v>0.30366399999999999</v>
      </c>
      <c r="J708">
        <v>0.30366399999999999</v>
      </c>
    </row>
    <row r="709" spans="1:10" x14ac:dyDescent="0.15">
      <c r="A709" s="1" t="s">
        <v>54</v>
      </c>
      <c r="B709">
        <v>0.34057399999999999</v>
      </c>
      <c r="C709">
        <v>0.36275600000000002</v>
      </c>
      <c r="D709">
        <v>0.36275600000000002</v>
      </c>
      <c r="E709">
        <v>0.33527000000000001</v>
      </c>
      <c r="F709">
        <v>0.35885099999999998</v>
      </c>
      <c r="G709">
        <v>0.35885099999999998</v>
      </c>
      <c r="H709">
        <v>0.33496900000000002</v>
      </c>
      <c r="I709">
        <v>0.35859999999999997</v>
      </c>
      <c r="J709">
        <v>0.35859999999999997</v>
      </c>
    </row>
    <row r="710" spans="1:10" x14ac:dyDescent="0.15">
      <c r="A710" s="1" t="s">
        <v>90</v>
      </c>
      <c r="B710">
        <v>0.48222900000000002</v>
      </c>
      <c r="C710">
        <v>0.48222900000000002</v>
      </c>
      <c r="D710">
        <v>0.48222900000000002</v>
      </c>
      <c r="E710">
        <v>0.33677299999999999</v>
      </c>
      <c r="F710">
        <v>0.33677299999999999</v>
      </c>
      <c r="G710">
        <v>0.33677299999999999</v>
      </c>
      <c r="H710">
        <v>0.25178299999999998</v>
      </c>
      <c r="I710">
        <v>0.25178299999999998</v>
      </c>
      <c r="J710">
        <v>0.25178299999999998</v>
      </c>
    </row>
    <row r="712" spans="1:10" x14ac:dyDescent="0.15">
      <c r="A712" t="s">
        <v>70</v>
      </c>
    </row>
    <row r="713" spans="1:10" x14ac:dyDescent="0.15">
      <c r="A713" t="s">
        <v>24</v>
      </c>
      <c r="B713">
        <v>2</v>
      </c>
      <c r="C713">
        <v>2</v>
      </c>
      <c r="D713">
        <v>2</v>
      </c>
      <c r="E713">
        <v>3</v>
      </c>
      <c r="F713">
        <v>3</v>
      </c>
      <c r="G713">
        <v>3</v>
      </c>
      <c r="H713">
        <v>4</v>
      </c>
      <c r="I713">
        <v>4</v>
      </c>
      <c r="J713">
        <v>4</v>
      </c>
    </row>
    <row r="714" spans="1:10" x14ac:dyDescent="0.15">
      <c r="A714" t="s">
        <v>78</v>
      </c>
      <c r="B714" t="s">
        <v>76</v>
      </c>
      <c r="C714" t="s">
        <v>79</v>
      </c>
      <c r="D714" t="s">
        <v>80</v>
      </c>
      <c r="E714" t="s">
        <v>76</v>
      </c>
      <c r="F714" t="s">
        <v>79</v>
      </c>
      <c r="G714" t="s">
        <v>80</v>
      </c>
      <c r="H714" t="s">
        <v>76</v>
      </c>
      <c r="I714" t="s">
        <v>79</v>
      </c>
      <c r="J714" t="s">
        <v>80</v>
      </c>
    </row>
    <row r="715" spans="1:10" x14ac:dyDescent="0.15">
      <c r="A715" s="1" t="s">
        <v>25</v>
      </c>
      <c r="B715">
        <v>0.54071199999999997</v>
      </c>
      <c r="C715">
        <v>0.54071199999999997</v>
      </c>
      <c r="D715">
        <v>0.54071199999999997</v>
      </c>
      <c r="E715">
        <v>0.62318600000000002</v>
      </c>
      <c r="F715">
        <v>0.62318600000000002</v>
      </c>
      <c r="G715">
        <v>0.62318600000000002</v>
      </c>
      <c r="H715">
        <v>0.62765000000000004</v>
      </c>
      <c r="I715">
        <v>0.62765000000000004</v>
      </c>
      <c r="J715">
        <v>0.62765000000000004</v>
      </c>
    </row>
    <row r="716" spans="1:10" x14ac:dyDescent="0.15">
      <c r="A716" s="1" t="s">
        <v>26</v>
      </c>
      <c r="B716">
        <v>-5.4463600000000001E-2</v>
      </c>
      <c r="C716">
        <v>4.7522900000000002E-3</v>
      </c>
      <c r="D716">
        <v>4.7522900000000002E-3</v>
      </c>
      <c r="E716">
        <v>-5.1372099999999997E-2</v>
      </c>
      <c r="F716">
        <v>1.33711E-2</v>
      </c>
      <c r="G716">
        <v>1.33711E-2</v>
      </c>
    </row>
    <row r="717" spans="1:10" x14ac:dyDescent="0.15">
      <c r="A717" s="1" t="s">
        <v>27</v>
      </c>
      <c r="B717">
        <v>-0.115327</v>
      </c>
      <c r="C717">
        <v>-5.7250299999999997E-2</v>
      </c>
      <c r="D717">
        <v>-5.7250299999999997E-2</v>
      </c>
      <c r="E717">
        <v>-0.109162</v>
      </c>
      <c r="F717">
        <v>-4.5607599999999998E-2</v>
      </c>
      <c r="G717">
        <v>-4.5607599999999998E-2</v>
      </c>
    </row>
    <row r="718" spans="1:10" x14ac:dyDescent="0.15">
      <c r="A718" s="1" t="s">
        <v>28</v>
      </c>
      <c r="B718">
        <v>-0.22283800000000001</v>
      </c>
      <c r="C718">
        <v>-0.15873200000000001</v>
      </c>
      <c r="D718">
        <v>-0.15873200000000001</v>
      </c>
      <c r="E718">
        <v>-0.25229600000000002</v>
      </c>
      <c r="F718">
        <v>-0.18210799999999999</v>
      </c>
      <c r="G718">
        <v>-0.18210799999999999</v>
      </c>
    </row>
    <row r="719" spans="1:10" x14ac:dyDescent="0.15">
      <c r="A719" s="1" t="s">
        <v>29</v>
      </c>
      <c r="B719">
        <v>-0.29882900000000001</v>
      </c>
      <c r="C719">
        <v>-0.244667</v>
      </c>
      <c r="D719">
        <v>-0.244667</v>
      </c>
      <c r="E719">
        <v>-0.34982400000000002</v>
      </c>
      <c r="F719">
        <v>-0.30856499999999998</v>
      </c>
      <c r="G719">
        <v>-0.30856499999999998</v>
      </c>
    </row>
    <row r="720" spans="1:10" x14ac:dyDescent="0.15">
      <c r="A720" s="1" t="s">
        <v>30</v>
      </c>
      <c r="B720">
        <v>-0.269899</v>
      </c>
      <c r="C720">
        <v>-0.20136999999999999</v>
      </c>
      <c r="D720">
        <v>-0.20136999999999999</v>
      </c>
      <c r="E720">
        <v>-0.26809100000000002</v>
      </c>
      <c r="F720">
        <v>-0.19353600000000001</v>
      </c>
      <c r="G720">
        <v>-0.19353600000000001</v>
      </c>
    </row>
    <row r="721" spans="1:38" x14ac:dyDescent="0.15">
      <c r="A721" s="1" t="s">
        <v>52</v>
      </c>
      <c r="B721">
        <v>-0.122529</v>
      </c>
      <c r="C721">
        <v>-6.5747399999999998E-2</v>
      </c>
      <c r="D721">
        <v>-6.5747399999999998E-2</v>
      </c>
      <c r="E721">
        <v>-0.110318</v>
      </c>
      <c r="F721">
        <v>-5.1284700000000003E-2</v>
      </c>
      <c r="G721">
        <v>-5.1284700000000003E-2</v>
      </c>
      <c r="H721">
        <v>-0.110318</v>
      </c>
      <c r="I721">
        <v>-5.1284700000000003E-2</v>
      </c>
      <c r="J721">
        <v>-5.1284700000000003E-2</v>
      </c>
    </row>
    <row r="722" spans="1:38" x14ac:dyDescent="0.15">
      <c r="A722" s="1" t="s">
        <v>53</v>
      </c>
      <c r="B722">
        <v>0.20232900000000001</v>
      </c>
      <c r="C722">
        <v>0.25071199999999999</v>
      </c>
      <c r="D722">
        <v>0.25071199999999999</v>
      </c>
      <c r="E722">
        <v>0.24911</v>
      </c>
      <c r="F722">
        <v>0.30102600000000002</v>
      </c>
      <c r="G722">
        <v>0.30102600000000002</v>
      </c>
    </row>
    <row r="723" spans="1:38" x14ac:dyDescent="0.15">
      <c r="A723" s="1" t="s">
        <v>54</v>
      </c>
      <c r="B723">
        <v>0.34057399999999999</v>
      </c>
      <c r="C723">
        <v>0.36275600000000002</v>
      </c>
      <c r="D723">
        <v>0.36275600000000002</v>
      </c>
      <c r="E723">
        <v>0.33527000000000001</v>
      </c>
      <c r="F723">
        <v>0.35885099999999998</v>
      </c>
      <c r="G723">
        <v>0.35885099999999998</v>
      </c>
    </row>
    <row r="724" spans="1:38" x14ac:dyDescent="0.15">
      <c r="A724" s="1" t="s">
        <v>90</v>
      </c>
      <c r="B724">
        <v>0.48222900000000002</v>
      </c>
      <c r="C724">
        <v>0.48222900000000002</v>
      </c>
      <c r="D724">
        <v>0.48222900000000002</v>
      </c>
      <c r="E724">
        <v>0.33677299999999999</v>
      </c>
      <c r="F724">
        <v>0.33677299999999999</v>
      </c>
      <c r="G724">
        <v>0.33677299999999999</v>
      </c>
    </row>
    <row r="726" spans="1:38" s="15" customFormat="1" ht="18" x14ac:dyDescent="0.2">
      <c r="A726" s="16" t="s">
        <v>87</v>
      </c>
    </row>
    <row r="727" spans="1:38" s="15" customFormat="1" x14ac:dyDescent="0.15">
      <c r="A727" s="15" t="s">
        <v>41</v>
      </c>
    </row>
    <row r="728" spans="1:38" s="15" customFormat="1" x14ac:dyDescent="0.15">
      <c r="A728" s="15" t="s">
        <v>42</v>
      </c>
    </row>
    <row r="730" spans="1:38" x14ac:dyDescent="0.15">
      <c r="A730" t="s">
        <v>45</v>
      </c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</row>
    <row r="731" spans="1:38" x14ac:dyDescent="0.15">
      <c r="A731" t="s">
        <v>46</v>
      </c>
      <c r="B731">
        <v>1</v>
      </c>
      <c r="C731">
        <v>2</v>
      </c>
      <c r="D731">
        <v>3</v>
      </c>
      <c r="E731">
        <v>4</v>
      </c>
      <c r="F731">
        <v>5</v>
      </c>
      <c r="G731">
        <v>6</v>
      </c>
      <c r="H731">
        <v>7</v>
      </c>
      <c r="I731">
        <v>8</v>
      </c>
      <c r="J731">
        <v>9</v>
      </c>
      <c r="K731">
        <v>10</v>
      </c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</row>
    <row r="732" spans="1:38" x14ac:dyDescent="0.15">
      <c r="A732">
        <v>1</v>
      </c>
      <c r="B732" s="25">
        <v>-0.49969999999999998</v>
      </c>
      <c r="C732" s="25"/>
      <c r="D732" s="25"/>
      <c r="E732" s="25"/>
      <c r="F732" s="25"/>
      <c r="G732" s="25"/>
      <c r="H732" s="25"/>
      <c r="I732" s="25"/>
      <c r="J732" s="25"/>
      <c r="K732" s="25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</row>
    <row r="733" spans="1:38" x14ac:dyDescent="0.15">
      <c r="A733">
        <v>2</v>
      </c>
      <c r="B733" s="25">
        <v>-0.50768500000000005</v>
      </c>
      <c r="C733" s="25">
        <v>-0.51491699999999996</v>
      </c>
      <c r="D733" s="25"/>
      <c r="E733" s="25"/>
      <c r="F733" s="25"/>
      <c r="G733" s="25"/>
      <c r="H733" s="25"/>
      <c r="I733" s="25"/>
      <c r="J733" s="25"/>
      <c r="K733" s="25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</row>
    <row r="734" spans="1:38" x14ac:dyDescent="0.15">
      <c r="A734">
        <v>3</v>
      </c>
      <c r="B734" s="25">
        <v>-0.50509199999999999</v>
      </c>
      <c r="C734" s="25">
        <v>-0.51272200000000001</v>
      </c>
      <c r="D734" s="25">
        <v>-0.51041899999999996</v>
      </c>
      <c r="E734" s="25"/>
      <c r="F734" s="25"/>
      <c r="G734" s="25"/>
      <c r="H734" s="25"/>
      <c r="I734" s="25"/>
      <c r="J734" s="25"/>
      <c r="K734" s="25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</row>
    <row r="735" spans="1:38" x14ac:dyDescent="0.15">
      <c r="A735">
        <v>4</v>
      </c>
      <c r="B735" s="25">
        <v>-0.51449599999999995</v>
      </c>
      <c r="C735" s="25">
        <v>-0.52215500000000004</v>
      </c>
      <c r="D735" s="25">
        <v>-0.51988599999999996</v>
      </c>
      <c r="E735" s="25">
        <v>-0.52926099999999998</v>
      </c>
      <c r="F735" s="25"/>
      <c r="G735" s="25"/>
      <c r="H735" s="25"/>
      <c r="I735" s="25"/>
      <c r="J735" s="25"/>
      <c r="K735" s="25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</row>
    <row r="736" spans="1:38" x14ac:dyDescent="0.15">
      <c r="A736">
        <v>5</v>
      </c>
      <c r="B736" s="25">
        <v>-0.51486900000000002</v>
      </c>
      <c r="C736" s="25">
        <v>-0.52245900000000001</v>
      </c>
      <c r="D736" s="25">
        <v>-0.52017199999999997</v>
      </c>
      <c r="E736" s="25">
        <v>-0.53061800000000003</v>
      </c>
      <c r="F736" s="25">
        <v>-0.53085300000000002</v>
      </c>
      <c r="G736" s="25"/>
      <c r="H736" s="25"/>
      <c r="I736" s="25"/>
      <c r="J736" s="25"/>
      <c r="K736" s="25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</row>
    <row r="737" spans="1:38" x14ac:dyDescent="0.15">
      <c r="A737">
        <v>6</v>
      </c>
      <c r="B737" s="25">
        <v>-0.38525399999999999</v>
      </c>
      <c r="C737" s="25">
        <v>-0.52492700000000003</v>
      </c>
      <c r="D737" s="25">
        <v>-0.52369900000000003</v>
      </c>
      <c r="E737" s="25">
        <v>-0.53307700000000002</v>
      </c>
      <c r="F737" s="25">
        <v>-0.53329700000000002</v>
      </c>
      <c r="G737" s="25">
        <v>-0.535771</v>
      </c>
      <c r="H737" s="25"/>
      <c r="I737" s="25"/>
      <c r="J737" s="25"/>
      <c r="K737" s="25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</row>
    <row r="738" spans="1:38" x14ac:dyDescent="0.15">
      <c r="A738">
        <v>7</v>
      </c>
      <c r="B738" s="24">
        <v>0.120931</v>
      </c>
      <c r="C738" s="25">
        <v>-0.52834000000000003</v>
      </c>
      <c r="D738" s="25">
        <v>-0.52607700000000002</v>
      </c>
      <c r="E738" s="25">
        <v>-0.53547100000000003</v>
      </c>
      <c r="F738" s="25">
        <v>-0.53570600000000002</v>
      </c>
      <c r="G738" s="25">
        <v>-0.53833299999999995</v>
      </c>
      <c r="H738" s="25">
        <v>-0.53934000000000004</v>
      </c>
      <c r="I738" s="25"/>
      <c r="J738" s="25"/>
      <c r="K738" s="25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</row>
    <row r="739" spans="1:38" x14ac:dyDescent="0.15">
      <c r="A739">
        <v>8</v>
      </c>
      <c r="B739" s="24">
        <v>0.60784000000000005</v>
      </c>
      <c r="C739" s="25">
        <v>-0.53406399999999998</v>
      </c>
      <c r="D739" s="25">
        <v>-0.53184500000000001</v>
      </c>
      <c r="E739" s="25">
        <v>-0.54121699999999995</v>
      </c>
      <c r="F739" s="25">
        <v>-0.54152900000000004</v>
      </c>
      <c r="G739" s="25">
        <v>-0.542601</v>
      </c>
      <c r="H739" s="25">
        <v>-0.54530800000000001</v>
      </c>
      <c r="I739" s="25">
        <v>-0.55127599999999999</v>
      </c>
      <c r="J739" s="25"/>
      <c r="K739" s="25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</row>
    <row r="740" spans="1:38" x14ac:dyDescent="0.15">
      <c r="A740">
        <v>9</v>
      </c>
      <c r="B740" s="24">
        <v>0.78481400000000001</v>
      </c>
      <c r="C740" s="25">
        <v>-0.51355799999999996</v>
      </c>
      <c r="D740" s="25">
        <v>-0.51134299999999999</v>
      </c>
      <c r="E740" s="25">
        <v>-0.52079200000000003</v>
      </c>
      <c r="F740" s="25">
        <v>-0.52032599999999996</v>
      </c>
      <c r="G740" s="25">
        <v>-0.52309899999999998</v>
      </c>
      <c r="H740" s="25">
        <v>-0.525806</v>
      </c>
      <c r="I740" s="24">
        <v>-0.41489900000000002</v>
      </c>
      <c r="J740" s="24">
        <v>6.4517900000000003E-2</v>
      </c>
      <c r="K740" s="25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</row>
    <row r="741" spans="1:38" x14ac:dyDescent="0.15">
      <c r="A741">
        <v>10</v>
      </c>
      <c r="B741" s="24">
        <v>1.5</v>
      </c>
      <c r="C741" s="25">
        <v>-0.51735699999999996</v>
      </c>
      <c r="D741" s="25">
        <v>-0.51517900000000005</v>
      </c>
      <c r="E741" s="25">
        <v>-0.52385000000000004</v>
      </c>
      <c r="F741" s="25">
        <v>-0.52423399999999998</v>
      </c>
      <c r="G741" s="25">
        <v>-0.52700599999999997</v>
      </c>
      <c r="H741" s="24">
        <v>-0.39423999999999998</v>
      </c>
      <c r="I741" s="24">
        <v>9.5529699999999995E-2</v>
      </c>
      <c r="J741" s="24">
        <v>0.57682800000000001</v>
      </c>
      <c r="K741" s="24">
        <v>0.78325100000000003</v>
      </c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</row>
    <row r="742" spans="1:38" x14ac:dyDescent="0.15"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</row>
    <row r="743" spans="1:38" x14ac:dyDescent="0.15">
      <c r="A743" t="s">
        <v>47</v>
      </c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</row>
    <row r="744" spans="1:38" x14ac:dyDescent="0.15">
      <c r="A744" t="s">
        <v>46</v>
      </c>
      <c r="B744">
        <v>1</v>
      </c>
      <c r="C744">
        <v>2</v>
      </c>
      <c r="D744">
        <v>3</v>
      </c>
      <c r="E744">
        <v>4</v>
      </c>
      <c r="F744">
        <v>5</v>
      </c>
      <c r="G744">
        <v>6</v>
      </c>
      <c r="H744">
        <v>7</v>
      </c>
      <c r="I744">
        <v>8</v>
      </c>
      <c r="J744">
        <v>9</v>
      </c>
      <c r="K744">
        <v>10</v>
      </c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</row>
    <row r="745" spans="1:38" x14ac:dyDescent="0.15">
      <c r="A745">
        <v>1</v>
      </c>
      <c r="B745" s="24">
        <v>9.3045000000000003E-2</v>
      </c>
      <c r="C745" s="25"/>
      <c r="D745" s="25"/>
      <c r="E745" s="25"/>
      <c r="F745" s="25"/>
      <c r="G745" s="25"/>
      <c r="H745" s="25"/>
      <c r="I745" s="25"/>
      <c r="J745" s="25"/>
      <c r="K745" s="25"/>
      <c r="M745" s="14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</row>
    <row r="746" spans="1:38" x14ac:dyDescent="0.15">
      <c r="A746">
        <v>2</v>
      </c>
      <c r="B746" s="24">
        <v>3.9112500000000001E-2</v>
      </c>
      <c r="C746" s="24">
        <v>-0.14104700000000001</v>
      </c>
      <c r="D746" s="25"/>
      <c r="E746" s="25"/>
      <c r="F746" s="25"/>
      <c r="G746" s="25"/>
      <c r="H746" s="25"/>
      <c r="I746" s="25"/>
      <c r="J746" s="25"/>
      <c r="K746" s="25"/>
      <c r="M746" s="14"/>
      <c r="N746" s="14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</row>
    <row r="747" spans="1:38" x14ac:dyDescent="0.15">
      <c r="A747">
        <v>3</v>
      </c>
      <c r="B747" s="24">
        <v>3.50245E-2</v>
      </c>
      <c r="C747" s="24">
        <v>-0.180835</v>
      </c>
      <c r="D747" s="24">
        <v>-0.23111999999999999</v>
      </c>
      <c r="E747" s="25"/>
      <c r="F747" s="25"/>
      <c r="G747" s="25"/>
      <c r="H747" s="25"/>
      <c r="I747" s="25"/>
      <c r="J747" s="25"/>
      <c r="K747" s="25"/>
      <c r="M747" s="14"/>
      <c r="N747" s="14"/>
      <c r="O747" s="14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</row>
    <row r="748" spans="1:38" x14ac:dyDescent="0.15">
      <c r="A748">
        <v>4</v>
      </c>
      <c r="B748" s="24">
        <v>-3.5483599999999997E-2</v>
      </c>
      <c r="C748" s="24">
        <v>-0.234151</v>
      </c>
      <c r="D748" s="24">
        <v>-0.228382</v>
      </c>
      <c r="E748" s="24">
        <v>-5.48026E-2</v>
      </c>
      <c r="F748" s="25"/>
      <c r="G748" s="25"/>
      <c r="H748" s="25"/>
      <c r="I748" s="25"/>
      <c r="J748" s="25"/>
      <c r="K748" s="25"/>
      <c r="M748" s="14"/>
      <c r="N748" s="14"/>
      <c r="O748" s="14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</row>
    <row r="749" spans="1:38" x14ac:dyDescent="0.15">
      <c r="A749">
        <v>5</v>
      </c>
      <c r="B749" s="24">
        <v>-8.43029E-2</v>
      </c>
      <c r="C749" s="24">
        <v>-0.21778400000000001</v>
      </c>
      <c r="D749" s="24">
        <v>-5.6988200000000003E-2</v>
      </c>
      <c r="E749" s="24">
        <v>0.108081</v>
      </c>
      <c r="F749" s="24">
        <v>0.20749999999999999</v>
      </c>
      <c r="G749" s="25"/>
      <c r="H749" s="25"/>
      <c r="I749" s="25"/>
      <c r="J749" s="25"/>
      <c r="K749" s="25"/>
      <c r="M749" s="14"/>
      <c r="N749" s="14"/>
      <c r="O749" s="14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</row>
    <row r="750" spans="1:38" x14ac:dyDescent="0.15">
      <c r="A750">
        <v>6</v>
      </c>
      <c r="B750" s="24">
        <v>-6.4895900000000006E-2</v>
      </c>
      <c r="C750" s="24">
        <v>-5.5928199999999997E-2</v>
      </c>
      <c r="D750" s="24">
        <v>0.117522</v>
      </c>
      <c r="E750" s="24">
        <v>0.207506</v>
      </c>
      <c r="F750" s="24">
        <v>0.229714</v>
      </c>
      <c r="G750" s="24">
        <v>-0.32170700000000002</v>
      </c>
      <c r="H750" s="25"/>
      <c r="I750" s="25"/>
      <c r="J750" s="25"/>
      <c r="K750" s="25"/>
      <c r="M750" s="14"/>
      <c r="N750" s="14"/>
      <c r="O750" s="14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</row>
    <row r="751" spans="1:38" x14ac:dyDescent="0.15">
      <c r="A751">
        <v>7</v>
      </c>
      <c r="B751" s="25">
        <v>4.7499899999999998E-2</v>
      </c>
      <c r="C751" s="24">
        <v>0.107594</v>
      </c>
      <c r="D751" s="24">
        <v>0.217139</v>
      </c>
      <c r="E751" s="24">
        <v>0.22171199999999999</v>
      </c>
      <c r="F751" s="24">
        <v>-0.32098300000000002</v>
      </c>
      <c r="G751" s="24">
        <v>-0.39437299999999997</v>
      </c>
      <c r="H751" s="24">
        <v>-0.40789300000000001</v>
      </c>
      <c r="I751" s="25"/>
      <c r="J751" s="25"/>
      <c r="K751" s="25"/>
      <c r="M751" s="14"/>
      <c r="N751" s="14"/>
      <c r="O751" s="14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</row>
    <row r="752" spans="1:38" x14ac:dyDescent="0.15">
      <c r="A752">
        <v>8</v>
      </c>
      <c r="B752" s="25">
        <v>0.157747</v>
      </c>
      <c r="C752" s="24">
        <v>0.207288</v>
      </c>
      <c r="D752" s="24">
        <v>0.22026599999999999</v>
      </c>
      <c r="E752" s="24">
        <v>-0.31922600000000001</v>
      </c>
      <c r="F752" s="24">
        <v>-0.38685199999999997</v>
      </c>
      <c r="G752" s="24">
        <v>-0.36909199999999998</v>
      </c>
      <c r="H752" s="24">
        <v>-0.379554</v>
      </c>
      <c r="I752" s="24">
        <v>-0.426315</v>
      </c>
      <c r="J752" s="25"/>
      <c r="K752" s="25"/>
      <c r="M752" s="14"/>
      <c r="N752" s="14"/>
      <c r="O752" s="14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</row>
    <row r="753" spans="1:38" x14ac:dyDescent="0.15">
      <c r="A753">
        <v>9</v>
      </c>
      <c r="B753" s="25">
        <v>0.17154900000000001</v>
      </c>
      <c r="C753" s="24">
        <v>0.215256</v>
      </c>
      <c r="D753" s="24">
        <v>-0.31614300000000001</v>
      </c>
      <c r="E753" s="24">
        <v>-0.33891100000000002</v>
      </c>
      <c r="F753" s="24">
        <v>-0.370139</v>
      </c>
      <c r="G753" s="24">
        <v>-0.42073300000000002</v>
      </c>
      <c r="H753" s="24">
        <v>-0.42779</v>
      </c>
      <c r="I753" s="25">
        <v>-0.475296</v>
      </c>
      <c r="J753" s="25">
        <v>-0.56626500000000002</v>
      </c>
      <c r="K753" s="25"/>
      <c r="M753" s="14"/>
      <c r="N753" s="14"/>
      <c r="O753" s="14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</row>
    <row r="754" spans="1:38" x14ac:dyDescent="0.15">
      <c r="A754">
        <v>10</v>
      </c>
      <c r="B754" s="25">
        <v>0.22120699999999999</v>
      </c>
      <c r="C754" s="24">
        <v>-0.27447300000000002</v>
      </c>
      <c r="D754" s="24">
        <v>-0.328235</v>
      </c>
      <c r="E754" s="24">
        <v>-0.35737000000000002</v>
      </c>
      <c r="F754" s="24">
        <v>-0.41796499999999998</v>
      </c>
      <c r="G754" s="24">
        <v>-0.42482300000000001</v>
      </c>
      <c r="H754" s="25">
        <v>-0.47380299999999997</v>
      </c>
      <c r="I754" s="25">
        <v>-0.565137</v>
      </c>
      <c r="J754" s="25">
        <v>-0.69733100000000003</v>
      </c>
      <c r="K754" s="25">
        <v>-0.842727</v>
      </c>
      <c r="M754" s="14"/>
      <c r="N754" s="14"/>
      <c r="O754" s="14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</row>
    <row r="755" spans="1:38" x14ac:dyDescent="0.15"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</row>
    <row r="756" spans="1:38" x14ac:dyDescent="0.15">
      <c r="A756" t="s">
        <v>48</v>
      </c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</row>
    <row r="757" spans="1:38" x14ac:dyDescent="0.15">
      <c r="A757" t="s">
        <v>46</v>
      </c>
      <c r="B757">
        <v>1</v>
      </c>
      <c r="C757">
        <v>2</v>
      </c>
      <c r="D757">
        <v>3</v>
      </c>
      <c r="E757">
        <v>4</v>
      </c>
      <c r="F757">
        <v>5</v>
      </c>
      <c r="G757">
        <v>6</v>
      </c>
      <c r="H757">
        <v>7</v>
      </c>
      <c r="I757">
        <v>8</v>
      </c>
      <c r="J757">
        <v>9</v>
      </c>
      <c r="K757">
        <v>10</v>
      </c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</row>
    <row r="758" spans="1:38" x14ac:dyDescent="0.15">
      <c r="A758">
        <v>1</v>
      </c>
      <c r="B758" s="25">
        <v>-0.29564800000000002</v>
      </c>
      <c r="C758" s="25"/>
      <c r="D758" s="25"/>
      <c r="E758" s="25"/>
      <c r="F758" s="25"/>
      <c r="G758" s="25"/>
      <c r="H758" s="25"/>
      <c r="I758" s="25"/>
      <c r="J758" s="25"/>
      <c r="K758" s="25"/>
      <c r="M758" s="14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</row>
    <row r="759" spans="1:38" x14ac:dyDescent="0.15">
      <c r="A759">
        <v>2</v>
      </c>
      <c r="B759" s="25">
        <v>-0.31238700000000003</v>
      </c>
      <c r="C759" s="25">
        <v>-1.02983</v>
      </c>
      <c r="D759" s="25"/>
      <c r="E759" s="25"/>
      <c r="F759" s="25"/>
      <c r="G759" s="25"/>
      <c r="H759" s="25"/>
      <c r="I759" s="25"/>
      <c r="J759" s="25"/>
      <c r="K759" s="25"/>
      <c r="M759" s="14"/>
      <c r="N759" s="14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</row>
    <row r="760" spans="1:38" x14ac:dyDescent="0.15">
      <c r="A760">
        <v>3</v>
      </c>
      <c r="B760" s="25">
        <v>-0.254214</v>
      </c>
      <c r="C760" s="25">
        <v>-1.0254399999999999</v>
      </c>
      <c r="D760" s="25">
        <v>-0.99965999999999999</v>
      </c>
      <c r="E760" s="25"/>
      <c r="F760" s="25"/>
      <c r="G760" s="25"/>
      <c r="H760" s="25"/>
      <c r="I760" s="25"/>
      <c r="J760" s="25"/>
      <c r="K760" s="25"/>
      <c r="M760" s="14"/>
      <c r="N760" s="14"/>
      <c r="O760" s="14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</row>
    <row r="761" spans="1:38" x14ac:dyDescent="0.15">
      <c r="A761">
        <v>4</v>
      </c>
      <c r="B761" s="25">
        <v>-0.31413400000000002</v>
      </c>
      <c r="C761" s="25">
        <v>-1.0231300000000001</v>
      </c>
      <c r="D761" s="25">
        <v>-0.84858299999999998</v>
      </c>
      <c r="E761" s="25">
        <v>-0.44706200000000001</v>
      </c>
      <c r="F761" s="25"/>
      <c r="G761" s="25"/>
      <c r="H761" s="25"/>
      <c r="I761" s="25"/>
      <c r="J761" s="25"/>
      <c r="K761" s="25"/>
      <c r="M761" s="14"/>
      <c r="N761" s="14"/>
      <c r="O761" s="14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</row>
    <row r="762" spans="1:38" x14ac:dyDescent="0.15">
      <c r="A762">
        <v>5</v>
      </c>
      <c r="B762" s="25">
        <v>-0.33255000000000001</v>
      </c>
      <c r="C762" s="25">
        <v>-0.85346</v>
      </c>
      <c r="D762" s="25">
        <v>-0.42818499999999998</v>
      </c>
      <c r="E762" s="25">
        <v>7.38472E-4</v>
      </c>
      <c r="F762" s="24">
        <v>0.32288499999999998</v>
      </c>
      <c r="G762" s="25"/>
      <c r="H762" s="25"/>
      <c r="I762" s="25"/>
      <c r="J762" s="25"/>
      <c r="K762" s="25"/>
      <c r="M762" s="14"/>
      <c r="N762" s="14"/>
      <c r="O762" s="14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</row>
    <row r="763" spans="1:38" x14ac:dyDescent="0.15">
      <c r="A763">
        <v>6</v>
      </c>
      <c r="B763" s="25">
        <v>-0.229744</v>
      </c>
      <c r="C763" s="25">
        <v>-0.437135</v>
      </c>
      <c r="D763" s="25">
        <v>1.41986E-2</v>
      </c>
      <c r="E763" s="24">
        <v>0.31715300000000002</v>
      </c>
      <c r="F763" s="24">
        <v>0.365672</v>
      </c>
      <c r="G763" s="25">
        <v>-0.71135300000000001</v>
      </c>
      <c r="H763" s="25"/>
      <c r="I763" s="25"/>
      <c r="J763" s="25"/>
      <c r="K763" s="25"/>
      <c r="M763" s="14"/>
      <c r="N763" s="14"/>
      <c r="O763" s="14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</row>
    <row r="764" spans="1:38" x14ac:dyDescent="0.15">
      <c r="A764">
        <v>7</v>
      </c>
      <c r="B764" s="25">
        <v>-1.53145E-2</v>
      </c>
      <c r="C764" s="25">
        <v>7.3623100000000004E-3</v>
      </c>
      <c r="D764" s="24">
        <v>0.32686300000000001</v>
      </c>
      <c r="E764" s="24">
        <v>0.34021299999999999</v>
      </c>
      <c r="F764" s="25">
        <v>-0.71120300000000003</v>
      </c>
      <c r="G764" s="25">
        <v>-0.84290799999999999</v>
      </c>
      <c r="H764" s="25">
        <v>-0.85786499999999999</v>
      </c>
      <c r="I764" s="25"/>
      <c r="J764" s="25"/>
      <c r="K764" s="25"/>
      <c r="M764" s="14"/>
      <c r="N764" s="14"/>
      <c r="O764" s="14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</row>
    <row r="765" spans="1:38" x14ac:dyDescent="0.15">
      <c r="A765">
        <v>8</v>
      </c>
      <c r="B765" s="25">
        <v>0.190197</v>
      </c>
      <c r="C765" s="24">
        <v>0.29447400000000001</v>
      </c>
      <c r="D765" s="24">
        <v>0.32997500000000002</v>
      </c>
      <c r="E765" s="25">
        <v>-0.71932600000000002</v>
      </c>
      <c r="F765" s="25">
        <v>-0.82913400000000004</v>
      </c>
      <c r="G765" s="25">
        <v>-0.77454500000000004</v>
      </c>
      <c r="H765" s="25">
        <v>-0.77737900000000004</v>
      </c>
      <c r="I765" s="25">
        <v>-0.85263</v>
      </c>
      <c r="J765" s="25"/>
      <c r="K765" s="25"/>
      <c r="M765" s="14"/>
      <c r="N765" s="14"/>
      <c r="O765" s="14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</row>
    <row r="766" spans="1:38" x14ac:dyDescent="0.15">
      <c r="A766">
        <v>9</v>
      </c>
      <c r="B766" s="25">
        <v>0.22978399999999999</v>
      </c>
      <c r="C766" s="24">
        <v>0.32773099999999999</v>
      </c>
      <c r="D766" s="25">
        <v>-0.70369999999999999</v>
      </c>
      <c r="E766" s="25">
        <v>-0.72411000000000003</v>
      </c>
      <c r="F766" s="25">
        <v>-0.76192800000000005</v>
      </c>
      <c r="G766" s="25">
        <v>-0.85558900000000004</v>
      </c>
      <c r="H766" s="25">
        <v>-0.85558100000000004</v>
      </c>
      <c r="I766" s="25">
        <v>-0.95059300000000002</v>
      </c>
      <c r="J766" s="25">
        <v>-1.13253</v>
      </c>
      <c r="K766" s="25"/>
      <c r="M766" s="14"/>
      <c r="N766" s="14"/>
      <c r="O766" s="14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</row>
    <row r="767" spans="1:38" x14ac:dyDescent="0.15">
      <c r="A767">
        <v>10</v>
      </c>
      <c r="B767" s="25">
        <v>0.332681</v>
      </c>
      <c r="C767" s="25">
        <v>-0.62585500000000005</v>
      </c>
      <c r="D767" s="25">
        <v>-0.70564000000000004</v>
      </c>
      <c r="E767" s="25">
        <v>-0.73926199999999997</v>
      </c>
      <c r="F767" s="25">
        <v>-0.84414900000000004</v>
      </c>
      <c r="G767" s="25">
        <v>-0.84964499999999998</v>
      </c>
      <c r="H767" s="25">
        <v>-0.94760500000000003</v>
      </c>
      <c r="I767" s="25">
        <v>-1.1302700000000001</v>
      </c>
      <c r="J767" s="25">
        <v>-1.39466</v>
      </c>
      <c r="K767" s="25">
        <v>-1.6854499999999999</v>
      </c>
      <c r="M767" s="14"/>
      <c r="N767" s="14"/>
      <c r="O767" s="14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</row>
    <row r="768" spans="1:38" x14ac:dyDescent="0.15"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</row>
    <row r="769" spans="1:38" x14ac:dyDescent="0.15">
      <c r="A769" t="s">
        <v>74</v>
      </c>
      <c r="I769" s="14" t="s">
        <v>109</v>
      </c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</row>
    <row r="770" spans="1:38" x14ac:dyDescent="0.15">
      <c r="A770" t="s">
        <v>75</v>
      </c>
      <c r="B770" t="s">
        <v>76</v>
      </c>
      <c r="C770" t="s">
        <v>76</v>
      </c>
      <c r="D770" t="s">
        <v>76</v>
      </c>
      <c r="E770" t="s">
        <v>77</v>
      </c>
      <c r="F770" t="s">
        <v>77</v>
      </c>
      <c r="G770" t="s">
        <v>77</v>
      </c>
      <c r="I770" t="s">
        <v>76</v>
      </c>
      <c r="J770" t="s">
        <v>76</v>
      </c>
      <c r="K770" t="s">
        <v>76</v>
      </c>
      <c r="L770" t="s">
        <v>77</v>
      </c>
      <c r="M770" t="s">
        <v>77</v>
      </c>
      <c r="N770" t="s">
        <v>77</v>
      </c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</row>
    <row r="771" spans="1:38" x14ac:dyDescent="0.15">
      <c r="A771" t="s">
        <v>78</v>
      </c>
      <c r="B771" t="s">
        <v>76</v>
      </c>
      <c r="C771" t="s">
        <v>79</v>
      </c>
      <c r="D771" t="s">
        <v>80</v>
      </c>
      <c r="E771" t="s">
        <v>76</v>
      </c>
      <c r="F771" t="s">
        <v>79</v>
      </c>
      <c r="G771" t="s">
        <v>80</v>
      </c>
      <c r="I771" t="s">
        <v>76</v>
      </c>
      <c r="J771" t="s">
        <v>79</v>
      </c>
      <c r="K771" t="s">
        <v>80</v>
      </c>
      <c r="L771" t="s">
        <v>76</v>
      </c>
      <c r="M771" t="s">
        <v>79</v>
      </c>
      <c r="N771" t="s">
        <v>80</v>
      </c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</row>
    <row r="772" spans="1:38" x14ac:dyDescent="0.15">
      <c r="A772" s="1" t="s">
        <v>25</v>
      </c>
      <c r="B772" s="4">
        <v>0.406468</v>
      </c>
      <c r="C772" s="4">
        <v>0.406468</v>
      </c>
      <c r="D772" s="4">
        <v>0.406468</v>
      </c>
      <c r="E772">
        <v>0.48602099999999998</v>
      </c>
      <c r="F772">
        <v>0.48602099999999998</v>
      </c>
      <c r="G772">
        <v>0.48602099999999998</v>
      </c>
      <c r="I772" s="22">
        <f>ABS(B772-B802)</f>
        <v>0</v>
      </c>
      <c r="J772" s="22">
        <f t="shared" ref="J772:J781" si="110">ABS(C772-C802)</f>
        <v>0</v>
      </c>
      <c r="K772" s="22">
        <f t="shared" ref="K772:K781" si="111">ABS(D772-D802)</f>
        <v>0</v>
      </c>
      <c r="L772" s="22">
        <f>ABS(E772-H802)</f>
        <v>3.5000000000001696E-4</v>
      </c>
      <c r="M772" s="22">
        <f t="shared" ref="M772:M781" si="112">ABS(F772-I802)</f>
        <v>3.5000000000001696E-4</v>
      </c>
      <c r="N772" s="22">
        <f t="shared" ref="N772:N781" si="113">ABS(G772-J802)</f>
        <v>3.5000000000001696E-4</v>
      </c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</row>
    <row r="773" spans="1:38" x14ac:dyDescent="0.15">
      <c r="A773" s="1" t="s">
        <v>26</v>
      </c>
      <c r="B773">
        <v>-0.21259800000000001</v>
      </c>
      <c r="C773">
        <v>-0.17710400000000001</v>
      </c>
      <c r="D773">
        <v>-0.17710400000000001</v>
      </c>
      <c r="E773">
        <v>-0.21875500000000001</v>
      </c>
      <c r="F773">
        <v>-0.17946799999999999</v>
      </c>
      <c r="G773">
        <v>-0.17946799999999999</v>
      </c>
      <c r="I773" s="22">
        <f t="shared" ref="I773:I781" si="114">ABS(B773-B803)</f>
        <v>1.0000000000010001E-6</v>
      </c>
      <c r="J773" s="22">
        <f t="shared" si="110"/>
        <v>0</v>
      </c>
      <c r="K773" s="22">
        <f t="shared" si="111"/>
        <v>0</v>
      </c>
      <c r="L773" s="22">
        <f t="shared" ref="L773:L781" si="115">ABS(E773-H803)</f>
        <v>1.9099999999999673E-4</v>
      </c>
      <c r="M773" s="22">
        <f t="shared" si="112"/>
        <v>9.8999999999987986E-5</v>
      </c>
      <c r="N773" s="22">
        <f t="shared" si="113"/>
        <v>9.8999999999987986E-5</v>
      </c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</row>
    <row r="774" spans="1:38" x14ac:dyDescent="0.15">
      <c r="A774" s="1" t="s">
        <v>27</v>
      </c>
      <c r="B774">
        <v>-0.26538800000000001</v>
      </c>
      <c r="C774" s="4">
        <v>-0.22605</v>
      </c>
      <c r="D774" s="4">
        <v>-0.22605</v>
      </c>
      <c r="E774">
        <v>-0.26610600000000001</v>
      </c>
      <c r="F774">
        <v>-0.222497</v>
      </c>
      <c r="G774">
        <v>-0.222497</v>
      </c>
      <c r="I774" s="22">
        <f t="shared" si="114"/>
        <v>0</v>
      </c>
      <c r="J774" s="22">
        <f t="shared" si="110"/>
        <v>0</v>
      </c>
      <c r="K774" s="22">
        <f t="shared" si="111"/>
        <v>0</v>
      </c>
      <c r="L774" s="22">
        <f t="shared" si="115"/>
        <v>2.6500000000001522E-4</v>
      </c>
      <c r="M774" s="22">
        <f t="shared" si="112"/>
        <v>1.8399999999998973E-4</v>
      </c>
      <c r="N774" s="22">
        <f t="shared" si="113"/>
        <v>1.8399999999998973E-4</v>
      </c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</row>
    <row r="775" spans="1:38" x14ac:dyDescent="0.15">
      <c r="A775" s="1" t="s">
        <v>28</v>
      </c>
      <c r="B775">
        <v>-0.342754</v>
      </c>
      <c r="C775">
        <v>-0.29994900000000002</v>
      </c>
      <c r="D775">
        <v>-0.29994900000000002</v>
      </c>
      <c r="E775">
        <v>-0.36975200000000003</v>
      </c>
      <c r="F775">
        <v>-0.322523</v>
      </c>
      <c r="G775">
        <v>-0.322523</v>
      </c>
      <c r="I775" s="22">
        <f t="shared" si="114"/>
        <v>0</v>
      </c>
      <c r="J775" s="22">
        <f t="shared" si="110"/>
        <v>0</v>
      </c>
      <c r="K775" s="22">
        <f t="shared" si="111"/>
        <v>0</v>
      </c>
      <c r="L775" s="22">
        <f t="shared" si="115"/>
        <v>4.0100000000004021E-4</v>
      </c>
      <c r="M775" s="22">
        <f t="shared" si="112"/>
        <v>2.0700000000001273E-4</v>
      </c>
      <c r="N775" s="22">
        <f t="shared" si="113"/>
        <v>2.0700000000001273E-4</v>
      </c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</row>
    <row r="776" spans="1:38" x14ac:dyDescent="0.15">
      <c r="A776" s="1" t="s">
        <v>29</v>
      </c>
      <c r="B776">
        <v>-0.44823000000000002</v>
      </c>
      <c r="C776">
        <v>-0.41201199999999999</v>
      </c>
      <c r="D776">
        <v>-0.41201199999999999</v>
      </c>
      <c r="E776">
        <v>-0.50988999999999995</v>
      </c>
      <c r="F776">
        <v>-0.482043</v>
      </c>
      <c r="G776">
        <v>-0.482043</v>
      </c>
      <c r="I776" s="22">
        <f t="shared" si="114"/>
        <v>0</v>
      </c>
      <c r="J776" s="22">
        <f t="shared" si="110"/>
        <v>0</v>
      </c>
      <c r="K776" s="22">
        <f t="shared" si="111"/>
        <v>0</v>
      </c>
      <c r="L776" s="22">
        <f t="shared" si="115"/>
        <v>7.6899999999990865E-4</v>
      </c>
      <c r="M776" s="22">
        <f t="shared" si="112"/>
        <v>6.5799999999999192E-4</v>
      </c>
      <c r="N776" s="22">
        <f t="shared" si="113"/>
        <v>6.5799999999999192E-4</v>
      </c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</row>
    <row r="777" spans="1:38" x14ac:dyDescent="0.15">
      <c r="A777" s="1" t="s">
        <v>30</v>
      </c>
      <c r="B777">
        <v>-0.412582</v>
      </c>
      <c r="C777">
        <v>-0.36770999999999998</v>
      </c>
      <c r="D777">
        <v>-0.36770999999999998</v>
      </c>
      <c r="E777">
        <v>-0.418568</v>
      </c>
      <c r="F777">
        <v>-0.36911699999999997</v>
      </c>
      <c r="G777">
        <v>-0.36911699999999997</v>
      </c>
      <c r="I777" s="22">
        <f t="shared" si="114"/>
        <v>0</v>
      </c>
      <c r="J777" s="22">
        <f t="shared" si="110"/>
        <v>0</v>
      </c>
      <c r="K777" s="22">
        <f t="shared" si="111"/>
        <v>0</v>
      </c>
      <c r="L777" s="22">
        <f t="shared" si="115"/>
        <v>4.3999999999988493E-5</v>
      </c>
      <c r="M777" s="22">
        <f t="shared" si="112"/>
        <v>2.6900000000001922E-4</v>
      </c>
      <c r="N777" s="22">
        <f t="shared" si="113"/>
        <v>2.6900000000001922E-4</v>
      </c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</row>
    <row r="778" spans="1:38" x14ac:dyDescent="0.15">
      <c r="A778" s="1" t="s">
        <v>52</v>
      </c>
      <c r="B778">
        <v>-0.42347099999999999</v>
      </c>
      <c r="C778" s="4">
        <v>-0.38523800000000002</v>
      </c>
      <c r="D778" s="4">
        <v>-0.38523800000000002</v>
      </c>
      <c r="E778">
        <v>-0.42222900000000002</v>
      </c>
      <c r="F778">
        <v>-0.38042399999999998</v>
      </c>
      <c r="G778">
        <v>-0.38042399999999998</v>
      </c>
      <c r="I778" s="22">
        <f t="shared" si="114"/>
        <v>0</v>
      </c>
      <c r="J778" s="22">
        <f t="shared" si="110"/>
        <v>0</v>
      </c>
      <c r="K778" s="22">
        <f t="shared" si="111"/>
        <v>0</v>
      </c>
      <c r="L778" s="22">
        <f t="shared" si="115"/>
        <v>4.4999999999961737E-5</v>
      </c>
      <c r="M778" s="22">
        <f t="shared" si="112"/>
        <v>1.6700000000002824E-4</v>
      </c>
      <c r="N778" s="22">
        <f t="shared" si="113"/>
        <v>1.6700000000002824E-4</v>
      </c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</row>
    <row r="779" spans="1:38" x14ac:dyDescent="0.15">
      <c r="A779" s="1" t="s">
        <v>53</v>
      </c>
      <c r="B779" s="4">
        <v>-0.100087</v>
      </c>
      <c r="C779" s="4">
        <v>-7.3509099999999994E-2</v>
      </c>
      <c r="D779" s="4">
        <v>-7.3509099999999994E-2</v>
      </c>
      <c r="E779">
        <v>-8.6960800000000005E-2</v>
      </c>
      <c r="F779">
        <v>-5.9490000000000001E-2</v>
      </c>
      <c r="G779">
        <v>-5.9490000000000001E-2</v>
      </c>
      <c r="I779" s="22">
        <f t="shared" si="114"/>
        <v>0</v>
      </c>
      <c r="J779" s="22">
        <f t="shared" si="110"/>
        <v>0</v>
      </c>
      <c r="K779" s="22">
        <f t="shared" si="111"/>
        <v>0</v>
      </c>
      <c r="L779" s="22">
        <f t="shared" si="115"/>
        <v>9.5999999999984986E-6</v>
      </c>
      <c r="M779" s="22">
        <f t="shared" si="112"/>
        <v>3.4499999999999809E-5</v>
      </c>
      <c r="N779" s="22">
        <f t="shared" si="113"/>
        <v>3.4499999999999809E-5</v>
      </c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</row>
    <row r="780" spans="1:38" x14ac:dyDescent="0.15">
      <c r="A780" s="1" t="s">
        <v>54</v>
      </c>
      <c r="B780" s="4">
        <v>0.179367</v>
      </c>
      <c r="C780" s="4">
        <v>0.195409</v>
      </c>
      <c r="D780" s="4">
        <v>0.195409</v>
      </c>
      <c r="E780">
        <v>0.19067899999999999</v>
      </c>
      <c r="F780">
        <v>0.207818</v>
      </c>
      <c r="G780">
        <v>0.207818</v>
      </c>
      <c r="I780" s="22">
        <f t="shared" si="114"/>
        <v>0</v>
      </c>
      <c r="J780" s="22">
        <f t="shared" si="110"/>
        <v>0</v>
      </c>
      <c r="K780" s="22">
        <f t="shared" si="111"/>
        <v>0</v>
      </c>
      <c r="L780" s="22">
        <f t="shared" si="115"/>
        <v>4.029999999999867E-4</v>
      </c>
      <c r="M780" s="22">
        <f t="shared" si="112"/>
        <v>3.2699999999999396E-4</v>
      </c>
      <c r="N780" s="22">
        <f t="shared" si="113"/>
        <v>3.2699999999999396E-4</v>
      </c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</row>
    <row r="781" spans="1:38" x14ac:dyDescent="0.15">
      <c r="A781" s="1" t="s">
        <v>90</v>
      </c>
      <c r="B781">
        <v>0.35385299999999997</v>
      </c>
      <c r="C781">
        <v>0.35385299999999997</v>
      </c>
      <c r="D781">
        <v>0.35385299999999997</v>
      </c>
      <c r="E781">
        <v>1.5514500000000001E-2</v>
      </c>
      <c r="F781">
        <v>1.5514500000000001E-2</v>
      </c>
      <c r="G781">
        <v>1.5514500000000001E-2</v>
      </c>
      <c r="I781" s="22">
        <f t="shared" si="114"/>
        <v>0</v>
      </c>
      <c r="J781" s="22">
        <f t="shared" si="110"/>
        <v>0</v>
      </c>
      <c r="K781" s="22">
        <f t="shared" si="111"/>
        <v>0</v>
      </c>
      <c r="L781" s="22">
        <f t="shared" si="115"/>
        <v>3.7492000000000011E-3</v>
      </c>
      <c r="M781" s="22">
        <f t="shared" si="112"/>
        <v>3.7492000000000011E-3</v>
      </c>
      <c r="N781" s="22">
        <f t="shared" si="113"/>
        <v>3.7492000000000011E-3</v>
      </c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</row>
    <row r="782" spans="1:38" x14ac:dyDescent="0.15">
      <c r="H782" s="23" t="s">
        <v>110</v>
      </c>
      <c r="I782" s="22">
        <f t="shared" ref="I782:N782" si="116">AVERAGE(I773:I781)</f>
        <v>1.1111111111122223E-7</v>
      </c>
      <c r="J782" s="22">
        <f t="shared" si="116"/>
        <v>0</v>
      </c>
      <c r="K782" s="22">
        <f t="shared" si="116"/>
        <v>0</v>
      </c>
      <c r="L782" s="22">
        <f t="shared" si="116"/>
        <v>6.5297777777776635E-4</v>
      </c>
      <c r="M782" s="22">
        <f t="shared" si="116"/>
        <v>6.3274444444444715E-4</v>
      </c>
      <c r="N782" s="22">
        <f t="shared" si="116"/>
        <v>6.3274444444444715E-4</v>
      </c>
    </row>
    <row r="783" spans="1:38" x14ac:dyDescent="0.15">
      <c r="H783" s="14"/>
    </row>
    <row r="784" spans="1:38" x14ac:dyDescent="0.15">
      <c r="A784" s="8" t="s">
        <v>59</v>
      </c>
      <c r="B784" s="8"/>
      <c r="C784" s="8"/>
      <c r="D784" s="8"/>
      <c r="I784" s="14" t="s">
        <v>109</v>
      </c>
    </row>
    <row r="785" spans="1:14" x14ac:dyDescent="0.15">
      <c r="A785" t="s">
        <v>75</v>
      </c>
      <c r="B785" t="s">
        <v>76</v>
      </c>
      <c r="C785" t="s">
        <v>76</v>
      </c>
      <c r="D785" t="s">
        <v>76</v>
      </c>
      <c r="E785" t="s">
        <v>77</v>
      </c>
      <c r="F785" t="s">
        <v>77</v>
      </c>
      <c r="G785" t="s">
        <v>77</v>
      </c>
      <c r="I785" t="s">
        <v>76</v>
      </c>
      <c r="J785" t="s">
        <v>76</v>
      </c>
      <c r="K785" t="s">
        <v>76</v>
      </c>
      <c r="L785" t="s">
        <v>77</v>
      </c>
      <c r="M785" t="s">
        <v>77</v>
      </c>
      <c r="N785" t="s">
        <v>77</v>
      </c>
    </row>
    <row r="786" spans="1:14" x14ac:dyDescent="0.15">
      <c r="A786" t="s">
        <v>78</v>
      </c>
      <c r="B786" t="s">
        <v>76</v>
      </c>
      <c r="C786" t="s">
        <v>79</v>
      </c>
      <c r="D786" t="s">
        <v>80</v>
      </c>
      <c r="E786" t="s">
        <v>76</v>
      </c>
      <c r="F786" t="s">
        <v>79</v>
      </c>
      <c r="G786" t="s">
        <v>80</v>
      </c>
      <c r="I786" t="s">
        <v>76</v>
      </c>
      <c r="J786" t="s">
        <v>79</v>
      </c>
      <c r="K786" t="s">
        <v>80</v>
      </c>
      <c r="L786" t="s">
        <v>76</v>
      </c>
      <c r="M786" t="s">
        <v>79</v>
      </c>
      <c r="N786" t="s">
        <v>80</v>
      </c>
    </row>
    <row r="787" spans="1:14" x14ac:dyDescent="0.15">
      <c r="A787" s="23" t="s">
        <v>25</v>
      </c>
    </row>
    <row r="788" spans="1:14" x14ac:dyDescent="0.15">
      <c r="A788" s="3" t="s">
        <v>26</v>
      </c>
      <c r="B788">
        <v>-0.2132</v>
      </c>
      <c r="C788">
        <v>-0.1701</v>
      </c>
      <c r="D788">
        <v>-0.1701</v>
      </c>
      <c r="E788">
        <v>-0.21920000000000001</v>
      </c>
      <c r="F788">
        <v>-0.17860000000000001</v>
      </c>
      <c r="G788">
        <v>-0.17860000000000001</v>
      </c>
      <c r="I788" s="22">
        <f>ABS(B788-B817)</f>
        <v>6.0199999999999143E-4</v>
      </c>
      <c r="J788" s="22">
        <f t="shared" ref="J788:J796" si="117">ABS(C788-C817)</f>
        <v>7.0040000000000102E-3</v>
      </c>
      <c r="K788" s="22">
        <f t="shared" ref="K788:K796" si="118">ABS(D788-D817)</f>
        <v>7.0040000000000102E-3</v>
      </c>
      <c r="L788" s="22">
        <f>ABS(E788-H803)</f>
        <v>6.3599999999999768E-4</v>
      </c>
      <c r="M788" s="22">
        <f t="shared" ref="M788:M796" si="119">ABS(F788-I803)</f>
        <v>7.6899999999999191E-4</v>
      </c>
      <c r="N788" s="22">
        <f t="shared" ref="N788:N796" si="120">ABS(G788-J803)</f>
        <v>7.6899999999999191E-4</v>
      </c>
    </row>
    <row r="789" spans="1:14" x14ac:dyDescent="0.15">
      <c r="A789" s="3" t="s">
        <v>27</v>
      </c>
      <c r="B789">
        <v>-0.25659999999999999</v>
      </c>
      <c r="C789">
        <v>-0.22670000000000001</v>
      </c>
      <c r="D789">
        <v>-0.22670000000000001</v>
      </c>
      <c r="E789">
        <v>-0.26379999999999998</v>
      </c>
      <c r="F789">
        <v>-0.23069999999999999</v>
      </c>
      <c r="G789">
        <v>-0.23069999999999999</v>
      </c>
      <c r="I789" s="22">
        <f t="shared" ref="I789:I796" si="121">ABS(B789-B818)</f>
        <v>8.788000000000018E-3</v>
      </c>
      <c r="J789" s="22">
        <f t="shared" si="117"/>
        <v>6.5000000000001168E-4</v>
      </c>
      <c r="K789" s="22">
        <f t="shared" si="118"/>
        <v>6.5000000000001168E-4</v>
      </c>
      <c r="L789" s="22">
        <f t="shared" ref="L789:L796" si="122">ABS(E789-H804)</f>
        <v>2.041000000000015E-3</v>
      </c>
      <c r="M789" s="22">
        <f t="shared" si="119"/>
        <v>8.3869999999999778E-3</v>
      </c>
      <c r="N789" s="22">
        <f t="shared" si="120"/>
        <v>8.3869999999999778E-3</v>
      </c>
    </row>
    <row r="790" spans="1:14" x14ac:dyDescent="0.15">
      <c r="A790" s="3" t="s">
        <v>28</v>
      </c>
      <c r="B790">
        <v>-0.3407</v>
      </c>
      <c r="C790">
        <v>-0.29530000000000001</v>
      </c>
      <c r="D790">
        <v>-0.29530000000000001</v>
      </c>
      <c r="E790">
        <v>-0.36820000000000003</v>
      </c>
      <c r="F790">
        <v>-0.31909999999999999</v>
      </c>
      <c r="G790">
        <v>-0.31909999999999999</v>
      </c>
      <c r="I790" s="22">
        <f t="shared" si="121"/>
        <v>2.0540000000000003E-3</v>
      </c>
      <c r="J790" s="22">
        <f t="shared" si="117"/>
        <v>4.6490000000000142E-3</v>
      </c>
      <c r="K790" s="22">
        <f t="shared" si="118"/>
        <v>4.6490000000000142E-3</v>
      </c>
      <c r="L790" s="22">
        <f t="shared" si="122"/>
        <v>1.1509999999999576E-3</v>
      </c>
      <c r="M790" s="22">
        <f t="shared" si="119"/>
        <v>3.2159999999999966E-3</v>
      </c>
      <c r="N790" s="22">
        <f t="shared" si="120"/>
        <v>3.2159999999999966E-3</v>
      </c>
    </row>
    <row r="791" spans="1:14" x14ac:dyDescent="0.15">
      <c r="A791" s="3" t="s">
        <v>29</v>
      </c>
      <c r="B791">
        <v>-0.44209999999999999</v>
      </c>
      <c r="C791">
        <v>-0.40629999999999999</v>
      </c>
      <c r="D791">
        <v>-0.40629999999999999</v>
      </c>
      <c r="E791">
        <v>-0.51029999999999998</v>
      </c>
      <c r="F791">
        <v>-0.47849999999999998</v>
      </c>
      <c r="G791">
        <v>-0.47849999999999998</v>
      </c>
      <c r="I791" s="22">
        <f t="shared" si="121"/>
        <v>6.1300000000000243E-3</v>
      </c>
      <c r="J791" s="22">
        <f t="shared" si="117"/>
        <v>5.7119999999999949E-3</v>
      </c>
      <c r="K791" s="22">
        <f t="shared" si="118"/>
        <v>5.7119999999999949E-3</v>
      </c>
      <c r="L791" s="22">
        <f t="shared" si="122"/>
        <v>1.1789999999999301E-3</v>
      </c>
      <c r="M791" s="22">
        <f t="shared" si="119"/>
        <v>2.8850000000000264E-3</v>
      </c>
      <c r="N791" s="22">
        <f t="shared" si="120"/>
        <v>2.8850000000000264E-3</v>
      </c>
    </row>
    <row r="792" spans="1:14" x14ac:dyDescent="0.15">
      <c r="A792" s="3" t="s">
        <v>30</v>
      </c>
      <c r="B792">
        <v>-0.40560000000000002</v>
      </c>
      <c r="C792">
        <v>-0.36770000000000003</v>
      </c>
      <c r="D792">
        <v>-0.36770000000000003</v>
      </c>
      <c r="E792">
        <v>-0.41399999999999998</v>
      </c>
      <c r="F792">
        <v>-0.36320000000000002</v>
      </c>
      <c r="G792">
        <v>-0.36320000000000002</v>
      </c>
      <c r="I792" s="22">
        <f t="shared" si="121"/>
        <v>6.9819999999999882E-3</v>
      </c>
      <c r="J792" s="22">
        <f t="shared" si="117"/>
        <v>1.0999999999983245E-5</v>
      </c>
      <c r="K792" s="22">
        <f t="shared" si="118"/>
        <v>1.0999999999983245E-5</v>
      </c>
      <c r="L792" s="22">
        <f t="shared" si="122"/>
        <v>4.612000000000005E-3</v>
      </c>
      <c r="M792" s="22">
        <f t="shared" si="119"/>
        <v>6.1859999999999693E-3</v>
      </c>
      <c r="N792" s="22">
        <f t="shared" si="120"/>
        <v>6.1859999999999693E-3</v>
      </c>
    </row>
    <row r="793" spans="1:14" x14ac:dyDescent="0.15">
      <c r="A793" s="3" t="s">
        <v>52</v>
      </c>
      <c r="B793">
        <v>-0.42830000000000001</v>
      </c>
      <c r="C793">
        <v>-0.38229999999999997</v>
      </c>
      <c r="D793">
        <v>-0.38229999999999997</v>
      </c>
      <c r="E793">
        <v>-0.42509999999999998</v>
      </c>
      <c r="F793">
        <v>-0.3866</v>
      </c>
      <c r="G793">
        <v>-0.3866</v>
      </c>
      <c r="I793" s="22">
        <f t="shared" si="121"/>
        <v>4.8290000000000277E-3</v>
      </c>
      <c r="J793" s="22">
        <f t="shared" si="117"/>
        <v>2.9380000000000517E-3</v>
      </c>
      <c r="K793" s="22">
        <f t="shared" si="118"/>
        <v>2.9380000000000517E-3</v>
      </c>
      <c r="L793" s="22">
        <f t="shared" si="122"/>
        <v>2.8259999999999952E-3</v>
      </c>
      <c r="M793" s="22">
        <f t="shared" si="119"/>
        <v>6.0089999999999866E-3</v>
      </c>
      <c r="N793" s="22">
        <f t="shared" si="120"/>
        <v>6.0089999999999866E-3</v>
      </c>
    </row>
    <row r="794" spans="1:14" x14ac:dyDescent="0.15">
      <c r="A794" s="3" t="s">
        <v>53</v>
      </c>
      <c r="B794">
        <v>-0.1009</v>
      </c>
      <c r="C794">
        <v>-7.5600000000000001E-2</v>
      </c>
      <c r="D794">
        <v>-7.5600000000000001E-2</v>
      </c>
      <c r="E794">
        <v>-8.9200000000000002E-2</v>
      </c>
      <c r="F794">
        <v>-6.1699999999999998E-2</v>
      </c>
      <c r="G794">
        <v>-6.1699999999999998E-2</v>
      </c>
      <c r="I794" s="22">
        <f t="shared" si="121"/>
        <v>8.1300000000000816E-4</v>
      </c>
      <c r="J794" s="22">
        <f t="shared" si="117"/>
        <v>2.0908000000000038E-3</v>
      </c>
      <c r="K794" s="22">
        <f t="shared" si="118"/>
        <v>2.0908000000000038E-3</v>
      </c>
      <c r="L794" s="22">
        <f t="shared" si="122"/>
        <v>2.2295999999999982E-3</v>
      </c>
      <c r="M794" s="22">
        <f t="shared" si="119"/>
        <v>2.1754999999999969E-3</v>
      </c>
      <c r="N794" s="22">
        <f t="shared" si="120"/>
        <v>2.1754999999999969E-3</v>
      </c>
    </row>
    <row r="795" spans="1:14" x14ac:dyDescent="0.15">
      <c r="A795" s="3" t="s">
        <v>54</v>
      </c>
      <c r="B795">
        <v>0.18590000000000001</v>
      </c>
      <c r="C795">
        <v>0.19040000000000001</v>
      </c>
      <c r="D795">
        <v>0.19040000000000001</v>
      </c>
      <c r="E795">
        <v>0.1895</v>
      </c>
      <c r="F795">
        <v>0.20910000000000001</v>
      </c>
      <c r="G795">
        <v>0.20910000000000001</v>
      </c>
      <c r="I795" s="22">
        <f t="shared" si="121"/>
        <v>6.533000000000011E-3</v>
      </c>
      <c r="J795" s="22">
        <f t="shared" si="117"/>
        <v>5.0089999999999857E-3</v>
      </c>
      <c r="K795" s="22">
        <f t="shared" si="118"/>
        <v>5.0089999999999857E-3</v>
      </c>
      <c r="L795" s="22">
        <f t="shared" si="122"/>
        <v>7.7599999999999891E-4</v>
      </c>
      <c r="M795" s="22">
        <f t="shared" si="119"/>
        <v>1.6089999999999993E-3</v>
      </c>
      <c r="N795" s="22">
        <f t="shared" si="120"/>
        <v>1.6089999999999993E-3</v>
      </c>
    </row>
    <row r="796" spans="1:14" x14ac:dyDescent="0.15">
      <c r="A796" s="3" t="s">
        <v>90</v>
      </c>
      <c r="B796">
        <v>0.35980000000000001</v>
      </c>
      <c r="C796">
        <v>0.35510000000000003</v>
      </c>
      <c r="D796">
        <v>0.35510000000000003</v>
      </c>
      <c r="E796">
        <v>1.35E-2</v>
      </c>
      <c r="F796">
        <v>1.3899999999999999E-2</v>
      </c>
      <c r="G796">
        <v>1.3899999999999999E-2</v>
      </c>
      <c r="I796" s="22">
        <f t="shared" si="121"/>
        <v>5.9470000000000356E-3</v>
      </c>
      <c r="J796" s="22">
        <f t="shared" si="117"/>
        <v>1.2470000000000536E-3</v>
      </c>
      <c r="K796" s="22">
        <f t="shared" si="118"/>
        <v>1.2470000000000536E-3</v>
      </c>
      <c r="L796" s="22">
        <f t="shared" si="122"/>
        <v>1.7347000000000005E-3</v>
      </c>
      <c r="M796" s="22">
        <f t="shared" si="119"/>
        <v>2.1346999999999998E-3</v>
      </c>
      <c r="N796" s="22">
        <f t="shared" si="120"/>
        <v>2.1346999999999998E-3</v>
      </c>
    </row>
    <row r="797" spans="1:14" x14ac:dyDescent="0.15">
      <c r="H797" s="23" t="s">
        <v>110</v>
      </c>
      <c r="I797" s="22">
        <f t="shared" ref="I797:N797" si="123">AVERAGE(I788:I796)</f>
        <v>4.7420000000000118E-3</v>
      </c>
      <c r="J797" s="22">
        <f t="shared" si="123"/>
        <v>3.2567555555555678E-3</v>
      </c>
      <c r="K797" s="22">
        <f t="shared" si="123"/>
        <v>3.2567555555555678E-3</v>
      </c>
      <c r="L797" s="22">
        <f t="shared" si="123"/>
        <v>1.9094777777777664E-3</v>
      </c>
      <c r="M797" s="22">
        <f t="shared" si="123"/>
        <v>3.7079111111111055E-3</v>
      </c>
      <c r="N797" s="22">
        <f t="shared" si="123"/>
        <v>3.7079111111111055E-3</v>
      </c>
    </row>
    <row r="799" spans="1:14" x14ac:dyDescent="0.15">
      <c r="A799" t="s">
        <v>51</v>
      </c>
    </row>
    <row r="800" spans="1:14" x14ac:dyDescent="0.15">
      <c r="A800" t="s">
        <v>24</v>
      </c>
      <c r="B800">
        <v>2</v>
      </c>
      <c r="C800">
        <v>2</v>
      </c>
      <c r="D800">
        <v>2</v>
      </c>
      <c r="E800">
        <v>3</v>
      </c>
      <c r="F800">
        <v>3</v>
      </c>
      <c r="G800">
        <v>3</v>
      </c>
      <c r="H800">
        <v>4</v>
      </c>
      <c r="I800">
        <v>4</v>
      </c>
      <c r="J800">
        <v>4</v>
      </c>
    </row>
    <row r="801" spans="1:10" x14ac:dyDescent="0.15">
      <c r="A801" t="s">
        <v>78</v>
      </c>
      <c r="B801" t="s">
        <v>76</v>
      </c>
      <c r="C801" t="s">
        <v>79</v>
      </c>
      <c r="D801" t="s">
        <v>80</v>
      </c>
      <c r="E801" t="s">
        <v>76</v>
      </c>
      <c r="F801" t="s">
        <v>79</v>
      </c>
      <c r="G801" t="s">
        <v>80</v>
      </c>
      <c r="H801" t="s">
        <v>76</v>
      </c>
      <c r="I801" t="s">
        <v>79</v>
      </c>
      <c r="J801" t="s">
        <v>80</v>
      </c>
    </row>
    <row r="802" spans="1:10" x14ac:dyDescent="0.15">
      <c r="A802" s="1" t="s">
        <v>25</v>
      </c>
      <c r="B802">
        <v>0.406468</v>
      </c>
      <c r="C802">
        <v>0.406468</v>
      </c>
      <c r="D802">
        <v>0.406468</v>
      </c>
      <c r="E802">
        <v>0.48224</v>
      </c>
      <c r="F802">
        <v>0.48224</v>
      </c>
      <c r="G802">
        <v>0.48224</v>
      </c>
      <c r="H802">
        <v>0.486371</v>
      </c>
      <c r="I802">
        <v>0.486371</v>
      </c>
      <c r="J802">
        <v>0.486371</v>
      </c>
    </row>
    <row r="803" spans="1:10" x14ac:dyDescent="0.15">
      <c r="A803" s="1" t="s">
        <v>26</v>
      </c>
      <c r="B803">
        <v>-0.21259700000000001</v>
      </c>
      <c r="C803">
        <v>-0.17710400000000001</v>
      </c>
      <c r="D803">
        <v>-0.17710400000000001</v>
      </c>
      <c r="E803">
        <v>-0.21826799999999999</v>
      </c>
      <c r="F803">
        <v>-0.17929200000000001</v>
      </c>
      <c r="G803">
        <v>-0.17929200000000001</v>
      </c>
      <c r="H803">
        <v>-0.21856400000000001</v>
      </c>
      <c r="I803">
        <v>-0.179369</v>
      </c>
      <c r="J803">
        <v>-0.179369</v>
      </c>
    </row>
    <row r="804" spans="1:10" x14ac:dyDescent="0.15">
      <c r="A804" s="1" t="s">
        <v>27</v>
      </c>
      <c r="B804">
        <v>-0.26538800000000001</v>
      </c>
      <c r="C804">
        <v>-0.22605</v>
      </c>
      <c r="D804">
        <v>-0.22605</v>
      </c>
      <c r="E804">
        <v>-0.26595000000000002</v>
      </c>
      <c r="F804">
        <v>-0.22267500000000001</v>
      </c>
      <c r="G804">
        <v>-0.22267500000000001</v>
      </c>
      <c r="H804">
        <v>-0.26584099999999999</v>
      </c>
      <c r="I804">
        <v>-0.22231300000000001</v>
      </c>
      <c r="J804">
        <v>-0.22231300000000001</v>
      </c>
    </row>
    <row r="805" spans="1:10" x14ac:dyDescent="0.15">
      <c r="A805" s="1" t="s">
        <v>28</v>
      </c>
      <c r="B805">
        <v>-0.342754</v>
      </c>
      <c r="C805">
        <v>-0.29994900000000002</v>
      </c>
      <c r="D805">
        <v>-0.29994900000000002</v>
      </c>
      <c r="E805">
        <v>-0.36791600000000002</v>
      </c>
      <c r="F805">
        <v>-0.32112200000000002</v>
      </c>
      <c r="G805">
        <v>-0.32112200000000002</v>
      </c>
      <c r="H805">
        <v>-0.36935099999999998</v>
      </c>
      <c r="I805">
        <v>-0.32231599999999999</v>
      </c>
      <c r="J805">
        <v>-0.32231599999999999</v>
      </c>
    </row>
    <row r="806" spans="1:10" x14ac:dyDescent="0.15">
      <c r="A806" s="1" t="s">
        <v>29</v>
      </c>
      <c r="B806">
        <v>-0.44823000000000002</v>
      </c>
      <c r="C806">
        <v>-0.41201199999999999</v>
      </c>
      <c r="D806">
        <v>-0.41201199999999999</v>
      </c>
      <c r="E806">
        <v>-0.50581699999999996</v>
      </c>
      <c r="F806">
        <v>-0.47756999999999999</v>
      </c>
      <c r="G806">
        <v>-0.47756999999999999</v>
      </c>
      <c r="H806">
        <v>-0.50912100000000005</v>
      </c>
      <c r="I806">
        <v>-0.48138500000000001</v>
      </c>
      <c r="J806">
        <v>-0.48138500000000001</v>
      </c>
    </row>
    <row r="807" spans="1:10" x14ac:dyDescent="0.15">
      <c r="A807" s="1" t="s">
        <v>30</v>
      </c>
      <c r="B807">
        <v>-0.412582</v>
      </c>
      <c r="C807">
        <v>-0.36770999999999998</v>
      </c>
      <c r="D807">
        <v>-0.36770999999999998</v>
      </c>
      <c r="E807">
        <v>-0.41839700000000002</v>
      </c>
      <c r="F807">
        <v>-0.36941499999999999</v>
      </c>
      <c r="G807">
        <v>-0.36941499999999999</v>
      </c>
      <c r="H807">
        <v>-0.41861199999999998</v>
      </c>
      <c r="I807">
        <v>-0.36938599999999999</v>
      </c>
      <c r="J807">
        <v>-0.36938599999999999</v>
      </c>
    </row>
    <row r="808" spans="1:10" x14ac:dyDescent="0.15">
      <c r="A808" s="1" t="s">
        <v>52</v>
      </c>
      <c r="B808">
        <v>-0.42347099999999999</v>
      </c>
      <c r="C808">
        <v>-0.38523800000000002</v>
      </c>
      <c r="D808">
        <v>-0.38523800000000002</v>
      </c>
      <c r="E808">
        <v>-0.42246600000000001</v>
      </c>
      <c r="F808">
        <v>-0.380967</v>
      </c>
      <c r="G808">
        <v>-0.380967</v>
      </c>
      <c r="H808">
        <v>-0.42227399999999998</v>
      </c>
      <c r="I808">
        <v>-0.38059100000000001</v>
      </c>
      <c r="J808">
        <v>-0.38059100000000001</v>
      </c>
    </row>
    <row r="809" spans="1:10" x14ac:dyDescent="0.15">
      <c r="A809" s="1" t="s">
        <v>53</v>
      </c>
      <c r="B809">
        <v>-0.100087</v>
      </c>
      <c r="C809">
        <v>-7.3509099999999994E-2</v>
      </c>
      <c r="D809">
        <v>-7.3509099999999994E-2</v>
      </c>
      <c r="E809">
        <v>-8.6970400000000003E-2</v>
      </c>
      <c r="F809">
        <v>-5.9524500000000001E-2</v>
      </c>
      <c r="G809">
        <v>-5.9524500000000001E-2</v>
      </c>
      <c r="H809">
        <v>-8.6970400000000003E-2</v>
      </c>
      <c r="I809">
        <v>-5.9524500000000001E-2</v>
      </c>
      <c r="J809">
        <v>-5.9524500000000001E-2</v>
      </c>
    </row>
    <row r="810" spans="1:10" x14ac:dyDescent="0.15">
      <c r="A810" s="1" t="s">
        <v>54</v>
      </c>
      <c r="B810">
        <v>0.179367</v>
      </c>
      <c r="C810">
        <v>0.195409</v>
      </c>
      <c r="D810">
        <v>0.195409</v>
      </c>
      <c r="E810">
        <v>0.18967000000000001</v>
      </c>
      <c r="F810">
        <v>0.20683599999999999</v>
      </c>
      <c r="G810">
        <v>0.20683599999999999</v>
      </c>
      <c r="H810">
        <v>0.190276</v>
      </c>
      <c r="I810">
        <v>0.20749100000000001</v>
      </c>
      <c r="J810">
        <v>0.20749100000000001</v>
      </c>
    </row>
    <row r="811" spans="1:10" x14ac:dyDescent="0.15">
      <c r="A811" s="1" t="s">
        <v>90</v>
      </c>
      <c r="B811">
        <v>0.35385299999999997</v>
      </c>
      <c r="C811">
        <v>0.35385299999999997</v>
      </c>
      <c r="D811">
        <v>0.35385299999999997</v>
      </c>
      <c r="E811">
        <v>0.13661699999999999</v>
      </c>
      <c r="F811">
        <v>0.13661699999999999</v>
      </c>
      <c r="G811">
        <v>0.13661699999999999</v>
      </c>
      <c r="H811">
        <v>1.1765299999999999E-2</v>
      </c>
      <c r="I811">
        <v>1.1765299999999999E-2</v>
      </c>
      <c r="J811">
        <v>1.1765299999999999E-2</v>
      </c>
    </row>
    <row r="813" spans="1:10" x14ac:dyDescent="0.15">
      <c r="A813" t="s">
        <v>70</v>
      </c>
    </row>
    <row r="814" spans="1:10" x14ac:dyDescent="0.15">
      <c r="A814" t="s">
        <v>24</v>
      </c>
      <c r="B814">
        <v>2</v>
      </c>
      <c r="C814">
        <v>2</v>
      </c>
      <c r="D814">
        <v>2</v>
      </c>
      <c r="E814">
        <v>3</v>
      </c>
      <c r="F814">
        <v>3</v>
      </c>
      <c r="G814">
        <v>3</v>
      </c>
      <c r="H814">
        <v>4</v>
      </c>
      <c r="I814">
        <v>4</v>
      </c>
      <c r="J814">
        <v>4</v>
      </c>
    </row>
    <row r="815" spans="1:10" x14ac:dyDescent="0.15">
      <c r="A815" t="s">
        <v>78</v>
      </c>
      <c r="B815" t="s">
        <v>76</v>
      </c>
      <c r="C815" t="s">
        <v>79</v>
      </c>
      <c r="D815" t="s">
        <v>80</v>
      </c>
      <c r="E815" t="s">
        <v>76</v>
      </c>
      <c r="F815" t="s">
        <v>79</v>
      </c>
      <c r="G815" t="s">
        <v>80</v>
      </c>
      <c r="H815" t="s">
        <v>76</v>
      </c>
      <c r="I815" t="s">
        <v>79</v>
      </c>
      <c r="J815" t="s">
        <v>80</v>
      </c>
    </row>
    <row r="816" spans="1:10" x14ac:dyDescent="0.15">
      <c r="A816" s="1" t="s">
        <v>25</v>
      </c>
      <c r="B816">
        <v>0.406468</v>
      </c>
      <c r="C816">
        <v>0.406468</v>
      </c>
      <c r="D816">
        <v>0.406468</v>
      </c>
      <c r="E816">
        <v>0.48224</v>
      </c>
      <c r="F816">
        <v>0.48224</v>
      </c>
      <c r="G816">
        <v>0.48224</v>
      </c>
      <c r="H816">
        <v>0.486371</v>
      </c>
      <c r="I816">
        <v>0.486371</v>
      </c>
      <c r="J816">
        <v>0.486371</v>
      </c>
    </row>
    <row r="817" spans="1:38" x14ac:dyDescent="0.15">
      <c r="A817" s="1" t="s">
        <v>26</v>
      </c>
      <c r="B817">
        <v>-0.21259800000000001</v>
      </c>
      <c r="C817">
        <v>-0.17710400000000001</v>
      </c>
      <c r="D817">
        <v>-0.17710400000000001</v>
      </c>
      <c r="E817">
        <v>-0.21826899999999999</v>
      </c>
      <c r="F817">
        <v>-0.17929300000000001</v>
      </c>
      <c r="G817">
        <v>-0.17929300000000001</v>
      </c>
    </row>
    <row r="818" spans="1:38" x14ac:dyDescent="0.15">
      <c r="A818" s="1" t="s">
        <v>27</v>
      </c>
      <c r="B818">
        <v>-0.26538800000000001</v>
      </c>
      <c r="C818">
        <v>-0.22605</v>
      </c>
      <c r="D818">
        <v>-0.22605</v>
      </c>
      <c r="E818">
        <v>-0.26595299999999999</v>
      </c>
      <c r="F818">
        <v>-0.22267600000000001</v>
      </c>
      <c r="G818">
        <v>-0.22267600000000001</v>
      </c>
    </row>
    <row r="819" spans="1:38" x14ac:dyDescent="0.15">
      <c r="A819" s="1" t="s">
        <v>28</v>
      </c>
      <c r="B819">
        <v>-0.342754</v>
      </c>
      <c r="C819">
        <v>-0.29994900000000002</v>
      </c>
      <c r="D819">
        <v>-0.29994900000000002</v>
      </c>
      <c r="E819">
        <v>-0.36791800000000002</v>
      </c>
      <c r="F819">
        <v>-0.32112299999999999</v>
      </c>
      <c r="G819">
        <v>-0.32112299999999999</v>
      </c>
    </row>
    <row r="820" spans="1:38" x14ac:dyDescent="0.15">
      <c r="A820" s="1" t="s">
        <v>29</v>
      </c>
      <c r="B820">
        <v>-0.44823000000000002</v>
      </c>
      <c r="C820">
        <v>-0.41201199999999999</v>
      </c>
      <c r="D820">
        <v>-0.41201199999999999</v>
      </c>
      <c r="E820">
        <v>-0.50581799999999999</v>
      </c>
      <c r="F820">
        <v>-0.477572</v>
      </c>
      <c r="G820">
        <v>-0.477572</v>
      </c>
    </row>
    <row r="821" spans="1:38" x14ac:dyDescent="0.15">
      <c r="A821" s="1" t="s">
        <v>30</v>
      </c>
      <c r="B821">
        <v>-0.412582</v>
      </c>
      <c r="C821">
        <v>-0.36771100000000001</v>
      </c>
      <c r="D821">
        <v>-0.36771100000000001</v>
      </c>
      <c r="E821">
        <v>-0.41839799999999999</v>
      </c>
      <c r="F821">
        <v>-0.36941600000000002</v>
      </c>
      <c r="G821">
        <v>-0.36941600000000002</v>
      </c>
    </row>
    <row r="822" spans="1:38" x14ac:dyDescent="0.15">
      <c r="A822" s="1" t="s">
        <v>52</v>
      </c>
      <c r="B822">
        <v>-0.42347099999999999</v>
      </c>
      <c r="C822">
        <v>-0.38523800000000002</v>
      </c>
      <c r="D822">
        <v>-0.38523800000000002</v>
      </c>
      <c r="E822">
        <v>-0.42246600000000001</v>
      </c>
      <c r="F822">
        <v>-0.380967</v>
      </c>
      <c r="G822">
        <v>-0.380967</v>
      </c>
    </row>
    <row r="823" spans="1:38" x14ac:dyDescent="0.15">
      <c r="A823" s="1" t="s">
        <v>53</v>
      </c>
      <c r="B823">
        <v>-0.100087</v>
      </c>
      <c r="C823">
        <v>-7.3509199999999997E-2</v>
      </c>
      <c r="D823">
        <v>-7.3509199999999997E-2</v>
      </c>
      <c r="E823">
        <v>-8.6970500000000006E-2</v>
      </c>
      <c r="F823">
        <v>-5.9524599999999997E-2</v>
      </c>
      <c r="G823">
        <v>-5.9524599999999997E-2</v>
      </c>
      <c r="H823">
        <v>-8.6970500000000006E-2</v>
      </c>
      <c r="I823">
        <v>-5.9524599999999997E-2</v>
      </c>
      <c r="J823">
        <v>-5.9524599999999997E-2</v>
      </c>
    </row>
    <row r="824" spans="1:38" x14ac:dyDescent="0.15">
      <c r="A824" s="1" t="s">
        <v>54</v>
      </c>
      <c r="B824">
        <v>0.179367</v>
      </c>
      <c r="C824">
        <v>0.195409</v>
      </c>
      <c r="D824">
        <v>0.195409</v>
      </c>
      <c r="E824">
        <v>0.18967000000000001</v>
      </c>
      <c r="F824">
        <v>0.20683599999999999</v>
      </c>
      <c r="G824">
        <v>0.20683599999999999</v>
      </c>
    </row>
    <row r="825" spans="1:38" x14ac:dyDescent="0.15">
      <c r="A825" s="1" t="s">
        <v>90</v>
      </c>
      <c r="B825">
        <v>0.35385299999999997</v>
      </c>
      <c r="C825">
        <v>0.35385299999999997</v>
      </c>
      <c r="D825">
        <v>0.35385299999999997</v>
      </c>
      <c r="E825">
        <v>0.13661699999999999</v>
      </c>
      <c r="F825">
        <v>0.13661699999999999</v>
      </c>
      <c r="G825">
        <v>0.13661699999999999</v>
      </c>
    </row>
    <row r="827" spans="1:38" s="15" customFormat="1" ht="18" x14ac:dyDescent="0.2">
      <c r="A827" s="16" t="s">
        <v>88</v>
      </c>
    </row>
    <row r="828" spans="1:38" s="15" customFormat="1" x14ac:dyDescent="0.15">
      <c r="A828" s="15" t="s">
        <v>41</v>
      </c>
    </row>
    <row r="829" spans="1:38" s="15" customFormat="1" x14ac:dyDescent="0.15">
      <c r="A829" s="15" t="s">
        <v>42</v>
      </c>
    </row>
    <row r="831" spans="1:38" x14ac:dyDescent="0.15">
      <c r="A831" t="s">
        <v>45</v>
      </c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</row>
    <row r="832" spans="1:38" x14ac:dyDescent="0.15">
      <c r="A832" t="s">
        <v>46</v>
      </c>
      <c r="B832">
        <v>1</v>
      </c>
      <c r="C832">
        <v>2</v>
      </c>
      <c r="D832">
        <v>3</v>
      </c>
      <c r="E832">
        <v>4</v>
      </c>
      <c r="F832">
        <v>5</v>
      </c>
      <c r="G832">
        <v>6</v>
      </c>
      <c r="H832">
        <v>7</v>
      </c>
      <c r="I832">
        <v>8</v>
      </c>
      <c r="J832">
        <v>9</v>
      </c>
      <c r="K832">
        <v>10</v>
      </c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</row>
    <row r="833" spans="1:38" x14ac:dyDescent="0.15">
      <c r="A833">
        <v>1</v>
      </c>
      <c r="B833" s="25">
        <v>-0.51099600000000001</v>
      </c>
      <c r="C833" s="25"/>
      <c r="D833" s="25"/>
      <c r="E833" s="25"/>
      <c r="F833" s="25"/>
      <c r="G833" s="25"/>
      <c r="H833" s="25"/>
      <c r="I833" s="25"/>
      <c r="J833" s="25"/>
      <c r="K833" s="25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</row>
    <row r="834" spans="1:38" x14ac:dyDescent="0.15">
      <c r="A834">
        <v>2</v>
      </c>
      <c r="B834" s="25">
        <v>-0.51719800000000005</v>
      </c>
      <c r="C834" s="25">
        <v>-0.523455</v>
      </c>
      <c r="D834" s="25"/>
      <c r="E834" s="25"/>
      <c r="F834" s="25"/>
      <c r="G834" s="25"/>
      <c r="H834" s="25"/>
      <c r="I834" s="25"/>
      <c r="J834" s="25"/>
      <c r="K834" s="25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</row>
    <row r="835" spans="1:38" x14ac:dyDescent="0.15">
      <c r="A835">
        <v>3</v>
      </c>
      <c r="B835" s="25">
        <v>-0.52676400000000001</v>
      </c>
      <c r="C835" s="25">
        <v>-0.53295400000000004</v>
      </c>
      <c r="D835" s="25">
        <v>-0.54245299999999996</v>
      </c>
      <c r="E835" s="25"/>
      <c r="F835" s="25"/>
      <c r="G835" s="25"/>
      <c r="H835" s="25"/>
      <c r="I835" s="25"/>
      <c r="J835" s="25"/>
      <c r="K835" s="25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</row>
    <row r="836" spans="1:38" x14ac:dyDescent="0.15">
      <c r="A836">
        <v>4</v>
      </c>
      <c r="B836" s="25">
        <v>-0.52634800000000004</v>
      </c>
      <c r="C836" s="25">
        <v>-0.53252900000000003</v>
      </c>
      <c r="D836" s="25">
        <v>-0.54200999999999999</v>
      </c>
      <c r="E836" s="25">
        <v>-0.54263799999999995</v>
      </c>
      <c r="F836" s="25"/>
      <c r="G836" s="25"/>
      <c r="H836" s="25"/>
      <c r="I836" s="25"/>
      <c r="J836" s="25"/>
      <c r="K836" s="25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</row>
    <row r="837" spans="1:38" x14ac:dyDescent="0.15">
      <c r="A837">
        <v>5</v>
      </c>
      <c r="B837" s="25">
        <v>-0.525482</v>
      </c>
      <c r="C837" s="25">
        <v>-0.53159500000000004</v>
      </c>
      <c r="D837" s="25">
        <v>-0.54214700000000005</v>
      </c>
      <c r="E837" s="25">
        <v>-0.54165300000000005</v>
      </c>
      <c r="F837" s="25">
        <v>-0.54066800000000004</v>
      </c>
      <c r="G837" s="25"/>
      <c r="H837" s="25"/>
      <c r="I837" s="25"/>
      <c r="J837" s="25"/>
      <c r="K837" s="25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</row>
    <row r="838" spans="1:38" x14ac:dyDescent="0.15">
      <c r="A838">
        <v>6</v>
      </c>
      <c r="B838" s="25">
        <v>-0.40706999999999999</v>
      </c>
      <c r="C838" s="25">
        <v>-0.53650299999999995</v>
      </c>
      <c r="D838" s="25">
        <v>-0.545956</v>
      </c>
      <c r="E838" s="25">
        <v>-0.54547199999999996</v>
      </c>
      <c r="F838" s="25">
        <v>-0.54450799999999999</v>
      </c>
      <c r="G838" s="25">
        <v>-0.54850200000000005</v>
      </c>
      <c r="H838" s="25"/>
      <c r="I838" s="25"/>
      <c r="J838" s="25"/>
      <c r="K838" s="25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</row>
    <row r="839" spans="1:38" x14ac:dyDescent="0.15">
      <c r="A839">
        <v>7</v>
      </c>
      <c r="B839" s="25">
        <v>-0.17883199999999999</v>
      </c>
      <c r="C839" s="25">
        <v>-0.54054599999999997</v>
      </c>
      <c r="D839" s="25">
        <v>-0.55004399999999998</v>
      </c>
      <c r="E839" s="25">
        <v>-0.54954499999999995</v>
      </c>
      <c r="F839" s="25">
        <v>-0.54865799999999998</v>
      </c>
      <c r="G839" s="25">
        <v>-0.55109600000000003</v>
      </c>
      <c r="H839" s="25">
        <v>-0.55539099999999997</v>
      </c>
      <c r="I839" s="25"/>
      <c r="J839" s="25"/>
      <c r="K839" s="25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</row>
    <row r="840" spans="1:38" x14ac:dyDescent="0.15">
      <c r="A840">
        <v>8</v>
      </c>
      <c r="B840" s="24">
        <v>0.28794599999999998</v>
      </c>
      <c r="C840" s="25">
        <v>-0.52005000000000001</v>
      </c>
      <c r="D840" s="25">
        <v>-0.52956199999999998</v>
      </c>
      <c r="E840" s="25">
        <v>-0.52914000000000005</v>
      </c>
      <c r="F840" s="25">
        <v>-0.52747500000000003</v>
      </c>
      <c r="G840" s="25">
        <v>-0.53161400000000003</v>
      </c>
      <c r="H840" s="25">
        <v>-0.53590899999999997</v>
      </c>
      <c r="I840" s="25">
        <v>-0.51642600000000005</v>
      </c>
      <c r="J840" s="25"/>
      <c r="K840" s="25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</row>
    <row r="841" spans="1:38" x14ac:dyDescent="0.15">
      <c r="A841">
        <v>9</v>
      </c>
      <c r="B841" s="24">
        <v>0.76563499999999995</v>
      </c>
      <c r="C841" s="25">
        <v>-0.523864</v>
      </c>
      <c r="D841" s="25">
        <v>-0.53341700000000003</v>
      </c>
      <c r="E841" s="25">
        <v>-0.53221700000000005</v>
      </c>
      <c r="F841" s="25">
        <v>-0.53140200000000004</v>
      </c>
      <c r="G841" s="25">
        <v>-0.53554100000000004</v>
      </c>
      <c r="H841" s="25">
        <v>-0.53983499999999995</v>
      </c>
      <c r="I841" s="24">
        <v>-0.41164600000000001</v>
      </c>
      <c r="J841" s="24">
        <v>-0.19637199999999999</v>
      </c>
      <c r="K841" s="25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</row>
    <row r="842" spans="1:38" x14ac:dyDescent="0.15">
      <c r="A842">
        <v>10</v>
      </c>
      <c r="B842" s="24">
        <v>1.5</v>
      </c>
      <c r="C842" s="25">
        <v>-0.52748200000000001</v>
      </c>
      <c r="D842" s="25">
        <v>-0.53625699999999998</v>
      </c>
      <c r="E842" s="25">
        <v>-0.53590800000000005</v>
      </c>
      <c r="F842" s="25">
        <v>-0.53509300000000004</v>
      </c>
      <c r="G842" s="25">
        <v>-0.53923100000000002</v>
      </c>
      <c r="H842" s="24">
        <v>-0.41611100000000001</v>
      </c>
      <c r="I842" s="24">
        <v>-0.196136</v>
      </c>
      <c r="J842" s="24">
        <v>0.26427899999999999</v>
      </c>
      <c r="K842" s="24">
        <v>0.74397000000000002</v>
      </c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</row>
    <row r="843" spans="1:38" x14ac:dyDescent="0.15"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</row>
    <row r="844" spans="1:38" x14ac:dyDescent="0.15">
      <c r="A844" t="s">
        <v>47</v>
      </c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</row>
    <row r="845" spans="1:38" x14ac:dyDescent="0.15">
      <c r="A845" t="s">
        <v>46</v>
      </c>
      <c r="B845">
        <v>1</v>
      </c>
      <c r="C845">
        <v>2</v>
      </c>
      <c r="D845">
        <v>3</v>
      </c>
      <c r="E845">
        <v>4</v>
      </c>
      <c r="F845">
        <v>5</v>
      </c>
      <c r="G845">
        <v>6</v>
      </c>
      <c r="H845">
        <v>7</v>
      </c>
      <c r="I845">
        <v>8</v>
      </c>
      <c r="J845">
        <v>9</v>
      </c>
      <c r="K845">
        <v>10</v>
      </c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</row>
    <row r="846" spans="1:38" x14ac:dyDescent="0.15">
      <c r="A846">
        <v>1</v>
      </c>
      <c r="B846" s="24">
        <v>-2.7305400000000001E-3</v>
      </c>
      <c r="C846" s="25"/>
      <c r="D846" s="25"/>
      <c r="E846" s="25"/>
      <c r="F846" s="25"/>
      <c r="G846" s="25"/>
      <c r="H846" s="25"/>
      <c r="I846" s="25"/>
      <c r="J846" s="25"/>
      <c r="K846" s="25"/>
      <c r="M846" s="14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</row>
    <row r="847" spans="1:38" x14ac:dyDescent="0.15">
      <c r="A847">
        <v>2</v>
      </c>
      <c r="B847" s="24">
        <v>-1.40616E-2</v>
      </c>
      <c r="C847" s="24">
        <v>-0.22248899999999999</v>
      </c>
      <c r="D847" s="25"/>
      <c r="E847" s="25"/>
      <c r="F847" s="25"/>
      <c r="G847" s="25"/>
      <c r="H847" s="25"/>
      <c r="I847" s="25"/>
      <c r="J847" s="25"/>
      <c r="K847" s="25"/>
      <c r="M847" s="14"/>
      <c r="N847" s="14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</row>
    <row r="848" spans="1:38" x14ac:dyDescent="0.15">
      <c r="A848">
        <v>3</v>
      </c>
      <c r="B848" s="24">
        <v>-5.9994899999999997E-2</v>
      </c>
      <c r="C848" s="24">
        <v>-0.26246999999999998</v>
      </c>
      <c r="D848" s="24">
        <v>-0.30997200000000003</v>
      </c>
      <c r="E848" s="25"/>
      <c r="F848" s="25"/>
      <c r="G848" s="25"/>
      <c r="H848" s="25"/>
      <c r="I848" s="25"/>
      <c r="J848" s="25"/>
      <c r="K848" s="25"/>
      <c r="M848" s="14"/>
      <c r="N848" s="14"/>
      <c r="O848" s="14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</row>
    <row r="849" spans="1:38" x14ac:dyDescent="0.15">
      <c r="A849">
        <v>4</v>
      </c>
      <c r="B849" s="24">
        <v>-0.113691</v>
      </c>
      <c r="C849" s="24">
        <v>-0.30459399999999998</v>
      </c>
      <c r="D849" s="24">
        <v>-0.30469800000000002</v>
      </c>
      <c r="E849" s="24">
        <v>-0.206479</v>
      </c>
      <c r="F849" s="25"/>
      <c r="G849" s="25"/>
      <c r="H849" s="25"/>
      <c r="I849" s="25"/>
      <c r="J849" s="25"/>
      <c r="K849" s="25"/>
      <c r="M849" s="14"/>
      <c r="N849" s="14"/>
      <c r="O849" s="14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</row>
    <row r="850" spans="1:38" x14ac:dyDescent="0.15">
      <c r="A850">
        <v>5</v>
      </c>
      <c r="B850" s="24">
        <v>-0.166825</v>
      </c>
      <c r="C850" s="24">
        <v>-0.28493800000000002</v>
      </c>
      <c r="D850" s="24">
        <v>-0.21848600000000001</v>
      </c>
      <c r="E850" s="24">
        <v>-5.1980600000000002E-2</v>
      </c>
      <c r="F850" s="24">
        <v>0.118869</v>
      </c>
      <c r="G850" s="25"/>
      <c r="H850" s="25"/>
      <c r="I850" s="25"/>
      <c r="J850" s="25"/>
      <c r="K850" s="25"/>
      <c r="M850" s="14"/>
      <c r="N850" s="14"/>
      <c r="O850" s="14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</row>
    <row r="851" spans="1:38" x14ac:dyDescent="0.15">
      <c r="A851">
        <v>6</v>
      </c>
      <c r="B851" s="24">
        <v>-0.13473599999999999</v>
      </c>
      <c r="C851" s="24">
        <v>-0.208347</v>
      </c>
      <c r="D851" s="24">
        <v>-5.1081700000000001E-2</v>
      </c>
      <c r="E851" s="24">
        <v>0.11740200000000001</v>
      </c>
      <c r="F851" s="24">
        <v>0.15171299999999999</v>
      </c>
      <c r="G851" s="24">
        <v>-0.38624199999999997</v>
      </c>
      <c r="H851" s="25"/>
      <c r="I851" s="25"/>
      <c r="J851" s="25"/>
      <c r="K851" s="25"/>
      <c r="M851" s="14"/>
      <c r="N851" s="14"/>
      <c r="O851" s="14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</row>
    <row r="852" spans="1:38" x14ac:dyDescent="0.15">
      <c r="A852">
        <v>7</v>
      </c>
      <c r="B852" s="24">
        <v>-8.6957900000000005E-2</v>
      </c>
      <c r="C852" s="24">
        <v>-5.2383699999999998E-2</v>
      </c>
      <c r="D852" s="24">
        <v>0.11756900000000001</v>
      </c>
      <c r="E852" s="24">
        <v>0.149504</v>
      </c>
      <c r="F852" s="24">
        <v>-0.38955899999999999</v>
      </c>
      <c r="G852" s="24">
        <v>-0.41848400000000002</v>
      </c>
      <c r="H852" s="24">
        <v>-0.47465400000000002</v>
      </c>
      <c r="I852" s="25"/>
      <c r="J852" s="25"/>
      <c r="K852" s="25"/>
      <c r="M852" s="14"/>
      <c r="N852" s="14"/>
      <c r="O852" s="14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</row>
    <row r="853" spans="1:38" x14ac:dyDescent="0.15">
      <c r="A853">
        <v>8</v>
      </c>
      <c r="B853" s="25">
        <v>4.6925100000000004E-3</v>
      </c>
      <c r="C853" s="24">
        <v>0.120543</v>
      </c>
      <c r="D853" s="24">
        <v>0.13917099999999999</v>
      </c>
      <c r="E853" s="24">
        <v>-0.39488499999999999</v>
      </c>
      <c r="F853" s="24">
        <v>-0.41342099999999998</v>
      </c>
      <c r="G853" s="24">
        <v>-0.43718699999999999</v>
      </c>
      <c r="H853" s="24">
        <v>-0.44318200000000002</v>
      </c>
      <c r="I853" s="24">
        <v>-0.487124</v>
      </c>
      <c r="J853" s="25"/>
      <c r="K853" s="25"/>
      <c r="M853" s="14"/>
      <c r="N853" s="14"/>
      <c r="O853" s="14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</row>
    <row r="854" spans="1:38" x14ac:dyDescent="0.15">
      <c r="A854">
        <v>9</v>
      </c>
      <c r="B854" s="25">
        <v>9.6417799999999998E-2</v>
      </c>
      <c r="C854" s="24">
        <v>0.14252699999999999</v>
      </c>
      <c r="D854" s="24">
        <v>-0.39217800000000003</v>
      </c>
      <c r="E854" s="24">
        <v>-0.36525299999999999</v>
      </c>
      <c r="F854" s="24">
        <v>-0.42589500000000002</v>
      </c>
      <c r="G854" s="24">
        <v>-0.479661</v>
      </c>
      <c r="H854" s="24">
        <v>-0.48203699999999999</v>
      </c>
      <c r="I854" s="25">
        <v>-0.53188199999999997</v>
      </c>
      <c r="J854" s="25">
        <v>-0.59473200000000004</v>
      </c>
      <c r="K854" s="25"/>
      <c r="M854" s="14"/>
      <c r="N854" s="14"/>
      <c r="O854" s="14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</row>
    <row r="855" spans="1:38" x14ac:dyDescent="0.15">
      <c r="A855">
        <v>10</v>
      </c>
      <c r="B855" s="25">
        <v>0.148864</v>
      </c>
      <c r="C855" s="24">
        <v>-0.34435100000000002</v>
      </c>
      <c r="D855" s="24">
        <v>-0.35883199999999998</v>
      </c>
      <c r="E855" s="24">
        <v>-0.41352</v>
      </c>
      <c r="F855" s="24">
        <v>-0.47525600000000001</v>
      </c>
      <c r="G855" s="24">
        <v>-0.47930600000000001</v>
      </c>
      <c r="H855" s="25">
        <v>-0.52645900000000001</v>
      </c>
      <c r="I855" s="25">
        <v>-0.59322699999999995</v>
      </c>
      <c r="J855" s="25">
        <v>-0.69779500000000005</v>
      </c>
      <c r="K855" s="25">
        <v>-0.842055</v>
      </c>
      <c r="M855" s="14"/>
      <c r="N855" s="14"/>
      <c r="O855" s="14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</row>
    <row r="856" spans="1:38" x14ac:dyDescent="0.15"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</row>
    <row r="857" spans="1:38" x14ac:dyDescent="0.15">
      <c r="A857" t="s">
        <v>48</v>
      </c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</row>
    <row r="858" spans="1:38" x14ac:dyDescent="0.15">
      <c r="A858" t="s">
        <v>46</v>
      </c>
      <c r="B858">
        <v>1</v>
      </c>
      <c r="C858">
        <v>2</v>
      </c>
      <c r="D858">
        <v>3</v>
      </c>
      <c r="E858">
        <v>4</v>
      </c>
      <c r="F858">
        <v>5</v>
      </c>
      <c r="G858">
        <v>6</v>
      </c>
      <c r="H858">
        <v>7</v>
      </c>
      <c r="I858">
        <v>8</v>
      </c>
      <c r="J858">
        <v>9</v>
      </c>
      <c r="K858">
        <v>10</v>
      </c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</row>
    <row r="859" spans="1:38" x14ac:dyDescent="0.15">
      <c r="A859">
        <v>1</v>
      </c>
      <c r="B859" s="25">
        <v>-0.42060799999999998</v>
      </c>
      <c r="C859" s="25"/>
      <c r="D859" s="25"/>
      <c r="E859" s="25"/>
      <c r="F859" s="25"/>
      <c r="G859" s="25"/>
      <c r="H859" s="25"/>
      <c r="I859" s="25"/>
      <c r="J859" s="25"/>
      <c r="K859" s="25"/>
      <c r="M859" s="14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</row>
    <row r="860" spans="1:38" x14ac:dyDescent="0.15">
      <c r="A860">
        <v>2</v>
      </c>
      <c r="B860" s="25">
        <v>-0.37268200000000001</v>
      </c>
      <c r="C860" s="25">
        <v>-1.04691</v>
      </c>
      <c r="D860" s="25"/>
      <c r="E860" s="25"/>
      <c r="F860" s="25"/>
      <c r="G860" s="25"/>
      <c r="H860" s="25"/>
      <c r="I860" s="25"/>
      <c r="J860" s="25"/>
      <c r="K860" s="25"/>
      <c r="M860" s="14"/>
      <c r="N860" s="14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</row>
    <row r="861" spans="1:38" x14ac:dyDescent="0.15">
      <c r="A861">
        <v>3</v>
      </c>
      <c r="B861" s="25">
        <v>-0.39352500000000001</v>
      </c>
      <c r="C861" s="25">
        <v>-1.0659099999999999</v>
      </c>
      <c r="D861" s="25">
        <v>-1.0652900000000001</v>
      </c>
      <c r="E861" s="25"/>
      <c r="F861" s="25"/>
      <c r="G861" s="25"/>
      <c r="H861" s="25"/>
      <c r="I861" s="25"/>
      <c r="J861" s="25"/>
      <c r="K861" s="25"/>
      <c r="M861" s="14"/>
      <c r="N861" s="14"/>
      <c r="O861" s="14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</row>
    <row r="862" spans="1:38" x14ac:dyDescent="0.15">
      <c r="A862">
        <v>4</v>
      </c>
      <c r="B862" s="25">
        <v>-0.42178399999999999</v>
      </c>
      <c r="C862" s="25">
        <v>-1.04531</v>
      </c>
      <c r="D862" s="25">
        <v>-0.94616400000000001</v>
      </c>
      <c r="E862" s="25">
        <v>-0.70108700000000002</v>
      </c>
      <c r="F862" s="25"/>
      <c r="G862" s="25"/>
      <c r="H862" s="25"/>
      <c r="I862" s="25"/>
      <c r="J862" s="25"/>
      <c r="K862" s="25"/>
      <c r="M862" s="14"/>
      <c r="N862" s="14"/>
      <c r="O862" s="14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</row>
    <row r="863" spans="1:38" x14ac:dyDescent="0.15">
      <c r="A863">
        <v>5</v>
      </c>
      <c r="B863" s="25">
        <v>-0.452038</v>
      </c>
      <c r="C863" s="25">
        <v>-0.92627700000000002</v>
      </c>
      <c r="D863" s="25">
        <v>-0.70293300000000003</v>
      </c>
      <c r="E863" s="25">
        <v>-0.27896100000000001</v>
      </c>
      <c r="F863" s="24">
        <v>0.17455300000000001</v>
      </c>
      <c r="G863" s="25"/>
      <c r="H863" s="25"/>
      <c r="I863" s="25"/>
      <c r="J863" s="25"/>
      <c r="K863" s="25"/>
      <c r="M863" s="14"/>
      <c r="N863" s="14"/>
      <c r="O863" s="14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</row>
    <row r="864" spans="1:38" x14ac:dyDescent="0.15">
      <c r="A864">
        <v>6</v>
      </c>
      <c r="B864" s="25">
        <v>-0.345244</v>
      </c>
      <c r="C864" s="25">
        <v>-0.69158500000000001</v>
      </c>
      <c r="D864" s="25">
        <v>-0.28968899999999997</v>
      </c>
      <c r="E864" s="24">
        <v>0.164633</v>
      </c>
      <c r="F864" s="24">
        <v>0.23991100000000001</v>
      </c>
      <c r="G864" s="25">
        <v>-0.81736399999999998</v>
      </c>
      <c r="H864" s="25"/>
      <c r="I864" s="25"/>
      <c r="J864" s="25"/>
      <c r="K864" s="25"/>
      <c r="M864" s="14"/>
      <c r="N864" s="14"/>
      <c r="O864" s="14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  <c r="AL864" s="25"/>
    </row>
    <row r="865" spans="1:38" x14ac:dyDescent="0.15">
      <c r="A865">
        <v>7</v>
      </c>
      <c r="B865" s="25">
        <v>-0.25449699999999997</v>
      </c>
      <c r="C865" s="25">
        <v>-0.27406199999999997</v>
      </c>
      <c r="D865" s="24">
        <v>0.15370500000000001</v>
      </c>
      <c r="E865" s="24">
        <v>0.22472900000000001</v>
      </c>
      <c r="F865" s="25">
        <v>-0.82605099999999998</v>
      </c>
      <c r="G865" s="25">
        <v>-0.86939</v>
      </c>
      <c r="H865" s="25">
        <v>-0.97823800000000005</v>
      </c>
      <c r="I865" s="25"/>
      <c r="J865" s="25"/>
      <c r="K865" s="25"/>
      <c r="M865" s="14"/>
      <c r="N865" s="14"/>
      <c r="O865" s="14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  <c r="AL865" s="25"/>
    </row>
    <row r="866" spans="1:38" x14ac:dyDescent="0.15">
      <c r="A866">
        <v>8</v>
      </c>
      <c r="B866" s="25">
        <v>-6.0207499999999997E-2</v>
      </c>
      <c r="C866" s="24">
        <v>0.174428</v>
      </c>
      <c r="D866" s="24">
        <v>0.21520800000000001</v>
      </c>
      <c r="E866" s="25">
        <v>-0.83373399999999998</v>
      </c>
      <c r="F866" s="25">
        <v>-0.84760199999999997</v>
      </c>
      <c r="G866" s="25">
        <v>-0.88788100000000003</v>
      </c>
      <c r="H866" s="25">
        <v>-0.89355799999999996</v>
      </c>
      <c r="I866" s="25">
        <v>-0.974248</v>
      </c>
      <c r="J866" s="25"/>
      <c r="K866" s="25"/>
      <c r="M866" s="14"/>
      <c r="N866" s="14"/>
      <c r="O866" s="14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  <c r="AL866" s="25"/>
    </row>
    <row r="867" spans="1:38" x14ac:dyDescent="0.15">
      <c r="A867">
        <v>9</v>
      </c>
      <c r="B867" s="25">
        <v>0.110516</v>
      </c>
      <c r="C867" s="24">
        <v>0.21384</v>
      </c>
      <c r="D867" s="25">
        <v>-0.840364</v>
      </c>
      <c r="E867" s="25">
        <v>-0.75867700000000005</v>
      </c>
      <c r="F867" s="25">
        <v>-0.85983299999999996</v>
      </c>
      <c r="G867" s="25">
        <v>-0.966804</v>
      </c>
      <c r="H867" s="25">
        <v>-0.96407500000000002</v>
      </c>
      <c r="I867" s="25">
        <v>-1.06376</v>
      </c>
      <c r="J867" s="25">
        <v>-1.18946</v>
      </c>
      <c r="K867" s="25"/>
      <c r="M867" s="14"/>
      <c r="N867" s="14"/>
      <c r="O867" s="14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</row>
    <row r="868" spans="1:38" x14ac:dyDescent="0.15">
      <c r="A868">
        <v>10</v>
      </c>
      <c r="B868" s="25">
        <v>0.21648899999999999</v>
      </c>
      <c r="C868" s="25">
        <v>-0.74553100000000005</v>
      </c>
      <c r="D868" s="25">
        <v>-0.75213799999999997</v>
      </c>
      <c r="E868" s="25">
        <v>-0.83939399999999997</v>
      </c>
      <c r="F868" s="25">
        <v>-0.95192399999999999</v>
      </c>
      <c r="G868" s="25">
        <v>-0.95861300000000005</v>
      </c>
      <c r="H868" s="25">
        <v>-1.0529200000000001</v>
      </c>
      <c r="I868" s="25">
        <v>-1.18645</v>
      </c>
      <c r="J868" s="25">
        <v>-1.3955900000000001</v>
      </c>
      <c r="K868" s="25">
        <v>-1.68411</v>
      </c>
      <c r="M868" s="14"/>
      <c r="N868" s="14"/>
      <c r="O868" s="14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  <c r="AL868" s="25"/>
    </row>
    <row r="869" spans="1:38" x14ac:dyDescent="0.15"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</row>
    <row r="870" spans="1:38" x14ac:dyDescent="0.15">
      <c r="A870" t="s">
        <v>74</v>
      </c>
      <c r="I870" s="14" t="s">
        <v>109</v>
      </c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</row>
    <row r="871" spans="1:38" x14ac:dyDescent="0.15">
      <c r="A871" t="s">
        <v>75</v>
      </c>
      <c r="B871" t="s">
        <v>76</v>
      </c>
      <c r="C871" t="s">
        <v>76</v>
      </c>
      <c r="D871" t="s">
        <v>76</v>
      </c>
      <c r="E871" t="s">
        <v>77</v>
      </c>
      <c r="F871" t="s">
        <v>77</v>
      </c>
      <c r="G871" t="s">
        <v>77</v>
      </c>
      <c r="I871" t="s">
        <v>76</v>
      </c>
      <c r="J871" t="s">
        <v>76</v>
      </c>
      <c r="K871" t="s">
        <v>76</v>
      </c>
      <c r="L871" t="s">
        <v>77</v>
      </c>
      <c r="M871" t="s">
        <v>77</v>
      </c>
      <c r="N871" t="s">
        <v>77</v>
      </c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</row>
    <row r="872" spans="1:38" x14ac:dyDescent="0.15">
      <c r="A872" t="s">
        <v>78</v>
      </c>
      <c r="B872" t="s">
        <v>76</v>
      </c>
      <c r="C872" t="s">
        <v>79</v>
      </c>
      <c r="D872" t="s">
        <v>80</v>
      </c>
      <c r="E872" t="s">
        <v>76</v>
      </c>
      <c r="F872" t="s">
        <v>79</v>
      </c>
      <c r="G872" t="s">
        <v>80</v>
      </c>
      <c r="I872" t="s">
        <v>76</v>
      </c>
      <c r="J872" t="s">
        <v>79</v>
      </c>
      <c r="K872" t="s">
        <v>80</v>
      </c>
      <c r="L872" t="s">
        <v>76</v>
      </c>
      <c r="M872" t="s">
        <v>79</v>
      </c>
      <c r="N872" t="s">
        <v>80</v>
      </c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</row>
    <row r="873" spans="1:38" x14ac:dyDescent="0.15">
      <c r="A873" s="1" t="s">
        <v>25</v>
      </c>
      <c r="B873" s="4">
        <v>0.28977000000000003</v>
      </c>
      <c r="C873" s="4">
        <v>0.28977000000000003</v>
      </c>
      <c r="D873" s="4">
        <v>0.28977000000000003</v>
      </c>
      <c r="E873">
        <v>0.360379</v>
      </c>
      <c r="F873">
        <v>0.360379</v>
      </c>
      <c r="G873">
        <v>0.360379</v>
      </c>
      <c r="I873" s="22">
        <f>ABS(B873-B903)</f>
        <v>0</v>
      </c>
      <c r="J873" s="22">
        <f t="shared" ref="J873:J882" si="124">ABS(C873-C903)</f>
        <v>0</v>
      </c>
      <c r="K873" s="22">
        <f t="shared" ref="K873:K882" si="125">ABS(D873-D903)</f>
        <v>0</v>
      </c>
      <c r="L873" s="22">
        <f>ABS(E873-H903)</f>
        <v>4.0200000000001346E-4</v>
      </c>
      <c r="M873" s="22">
        <f t="shared" ref="M873:M882" si="126">ABS(F873-I903)</f>
        <v>4.0200000000001346E-4</v>
      </c>
      <c r="N873" s="22">
        <f t="shared" ref="N873:N882" si="127">ABS(G873-J903)</f>
        <v>4.0200000000001346E-4</v>
      </c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</row>
    <row r="874" spans="1:38" x14ac:dyDescent="0.15">
      <c r="A874" s="1" t="s">
        <v>26</v>
      </c>
      <c r="B874">
        <v>-0.38338</v>
      </c>
      <c r="C874">
        <v>-0.359454</v>
      </c>
      <c r="D874">
        <v>-0.359454</v>
      </c>
      <c r="E874">
        <v>-0.39699899999999999</v>
      </c>
      <c r="F874">
        <v>-0.37032199999999998</v>
      </c>
      <c r="G874">
        <v>-0.37032199999999998</v>
      </c>
      <c r="I874" s="22">
        <f t="shared" ref="I874:I882" si="128">ABS(B874-B904)</f>
        <v>9.9999999997324451E-7</v>
      </c>
      <c r="J874" s="22">
        <f t="shared" si="124"/>
        <v>0</v>
      </c>
      <c r="K874" s="22">
        <f t="shared" si="125"/>
        <v>0</v>
      </c>
      <c r="L874" s="22">
        <f t="shared" ref="L874:L882" si="129">ABS(E874-H904)</f>
        <v>1.7600000000000948E-4</v>
      </c>
      <c r="M874" s="22">
        <f t="shared" si="126"/>
        <v>1.1899999999998023E-4</v>
      </c>
      <c r="N874" s="22">
        <f t="shared" si="127"/>
        <v>1.1899999999998023E-4</v>
      </c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</row>
    <row r="875" spans="1:38" x14ac:dyDescent="0.15">
      <c r="A875" s="1" t="s">
        <v>27</v>
      </c>
      <c r="B875">
        <v>-0.418153</v>
      </c>
      <c r="C875">
        <v>-0.39614100000000002</v>
      </c>
      <c r="D875">
        <v>-0.39614100000000002</v>
      </c>
      <c r="E875">
        <v>-0.42588199999999998</v>
      </c>
      <c r="F875">
        <v>-0.401418</v>
      </c>
      <c r="G875">
        <v>-0.401418</v>
      </c>
      <c r="I875" s="22">
        <f t="shared" si="128"/>
        <v>0</v>
      </c>
      <c r="J875" s="22">
        <f t="shared" si="124"/>
        <v>0</v>
      </c>
      <c r="K875" s="22">
        <f t="shared" si="125"/>
        <v>0</v>
      </c>
      <c r="L875" s="22">
        <f t="shared" si="129"/>
        <v>1.7800000000001148E-4</v>
      </c>
      <c r="M875" s="22">
        <f t="shared" si="126"/>
        <v>3.6399999999997545E-4</v>
      </c>
      <c r="N875" s="22">
        <f t="shared" si="127"/>
        <v>3.6399999999997545E-4</v>
      </c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</row>
    <row r="876" spans="1:38" x14ac:dyDescent="0.15">
      <c r="A876" s="1" t="s">
        <v>28</v>
      </c>
      <c r="B876">
        <v>-0.49318200000000001</v>
      </c>
      <c r="C876">
        <v>-0.469024</v>
      </c>
      <c r="D876">
        <v>-0.469024</v>
      </c>
      <c r="E876">
        <v>-0.519034</v>
      </c>
      <c r="F876">
        <v>-0.49221500000000001</v>
      </c>
      <c r="G876">
        <v>-0.49221500000000001</v>
      </c>
      <c r="I876" s="22">
        <f t="shared" si="128"/>
        <v>0</v>
      </c>
      <c r="J876" s="22">
        <f t="shared" si="124"/>
        <v>0</v>
      </c>
      <c r="K876" s="22">
        <f t="shared" si="125"/>
        <v>0</v>
      </c>
      <c r="L876" s="22">
        <f t="shared" si="129"/>
        <v>2.2800000000000598E-4</v>
      </c>
      <c r="M876" s="22">
        <f t="shared" si="126"/>
        <v>3.1000000000003247E-5</v>
      </c>
      <c r="N876" s="22">
        <f t="shared" si="127"/>
        <v>3.1000000000003247E-5</v>
      </c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</row>
    <row r="877" spans="1:38" x14ac:dyDescent="0.15">
      <c r="A877" s="1" t="s">
        <v>29</v>
      </c>
      <c r="B877">
        <v>-0.60759700000000005</v>
      </c>
      <c r="C877">
        <v>-0.58475999999999995</v>
      </c>
      <c r="D877">
        <v>-0.58475999999999995</v>
      </c>
      <c r="E877">
        <v>-0.67527700000000002</v>
      </c>
      <c r="F877">
        <v>-0.65645699999999996</v>
      </c>
      <c r="G877">
        <v>-0.65645699999999996</v>
      </c>
      <c r="I877" s="22">
        <f t="shared" si="128"/>
        <v>0</v>
      </c>
      <c r="J877" s="22">
        <f t="shared" si="124"/>
        <v>0</v>
      </c>
      <c r="K877" s="22">
        <f t="shared" si="125"/>
        <v>0</v>
      </c>
      <c r="L877" s="22">
        <f t="shared" si="129"/>
        <v>6.7099999999997717E-4</v>
      </c>
      <c r="M877" s="22">
        <f t="shared" si="126"/>
        <v>5.7299999999993467E-4</v>
      </c>
      <c r="N877" s="22">
        <f t="shared" si="127"/>
        <v>5.7299999999993467E-4</v>
      </c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</row>
    <row r="878" spans="1:38" x14ac:dyDescent="0.15">
      <c r="A878" s="1" t="s">
        <v>30</v>
      </c>
      <c r="B878">
        <v>-0.56970900000000002</v>
      </c>
      <c r="C878">
        <v>-0.54429899999999998</v>
      </c>
      <c r="D878">
        <v>-0.54429899999999998</v>
      </c>
      <c r="E878">
        <v>-0.58433900000000005</v>
      </c>
      <c r="F878">
        <v>-0.55619099999999999</v>
      </c>
      <c r="G878">
        <v>-0.55619099999999999</v>
      </c>
      <c r="I878" s="22">
        <f t="shared" si="128"/>
        <v>0</v>
      </c>
      <c r="J878" s="22">
        <f t="shared" si="124"/>
        <v>0</v>
      </c>
      <c r="K878" s="22">
        <f t="shared" si="125"/>
        <v>0</v>
      </c>
      <c r="L878" s="22">
        <f t="shared" si="129"/>
        <v>1.5199999999992997E-4</v>
      </c>
      <c r="M878" s="22">
        <f t="shared" si="126"/>
        <v>3.809999999999647E-4</v>
      </c>
      <c r="N878" s="22">
        <f t="shared" si="127"/>
        <v>3.809999999999647E-4</v>
      </c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</row>
    <row r="879" spans="1:38" x14ac:dyDescent="0.15">
      <c r="A879" s="1" t="s">
        <v>52</v>
      </c>
      <c r="B879">
        <v>-0.56384000000000001</v>
      </c>
      <c r="C879">
        <v>-0.54504699999999995</v>
      </c>
      <c r="D879">
        <v>-0.54504699999999995</v>
      </c>
      <c r="E879">
        <v>-0.56869499999999995</v>
      </c>
      <c r="F879">
        <v>-0.54801100000000003</v>
      </c>
      <c r="G879">
        <v>-0.54801100000000003</v>
      </c>
      <c r="I879" s="22">
        <f t="shared" si="128"/>
        <v>0</v>
      </c>
      <c r="J879" s="22">
        <f t="shared" si="124"/>
        <v>0</v>
      </c>
      <c r="K879" s="22">
        <f t="shared" si="125"/>
        <v>0</v>
      </c>
      <c r="L879" s="22">
        <f t="shared" si="129"/>
        <v>1.6100000000007775E-4</v>
      </c>
      <c r="M879" s="22">
        <f t="shared" si="126"/>
        <v>3.2900000000002372E-4</v>
      </c>
      <c r="N879" s="22">
        <f t="shared" si="127"/>
        <v>3.2900000000002372E-4</v>
      </c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</row>
    <row r="880" spans="1:38" x14ac:dyDescent="0.15">
      <c r="A880" s="1" t="s">
        <v>53</v>
      </c>
      <c r="B880" s="4">
        <v>-0.42993399999999998</v>
      </c>
      <c r="C880" s="4">
        <v>-0.40632499999999999</v>
      </c>
      <c r="D880" s="4">
        <v>-0.40632499999999999</v>
      </c>
      <c r="E880">
        <v>-0.42657800000000001</v>
      </c>
      <c r="F880">
        <v>-0.40068199999999998</v>
      </c>
      <c r="G880">
        <v>-0.40068199999999998</v>
      </c>
      <c r="I880" s="22">
        <f t="shared" si="128"/>
        <v>0</v>
      </c>
      <c r="J880" s="22">
        <f t="shared" si="124"/>
        <v>0</v>
      </c>
      <c r="K880" s="22">
        <f t="shared" si="125"/>
        <v>0</v>
      </c>
      <c r="L880" s="22">
        <f t="shared" si="129"/>
        <v>4.850000000000132E-4</v>
      </c>
      <c r="M880" s="22">
        <f t="shared" si="126"/>
        <v>4.6200000000001795E-4</v>
      </c>
      <c r="N880" s="22">
        <f t="shared" si="127"/>
        <v>4.6200000000001795E-4</v>
      </c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</row>
    <row r="881" spans="1:38" x14ac:dyDescent="0.15">
      <c r="A881" s="1" t="s">
        <v>54</v>
      </c>
      <c r="B881" s="4">
        <v>-0.112424</v>
      </c>
      <c r="C881" s="4">
        <v>-0.102933</v>
      </c>
      <c r="D881" s="4">
        <v>-0.102933</v>
      </c>
      <c r="E881">
        <v>-0.108684</v>
      </c>
      <c r="F881">
        <v>-9.8925899999999997E-2</v>
      </c>
      <c r="G881">
        <v>-9.8925899999999997E-2</v>
      </c>
      <c r="I881" s="22">
        <f t="shared" si="128"/>
        <v>0</v>
      </c>
      <c r="J881" s="22">
        <f t="shared" si="124"/>
        <v>0</v>
      </c>
      <c r="K881" s="22">
        <f t="shared" si="125"/>
        <v>0</v>
      </c>
      <c r="L881" s="22">
        <f t="shared" si="129"/>
        <v>1.5199999999999936E-4</v>
      </c>
      <c r="M881" s="22">
        <f t="shared" si="126"/>
        <v>1.1750000000000649E-4</v>
      </c>
      <c r="N881" s="22">
        <f t="shared" si="127"/>
        <v>1.1750000000000649E-4</v>
      </c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</row>
    <row r="882" spans="1:38" x14ac:dyDescent="0.15">
      <c r="A882" s="1" t="s">
        <v>90</v>
      </c>
      <c r="B882">
        <v>0.183754</v>
      </c>
      <c r="C882">
        <v>0.183754</v>
      </c>
      <c r="D882">
        <v>0.183754</v>
      </c>
      <c r="E882">
        <v>-0.25459500000000002</v>
      </c>
      <c r="F882">
        <v>-0.25459500000000002</v>
      </c>
      <c r="G882">
        <v>-0.25459500000000002</v>
      </c>
      <c r="I882" s="22">
        <f t="shared" si="128"/>
        <v>0</v>
      </c>
      <c r="J882" s="22">
        <f t="shared" si="124"/>
        <v>0</v>
      </c>
      <c r="K882" s="22">
        <f t="shared" si="125"/>
        <v>0</v>
      </c>
      <c r="L882" s="22">
        <f t="shared" si="129"/>
        <v>1.2349999999999861E-3</v>
      </c>
      <c r="M882" s="22">
        <f t="shared" si="126"/>
        <v>1.2349999999999861E-3</v>
      </c>
      <c r="N882" s="22">
        <f t="shared" si="127"/>
        <v>1.2349999999999861E-3</v>
      </c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</row>
    <row r="883" spans="1:38" x14ac:dyDescent="0.15">
      <c r="H883" s="23" t="s">
        <v>110</v>
      </c>
      <c r="I883" s="22">
        <f t="shared" ref="I883:N883" si="130">AVERAGE(I874:I882)</f>
        <v>1.1111111110813827E-7</v>
      </c>
      <c r="J883" s="22">
        <f t="shared" si="130"/>
        <v>0</v>
      </c>
      <c r="K883" s="22">
        <f t="shared" si="130"/>
        <v>0</v>
      </c>
      <c r="L883" s="22">
        <f t="shared" si="130"/>
        <v>3.8200000000000115E-4</v>
      </c>
      <c r="M883" s="22">
        <f t="shared" si="130"/>
        <v>4.0127777777776582E-4</v>
      </c>
      <c r="N883" s="22">
        <f t="shared" si="130"/>
        <v>4.0127777777776582E-4</v>
      </c>
    </row>
    <row r="884" spans="1:38" x14ac:dyDescent="0.15">
      <c r="H884" s="14"/>
    </row>
    <row r="885" spans="1:38" x14ac:dyDescent="0.15">
      <c r="A885" s="8" t="s">
        <v>59</v>
      </c>
      <c r="B885" s="8"/>
      <c r="C885" s="8"/>
      <c r="D885" s="8"/>
      <c r="I885" s="14" t="s">
        <v>109</v>
      </c>
    </row>
    <row r="886" spans="1:38" x14ac:dyDescent="0.15">
      <c r="A886" t="s">
        <v>75</v>
      </c>
      <c r="B886" t="s">
        <v>76</v>
      </c>
      <c r="C886" t="s">
        <v>76</v>
      </c>
      <c r="D886" t="s">
        <v>76</v>
      </c>
      <c r="E886" t="s">
        <v>77</v>
      </c>
      <c r="F886" t="s">
        <v>77</v>
      </c>
      <c r="G886" t="s">
        <v>77</v>
      </c>
      <c r="I886" t="s">
        <v>76</v>
      </c>
      <c r="J886" t="s">
        <v>76</v>
      </c>
      <c r="K886" t="s">
        <v>76</v>
      </c>
      <c r="L886" t="s">
        <v>77</v>
      </c>
      <c r="M886" t="s">
        <v>77</v>
      </c>
      <c r="N886" t="s">
        <v>77</v>
      </c>
    </row>
    <row r="887" spans="1:38" x14ac:dyDescent="0.15">
      <c r="A887" t="s">
        <v>78</v>
      </c>
      <c r="B887" t="s">
        <v>76</v>
      </c>
      <c r="C887" t="s">
        <v>79</v>
      </c>
      <c r="D887" t="s">
        <v>80</v>
      </c>
      <c r="E887" t="s">
        <v>76</v>
      </c>
      <c r="F887" t="s">
        <v>79</v>
      </c>
      <c r="G887" t="s">
        <v>80</v>
      </c>
      <c r="I887" t="s">
        <v>76</v>
      </c>
      <c r="J887" t="s">
        <v>79</v>
      </c>
      <c r="K887" t="s">
        <v>80</v>
      </c>
      <c r="L887" t="s">
        <v>76</v>
      </c>
      <c r="M887" t="s">
        <v>79</v>
      </c>
      <c r="N887" t="s">
        <v>80</v>
      </c>
    </row>
    <row r="889" spans="1:38" x14ac:dyDescent="0.15">
      <c r="A889" s="3" t="s">
        <v>26</v>
      </c>
      <c r="B889">
        <v>-0.38629999999999998</v>
      </c>
      <c r="C889">
        <v>-0.3614</v>
      </c>
      <c r="D889">
        <v>-0.3614</v>
      </c>
      <c r="E889">
        <v>-0.39889999999999998</v>
      </c>
      <c r="F889">
        <v>-0.375</v>
      </c>
      <c r="G889">
        <v>-0.375</v>
      </c>
      <c r="I889" s="22">
        <f>ABS(B889-B918)</f>
        <v>2.9199999999999782E-3</v>
      </c>
      <c r="J889" s="22">
        <f t="shared" ref="J889:J897" si="131">ABS(C889-C918)</f>
        <v>1.9460000000000033E-3</v>
      </c>
      <c r="K889" s="22">
        <f t="shared" ref="K889:K897" si="132">ABS(D889-D918)</f>
        <v>1.9460000000000033E-3</v>
      </c>
      <c r="L889" s="22">
        <f>ABS(E889-H904)</f>
        <v>2.0769999999999955E-3</v>
      </c>
      <c r="M889" s="22">
        <f t="shared" ref="M889:M897" si="133">ABS(F889-I904)</f>
        <v>4.7969999999999957E-3</v>
      </c>
      <c r="N889" s="22">
        <f t="shared" ref="N889:N897" si="134">ABS(G889-J904)</f>
        <v>4.7969999999999957E-3</v>
      </c>
    </row>
    <row r="890" spans="1:38" x14ac:dyDescent="0.15">
      <c r="A890" s="3" t="s">
        <v>27</v>
      </c>
      <c r="B890">
        <v>-0.42059999999999997</v>
      </c>
      <c r="C890">
        <v>-0.39389999999999997</v>
      </c>
      <c r="D890">
        <v>-0.39389999999999997</v>
      </c>
      <c r="E890">
        <v>-0.4274</v>
      </c>
      <c r="F890">
        <v>-0.3997</v>
      </c>
      <c r="G890">
        <v>-0.3997</v>
      </c>
      <c r="I890" s="22">
        <f t="shared" ref="I890:I897" si="135">ABS(B890-B919)</f>
        <v>2.446999999999977E-3</v>
      </c>
      <c r="J890" s="22">
        <f t="shared" si="131"/>
        <v>2.2420000000000218E-3</v>
      </c>
      <c r="K890" s="22">
        <f t="shared" si="132"/>
        <v>2.2420000000000218E-3</v>
      </c>
      <c r="L890" s="22">
        <f t="shared" ref="L890:L897" si="136">ABS(E890-H905)</f>
        <v>1.3400000000000079E-3</v>
      </c>
      <c r="M890" s="22">
        <f t="shared" si="133"/>
        <v>2.0819999999999728E-3</v>
      </c>
      <c r="N890" s="22">
        <f t="shared" si="134"/>
        <v>2.0819999999999728E-3</v>
      </c>
    </row>
    <row r="891" spans="1:38" x14ac:dyDescent="0.15">
      <c r="A891" s="3" t="s">
        <v>28</v>
      </c>
      <c r="B891">
        <v>-0.49419999999999997</v>
      </c>
      <c r="C891">
        <v>-0.46820000000000001</v>
      </c>
      <c r="D891">
        <v>-0.46820000000000001</v>
      </c>
      <c r="E891">
        <v>-0.51839999999999997</v>
      </c>
      <c r="F891">
        <v>-0.49080000000000001</v>
      </c>
      <c r="G891">
        <v>-0.49080000000000001</v>
      </c>
      <c r="I891" s="22">
        <f t="shared" si="135"/>
        <v>1.0179999999999634E-3</v>
      </c>
      <c r="J891" s="22">
        <f t="shared" si="131"/>
        <v>8.2399999999999141E-4</v>
      </c>
      <c r="K891" s="22">
        <f t="shared" si="132"/>
        <v>8.2399999999999141E-4</v>
      </c>
      <c r="L891" s="22">
        <f t="shared" si="136"/>
        <v>4.0600000000001746E-4</v>
      </c>
      <c r="M891" s="22">
        <f t="shared" si="133"/>
        <v>1.3839999999999963E-3</v>
      </c>
      <c r="N891" s="22">
        <f t="shared" si="134"/>
        <v>1.3839999999999963E-3</v>
      </c>
    </row>
    <row r="892" spans="1:38" x14ac:dyDescent="0.15">
      <c r="A892" s="3" t="s">
        <v>29</v>
      </c>
      <c r="B892">
        <v>-0.60580000000000001</v>
      </c>
      <c r="C892">
        <v>-0.59199999999999997</v>
      </c>
      <c r="D892">
        <v>-0.59199999999999997</v>
      </c>
      <c r="E892">
        <v>-0.6764</v>
      </c>
      <c r="F892">
        <v>-0.66820000000000002</v>
      </c>
      <c r="G892">
        <v>-0.66820000000000002</v>
      </c>
      <c r="I892" s="22">
        <f t="shared" si="135"/>
        <v>1.7970000000000486E-3</v>
      </c>
      <c r="J892" s="22">
        <f t="shared" si="131"/>
        <v>7.2400000000000242E-3</v>
      </c>
      <c r="K892" s="22">
        <f t="shared" si="132"/>
        <v>7.2400000000000242E-3</v>
      </c>
      <c r="L892" s="22">
        <f t="shared" si="136"/>
        <v>1.7939999999999623E-3</v>
      </c>
      <c r="M892" s="22">
        <f t="shared" si="133"/>
        <v>1.2315999999999994E-2</v>
      </c>
      <c r="N892" s="22">
        <f t="shared" si="134"/>
        <v>1.2315999999999994E-2</v>
      </c>
    </row>
    <row r="893" spans="1:38" x14ac:dyDescent="0.15">
      <c r="A893" s="3" t="s">
        <v>30</v>
      </c>
      <c r="B893">
        <v>-0.56640000000000001</v>
      </c>
      <c r="C893">
        <v>-0.54820000000000002</v>
      </c>
      <c r="D893">
        <v>-0.54820000000000002</v>
      </c>
      <c r="E893">
        <v>-0.58579999999999999</v>
      </c>
      <c r="F893">
        <v>-0.55310000000000004</v>
      </c>
      <c r="G893">
        <v>-0.55310000000000004</v>
      </c>
      <c r="I893" s="22">
        <f t="shared" si="135"/>
        <v>3.3090000000000064E-3</v>
      </c>
      <c r="J893" s="22">
        <f t="shared" si="131"/>
        <v>3.9010000000000433E-3</v>
      </c>
      <c r="K893" s="22">
        <f t="shared" si="132"/>
        <v>3.9010000000000433E-3</v>
      </c>
      <c r="L893" s="22">
        <f t="shared" si="136"/>
        <v>1.3090000000000046E-3</v>
      </c>
      <c r="M893" s="22">
        <f t="shared" si="133"/>
        <v>3.4719999999999196E-3</v>
      </c>
      <c r="N893" s="22">
        <f t="shared" si="134"/>
        <v>3.4719999999999196E-3</v>
      </c>
    </row>
    <row r="894" spans="1:38" x14ac:dyDescent="0.15">
      <c r="A894" s="3" t="s">
        <v>52</v>
      </c>
      <c r="B894">
        <v>-0.56459999999999999</v>
      </c>
      <c r="C894">
        <v>-0.54100000000000004</v>
      </c>
      <c r="D894">
        <v>-0.54100000000000004</v>
      </c>
      <c r="E894">
        <v>-0.56459999999999999</v>
      </c>
      <c r="F894">
        <v>-0.55649999999999999</v>
      </c>
      <c r="G894">
        <v>-0.55649999999999999</v>
      </c>
      <c r="I894" s="22">
        <f t="shared" si="135"/>
        <v>7.5999999999998291E-4</v>
      </c>
      <c r="J894" s="22">
        <f t="shared" si="131"/>
        <v>4.0469999999999118E-3</v>
      </c>
      <c r="K894" s="22">
        <f t="shared" si="132"/>
        <v>4.0469999999999118E-3</v>
      </c>
      <c r="L894" s="22">
        <f t="shared" si="136"/>
        <v>4.2560000000000375E-3</v>
      </c>
      <c r="M894" s="22">
        <f t="shared" si="133"/>
        <v>8.1599999999999451E-3</v>
      </c>
      <c r="N894" s="22">
        <f t="shared" si="134"/>
        <v>8.1599999999999451E-3</v>
      </c>
    </row>
    <row r="895" spans="1:38" x14ac:dyDescent="0.15">
      <c r="A895" s="3" t="s">
        <v>53</v>
      </c>
      <c r="B895">
        <v>-0.42980000000000002</v>
      </c>
      <c r="C895">
        <v>-0.40460000000000002</v>
      </c>
      <c r="D895">
        <v>-0.40460000000000002</v>
      </c>
      <c r="E895">
        <v>-0.433</v>
      </c>
      <c r="F895">
        <v>-0.40300000000000002</v>
      </c>
      <c r="G895">
        <v>-0.40300000000000002</v>
      </c>
      <c r="I895" s="22">
        <f t="shared" si="135"/>
        <v>1.3399999999996748E-4</v>
      </c>
      <c r="J895" s="22">
        <f t="shared" si="131"/>
        <v>1.7249999999999766E-3</v>
      </c>
      <c r="K895" s="22">
        <f t="shared" si="132"/>
        <v>1.7249999999999766E-3</v>
      </c>
      <c r="L895" s="22">
        <f t="shared" si="136"/>
        <v>5.9369999999999701E-3</v>
      </c>
      <c r="M895" s="22">
        <f t="shared" si="133"/>
        <v>1.8560000000000243E-3</v>
      </c>
      <c r="N895" s="22">
        <f t="shared" si="134"/>
        <v>1.8560000000000243E-3</v>
      </c>
    </row>
    <row r="896" spans="1:38" x14ac:dyDescent="0.15">
      <c r="A896" s="3" t="s">
        <v>54</v>
      </c>
      <c r="B896">
        <v>-0.11219999999999999</v>
      </c>
      <c r="C896">
        <v>-0.1065</v>
      </c>
      <c r="D896">
        <v>-0.1065</v>
      </c>
      <c r="E896">
        <v>-0.1048</v>
      </c>
      <c r="F896">
        <v>-0.1046</v>
      </c>
      <c r="G896">
        <v>-0.1046</v>
      </c>
      <c r="I896" s="22">
        <f t="shared" si="135"/>
        <v>2.2400000000000198E-4</v>
      </c>
      <c r="J896" s="22">
        <f t="shared" si="131"/>
        <v>3.5670000000000007E-3</v>
      </c>
      <c r="K896" s="22">
        <f t="shared" si="132"/>
        <v>3.5670000000000007E-3</v>
      </c>
      <c r="L896" s="22">
        <f t="shared" si="136"/>
        <v>4.0359999999999979E-3</v>
      </c>
      <c r="M896" s="22">
        <f t="shared" si="133"/>
        <v>5.5565999999999949E-3</v>
      </c>
      <c r="N896" s="22">
        <f t="shared" si="134"/>
        <v>5.5565999999999949E-3</v>
      </c>
    </row>
    <row r="897" spans="1:14" x14ac:dyDescent="0.15">
      <c r="A897" s="3" t="s">
        <v>90</v>
      </c>
      <c r="B897">
        <v>0.1837</v>
      </c>
      <c r="C897">
        <v>0.17910000000000001</v>
      </c>
      <c r="D897">
        <v>0.17910000000000001</v>
      </c>
      <c r="E897">
        <v>-0.25580000000000003</v>
      </c>
      <c r="F897">
        <v>-0.25629999999999997</v>
      </c>
      <c r="G897">
        <v>-0.25629999999999997</v>
      </c>
      <c r="I897" s="22">
        <f t="shared" si="135"/>
        <v>5.3999999999998494E-5</v>
      </c>
      <c r="J897" s="22">
        <f t="shared" si="131"/>
        <v>4.6539999999999915E-3</v>
      </c>
      <c r="K897" s="22">
        <f t="shared" si="132"/>
        <v>4.6539999999999915E-3</v>
      </c>
      <c r="L897" s="22">
        <f t="shared" si="136"/>
        <v>2.9999999999974492E-5</v>
      </c>
      <c r="M897" s="22">
        <f t="shared" si="133"/>
        <v>4.6999999999997044E-4</v>
      </c>
      <c r="N897" s="22">
        <f t="shared" si="134"/>
        <v>4.6999999999997044E-4</v>
      </c>
    </row>
    <row r="898" spans="1:14" x14ac:dyDescent="0.15">
      <c r="H898" s="23" t="s">
        <v>110</v>
      </c>
      <c r="I898" s="22">
        <f t="shared" ref="I898:N898" si="137">AVERAGE(I889:I897)</f>
        <v>1.4069999999999916E-3</v>
      </c>
      <c r="J898" s="22">
        <f t="shared" si="137"/>
        <v>3.3495555555555518E-3</v>
      </c>
      <c r="K898" s="22">
        <f t="shared" si="137"/>
        <v>3.3495555555555518E-3</v>
      </c>
      <c r="L898" s="22">
        <f t="shared" si="137"/>
        <v>2.3538888888888854E-3</v>
      </c>
      <c r="M898" s="22">
        <f t="shared" si="137"/>
        <v>4.4548444444444234E-3</v>
      </c>
      <c r="N898" s="22">
        <f t="shared" si="137"/>
        <v>4.4548444444444234E-3</v>
      </c>
    </row>
    <row r="900" spans="1:14" x14ac:dyDescent="0.15">
      <c r="A900" t="s">
        <v>51</v>
      </c>
    </row>
    <row r="901" spans="1:14" x14ac:dyDescent="0.15">
      <c r="A901" t="s">
        <v>24</v>
      </c>
      <c r="B901">
        <v>2</v>
      </c>
      <c r="C901">
        <v>2</v>
      </c>
      <c r="D901">
        <v>2</v>
      </c>
      <c r="E901">
        <v>3</v>
      </c>
      <c r="F901">
        <v>3</v>
      </c>
      <c r="G901">
        <v>3</v>
      </c>
      <c r="H901">
        <v>4</v>
      </c>
      <c r="I901">
        <v>4</v>
      </c>
      <c r="J901">
        <v>4</v>
      </c>
    </row>
    <row r="902" spans="1:14" x14ac:dyDescent="0.15">
      <c r="A902" t="s">
        <v>78</v>
      </c>
      <c r="B902" t="s">
        <v>76</v>
      </c>
      <c r="C902" t="s">
        <v>79</v>
      </c>
      <c r="D902" t="s">
        <v>80</v>
      </c>
      <c r="E902" t="s">
        <v>76</v>
      </c>
      <c r="F902" t="s">
        <v>79</v>
      </c>
      <c r="G902" t="s">
        <v>80</v>
      </c>
      <c r="H902" t="s">
        <v>76</v>
      </c>
      <c r="I902" t="s">
        <v>79</v>
      </c>
      <c r="J902" t="s">
        <v>80</v>
      </c>
    </row>
    <row r="903" spans="1:14" x14ac:dyDescent="0.15">
      <c r="A903" s="1" t="s">
        <v>25</v>
      </c>
      <c r="B903">
        <v>0.28977000000000003</v>
      </c>
      <c r="C903">
        <v>0.28977000000000003</v>
      </c>
      <c r="D903">
        <v>0.28977000000000003</v>
      </c>
      <c r="E903">
        <v>0.35709200000000002</v>
      </c>
      <c r="F903">
        <v>0.35709200000000002</v>
      </c>
      <c r="G903">
        <v>0.35709200000000002</v>
      </c>
      <c r="H903">
        <v>0.36078100000000002</v>
      </c>
      <c r="I903">
        <v>0.36078100000000002</v>
      </c>
      <c r="J903">
        <v>0.36078100000000002</v>
      </c>
    </row>
    <row r="904" spans="1:14" x14ac:dyDescent="0.15">
      <c r="A904" s="1" t="s">
        <v>26</v>
      </c>
      <c r="B904">
        <v>-0.38337900000000003</v>
      </c>
      <c r="C904">
        <v>-0.359454</v>
      </c>
      <c r="D904">
        <v>-0.359454</v>
      </c>
      <c r="E904">
        <v>-0.39616200000000001</v>
      </c>
      <c r="F904">
        <v>-0.36970900000000001</v>
      </c>
      <c r="G904">
        <v>-0.36970900000000001</v>
      </c>
      <c r="H904">
        <v>-0.39682299999999998</v>
      </c>
      <c r="I904">
        <v>-0.370203</v>
      </c>
      <c r="J904">
        <v>-0.370203</v>
      </c>
    </row>
    <row r="905" spans="1:14" x14ac:dyDescent="0.15">
      <c r="A905" s="1" t="s">
        <v>27</v>
      </c>
      <c r="B905">
        <v>-0.418153</v>
      </c>
      <c r="C905">
        <v>-0.39614100000000002</v>
      </c>
      <c r="D905">
        <v>-0.39614100000000002</v>
      </c>
      <c r="E905">
        <v>-0.42573499999999997</v>
      </c>
      <c r="F905">
        <v>-0.40159</v>
      </c>
      <c r="G905">
        <v>-0.40159</v>
      </c>
      <c r="H905">
        <v>-0.42605999999999999</v>
      </c>
      <c r="I905">
        <v>-0.40178199999999997</v>
      </c>
      <c r="J905">
        <v>-0.40178199999999997</v>
      </c>
    </row>
    <row r="906" spans="1:14" x14ac:dyDescent="0.15">
      <c r="A906" s="1" t="s">
        <v>28</v>
      </c>
      <c r="B906">
        <v>-0.49318200000000001</v>
      </c>
      <c r="C906">
        <v>-0.469024</v>
      </c>
      <c r="D906">
        <v>-0.469024</v>
      </c>
      <c r="E906">
        <v>-0.51746300000000001</v>
      </c>
      <c r="F906">
        <v>-0.49098399999999998</v>
      </c>
      <c r="G906">
        <v>-0.49098399999999998</v>
      </c>
      <c r="H906">
        <v>-0.51880599999999999</v>
      </c>
      <c r="I906">
        <v>-0.49218400000000001</v>
      </c>
      <c r="J906">
        <v>-0.49218400000000001</v>
      </c>
    </row>
    <row r="907" spans="1:14" x14ac:dyDescent="0.15">
      <c r="A907" s="1" t="s">
        <v>29</v>
      </c>
      <c r="B907">
        <v>-0.60759700000000005</v>
      </c>
      <c r="C907">
        <v>-0.58475999999999995</v>
      </c>
      <c r="D907">
        <v>-0.58475999999999995</v>
      </c>
      <c r="E907">
        <v>-0.67098800000000003</v>
      </c>
      <c r="F907">
        <v>-0.65199700000000005</v>
      </c>
      <c r="G907">
        <v>-0.65199700000000005</v>
      </c>
      <c r="H907">
        <v>-0.67460600000000004</v>
      </c>
      <c r="I907">
        <v>-0.65588400000000002</v>
      </c>
      <c r="J907">
        <v>-0.65588400000000002</v>
      </c>
    </row>
    <row r="908" spans="1:14" x14ac:dyDescent="0.15">
      <c r="A908" s="1" t="s">
        <v>30</v>
      </c>
      <c r="B908">
        <v>-0.56970900000000002</v>
      </c>
      <c r="C908">
        <v>-0.54429899999999998</v>
      </c>
      <c r="D908">
        <v>-0.54429899999999998</v>
      </c>
      <c r="E908">
        <v>-0.58379099999999995</v>
      </c>
      <c r="F908">
        <v>-0.55601500000000004</v>
      </c>
      <c r="G908">
        <v>-0.55601500000000004</v>
      </c>
      <c r="H908">
        <v>-0.58449099999999998</v>
      </c>
      <c r="I908">
        <v>-0.55657199999999996</v>
      </c>
      <c r="J908">
        <v>-0.55657199999999996</v>
      </c>
    </row>
    <row r="909" spans="1:14" x14ac:dyDescent="0.15">
      <c r="A909" s="1" t="s">
        <v>52</v>
      </c>
      <c r="B909">
        <v>-0.56384000000000001</v>
      </c>
      <c r="C909">
        <v>-0.54504699999999995</v>
      </c>
      <c r="D909">
        <v>-0.54504699999999995</v>
      </c>
      <c r="E909">
        <v>-0.56874000000000002</v>
      </c>
      <c r="F909">
        <v>-0.54831700000000005</v>
      </c>
      <c r="G909">
        <v>-0.54831700000000005</v>
      </c>
      <c r="H909">
        <v>-0.56885600000000003</v>
      </c>
      <c r="I909">
        <v>-0.54834000000000005</v>
      </c>
      <c r="J909">
        <v>-0.54834000000000005</v>
      </c>
    </row>
    <row r="910" spans="1:14" x14ac:dyDescent="0.15">
      <c r="A910" s="1" t="s">
        <v>53</v>
      </c>
      <c r="B910">
        <v>-0.42993399999999998</v>
      </c>
      <c r="C910">
        <v>-0.40632499999999999</v>
      </c>
      <c r="D910">
        <v>-0.40632499999999999</v>
      </c>
      <c r="E910">
        <v>-0.42710500000000001</v>
      </c>
      <c r="F910">
        <v>-0.40131899999999998</v>
      </c>
      <c r="G910">
        <v>-0.40131899999999998</v>
      </c>
      <c r="H910">
        <v>-0.42706300000000003</v>
      </c>
      <c r="I910">
        <v>-0.401144</v>
      </c>
      <c r="J910">
        <v>-0.401144</v>
      </c>
    </row>
    <row r="911" spans="1:14" x14ac:dyDescent="0.15">
      <c r="A911" s="1" t="s">
        <v>54</v>
      </c>
      <c r="B911">
        <v>-0.112424</v>
      </c>
      <c r="C911">
        <v>-0.102933</v>
      </c>
      <c r="D911">
        <v>-0.102933</v>
      </c>
      <c r="E911">
        <v>-0.108836</v>
      </c>
      <c r="F911">
        <v>-9.9043400000000004E-2</v>
      </c>
      <c r="G911">
        <v>-9.9043400000000004E-2</v>
      </c>
      <c r="H911">
        <v>-0.108836</v>
      </c>
      <c r="I911">
        <v>-9.9043400000000004E-2</v>
      </c>
      <c r="J911">
        <v>-9.9043400000000004E-2</v>
      </c>
    </row>
    <row r="912" spans="1:14" x14ac:dyDescent="0.15">
      <c r="A912" s="1" t="s">
        <v>90</v>
      </c>
      <c r="B912">
        <v>0.183754</v>
      </c>
      <c r="C912">
        <v>0.183754</v>
      </c>
      <c r="D912">
        <v>0.183754</v>
      </c>
      <c r="E912">
        <v>-9.6497799999999995E-2</v>
      </c>
      <c r="F912">
        <v>-9.6497799999999995E-2</v>
      </c>
      <c r="G912">
        <v>-9.6497799999999995E-2</v>
      </c>
      <c r="H912">
        <v>-0.25583</v>
      </c>
      <c r="I912">
        <v>-0.25583</v>
      </c>
      <c r="J912">
        <v>-0.25583</v>
      </c>
    </row>
    <row r="914" spans="1:10" x14ac:dyDescent="0.15">
      <c r="A914" t="s">
        <v>70</v>
      </c>
    </row>
    <row r="915" spans="1:10" x14ac:dyDescent="0.15">
      <c r="A915" t="s">
        <v>24</v>
      </c>
      <c r="B915">
        <v>2</v>
      </c>
      <c r="C915">
        <v>2</v>
      </c>
      <c r="D915">
        <v>2</v>
      </c>
      <c r="E915">
        <v>3</v>
      </c>
      <c r="F915">
        <v>3</v>
      </c>
      <c r="G915">
        <v>3</v>
      </c>
      <c r="H915">
        <v>4</v>
      </c>
      <c r="I915">
        <v>4</v>
      </c>
      <c r="J915">
        <v>4</v>
      </c>
    </row>
    <row r="916" spans="1:10" x14ac:dyDescent="0.15">
      <c r="A916" t="s">
        <v>78</v>
      </c>
      <c r="B916" t="s">
        <v>76</v>
      </c>
      <c r="C916" t="s">
        <v>79</v>
      </c>
      <c r="D916" t="s">
        <v>80</v>
      </c>
      <c r="E916" t="s">
        <v>76</v>
      </c>
      <c r="F916" t="s">
        <v>79</v>
      </c>
      <c r="G916" t="s">
        <v>80</v>
      </c>
      <c r="H916" t="s">
        <v>76</v>
      </c>
      <c r="I916" t="s">
        <v>79</v>
      </c>
      <c r="J916" t="s">
        <v>80</v>
      </c>
    </row>
    <row r="917" spans="1:10" x14ac:dyDescent="0.15">
      <c r="A917" s="1" t="s">
        <v>25</v>
      </c>
      <c r="B917">
        <v>0.28977000000000003</v>
      </c>
      <c r="C917">
        <v>0.28977000000000003</v>
      </c>
      <c r="D917">
        <v>0.28977000000000003</v>
      </c>
      <c r="E917">
        <v>0.35709200000000002</v>
      </c>
      <c r="F917">
        <v>0.35709200000000002</v>
      </c>
      <c r="G917">
        <v>0.35709200000000002</v>
      </c>
      <c r="H917">
        <v>0.36078100000000002</v>
      </c>
      <c r="I917">
        <v>0.36078100000000002</v>
      </c>
      <c r="J917">
        <v>0.36078100000000002</v>
      </c>
    </row>
    <row r="918" spans="1:10" x14ac:dyDescent="0.15">
      <c r="A918" s="1" t="s">
        <v>26</v>
      </c>
      <c r="B918">
        <v>-0.38338</v>
      </c>
      <c r="C918">
        <v>-0.359454</v>
      </c>
      <c r="D918">
        <v>-0.359454</v>
      </c>
      <c r="E918">
        <v>-0.39616299999999999</v>
      </c>
      <c r="F918">
        <v>-0.36971100000000001</v>
      </c>
      <c r="G918">
        <v>-0.36971100000000001</v>
      </c>
    </row>
    <row r="919" spans="1:10" x14ac:dyDescent="0.15">
      <c r="A919" s="1" t="s">
        <v>27</v>
      </c>
      <c r="B919">
        <v>-0.418153</v>
      </c>
      <c r="C919">
        <v>-0.39614199999999999</v>
      </c>
      <c r="D919">
        <v>-0.39614199999999999</v>
      </c>
      <c r="E919">
        <v>-0.425736</v>
      </c>
      <c r="F919">
        <v>-0.40159299999999998</v>
      </c>
      <c r="G919">
        <v>-0.40159299999999998</v>
      </c>
    </row>
    <row r="920" spans="1:10" x14ac:dyDescent="0.15">
      <c r="A920" s="1" t="s">
        <v>28</v>
      </c>
      <c r="B920">
        <v>-0.49318200000000001</v>
      </c>
      <c r="C920">
        <v>-0.469024</v>
      </c>
      <c r="D920">
        <v>-0.469024</v>
      </c>
      <c r="E920">
        <v>-0.51746499999999995</v>
      </c>
      <c r="F920">
        <v>-0.490985</v>
      </c>
      <c r="G920">
        <v>-0.490985</v>
      </c>
    </row>
    <row r="921" spans="1:10" x14ac:dyDescent="0.15">
      <c r="A921" s="1" t="s">
        <v>29</v>
      </c>
      <c r="B921">
        <v>-0.60759700000000005</v>
      </c>
      <c r="C921">
        <v>-0.58475999999999995</v>
      </c>
      <c r="D921">
        <v>-0.58475999999999995</v>
      </c>
      <c r="E921">
        <v>-0.67098999999999998</v>
      </c>
      <c r="F921">
        <v>-0.651999</v>
      </c>
      <c r="G921">
        <v>-0.651999</v>
      </c>
    </row>
    <row r="922" spans="1:10" x14ac:dyDescent="0.15">
      <c r="A922" s="1" t="s">
        <v>30</v>
      </c>
      <c r="B922">
        <v>-0.56970900000000002</v>
      </c>
      <c r="C922">
        <v>-0.54429899999999998</v>
      </c>
      <c r="D922">
        <v>-0.54429899999999998</v>
      </c>
      <c r="E922">
        <v>-0.58379199999999998</v>
      </c>
      <c r="F922">
        <v>-0.55601599999999995</v>
      </c>
      <c r="G922">
        <v>-0.55601599999999995</v>
      </c>
    </row>
    <row r="923" spans="1:10" x14ac:dyDescent="0.15">
      <c r="A923" s="1" t="s">
        <v>52</v>
      </c>
      <c r="B923">
        <v>-0.56384000000000001</v>
      </c>
      <c r="C923">
        <v>-0.54504699999999995</v>
      </c>
      <c r="D923">
        <v>-0.54504699999999995</v>
      </c>
      <c r="E923">
        <v>-0.56874000000000002</v>
      </c>
      <c r="F923">
        <v>-0.54831799999999997</v>
      </c>
      <c r="G923">
        <v>-0.54831799999999997</v>
      </c>
    </row>
    <row r="924" spans="1:10" x14ac:dyDescent="0.15">
      <c r="A924" s="1" t="s">
        <v>53</v>
      </c>
      <c r="B924">
        <v>-0.42993399999999998</v>
      </c>
      <c r="C924">
        <v>-0.40632499999999999</v>
      </c>
      <c r="D924">
        <v>-0.40632499999999999</v>
      </c>
      <c r="E924">
        <v>-0.42710599999999999</v>
      </c>
      <c r="F924">
        <v>-0.40131899999999998</v>
      </c>
      <c r="G924">
        <v>-0.40131899999999998</v>
      </c>
    </row>
    <row r="925" spans="1:10" x14ac:dyDescent="0.15">
      <c r="A925" s="1" t="s">
        <v>54</v>
      </c>
      <c r="B925">
        <v>-0.112424</v>
      </c>
      <c r="C925">
        <v>-0.102933</v>
      </c>
      <c r="D925">
        <v>-0.102933</v>
      </c>
      <c r="E925">
        <v>-0.108836</v>
      </c>
      <c r="F925">
        <v>-9.9043400000000004E-2</v>
      </c>
      <c r="G925">
        <v>-9.9043400000000004E-2</v>
      </c>
      <c r="H925">
        <v>-0.108836</v>
      </c>
      <c r="I925">
        <v>-9.9043400000000004E-2</v>
      </c>
      <c r="J925">
        <v>-9.9043400000000004E-2</v>
      </c>
    </row>
    <row r="926" spans="1:10" x14ac:dyDescent="0.15">
      <c r="A926" s="1" t="s">
        <v>90</v>
      </c>
      <c r="B926">
        <v>0.183754</v>
      </c>
      <c r="C926">
        <v>0.183754</v>
      </c>
      <c r="D926">
        <v>0.183754</v>
      </c>
      <c r="E926">
        <v>-9.6497899999999998E-2</v>
      </c>
      <c r="F926">
        <v>-9.6497899999999998E-2</v>
      </c>
      <c r="G926">
        <v>-9.6497899999999998E-2</v>
      </c>
    </row>
    <row r="928" spans="1:10" s="15" customFormat="1" ht="18" x14ac:dyDescent="0.2">
      <c r="A928" s="16" t="s">
        <v>89</v>
      </c>
    </row>
    <row r="929" spans="1:38" s="15" customFormat="1" x14ac:dyDescent="0.15">
      <c r="A929" s="15" t="s">
        <v>41</v>
      </c>
    </row>
    <row r="930" spans="1:38" s="15" customFormat="1" x14ac:dyDescent="0.15">
      <c r="A930" s="15" t="s">
        <v>42</v>
      </c>
    </row>
    <row r="931" spans="1:38" s="15" customFormat="1" x14ac:dyDescent="0.15">
      <c r="A931" s="15" t="s">
        <v>44</v>
      </c>
    </row>
    <row r="933" spans="1:38" x14ac:dyDescent="0.15">
      <c r="A933" t="s">
        <v>45</v>
      </c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</row>
    <row r="934" spans="1:38" x14ac:dyDescent="0.15">
      <c r="A934" t="s">
        <v>46</v>
      </c>
      <c r="B934">
        <v>1</v>
      </c>
      <c r="C934">
        <v>2</v>
      </c>
      <c r="D934">
        <v>3</v>
      </c>
      <c r="E934">
        <v>4</v>
      </c>
      <c r="F934">
        <v>5</v>
      </c>
      <c r="G934">
        <v>6</v>
      </c>
      <c r="H934">
        <v>7</v>
      </c>
      <c r="I934">
        <v>8</v>
      </c>
      <c r="J934">
        <v>9</v>
      </c>
      <c r="K934">
        <v>10</v>
      </c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</row>
    <row r="935" spans="1:38" x14ac:dyDescent="0.15">
      <c r="A935">
        <v>1</v>
      </c>
      <c r="B935" s="25">
        <v>-0.53067399999999998</v>
      </c>
      <c r="C935" s="25"/>
      <c r="D935" s="25"/>
      <c r="E935" s="25"/>
      <c r="F935" s="25"/>
      <c r="G935" s="25"/>
      <c r="H935" s="25"/>
      <c r="I935" s="25"/>
      <c r="J935" s="25"/>
      <c r="K935" s="25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25"/>
      <c r="AC935" s="25"/>
      <c r="AD935" s="25"/>
      <c r="AE935" s="25"/>
      <c r="AF935" s="25"/>
      <c r="AG935" s="25"/>
      <c r="AH935" s="25"/>
      <c r="AI935" s="25"/>
      <c r="AJ935" s="25"/>
      <c r="AK935" s="25"/>
      <c r="AL935" s="25"/>
    </row>
    <row r="936" spans="1:38" x14ac:dyDescent="0.15">
      <c r="A936">
        <v>2</v>
      </c>
      <c r="B936" s="25">
        <v>-0.53870499999999999</v>
      </c>
      <c r="C936" s="25">
        <v>-0.54713699999999998</v>
      </c>
      <c r="D936" s="25"/>
      <c r="E936" s="25"/>
      <c r="F936" s="25"/>
      <c r="G936" s="25"/>
      <c r="H936" s="25"/>
      <c r="I936" s="25"/>
      <c r="J936" s="25"/>
      <c r="K936" s="25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25"/>
      <c r="AC936" s="25"/>
      <c r="AD936" s="25"/>
      <c r="AE936" s="25"/>
      <c r="AF936" s="25"/>
      <c r="AG936" s="25"/>
      <c r="AH936" s="25"/>
      <c r="AI936" s="25"/>
      <c r="AJ936" s="25"/>
      <c r="AK936" s="25"/>
      <c r="AL936" s="25"/>
    </row>
    <row r="937" spans="1:38" x14ac:dyDescent="0.15">
      <c r="A937">
        <v>3</v>
      </c>
      <c r="B937" s="25">
        <v>-0.53804300000000005</v>
      </c>
      <c r="C937" s="25">
        <v>-0.54637500000000006</v>
      </c>
      <c r="D937" s="25">
        <v>-0.54567200000000005</v>
      </c>
      <c r="E937" s="25"/>
      <c r="F937" s="25"/>
      <c r="G937" s="25"/>
      <c r="H937" s="25"/>
      <c r="I937" s="25"/>
      <c r="J937" s="25"/>
      <c r="K937" s="25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25"/>
      <c r="AC937" s="25"/>
      <c r="AD937" s="25"/>
      <c r="AE937" s="25"/>
      <c r="AF937" s="25"/>
      <c r="AG937" s="25"/>
      <c r="AH937" s="25"/>
      <c r="AI937" s="25"/>
      <c r="AJ937" s="25"/>
      <c r="AK937" s="25"/>
      <c r="AL937" s="25"/>
    </row>
    <row r="938" spans="1:38" x14ac:dyDescent="0.15">
      <c r="A938">
        <v>4</v>
      </c>
      <c r="B938" s="25">
        <v>-0.53831399999999996</v>
      </c>
      <c r="C938" s="25">
        <v>-0.54657800000000001</v>
      </c>
      <c r="D938" s="25">
        <v>-0.54704200000000003</v>
      </c>
      <c r="E938" s="25">
        <v>-0.54719099999999998</v>
      </c>
      <c r="F938" s="25"/>
      <c r="G938" s="25"/>
      <c r="H938" s="25"/>
      <c r="I938" s="25"/>
      <c r="J938" s="25"/>
      <c r="K938" s="25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25"/>
      <c r="AC938" s="25"/>
      <c r="AD938" s="25"/>
      <c r="AE938" s="25"/>
      <c r="AF938" s="25"/>
      <c r="AG938" s="25"/>
      <c r="AH938" s="25"/>
      <c r="AI938" s="25"/>
      <c r="AJ938" s="25"/>
      <c r="AK938" s="25"/>
      <c r="AL938" s="25"/>
    </row>
    <row r="939" spans="1:38" x14ac:dyDescent="0.15">
      <c r="A939">
        <v>5</v>
      </c>
      <c r="B939" s="25">
        <v>-0.53731099999999998</v>
      </c>
      <c r="C939" s="25">
        <v>-0.54677399999999998</v>
      </c>
      <c r="D939" s="25">
        <v>-0.54601599999999995</v>
      </c>
      <c r="E939" s="25">
        <v>-0.54616500000000001</v>
      </c>
      <c r="F939" s="25">
        <v>-0.54513900000000004</v>
      </c>
      <c r="G939" s="25"/>
      <c r="H939" s="25"/>
      <c r="I939" s="25"/>
      <c r="J939" s="25"/>
      <c r="K939" s="25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25"/>
      <c r="AC939" s="25"/>
      <c r="AD939" s="25"/>
      <c r="AE939" s="25"/>
      <c r="AF939" s="25"/>
      <c r="AG939" s="25"/>
      <c r="AH939" s="25"/>
      <c r="AI939" s="25"/>
      <c r="AJ939" s="25"/>
      <c r="AK939" s="25"/>
      <c r="AL939" s="25"/>
    </row>
    <row r="940" spans="1:38" x14ac:dyDescent="0.15">
      <c r="A940">
        <v>6</v>
      </c>
      <c r="B940" s="25">
        <v>-0.41778199999999999</v>
      </c>
      <c r="C940" s="25">
        <v>-0.55101900000000004</v>
      </c>
      <c r="D940" s="25">
        <v>-0.55030999999999997</v>
      </c>
      <c r="E940" s="25">
        <v>-0.55044199999999999</v>
      </c>
      <c r="F940" s="25">
        <v>-0.54949999999999999</v>
      </c>
      <c r="G940" s="25">
        <v>-0.55216699999999996</v>
      </c>
      <c r="H940" s="25"/>
      <c r="I940" s="25"/>
      <c r="J940" s="25"/>
      <c r="K940" s="25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25"/>
      <c r="AC940" s="25"/>
      <c r="AD940" s="25"/>
      <c r="AE940" s="25"/>
      <c r="AF940" s="25"/>
      <c r="AG940" s="25"/>
      <c r="AH940" s="25"/>
      <c r="AI940" s="25"/>
      <c r="AJ940" s="25"/>
      <c r="AK940" s="25"/>
      <c r="AL940" s="25"/>
    </row>
    <row r="941" spans="1:38" x14ac:dyDescent="0.15">
      <c r="A941">
        <v>7</v>
      </c>
      <c r="B941" s="25">
        <v>-0.18618699999999999</v>
      </c>
      <c r="C941" s="25">
        <v>-0.52870099999999998</v>
      </c>
      <c r="D941" s="25">
        <v>-0.52800800000000003</v>
      </c>
      <c r="E941" s="25">
        <v>-0.52822400000000003</v>
      </c>
      <c r="F941" s="25">
        <v>-0.52643399999999996</v>
      </c>
      <c r="G941" s="25">
        <v>-0.53095300000000001</v>
      </c>
      <c r="H941" s="24">
        <v>-0.50973900000000005</v>
      </c>
      <c r="I941" s="25"/>
      <c r="J941" s="25"/>
      <c r="K941" s="25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25"/>
      <c r="AC941" s="25"/>
      <c r="AD941" s="25"/>
      <c r="AE941" s="25"/>
      <c r="AF941" s="25"/>
      <c r="AG941" s="25"/>
      <c r="AH941" s="25"/>
      <c r="AI941" s="25"/>
      <c r="AJ941" s="25"/>
      <c r="AK941" s="25"/>
      <c r="AL941" s="25"/>
    </row>
    <row r="942" spans="1:38" x14ac:dyDescent="0.15">
      <c r="A942">
        <v>8</v>
      </c>
      <c r="B942" s="24">
        <v>6.4313099999999998E-2</v>
      </c>
      <c r="C942" s="25">
        <v>-0.53285300000000002</v>
      </c>
      <c r="D942" s="25">
        <v>-0.53220500000000004</v>
      </c>
      <c r="E942" s="25">
        <v>-0.53157399999999999</v>
      </c>
      <c r="F942" s="25">
        <v>-0.53071000000000002</v>
      </c>
      <c r="G942" s="25">
        <v>-0.53522899999999995</v>
      </c>
      <c r="H942" s="25">
        <v>-0.514015</v>
      </c>
      <c r="I942" s="25">
        <v>-0.51829099999999995</v>
      </c>
      <c r="J942" s="25"/>
      <c r="K942" s="25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25"/>
      <c r="AC942" s="25"/>
      <c r="AD942" s="25"/>
      <c r="AE942" s="25"/>
      <c r="AF942" s="25"/>
      <c r="AG942" s="25"/>
      <c r="AH942" s="25"/>
      <c r="AI942" s="25"/>
      <c r="AJ942" s="25"/>
      <c r="AK942" s="25"/>
      <c r="AL942" s="25"/>
    </row>
    <row r="943" spans="1:38" x14ac:dyDescent="0.15">
      <c r="A943">
        <v>9</v>
      </c>
      <c r="B943" s="24">
        <v>0.55455100000000002</v>
      </c>
      <c r="C943" s="25">
        <v>-0.53679299999999996</v>
      </c>
      <c r="D943" s="25">
        <v>-0.53529800000000005</v>
      </c>
      <c r="E943" s="25">
        <v>-0.53559199999999996</v>
      </c>
      <c r="F943" s="25">
        <v>-0.53472900000000001</v>
      </c>
      <c r="G943" s="25">
        <v>-0.53924799999999995</v>
      </c>
      <c r="H943" s="25">
        <v>-0.51803399999999999</v>
      </c>
      <c r="I943" s="24">
        <v>-0.39069100000000001</v>
      </c>
      <c r="J943" s="24">
        <v>-0.13328499999999999</v>
      </c>
      <c r="K943" s="25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25"/>
      <c r="AC943" s="25"/>
      <c r="AD943" s="25"/>
      <c r="AE943" s="25"/>
      <c r="AF943" s="25"/>
      <c r="AG943" s="25"/>
      <c r="AH943" s="25"/>
      <c r="AI943" s="25"/>
      <c r="AJ943" s="25"/>
      <c r="AK943" s="25"/>
      <c r="AL943" s="25"/>
    </row>
    <row r="944" spans="1:38" x14ac:dyDescent="0.15">
      <c r="A944">
        <v>10</v>
      </c>
      <c r="B944" s="24">
        <v>1.5</v>
      </c>
      <c r="C944" s="25">
        <v>-0.53957100000000002</v>
      </c>
      <c r="D944" s="25">
        <v>-0.53900199999999998</v>
      </c>
      <c r="E944" s="25">
        <v>-0.539296</v>
      </c>
      <c r="F944" s="25">
        <v>-0.53843300000000005</v>
      </c>
      <c r="G944" s="25">
        <v>-0.54295199999999999</v>
      </c>
      <c r="H944" s="24">
        <v>-0.41234100000000001</v>
      </c>
      <c r="I944" s="24">
        <v>-0.155192</v>
      </c>
      <c r="J944" s="24">
        <v>0.102517</v>
      </c>
      <c r="K944" s="24">
        <v>0.58315399999999995</v>
      </c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25"/>
      <c r="AC944" s="25"/>
      <c r="AD944" s="25"/>
      <c r="AE944" s="25"/>
      <c r="AF944" s="25"/>
      <c r="AG944" s="25"/>
      <c r="AH944" s="25"/>
      <c r="AI944" s="25"/>
      <c r="AJ944" s="25"/>
      <c r="AK944" s="25"/>
      <c r="AL944" s="25"/>
    </row>
    <row r="945" spans="1:38" x14ac:dyDescent="0.15"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</row>
    <row r="946" spans="1:38" x14ac:dyDescent="0.15">
      <c r="A946" t="s">
        <v>47</v>
      </c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</row>
    <row r="947" spans="1:38" x14ac:dyDescent="0.15">
      <c r="A947" t="s">
        <v>46</v>
      </c>
      <c r="B947">
        <v>1</v>
      </c>
      <c r="C947">
        <v>2</v>
      </c>
      <c r="D947">
        <v>3</v>
      </c>
      <c r="E947">
        <v>4</v>
      </c>
      <c r="F947">
        <v>5</v>
      </c>
      <c r="G947">
        <v>6</v>
      </c>
      <c r="H947">
        <v>7</v>
      </c>
      <c r="I947">
        <v>8</v>
      </c>
      <c r="J947">
        <v>9</v>
      </c>
      <c r="K947">
        <v>10</v>
      </c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</row>
    <row r="948" spans="1:38" x14ac:dyDescent="0.15">
      <c r="A948">
        <v>1</v>
      </c>
      <c r="B948" s="24">
        <v>-4.7032900000000002E-2</v>
      </c>
      <c r="C948" s="25"/>
      <c r="D948" s="25"/>
      <c r="E948" s="25"/>
      <c r="F948" s="25"/>
      <c r="G948" s="25"/>
      <c r="H948" s="25"/>
      <c r="I948" s="25"/>
      <c r="J948" s="25"/>
      <c r="K948" s="25"/>
      <c r="M948" s="14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25"/>
      <c r="AC948" s="25"/>
      <c r="AD948" s="25"/>
      <c r="AE948" s="25"/>
      <c r="AF948" s="25"/>
      <c r="AG948" s="25"/>
      <c r="AH948" s="25"/>
      <c r="AI948" s="25"/>
      <c r="AJ948" s="25"/>
      <c r="AK948" s="25"/>
      <c r="AL948" s="25"/>
    </row>
    <row r="949" spans="1:38" x14ac:dyDescent="0.15">
      <c r="A949">
        <v>2</v>
      </c>
      <c r="B949" s="24">
        <v>-8.8916899999999993E-2</v>
      </c>
      <c r="C949" s="24">
        <v>-0.275621</v>
      </c>
      <c r="D949" s="25"/>
      <c r="E949" s="25"/>
      <c r="F949" s="25"/>
      <c r="G949" s="25"/>
      <c r="H949" s="25"/>
      <c r="I949" s="25"/>
      <c r="J949" s="25"/>
      <c r="K949" s="25"/>
      <c r="M949" s="14"/>
      <c r="N949" s="14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25"/>
      <c r="AC949" s="25"/>
      <c r="AD949" s="25"/>
      <c r="AE949" s="25"/>
      <c r="AF949" s="25"/>
      <c r="AG949" s="25"/>
      <c r="AH949" s="25"/>
      <c r="AI949" s="25"/>
      <c r="AJ949" s="25"/>
      <c r="AK949" s="25"/>
      <c r="AL949" s="25"/>
    </row>
    <row r="950" spans="1:38" x14ac:dyDescent="0.15">
      <c r="A950">
        <v>3</v>
      </c>
      <c r="B950" s="24">
        <v>-0.12359000000000001</v>
      </c>
      <c r="C950" s="24">
        <v>-0.30785699999999999</v>
      </c>
      <c r="D950" s="24">
        <v>-0.34365499999999999</v>
      </c>
      <c r="E950" s="25"/>
      <c r="F950" s="25"/>
      <c r="G950" s="25"/>
      <c r="H950" s="25"/>
      <c r="I950" s="25"/>
      <c r="J950" s="25"/>
      <c r="K950" s="25"/>
      <c r="M950" s="14"/>
      <c r="N950" s="14"/>
      <c r="O950" s="14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25"/>
      <c r="AC950" s="25"/>
      <c r="AD950" s="25"/>
      <c r="AE950" s="25"/>
      <c r="AF950" s="25"/>
      <c r="AG950" s="25"/>
      <c r="AH950" s="25"/>
      <c r="AI950" s="25"/>
      <c r="AJ950" s="25"/>
      <c r="AK950" s="25"/>
      <c r="AL950" s="25"/>
    </row>
    <row r="951" spans="1:38" x14ac:dyDescent="0.15">
      <c r="A951">
        <v>4</v>
      </c>
      <c r="B951" s="24">
        <v>-0.17042399999999999</v>
      </c>
      <c r="C951" s="24">
        <v>-0.345111</v>
      </c>
      <c r="D951" s="24">
        <v>-0.33477899999999999</v>
      </c>
      <c r="E951" s="24">
        <v>-0.24102499999999999</v>
      </c>
      <c r="F951" s="25"/>
      <c r="G951" s="25"/>
      <c r="H951" s="25"/>
      <c r="I951" s="25"/>
      <c r="J951" s="25"/>
      <c r="K951" s="25"/>
      <c r="M951" s="14"/>
      <c r="N951" s="14"/>
      <c r="O951" s="14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25"/>
      <c r="AC951" s="25"/>
      <c r="AD951" s="25"/>
      <c r="AE951" s="25"/>
      <c r="AF951" s="25"/>
      <c r="AG951" s="25"/>
      <c r="AH951" s="25"/>
      <c r="AI951" s="25"/>
      <c r="AJ951" s="25"/>
      <c r="AK951" s="25"/>
      <c r="AL951" s="25"/>
    </row>
    <row r="952" spans="1:38" x14ac:dyDescent="0.15">
      <c r="A952">
        <v>5</v>
      </c>
      <c r="B952" s="24">
        <v>-0.223362</v>
      </c>
      <c r="C952" s="24">
        <v>-0.322021</v>
      </c>
      <c r="D952" s="24">
        <v>-0.25086399999999998</v>
      </c>
      <c r="E952" s="24">
        <v>-0.13805600000000001</v>
      </c>
      <c r="F952" s="24">
        <v>3.7780899999999999E-2</v>
      </c>
      <c r="G952" s="25"/>
      <c r="H952" s="25"/>
      <c r="I952" s="25"/>
      <c r="J952" s="25"/>
      <c r="K952" s="25"/>
      <c r="M952" s="14"/>
      <c r="N952" s="14"/>
      <c r="O952" s="14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25"/>
      <c r="AC952" s="25"/>
      <c r="AD952" s="25"/>
      <c r="AE952" s="25"/>
      <c r="AF952" s="25"/>
      <c r="AG952" s="25"/>
      <c r="AH952" s="25"/>
      <c r="AI952" s="25"/>
      <c r="AJ952" s="25"/>
      <c r="AK952" s="25"/>
      <c r="AL952" s="25"/>
    </row>
    <row r="953" spans="1:38" x14ac:dyDescent="0.15">
      <c r="A953">
        <v>6</v>
      </c>
      <c r="B953" s="24">
        <v>-0.19099099999999999</v>
      </c>
      <c r="C953" s="24">
        <v>-0.25215300000000002</v>
      </c>
      <c r="D953" s="24">
        <v>-0.14166000000000001</v>
      </c>
      <c r="E953" s="24">
        <v>3.3406999999999999E-2</v>
      </c>
      <c r="F953" s="24">
        <v>0.11326700000000001</v>
      </c>
      <c r="G953" s="24">
        <v>-0.38909700000000003</v>
      </c>
      <c r="H953" s="25"/>
      <c r="I953" s="25"/>
      <c r="J953" s="25"/>
      <c r="K953" s="25"/>
      <c r="M953" s="14"/>
      <c r="N953" s="14"/>
      <c r="O953" s="14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25"/>
      <c r="AC953" s="25"/>
      <c r="AD953" s="25"/>
      <c r="AE953" s="25"/>
      <c r="AF953" s="25"/>
      <c r="AG953" s="25"/>
      <c r="AH953" s="25"/>
      <c r="AI953" s="25"/>
      <c r="AJ953" s="25"/>
      <c r="AK953" s="25"/>
      <c r="AL953" s="25"/>
    </row>
    <row r="954" spans="1:38" x14ac:dyDescent="0.15">
      <c r="A954">
        <v>7</v>
      </c>
      <c r="B954" s="24">
        <v>-0.138734</v>
      </c>
      <c r="C954" s="24">
        <v>-0.154112</v>
      </c>
      <c r="D954" s="24">
        <v>2.9609300000000002E-2</v>
      </c>
      <c r="E954" s="24">
        <v>0.109571</v>
      </c>
      <c r="F954" s="24">
        <v>-0.38454500000000003</v>
      </c>
      <c r="G954" s="24">
        <v>-0.45114900000000002</v>
      </c>
      <c r="H954" s="25">
        <v>-0.514818</v>
      </c>
      <c r="I954" s="25"/>
      <c r="J954" s="25"/>
      <c r="K954" s="25"/>
      <c r="M954" s="14"/>
      <c r="N954" s="14"/>
      <c r="O954" s="14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25"/>
      <c r="AC954" s="25"/>
      <c r="AD954" s="25"/>
      <c r="AE954" s="25"/>
      <c r="AF954" s="25"/>
      <c r="AG954" s="25"/>
      <c r="AH954" s="25"/>
      <c r="AI954" s="25"/>
      <c r="AJ954" s="25"/>
      <c r="AK954" s="25"/>
      <c r="AL954" s="25"/>
    </row>
    <row r="955" spans="1:38" x14ac:dyDescent="0.15">
      <c r="A955">
        <v>8</v>
      </c>
      <c r="B955" s="25">
        <v>-8.5610800000000001E-2</v>
      </c>
      <c r="C955" s="24">
        <v>2.92911E-2</v>
      </c>
      <c r="D955" s="24">
        <v>0.10918700000000001</v>
      </c>
      <c r="E955" s="24">
        <v>-0.38585599999999998</v>
      </c>
      <c r="F955" s="24">
        <v>-0.44636199999999998</v>
      </c>
      <c r="G955" s="24">
        <v>-0.466555</v>
      </c>
      <c r="H955" s="24">
        <v>-0.47479399999999999</v>
      </c>
      <c r="I955" s="24">
        <v>-0.51175499999999996</v>
      </c>
      <c r="J955" s="25"/>
      <c r="K955" s="25"/>
      <c r="M955" s="14"/>
      <c r="N955" s="14"/>
      <c r="O955" s="14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25"/>
      <c r="AC955" s="25"/>
      <c r="AD955" s="25"/>
      <c r="AE955" s="25"/>
      <c r="AF955" s="25"/>
      <c r="AG955" s="25"/>
      <c r="AH955" s="25"/>
      <c r="AI955" s="25"/>
      <c r="AJ955" s="25"/>
      <c r="AK955" s="25"/>
      <c r="AL955" s="25"/>
    </row>
    <row r="956" spans="1:38" x14ac:dyDescent="0.15">
      <c r="A956">
        <v>9</v>
      </c>
      <c r="B956" s="25">
        <v>6.5547799999999996E-3</v>
      </c>
      <c r="C956" s="24">
        <v>0.10384699999999999</v>
      </c>
      <c r="D956" s="24">
        <v>-0.38854300000000003</v>
      </c>
      <c r="E956" s="24">
        <v>-0.398702</v>
      </c>
      <c r="F956" s="24">
        <v>-0.45306600000000002</v>
      </c>
      <c r="G956" s="24">
        <v>-0.511965</v>
      </c>
      <c r="H956" s="24">
        <v>-0.51200900000000005</v>
      </c>
      <c r="I956" s="25">
        <v>-0.55816500000000002</v>
      </c>
      <c r="J956" s="25">
        <v>-0.62446500000000005</v>
      </c>
      <c r="K956" s="25"/>
      <c r="M956" s="14"/>
      <c r="N956" s="14"/>
      <c r="O956" s="14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25"/>
      <c r="AC956" s="25"/>
      <c r="AD956" s="25"/>
      <c r="AE956" s="25"/>
      <c r="AF956" s="25"/>
      <c r="AG956" s="25"/>
      <c r="AH956" s="25"/>
      <c r="AI956" s="25"/>
      <c r="AJ956" s="25"/>
      <c r="AK956" s="25"/>
      <c r="AL956" s="25"/>
    </row>
    <row r="957" spans="1:38" x14ac:dyDescent="0.15">
      <c r="A957">
        <v>10</v>
      </c>
      <c r="B957" s="25">
        <v>0.104681</v>
      </c>
      <c r="C957" s="24">
        <v>-0.346638</v>
      </c>
      <c r="D957" s="24">
        <v>-0.39309100000000002</v>
      </c>
      <c r="E957" s="24">
        <v>-0.44578800000000002</v>
      </c>
      <c r="F957" s="24">
        <v>-0.50109099999999995</v>
      </c>
      <c r="G957" s="24">
        <v>-0.50692899999999996</v>
      </c>
      <c r="H957" s="25">
        <v>-0.55670399999999998</v>
      </c>
      <c r="I957" s="25">
        <v>-0.62279499999999999</v>
      </c>
      <c r="J957" s="25">
        <v>-0.71003700000000003</v>
      </c>
      <c r="K957" s="25">
        <v>-0.83696899999999996</v>
      </c>
      <c r="M957" s="14"/>
      <c r="N957" s="14"/>
      <c r="O957" s="14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25"/>
      <c r="AC957" s="25"/>
      <c r="AD957" s="25"/>
      <c r="AE957" s="25"/>
      <c r="AF957" s="25"/>
      <c r="AG957" s="25"/>
      <c r="AH957" s="25"/>
      <c r="AI957" s="25"/>
      <c r="AJ957" s="25"/>
      <c r="AK957" s="25"/>
      <c r="AL957" s="25"/>
    </row>
    <row r="958" spans="1:38" x14ac:dyDescent="0.15"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</row>
    <row r="959" spans="1:38" x14ac:dyDescent="0.15">
      <c r="A959" t="s">
        <v>48</v>
      </c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</row>
    <row r="960" spans="1:38" x14ac:dyDescent="0.15">
      <c r="A960" t="s">
        <v>46</v>
      </c>
      <c r="B960">
        <v>1</v>
      </c>
      <c r="C960">
        <v>2</v>
      </c>
      <c r="D960">
        <v>3</v>
      </c>
      <c r="E960">
        <v>4</v>
      </c>
      <c r="F960">
        <v>5</v>
      </c>
      <c r="G960">
        <v>6</v>
      </c>
      <c r="H960">
        <v>7</v>
      </c>
      <c r="I960">
        <v>8</v>
      </c>
      <c r="J960">
        <v>9</v>
      </c>
      <c r="K960">
        <v>10</v>
      </c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</row>
    <row r="961" spans="1:38" x14ac:dyDescent="0.15">
      <c r="A961">
        <v>1</v>
      </c>
      <c r="B961" s="25">
        <v>-0.46831899999999999</v>
      </c>
      <c r="C961" s="25"/>
      <c r="D961" s="25"/>
      <c r="E961" s="25"/>
      <c r="F961" s="25"/>
      <c r="G961" s="25"/>
      <c r="H961" s="25"/>
      <c r="I961" s="25"/>
      <c r="J961" s="25"/>
      <c r="K961" s="25"/>
      <c r="M961" s="14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25"/>
      <c r="AC961" s="25"/>
      <c r="AD961" s="25"/>
      <c r="AE961" s="25"/>
      <c r="AF961" s="25"/>
      <c r="AG961" s="25"/>
      <c r="AH961" s="25"/>
      <c r="AI961" s="25"/>
      <c r="AJ961" s="25"/>
      <c r="AK961" s="25"/>
      <c r="AL961" s="25"/>
    </row>
    <row r="962" spans="1:38" x14ac:dyDescent="0.15">
      <c r="A962">
        <v>2</v>
      </c>
      <c r="B962" s="25">
        <v>-0.47899700000000001</v>
      </c>
      <c r="C962" s="25">
        <v>-1.0942700000000001</v>
      </c>
      <c r="D962" s="25"/>
      <c r="E962" s="25"/>
      <c r="F962" s="25"/>
      <c r="G962" s="25"/>
      <c r="H962" s="25"/>
      <c r="I962" s="25"/>
      <c r="J962" s="25"/>
      <c r="K962" s="25"/>
      <c r="M962" s="14"/>
      <c r="N962" s="14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25"/>
      <c r="AC962" s="25"/>
      <c r="AD962" s="25"/>
      <c r="AE962" s="25"/>
      <c r="AF962" s="25"/>
      <c r="AG962" s="25"/>
      <c r="AH962" s="25"/>
      <c r="AI962" s="25"/>
      <c r="AJ962" s="25"/>
      <c r="AK962" s="25"/>
      <c r="AL962" s="25"/>
    </row>
    <row r="963" spans="1:38" x14ac:dyDescent="0.15">
      <c r="A963">
        <v>3</v>
      </c>
      <c r="B963" s="25">
        <v>-0.479655</v>
      </c>
      <c r="C963" s="25">
        <v>-1.0927500000000001</v>
      </c>
      <c r="D963" s="25">
        <v>-1.0712699999999999</v>
      </c>
      <c r="E963" s="25"/>
      <c r="F963" s="25"/>
      <c r="G963" s="25"/>
      <c r="H963" s="25"/>
      <c r="I963" s="25"/>
      <c r="J963" s="25"/>
      <c r="K963" s="25"/>
      <c r="M963" s="14"/>
      <c r="N963" s="14"/>
      <c r="O963" s="14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25"/>
      <c r="AC963" s="25"/>
      <c r="AD963" s="25"/>
      <c r="AE963" s="25"/>
      <c r="AF963" s="25"/>
      <c r="AG963" s="25"/>
      <c r="AH963" s="25"/>
      <c r="AI963" s="25"/>
      <c r="AJ963" s="25"/>
      <c r="AK963" s="25"/>
      <c r="AL963" s="25"/>
    </row>
    <row r="964" spans="1:38" x14ac:dyDescent="0.15">
      <c r="A964">
        <v>4</v>
      </c>
      <c r="B964" s="25">
        <v>-0.49626399999999998</v>
      </c>
      <c r="C964" s="25">
        <v>-1.0731200000000001</v>
      </c>
      <c r="D964" s="25">
        <v>-0.95548299999999997</v>
      </c>
      <c r="E964" s="25">
        <v>-0.73899599999999999</v>
      </c>
      <c r="F964" s="25"/>
      <c r="G964" s="25"/>
      <c r="H964" s="25"/>
      <c r="I964" s="25"/>
      <c r="J964" s="25"/>
      <c r="K964" s="25"/>
      <c r="M964" s="14"/>
      <c r="N964" s="14"/>
      <c r="O964" s="14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25"/>
      <c r="AC964" s="25"/>
      <c r="AD964" s="25"/>
      <c r="AE964" s="25"/>
      <c r="AF964" s="25"/>
      <c r="AG964" s="25"/>
      <c r="AH964" s="25"/>
      <c r="AI964" s="25"/>
      <c r="AJ964" s="25"/>
      <c r="AK964" s="25"/>
      <c r="AL964" s="25"/>
    </row>
    <row r="965" spans="1:38" x14ac:dyDescent="0.15">
      <c r="A965">
        <v>5</v>
      </c>
      <c r="B965" s="25">
        <v>-0.536694</v>
      </c>
      <c r="C965" s="25">
        <v>-0.95517300000000005</v>
      </c>
      <c r="D965" s="25">
        <v>-0.73802299999999998</v>
      </c>
      <c r="E965" s="25">
        <v>-0.43836900000000001</v>
      </c>
      <c r="F965" s="25">
        <v>1.8005500000000001E-2</v>
      </c>
      <c r="G965" s="25"/>
      <c r="H965" s="25"/>
      <c r="I965" s="25"/>
      <c r="J965" s="25"/>
      <c r="K965" s="25"/>
      <c r="M965" s="14"/>
      <c r="N965" s="14"/>
      <c r="O965" s="14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25"/>
      <c r="AC965" s="25"/>
      <c r="AD965" s="25"/>
      <c r="AE965" s="25"/>
      <c r="AF965" s="25"/>
      <c r="AG965" s="25"/>
      <c r="AH965" s="25"/>
      <c r="AI965" s="25"/>
      <c r="AJ965" s="25"/>
      <c r="AK965" s="25"/>
      <c r="AL965" s="25"/>
    </row>
    <row r="966" spans="1:38" x14ac:dyDescent="0.15">
      <c r="A966">
        <v>6</v>
      </c>
      <c r="B966" s="25">
        <v>-0.43280400000000002</v>
      </c>
      <c r="C966" s="25">
        <v>-0.74515100000000001</v>
      </c>
      <c r="D966" s="25">
        <v>-0.444546</v>
      </c>
      <c r="E966" s="25">
        <v>1.1218499999999999E-2</v>
      </c>
      <c r="F966" s="24">
        <v>0.170737</v>
      </c>
      <c r="G966" s="25">
        <v>-0.80385200000000001</v>
      </c>
      <c r="H966" s="25"/>
      <c r="I966" s="25"/>
      <c r="J966" s="25"/>
      <c r="K966" s="25"/>
      <c r="M966" s="14"/>
      <c r="N966" s="14"/>
      <c r="O966" s="14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25"/>
      <c r="AC966" s="25"/>
      <c r="AD966" s="25"/>
      <c r="AE966" s="25"/>
      <c r="AF966" s="25"/>
      <c r="AG966" s="25"/>
      <c r="AH966" s="25"/>
      <c r="AI966" s="25"/>
      <c r="AJ966" s="25"/>
      <c r="AK966" s="25"/>
      <c r="AL966" s="25"/>
    </row>
    <row r="967" spans="1:38" x14ac:dyDescent="0.15">
      <c r="A967">
        <v>7</v>
      </c>
      <c r="B967" s="25">
        <v>-0.32134099999999999</v>
      </c>
      <c r="C967" s="25">
        <v>-0.43552099999999999</v>
      </c>
      <c r="D967" s="25">
        <v>1.44838E-2</v>
      </c>
      <c r="E967" s="24">
        <v>0.17099</v>
      </c>
      <c r="F967" s="25">
        <v>-0.79061499999999996</v>
      </c>
      <c r="G967" s="25">
        <v>-0.90827000000000002</v>
      </c>
      <c r="H967" s="25">
        <v>-1.0347200000000001</v>
      </c>
      <c r="I967" s="25"/>
      <c r="J967" s="25"/>
      <c r="K967" s="25"/>
      <c r="M967" s="14"/>
      <c r="N967" s="14"/>
      <c r="O967" s="14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25"/>
      <c r="AC967" s="25"/>
      <c r="AD967" s="25"/>
      <c r="AE967" s="25"/>
      <c r="AF967" s="25"/>
      <c r="AG967" s="25"/>
      <c r="AH967" s="25"/>
      <c r="AI967" s="25"/>
      <c r="AJ967" s="25"/>
      <c r="AK967" s="25"/>
      <c r="AL967" s="25"/>
    </row>
    <row r="968" spans="1:38" x14ac:dyDescent="0.15">
      <c r="A968">
        <v>8</v>
      </c>
      <c r="B968" s="25">
        <v>-0.22437299999999999</v>
      </c>
      <c r="C968" s="25">
        <v>5.9499399999999999E-3</v>
      </c>
      <c r="D968" s="24">
        <v>0.16225700000000001</v>
      </c>
      <c r="E968" s="25">
        <v>-0.80590799999999996</v>
      </c>
      <c r="F968" s="25">
        <v>-0.90961400000000003</v>
      </c>
      <c r="G968" s="25">
        <v>-0.93634099999999998</v>
      </c>
      <c r="H968" s="25">
        <v>-0.94958699999999996</v>
      </c>
      <c r="I968" s="25">
        <v>-1.0235099999999999</v>
      </c>
      <c r="J968" s="25"/>
      <c r="K968" s="25"/>
      <c r="M968" s="14"/>
      <c r="N968" s="14"/>
      <c r="O968" s="14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25"/>
      <c r="AC968" s="25"/>
      <c r="AD968" s="25"/>
      <c r="AE968" s="25"/>
      <c r="AF968" s="25"/>
      <c r="AG968" s="25"/>
      <c r="AH968" s="25"/>
      <c r="AI968" s="25"/>
      <c r="AJ968" s="25"/>
      <c r="AK968" s="25"/>
      <c r="AL968" s="25"/>
    </row>
    <row r="969" spans="1:38" x14ac:dyDescent="0.15">
      <c r="A969">
        <v>9</v>
      </c>
      <c r="B969" s="25">
        <v>-5.2039500000000002E-2</v>
      </c>
      <c r="C969" s="24">
        <v>0.14277599999999999</v>
      </c>
      <c r="D969" s="25">
        <v>-0.82111699999999999</v>
      </c>
      <c r="E969" s="25">
        <v>-0.81890099999999999</v>
      </c>
      <c r="F969" s="25">
        <v>-0.91113500000000003</v>
      </c>
      <c r="G969" s="25">
        <v>-1.02393</v>
      </c>
      <c r="H969" s="25">
        <v>-1.0240199999999999</v>
      </c>
      <c r="I969" s="25">
        <v>-1.11633</v>
      </c>
      <c r="J969" s="25">
        <v>-1.2489300000000001</v>
      </c>
      <c r="K969" s="25"/>
      <c r="M969" s="14"/>
      <c r="N969" s="14"/>
      <c r="O969" s="14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25"/>
      <c r="AC969" s="25"/>
      <c r="AD969" s="25"/>
      <c r="AE969" s="25"/>
      <c r="AF969" s="25"/>
      <c r="AG969" s="25"/>
      <c r="AH969" s="25"/>
      <c r="AI969" s="25"/>
      <c r="AJ969" s="25"/>
      <c r="AK969" s="25"/>
      <c r="AL969" s="25"/>
    </row>
    <row r="970" spans="1:38" x14ac:dyDescent="0.15">
      <c r="A970">
        <v>10</v>
      </c>
      <c r="B970" s="25">
        <v>0.13908200000000001</v>
      </c>
      <c r="C970" s="25">
        <v>-0.73911400000000005</v>
      </c>
      <c r="D970" s="25">
        <v>-0.81108400000000003</v>
      </c>
      <c r="E970" s="25">
        <v>-0.89925600000000006</v>
      </c>
      <c r="F970" s="25">
        <v>-1.0021800000000001</v>
      </c>
      <c r="G970" s="25">
        <v>-1.01386</v>
      </c>
      <c r="H970" s="25">
        <v>-1.11341</v>
      </c>
      <c r="I970" s="25">
        <v>-1.24559</v>
      </c>
      <c r="J970" s="25">
        <v>-1.4200699999999999</v>
      </c>
      <c r="K970" s="25">
        <v>-1.67394</v>
      </c>
      <c r="M970" s="14"/>
      <c r="N970" s="14"/>
      <c r="O970" s="14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25"/>
      <c r="AC970" s="25"/>
      <c r="AD970" s="25"/>
      <c r="AE970" s="25"/>
      <c r="AF970" s="25"/>
      <c r="AG970" s="25"/>
      <c r="AH970" s="25"/>
      <c r="AI970" s="25"/>
      <c r="AJ970" s="25"/>
      <c r="AK970" s="25"/>
      <c r="AL970" s="25"/>
    </row>
    <row r="971" spans="1:38" x14ac:dyDescent="0.15"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</row>
    <row r="972" spans="1:38" x14ac:dyDescent="0.15">
      <c r="A972" t="s">
        <v>74</v>
      </c>
      <c r="I972" s="14" t="s">
        <v>109</v>
      </c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</row>
    <row r="973" spans="1:38" x14ac:dyDescent="0.15">
      <c r="A973" t="s">
        <v>75</v>
      </c>
      <c r="B973" t="s">
        <v>76</v>
      </c>
      <c r="C973" t="s">
        <v>76</v>
      </c>
      <c r="D973" t="s">
        <v>76</v>
      </c>
      <c r="E973" t="s">
        <v>77</v>
      </c>
      <c r="F973" t="s">
        <v>77</v>
      </c>
      <c r="G973" t="s">
        <v>77</v>
      </c>
      <c r="I973" t="s">
        <v>76</v>
      </c>
      <c r="J973" t="s">
        <v>76</v>
      </c>
      <c r="K973" t="s">
        <v>76</v>
      </c>
      <c r="L973" t="s">
        <v>77</v>
      </c>
      <c r="M973" t="s">
        <v>77</v>
      </c>
      <c r="N973" t="s">
        <v>77</v>
      </c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</row>
    <row r="974" spans="1:38" x14ac:dyDescent="0.15">
      <c r="A974" t="s">
        <v>78</v>
      </c>
      <c r="B974" t="s">
        <v>76</v>
      </c>
      <c r="C974" t="s">
        <v>79</v>
      </c>
      <c r="D974" t="s">
        <v>80</v>
      </c>
      <c r="E974" t="s">
        <v>76</v>
      </c>
      <c r="F974" t="s">
        <v>79</v>
      </c>
      <c r="G974" t="s">
        <v>80</v>
      </c>
      <c r="I974" t="s">
        <v>76</v>
      </c>
      <c r="J974" t="s">
        <v>79</v>
      </c>
      <c r="K974" t="s">
        <v>80</v>
      </c>
      <c r="L974" t="s">
        <v>76</v>
      </c>
      <c r="M974" t="s">
        <v>79</v>
      </c>
      <c r="N974" t="s">
        <v>80</v>
      </c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</row>
    <row r="975" spans="1:38" x14ac:dyDescent="0.15">
      <c r="A975" s="1" t="s">
        <v>25</v>
      </c>
      <c r="B975" s="4">
        <v>0.19425100000000001</v>
      </c>
      <c r="C975" s="4">
        <v>0.19425100000000001</v>
      </c>
      <c r="D975" s="4">
        <v>0.19425100000000001</v>
      </c>
      <c r="E975">
        <v>0.25950600000000001</v>
      </c>
      <c r="F975">
        <v>0.25950600000000001</v>
      </c>
      <c r="G975">
        <v>0.25950600000000001</v>
      </c>
      <c r="I975" s="22">
        <f>ABS(B975-B1005)</f>
        <v>1.0000000000010001E-6</v>
      </c>
      <c r="J975" s="22">
        <f t="shared" ref="J975:J984" si="138">ABS(C975-C1005)</f>
        <v>1.0000000000010001E-6</v>
      </c>
      <c r="K975" s="22">
        <f t="shared" ref="K975:K984" si="139">ABS(D975-D1005)</f>
        <v>1.0000000000010001E-6</v>
      </c>
      <c r="L975" s="22">
        <f>ABS(E975-H1005)</f>
        <v>1.799999999996249E-5</v>
      </c>
      <c r="M975" s="22">
        <f t="shared" ref="M975:M984" si="140">ABS(F975-I1005)</f>
        <v>1.799999999996249E-5</v>
      </c>
      <c r="N975" s="22">
        <f t="shared" ref="N975:N984" si="141">ABS(G975-J1005)</f>
        <v>1.799999999996249E-5</v>
      </c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</row>
    <row r="976" spans="1:38" x14ac:dyDescent="0.15">
      <c r="A976" s="1" t="s">
        <v>26</v>
      </c>
      <c r="B976">
        <v>-0.45960099999999998</v>
      </c>
      <c r="C976">
        <v>-0.45189499999999999</v>
      </c>
      <c r="D976">
        <v>-0.45189499999999999</v>
      </c>
      <c r="E976">
        <v>-0.47526299999999999</v>
      </c>
      <c r="F976">
        <v>-0.46667199999999998</v>
      </c>
      <c r="G976">
        <v>-0.46667199999999998</v>
      </c>
      <c r="I976" s="22">
        <f t="shared" ref="I976:I984" si="142">ABS(B976-B1006)</f>
        <v>0</v>
      </c>
      <c r="J976" s="22">
        <f t="shared" si="138"/>
        <v>0</v>
      </c>
      <c r="K976" s="22">
        <f t="shared" si="139"/>
        <v>0</v>
      </c>
      <c r="L976" s="22">
        <f t="shared" ref="L976:L984" si="143">ABS(E976-H1006)</f>
        <v>2.9899999999999372E-4</v>
      </c>
      <c r="M976" s="22">
        <f t="shared" si="140"/>
        <v>3.8599999999999746E-4</v>
      </c>
      <c r="N976" s="22">
        <f t="shared" si="141"/>
        <v>3.8599999999999746E-4</v>
      </c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</row>
    <row r="977" spans="1:38" x14ac:dyDescent="0.15">
      <c r="A977" s="1" t="s">
        <v>27</v>
      </c>
      <c r="B977">
        <v>-0.50422900000000004</v>
      </c>
      <c r="C977">
        <v>-0.49416500000000002</v>
      </c>
      <c r="D977">
        <v>-0.49416500000000002</v>
      </c>
      <c r="E977">
        <v>-0.51689700000000005</v>
      </c>
      <c r="F977">
        <v>-0.50574600000000003</v>
      </c>
      <c r="G977">
        <v>-0.50574600000000003</v>
      </c>
      <c r="I977" s="22">
        <f t="shared" si="142"/>
        <v>0</v>
      </c>
      <c r="J977" s="22">
        <f t="shared" si="138"/>
        <v>9.9999999997324451E-7</v>
      </c>
      <c r="K977" s="22">
        <f t="shared" si="139"/>
        <v>9.9999999997324451E-7</v>
      </c>
      <c r="L977" s="22">
        <f t="shared" si="143"/>
        <v>2.7999999999994696E-4</v>
      </c>
      <c r="M977" s="22">
        <f t="shared" si="140"/>
        <v>3.5899999999999821E-4</v>
      </c>
      <c r="N977" s="22">
        <f t="shared" si="141"/>
        <v>3.5899999999999821E-4</v>
      </c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</row>
    <row r="978" spans="1:38" x14ac:dyDescent="0.15">
      <c r="A978" s="1" t="s">
        <v>28</v>
      </c>
      <c r="B978">
        <v>-0.57048900000000002</v>
      </c>
      <c r="C978">
        <v>-0.55924600000000002</v>
      </c>
      <c r="D978">
        <v>-0.55924600000000002</v>
      </c>
      <c r="E978">
        <v>-0.59946299999999997</v>
      </c>
      <c r="F978">
        <v>-0.58706199999999997</v>
      </c>
      <c r="G978">
        <v>-0.58706199999999997</v>
      </c>
      <c r="I978" s="22">
        <f t="shared" si="142"/>
        <v>0</v>
      </c>
      <c r="J978" s="22">
        <f t="shared" si="138"/>
        <v>0</v>
      </c>
      <c r="K978" s="22">
        <f t="shared" si="139"/>
        <v>0</v>
      </c>
      <c r="L978" s="22">
        <f t="shared" si="143"/>
        <v>6.4000000000064006E-5</v>
      </c>
      <c r="M978" s="22">
        <f t="shared" si="140"/>
        <v>1.4599999999997948E-4</v>
      </c>
      <c r="N978" s="22">
        <f t="shared" si="141"/>
        <v>1.4599999999997948E-4</v>
      </c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</row>
    <row r="979" spans="1:38" x14ac:dyDescent="0.15">
      <c r="A979" s="1" t="s">
        <v>29</v>
      </c>
      <c r="B979">
        <v>-0.67174699999999998</v>
      </c>
      <c r="C979">
        <v>-0.66059699999999999</v>
      </c>
      <c r="D979">
        <v>-0.66059699999999999</v>
      </c>
      <c r="E979">
        <v>-0.73669799999999996</v>
      </c>
      <c r="F979">
        <v>-0.72432799999999997</v>
      </c>
      <c r="G979">
        <v>-0.72432799999999997</v>
      </c>
      <c r="I979" s="22">
        <f t="shared" si="142"/>
        <v>0</v>
      </c>
      <c r="J979" s="22">
        <f t="shared" si="138"/>
        <v>0</v>
      </c>
      <c r="K979" s="22">
        <f t="shared" si="139"/>
        <v>0</v>
      </c>
      <c r="L979" s="22">
        <f t="shared" si="143"/>
        <v>3.1300000000000772E-4</v>
      </c>
      <c r="M979" s="22">
        <f t="shared" si="140"/>
        <v>2.1899999999996922E-4</v>
      </c>
      <c r="N979" s="22">
        <f t="shared" si="141"/>
        <v>2.1899999999996922E-4</v>
      </c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</row>
    <row r="980" spans="1:38" x14ac:dyDescent="0.15">
      <c r="A980" s="1" t="s">
        <v>30</v>
      </c>
      <c r="B980">
        <v>-0.65515199999999996</v>
      </c>
      <c r="C980">
        <v>-0.644208</v>
      </c>
      <c r="D980">
        <v>-0.644208</v>
      </c>
      <c r="E980">
        <v>-0.67698000000000003</v>
      </c>
      <c r="F980">
        <v>-0.66482300000000005</v>
      </c>
      <c r="G980">
        <v>-0.66482300000000005</v>
      </c>
      <c r="I980" s="22">
        <f t="shared" si="142"/>
        <v>0</v>
      </c>
      <c r="J980" s="22">
        <f t="shared" si="138"/>
        <v>0</v>
      </c>
      <c r="K980" s="22">
        <f t="shared" si="139"/>
        <v>0</v>
      </c>
      <c r="L980" s="22">
        <f t="shared" si="143"/>
        <v>2.9999999999974492E-5</v>
      </c>
      <c r="M980" s="22">
        <f t="shared" si="140"/>
        <v>1.2499999999993072E-4</v>
      </c>
      <c r="N980" s="22">
        <f t="shared" si="141"/>
        <v>1.2499999999993072E-4</v>
      </c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</row>
    <row r="981" spans="1:38" x14ac:dyDescent="0.15">
      <c r="A981" s="1" t="s">
        <v>52</v>
      </c>
      <c r="B981">
        <v>-0.62540499999999999</v>
      </c>
      <c r="C981">
        <v>-0.61257799999999996</v>
      </c>
      <c r="D981">
        <v>-0.61257799999999996</v>
      </c>
      <c r="E981">
        <v>-0.63645200000000002</v>
      </c>
      <c r="F981">
        <v>-0.62220699999999995</v>
      </c>
      <c r="G981">
        <v>-0.62220699999999995</v>
      </c>
      <c r="I981" s="22">
        <f t="shared" si="142"/>
        <v>0</v>
      </c>
      <c r="J981" s="22">
        <f t="shared" si="138"/>
        <v>0</v>
      </c>
      <c r="K981" s="22">
        <f t="shared" si="139"/>
        <v>0</v>
      </c>
      <c r="L981" s="22">
        <f t="shared" si="143"/>
        <v>2.3600000000001398E-4</v>
      </c>
      <c r="M981" s="22">
        <f t="shared" si="140"/>
        <v>2.5200000000002998E-4</v>
      </c>
      <c r="N981" s="22">
        <f t="shared" si="141"/>
        <v>2.5200000000002998E-4</v>
      </c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</row>
    <row r="982" spans="1:38" x14ac:dyDescent="0.15">
      <c r="A982" s="1" t="s">
        <v>53</v>
      </c>
      <c r="B982" s="4">
        <v>-0.46230700000000002</v>
      </c>
      <c r="C982" s="4">
        <v>-0.45231900000000003</v>
      </c>
      <c r="D982" s="4">
        <v>-0.45231900000000003</v>
      </c>
      <c r="E982">
        <v>-0.45850299999999999</v>
      </c>
      <c r="F982">
        <v>-0.447517</v>
      </c>
      <c r="G982">
        <v>-0.447517</v>
      </c>
      <c r="I982" s="22">
        <f t="shared" si="142"/>
        <v>0</v>
      </c>
      <c r="J982" s="22">
        <f t="shared" si="138"/>
        <v>0</v>
      </c>
      <c r="K982" s="22">
        <f t="shared" si="139"/>
        <v>0</v>
      </c>
      <c r="L982" s="22">
        <f t="shared" si="143"/>
        <v>4.9999999999772449E-6</v>
      </c>
      <c r="M982" s="22">
        <f t="shared" si="140"/>
        <v>1.6000000000016001E-5</v>
      </c>
      <c r="N982" s="22">
        <f t="shared" si="141"/>
        <v>1.6000000000016001E-5</v>
      </c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</row>
    <row r="983" spans="1:38" x14ac:dyDescent="0.15">
      <c r="A983" s="1" t="s">
        <v>54</v>
      </c>
      <c r="B983">
        <v>-0.26572099999999998</v>
      </c>
      <c r="C983">
        <v>-0.26055099999999998</v>
      </c>
      <c r="D983">
        <v>-0.26055099999999998</v>
      </c>
      <c r="E983">
        <v>-0.27796100000000001</v>
      </c>
      <c r="F983">
        <v>-0.272507</v>
      </c>
      <c r="G983">
        <v>-0.272507</v>
      </c>
      <c r="I983" s="22">
        <f t="shared" si="142"/>
        <v>0</v>
      </c>
      <c r="J983" s="22">
        <f t="shared" si="138"/>
        <v>0</v>
      </c>
      <c r="K983" s="22">
        <f t="shared" si="139"/>
        <v>0</v>
      </c>
      <c r="L983" s="22">
        <f t="shared" si="143"/>
        <v>4.9999999999772449E-6</v>
      </c>
      <c r="M983" s="22">
        <f t="shared" si="140"/>
        <v>5.3999999999998494E-5</v>
      </c>
      <c r="N983" s="22">
        <f t="shared" si="141"/>
        <v>5.3999999999998494E-5</v>
      </c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</row>
    <row r="984" spans="1:38" x14ac:dyDescent="0.15">
      <c r="A984" s="1" t="s">
        <v>90</v>
      </c>
      <c r="B984">
        <v>6.0055600000000001E-2</v>
      </c>
      <c r="C984">
        <v>6.0055600000000001E-2</v>
      </c>
      <c r="D984">
        <v>6.0055600000000001E-2</v>
      </c>
      <c r="E984">
        <v>-0.315944</v>
      </c>
      <c r="F984">
        <v>-0.315944</v>
      </c>
      <c r="G984">
        <v>-0.315944</v>
      </c>
      <c r="I984" s="22">
        <f t="shared" si="142"/>
        <v>9.9999999995936673E-8</v>
      </c>
      <c r="J984" s="22">
        <f t="shared" si="138"/>
        <v>9.9999999995936673E-8</v>
      </c>
      <c r="K984" s="22">
        <f t="shared" si="139"/>
        <v>9.9999999995936673E-8</v>
      </c>
      <c r="L984" s="22">
        <f t="shared" si="143"/>
        <v>5.0800000000000844E-4</v>
      </c>
      <c r="M984" s="22">
        <f t="shared" si="140"/>
        <v>5.0800000000000844E-4</v>
      </c>
      <c r="N984" s="22">
        <f t="shared" si="141"/>
        <v>5.0800000000000844E-4</v>
      </c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</row>
    <row r="985" spans="1:38" x14ac:dyDescent="0.15">
      <c r="H985" s="23" t="s">
        <v>110</v>
      </c>
      <c r="I985" s="22">
        <f t="shared" ref="I985:N985" si="144">AVERAGE(I976:I984)</f>
        <v>1.111111111065963E-8</v>
      </c>
      <c r="J985" s="22">
        <f t="shared" si="144"/>
        <v>1.2222222221879791E-7</v>
      </c>
      <c r="K985" s="22">
        <f t="shared" si="144"/>
        <v>1.2222222221879791E-7</v>
      </c>
      <c r="L985" s="22">
        <f t="shared" si="144"/>
        <v>1.9333333333332932E-4</v>
      </c>
      <c r="M985" s="22">
        <f t="shared" si="144"/>
        <v>2.2944444444443645E-4</v>
      </c>
      <c r="N985" s="22">
        <f t="shared" si="144"/>
        <v>2.2944444444443645E-4</v>
      </c>
    </row>
    <row r="986" spans="1:38" x14ac:dyDescent="0.15">
      <c r="H986" s="14"/>
    </row>
    <row r="987" spans="1:38" x14ac:dyDescent="0.15">
      <c r="A987" s="8" t="s">
        <v>59</v>
      </c>
      <c r="B987" s="8"/>
      <c r="C987" s="8"/>
      <c r="D987" s="8"/>
      <c r="I987" s="14" t="s">
        <v>109</v>
      </c>
    </row>
    <row r="988" spans="1:38" x14ac:dyDescent="0.15">
      <c r="A988" t="s">
        <v>75</v>
      </c>
      <c r="B988" t="s">
        <v>76</v>
      </c>
      <c r="C988" t="s">
        <v>76</v>
      </c>
      <c r="D988" t="s">
        <v>76</v>
      </c>
      <c r="E988" t="s">
        <v>77</v>
      </c>
      <c r="F988" t="s">
        <v>77</v>
      </c>
      <c r="G988" t="s">
        <v>77</v>
      </c>
      <c r="I988" t="s">
        <v>76</v>
      </c>
      <c r="J988" t="s">
        <v>76</v>
      </c>
      <c r="K988" t="s">
        <v>76</v>
      </c>
      <c r="L988" t="s">
        <v>77</v>
      </c>
      <c r="M988" t="s">
        <v>77</v>
      </c>
      <c r="N988" t="s">
        <v>77</v>
      </c>
    </row>
    <row r="989" spans="1:38" x14ac:dyDescent="0.15">
      <c r="A989" t="s">
        <v>78</v>
      </c>
      <c r="B989" t="s">
        <v>76</v>
      </c>
      <c r="C989" t="s">
        <v>79</v>
      </c>
      <c r="D989" t="s">
        <v>80</v>
      </c>
      <c r="E989" t="s">
        <v>76</v>
      </c>
      <c r="F989" t="s">
        <v>79</v>
      </c>
      <c r="G989" t="s">
        <v>80</v>
      </c>
      <c r="I989" t="s">
        <v>76</v>
      </c>
      <c r="J989" t="s">
        <v>79</v>
      </c>
      <c r="K989" t="s">
        <v>80</v>
      </c>
      <c r="L989" t="s">
        <v>76</v>
      </c>
      <c r="M989" t="s">
        <v>79</v>
      </c>
      <c r="N989" t="s">
        <v>80</v>
      </c>
    </row>
    <row r="990" spans="1:38" x14ac:dyDescent="0.15">
      <c r="A990" s="23" t="s">
        <v>25</v>
      </c>
    </row>
    <row r="991" spans="1:38" x14ac:dyDescent="0.15">
      <c r="A991" s="3" t="s">
        <v>26</v>
      </c>
      <c r="B991">
        <v>-0.46210000000000001</v>
      </c>
      <c r="C991">
        <v>-0.45279999999999998</v>
      </c>
      <c r="D991">
        <v>-0.45279999999999998</v>
      </c>
      <c r="E991">
        <v>-0.4798</v>
      </c>
      <c r="F991">
        <v>-0.46629999999999999</v>
      </c>
      <c r="G991">
        <v>-0.46629999999999999</v>
      </c>
      <c r="I991" s="22">
        <f>ABS(B991-B1020)</f>
        <v>2.499000000000029E-3</v>
      </c>
      <c r="J991" s="22">
        <f t="shared" ref="J991:J999" si="145">ABS(C991-C1020)</f>
        <v>9.0499999999998915E-4</v>
      </c>
      <c r="K991" s="22">
        <f t="shared" ref="K991:K999" si="146">ABS(D991-D1020)</f>
        <v>9.0499999999998915E-4</v>
      </c>
      <c r="L991" s="22">
        <f>ABS(E991-H1006)</f>
        <v>4.2380000000000195E-3</v>
      </c>
      <c r="M991" s="22">
        <f t="shared" ref="M991:M999" si="147">ABS(F991-I1006)</f>
        <v>7.5799999999998091E-4</v>
      </c>
      <c r="N991" s="22">
        <f t="shared" ref="N991:N999" si="148">ABS(G991-J1006)</f>
        <v>7.5799999999998091E-4</v>
      </c>
    </row>
    <row r="992" spans="1:38" x14ac:dyDescent="0.15">
      <c r="A992" s="3" t="s">
        <v>27</v>
      </c>
      <c r="B992">
        <v>-0.50670000000000004</v>
      </c>
      <c r="C992">
        <v>-0.49780000000000002</v>
      </c>
      <c r="D992">
        <v>-0.49780000000000002</v>
      </c>
      <c r="E992">
        <v>-0.52300000000000002</v>
      </c>
      <c r="F992">
        <v>-0.50519999999999998</v>
      </c>
      <c r="G992">
        <v>-0.50519999999999998</v>
      </c>
      <c r="I992" s="22">
        <f t="shared" ref="I992:I999" si="149">ABS(B992-B1021)</f>
        <v>2.471000000000001E-3</v>
      </c>
      <c r="J992" s="22">
        <f t="shared" si="145"/>
        <v>3.6349999999999993E-3</v>
      </c>
      <c r="K992" s="22">
        <f t="shared" si="146"/>
        <v>3.6349999999999993E-3</v>
      </c>
      <c r="L992" s="22">
        <f t="shared" ref="L992:L999" si="150">ABS(E992-H1007)</f>
        <v>5.8230000000000226E-3</v>
      </c>
      <c r="M992" s="22">
        <f t="shared" si="147"/>
        <v>9.0500000000004466E-4</v>
      </c>
      <c r="N992" s="22">
        <f t="shared" si="148"/>
        <v>9.0500000000004466E-4</v>
      </c>
    </row>
    <row r="993" spans="1:14" x14ac:dyDescent="0.15">
      <c r="A993" s="3" t="s">
        <v>28</v>
      </c>
      <c r="B993">
        <v>-0.57540000000000002</v>
      </c>
      <c r="C993">
        <v>-0.55959999999999999</v>
      </c>
      <c r="D993">
        <v>-0.55959999999999999</v>
      </c>
      <c r="E993">
        <v>-0.59989999999999999</v>
      </c>
      <c r="F993">
        <v>-0.59240000000000004</v>
      </c>
      <c r="G993">
        <v>-0.59240000000000004</v>
      </c>
      <c r="I993" s="22">
        <f t="shared" si="149"/>
        <v>4.9109999999999987E-3</v>
      </c>
      <c r="J993" s="22">
        <f t="shared" si="145"/>
        <v>3.5399999999996545E-4</v>
      </c>
      <c r="K993" s="22">
        <f t="shared" si="146"/>
        <v>3.5399999999996545E-4</v>
      </c>
      <c r="L993" s="22">
        <f t="shared" si="150"/>
        <v>3.729999999999567E-4</v>
      </c>
      <c r="M993" s="22">
        <f t="shared" si="147"/>
        <v>5.1920000000000854E-3</v>
      </c>
      <c r="N993" s="22">
        <f t="shared" si="148"/>
        <v>5.1920000000000854E-3</v>
      </c>
    </row>
    <row r="994" spans="1:14" x14ac:dyDescent="0.15">
      <c r="A994" s="3" t="s">
        <v>29</v>
      </c>
      <c r="B994">
        <v>-0.6714</v>
      </c>
      <c r="C994">
        <v>-0.66510000000000002</v>
      </c>
      <c r="D994">
        <v>-0.66510000000000002</v>
      </c>
      <c r="E994">
        <v>-0.7389</v>
      </c>
      <c r="F994">
        <v>-0.72009999999999996</v>
      </c>
      <c r="G994">
        <v>-0.72009999999999996</v>
      </c>
      <c r="I994" s="22">
        <f t="shared" si="149"/>
        <v>3.4699999999998621E-4</v>
      </c>
      <c r="J994" s="22">
        <f t="shared" si="145"/>
        <v>4.5030000000000348E-3</v>
      </c>
      <c r="K994" s="22">
        <f t="shared" si="146"/>
        <v>4.5030000000000348E-3</v>
      </c>
      <c r="L994" s="22">
        <f t="shared" si="150"/>
        <v>2.515000000000045E-3</v>
      </c>
      <c r="M994" s="22">
        <f t="shared" si="147"/>
        <v>4.0090000000000403E-3</v>
      </c>
      <c r="N994" s="22">
        <f t="shared" si="148"/>
        <v>4.0090000000000403E-3</v>
      </c>
    </row>
    <row r="995" spans="1:14" x14ac:dyDescent="0.15">
      <c r="A995" s="3" t="s">
        <v>30</v>
      </c>
      <c r="B995">
        <v>-0.65939999999999999</v>
      </c>
      <c r="C995">
        <v>-0.6431</v>
      </c>
      <c r="D995">
        <v>-0.6431</v>
      </c>
      <c r="E995">
        <v>-0.68110000000000004</v>
      </c>
      <c r="F995">
        <v>-0.67030000000000001</v>
      </c>
      <c r="G995">
        <v>-0.67030000000000001</v>
      </c>
      <c r="I995" s="22">
        <f t="shared" si="149"/>
        <v>4.2480000000000295E-3</v>
      </c>
      <c r="J995" s="22">
        <f t="shared" si="145"/>
        <v>1.1079999999999979E-3</v>
      </c>
      <c r="K995" s="22">
        <f t="shared" si="146"/>
        <v>1.1079999999999979E-3</v>
      </c>
      <c r="L995" s="22">
        <f t="shared" si="150"/>
        <v>4.090000000000038E-3</v>
      </c>
      <c r="M995" s="22">
        <f t="shared" si="147"/>
        <v>5.3520000000000234E-3</v>
      </c>
      <c r="N995" s="22">
        <f t="shared" si="148"/>
        <v>5.3520000000000234E-3</v>
      </c>
    </row>
    <row r="996" spans="1:14" x14ac:dyDescent="0.15">
      <c r="A996" s="3" t="s">
        <v>52</v>
      </c>
      <c r="B996">
        <v>-0.62749999999999995</v>
      </c>
      <c r="C996">
        <v>-0.6109</v>
      </c>
      <c r="D996">
        <v>-0.6109</v>
      </c>
      <c r="E996">
        <v>-0.63849999999999996</v>
      </c>
      <c r="F996">
        <v>-0.62129999999999996</v>
      </c>
      <c r="G996">
        <v>-0.62129999999999996</v>
      </c>
      <c r="I996" s="22">
        <f t="shared" si="149"/>
        <v>2.094999999999958E-3</v>
      </c>
      <c r="J996" s="22">
        <f t="shared" si="145"/>
        <v>1.6779999999999573E-3</v>
      </c>
      <c r="K996" s="22">
        <f t="shared" si="146"/>
        <v>1.6779999999999573E-3</v>
      </c>
      <c r="L996" s="22">
        <f t="shared" si="150"/>
        <v>1.8119999999999248E-3</v>
      </c>
      <c r="M996" s="22">
        <f t="shared" si="147"/>
        <v>1.1590000000000211E-3</v>
      </c>
      <c r="N996" s="22">
        <f t="shared" si="148"/>
        <v>1.1590000000000211E-3</v>
      </c>
    </row>
    <row r="997" spans="1:14" x14ac:dyDescent="0.15">
      <c r="A997" s="3" t="s">
        <v>53</v>
      </c>
      <c r="B997">
        <v>-0.46300000000000002</v>
      </c>
      <c r="C997">
        <v>-0.4511</v>
      </c>
      <c r="D997">
        <v>-0.4511</v>
      </c>
      <c r="E997">
        <v>-0.46050000000000002</v>
      </c>
      <c r="F997">
        <v>-0.44569999999999999</v>
      </c>
      <c r="G997">
        <v>-0.44569999999999999</v>
      </c>
      <c r="I997" s="22">
        <f t="shared" si="149"/>
        <v>6.9299999999999917E-4</v>
      </c>
      <c r="J997" s="22">
        <f t="shared" si="145"/>
        <v>1.2190000000000256E-3</v>
      </c>
      <c r="K997" s="22">
        <f t="shared" si="146"/>
        <v>1.2190000000000256E-3</v>
      </c>
      <c r="L997" s="22">
        <f t="shared" si="150"/>
        <v>2.0020000000000038E-3</v>
      </c>
      <c r="M997" s="22">
        <f t="shared" si="147"/>
        <v>1.800999999999997E-3</v>
      </c>
      <c r="N997" s="22">
        <f t="shared" si="148"/>
        <v>1.800999999999997E-3</v>
      </c>
    </row>
    <row r="998" spans="1:14" x14ac:dyDescent="0.15">
      <c r="A998" s="3" t="s">
        <v>54</v>
      </c>
      <c r="B998">
        <v>-0.2681</v>
      </c>
      <c r="C998">
        <v>-0.26129999999999998</v>
      </c>
      <c r="D998">
        <v>-0.26129999999999998</v>
      </c>
      <c r="E998">
        <v>-0.27529999999999999</v>
      </c>
      <c r="F998">
        <v>-0.27429999999999999</v>
      </c>
      <c r="G998">
        <v>-0.27429999999999999</v>
      </c>
      <c r="I998" s="22">
        <f t="shared" si="149"/>
        <v>2.37900000000002E-3</v>
      </c>
      <c r="J998" s="22">
        <f t="shared" si="145"/>
        <v>7.4899999999999967E-4</v>
      </c>
      <c r="K998" s="22">
        <f t="shared" si="146"/>
        <v>7.4899999999999967E-4</v>
      </c>
      <c r="L998" s="22">
        <f t="shared" si="150"/>
        <v>2.6660000000000017E-3</v>
      </c>
      <c r="M998" s="22">
        <f t="shared" si="147"/>
        <v>1.8469999999999875E-3</v>
      </c>
      <c r="N998" s="22">
        <f t="shared" si="148"/>
        <v>1.8469999999999875E-3</v>
      </c>
    </row>
    <row r="999" spans="1:14" x14ac:dyDescent="0.15">
      <c r="A999" s="3" t="s">
        <v>90</v>
      </c>
      <c r="B999">
        <v>5.7700000000000001E-2</v>
      </c>
      <c r="C999">
        <v>5.9400000000000001E-2</v>
      </c>
      <c r="D999">
        <v>5.9400000000000001E-2</v>
      </c>
      <c r="E999">
        <v>-0.3231</v>
      </c>
      <c r="F999">
        <v>-0.32029999999999997</v>
      </c>
      <c r="G999">
        <v>-0.32029999999999997</v>
      </c>
      <c r="I999" s="22">
        <f t="shared" si="149"/>
        <v>2.3556999999999953E-3</v>
      </c>
      <c r="J999" s="22">
        <f t="shared" si="145"/>
        <v>6.5569999999999518E-4</v>
      </c>
      <c r="K999" s="22">
        <f t="shared" si="146"/>
        <v>6.5569999999999518E-4</v>
      </c>
      <c r="L999" s="22">
        <f t="shared" si="150"/>
        <v>6.6479999999999873E-3</v>
      </c>
      <c r="M999" s="22">
        <f t="shared" si="147"/>
        <v>3.8479999999999626E-3</v>
      </c>
      <c r="N999" s="22">
        <f t="shared" si="148"/>
        <v>3.8479999999999626E-3</v>
      </c>
    </row>
    <row r="1000" spans="1:14" x14ac:dyDescent="0.15">
      <c r="H1000" s="23" t="s">
        <v>110</v>
      </c>
      <c r="I1000" s="22">
        <f t="shared" ref="I1000:N1000" si="151">AVERAGE(I991:I999)</f>
        <v>2.4443000000000017E-3</v>
      </c>
      <c r="J1000" s="22">
        <f t="shared" si="151"/>
        <v>1.6451888888888849E-3</v>
      </c>
      <c r="K1000" s="22">
        <f t="shared" si="151"/>
        <v>1.6451888888888849E-3</v>
      </c>
      <c r="L1000" s="22">
        <f t="shared" si="151"/>
        <v>3.3518888888888886E-3</v>
      </c>
      <c r="M1000" s="22">
        <f t="shared" si="151"/>
        <v>2.7634444444444603E-3</v>
      </c>
      <c r="N1000" s="22">
        <f t="shared" si="151"/>
        <v>2.7634444444444603E-3</v>
      </c>
    </row>
    <row r="1002" spans="1:14" x14ac:dyDescent="0.15">
      <c r="A1002" t="s">
        <v>51</v>
      </c>
    </row>
    <row r="1003" spans="1:14" x14ac:dyDescent="0.15">
      <c r="A1003" t="s">
        <v>24</v>
      </c>
      <c r="B1003">
        <v>2</v>
      </c>
      <c r="C1003">
        <v>2</v>
      </c>
      <c r="D1003">
        <v>2</v>
      </c>
      <c r="E1003">
        <v>3</v>
      </c>
      <c r="F1003">
        <v>3</v>
      </c>
      <c r="G1003">
        <v>3</v>
      </c>
      <c r="H1003">
        <v>4</v>
      </c>
      <c r="I1003">
        <v>4</v>
      </c>
      <c r="J1003">
        <v>4</v>
      </c>
    </row>
    <row r="1004" spans="1:14" x14ac:dyDescent="0.15">
      <c r="A1004" t="s">
        <v>78</v>
      </c>
      <c r="B1004" t="s">
        <v>76</v>
      </c>
      <c r="C1004" t="s">
        <v>79</v>
      </c>
      <c r="D1004" t="s">
        <v>80</v>
      </c>
      <c r="E1004" t="s">
        <v>76</v>
      </c>
      <c r="F1004" t="s">
        <v>79</v>
      </c>
      <c r="G1004" t="s">
        <v>80</v>
      </c>
      <c r="H1004" t="s">
        <v>76</v>
      </c>
      <c r="I1004" t="s">
        <v>79</v>
      </c>
      <c r="J1004" t="s">
        <v>80</v>
      </c>
    </row>
    <row r="1005" spans="1:14" x14ac:dyDescent="0.15">
      <c r="A1005" s="1" t="s">
        <v>25</v>
      </c>
      <c r="B1005">
        <v>0.19425200000000001</v>
      </c>
      <c r="C1005">
        <v>0.19425200000000001</v>
      </c>
      <c r="D1005">
        <v>0.19425200000000001</v>
      </c>
      <c r="E1005">
        <v>0.25608199999999998</v>
      </c>
      <c r="F1005">
        <v>0.25608199999999998</v>
      </c>
      <c r="G1005">
        <v>0.25608199999999998</v>
      </c>
      <c r="H1005">
        <v>0.25952399999999998</v>
      </c>
      <c r="I1005">
        <v>0.25952399999999998</v>
      </c>
      <c r="J1005">
        <v>0.25952399999999998</v>
      </c>
    </row>
    <row r="1006" spans="1:14" x14ac:dyDescent="0.15">
      <c r="A1006" s="1" t="s">
        <v>26</v>
      </c>
      <c r="B1006">
        <v>-0.45960099999999998</v>
      </c>
      <c r="C1006">
        <v>-0.45189499999999999</v>
      </c>
      <c r="D1006">
        <v>-0.45189499999999999</v>
      </c>
      <c r="E1006">
        <v>-0.47474699999999997</v>
      </c>
      <c r="F1006">
        <v>-0.46628999999999998</v>
      </c>
      <c r="G1006">
        <v>-0.46628999999999998</v>
      </c>
      <c r="H1006">
        <v>-0.47556199999999998</v>
      </c>
      <c r="I1006">
        <v>-0.46705799999999997</v>
      </c>
      <c r="J1006">
        <v>-0.46705799999999997</v>
      </c>
    </row>
    <row r="1007" spans="1:14" x14ac:dyDescent="0.15">
      <c r="A1007" s="1" t="s">
        <v>27</v>
      </c>
      <c r="B1007">
        <v>-0.50422900000000004</v>
      </c>
      <c r="C1007">
        <v>-0.49416599999999999</v>
      </c>
      <c r="D1007">
        <v>-0.49416599999999999</v>
      </c>
      <c r="E1007">
        <v>-0.51656599999999997</v>
      </c>
      <c r="F1007">
        <v>-0.50555300000000003</v>
      </c>
      <c r="G1007">
        <v>-0.50555300000000003</v>
      </c>
      <c r="H1007">
        <v>-0.517177</v>
      </c>
      <c r="I1007">
        <v>-0.50610500000000003</v>
      </c>
      <c r="J1007">
        <v>-0.50610500000000003</v>
      </c>
    </row>
    <row r="1008" spans="1:14" x14ac:dyDescent="0.15">
      <c r="A1008" s="1" t="s">
        <v>28</v>
      </c>
      <c r="B1008">
        <v>-0.57048900000000002</v>
      </c>
      <c r="C1008">
        <v>-0.55924600000000002</v>
      </c>
      <c r="D1008">
        <v>-0.55924600000000002</v>
      </c>
      <c r="E1008">
        <v>-0.59802500000000003</v>
      </c>
      <c r="F1008">
        <v>-0.58576499999999998</v>
      </c>
      <c r="G1008">
        <v>-0.58576499999999998</v>
      </c>
      <c r="H1008">
        <v>-0.59952700000000003</v>
      </c>
      <c r="I1008">
        <v>-0.58720799999999995</v>
      </c>
      <c r="J1008">
        <v>-0.58720799999999995</v>
      </c>
    </row>
    <row r="1009" spans="1:10" x14ac:dyDescent="0.15">
      <c r="A1009" s="1" t="s">
        <v>29</v>
      </c>
      <c r="B1009">
        <v>-0.67174699999999998</v>
      </c>
      <c r="C1009">
        <v>-0.66059699999999999</v>
      </c>
      <c r="D1009">
        <v>-0.66059699999999999</v>
      </c>
      <c r="E1009">
        <v>-0.732935</v>
      </c>
      <c r="F1009">
        <v>-0.720723</v>
      </c>
      <c r="G1009">
        <v>-0.720723</v>
      </c>
      <c r="H1009">
        <v>-0.73638499999999996</v>
      </c>
      <c r="I1009">
        <v>-0.724109</v>
      </c>
      <c r="J1009">
        <v>-0.724109</v>
      </c>
    </row>
    <row r="1010" spans="1:10" x14ac:dyDescent="0.15">
      <c r="A1010" s="1" t="s">
        <v>30</v>
      </c>
      <c r="B1010">
        <v>-0.65515199999999996</v>
      </c>
      <c r="C1010">
        <v>-0.644208</v>
      </c>
      <c r="D1010">
        <v>-0.644208</v>
      </c>
      <c r="E1010">
        <v>-0.67596100000000003</v>
      </c>
      <c r="F1010">
        <v>-0.66396500000000003</v>
      </c>
      <c r="G1010">
        <v>-0.66396500000000003</v>
      </c>
      <c r="H1010">
        <v>-0.67701</v>
      </c>
      <c r="I1010">
        <v>-0.66494799999999998</v>
      </c>
      <c r="J1010">
        <v>-0.66494799999999998</v>
      </c>
    </row>
    <row r="1011" spans="1:10" x14ac:dyDescent="0.15">
      <c r="A1011" s="1" t="s">
        <v>52</v>
      </c>
      <c r="B1011">
        <v>-0.62540499999999999</v>
      </c>
      <c r="C1011">
        <v>-0.61257799999999996</v>
      </c>
      <c r="D1011">
        <v>-0.61257799999999996</v>
      </c>
      <c r="E1011">
        <v>-0.63604700000000003</v>
      </c>
      <c r="F1011">
        <v>-0.62190400000000001</v>
      </c>
      <c r="G1011">
        <v>-0.62190400000000001</v>
      </c>
      <c r="H1011">
        <v>-0.63668800000000003</v>
      </c>
      <c r="I1011">
        <v>-0.62245899999999998</v>
      </c>
      <c r="J1011">
        <v>-0.62245899999999998</v>
      </c>
    </row>
    <row r="1012" spans="1:10" x14ac:dyDescent="0.15">
      <c r="A1012" s="1" t="s">
        <v>53</v>
      </c>
      <c r="B1012">
        <v>-0.46230700000000002</v>
      </c>
      <c r="C1012">
        <v>-0.45231900000000003</v>
      </c>
      <c r="D1012">
        <v>-0.45231900000000003</v>
      </c>
      <c r="E1012">
        <v>-0.45866600000000002</v>
      </c>
      <c r="F1012">
        <v>-0.44772800000000001</v>
      </c>
      <c r="G1012">
        <v>-0.44772800000000001</v>
      </c>
      <c r="H1012">
        <v>-0.45849800000000002</v>
      </c>
      <c r="I1012">
        <v>-0.44750099999999998</v>
      </c>
      <c r="J1012">
        <v>-0.44750099999999998</v>
      </c>
    </row>
    <row r="1013" spans="1:10" x14ac:dyDescent="0.15">
      <c r="A1013" s="1" t="s">
        <v>54</v>
      </c>
      <c r="B1013">
        <v>-0.26572099999999998</v>
      </c>
      <c r="C1013">
        <v>-0.26055099999999998</v>
      </c>
      <c r="D1013">
        <v>-0.26055099999999998</v>
      </c>
      <c r="E1013">
        <v>-0.27730199999999999</v>
      </c>
      <c r="F1013">
        <v>-0.27180199999999999</v>
      </c>
      <c r="G1013">
        <v>-0.27180199999999999</v>
      </c>
      <c r="H1013">
        <v>-0.27796599999999999</v>
      </c>
      <c r="I1013">
        <v>-0.272453</v>
      </c>
      <c r="J1013">
        <v>-0.272453</v>
      </c>
    </row>
    <row r="1014" spans="1:10" x14ac:dyDescent="0.15">
      <c r="A1014" s="1" t="s">
        <v>90</v>
      </c>
      <c r="B1014">
        <v>6.0055699999999997E-2</v>
      </c>
      <c r="C1014">
        <v>6.0055699999999997E-2</v>
      </c>
      <c r="D1014">
        <v>6.0055699999999997E-2</v>
      </c>
      <c r="E1014">
        <v>-0.185444</v>
      </c>
      <c r="F1014">
        <v>-0.185444</v>
      </c>
      <c r="G1014">
        <v>-0.185444</v>
      </c>
      <c r="H1014">
        <v>-0.31645200000000001</v>
      </c>
      <c r="I1014">
        <v>-0.31645200000000001</v>
      </c>
      <c r="J1014">
        <v>-0.31645200000000001</v>
      </c>
    </row>
    <row r="1016" spans="1:10" x14ac:dyDescent="0.15">
      <c r="A1016" t="s">
        <v>70</v>
      </c>
    </row>
    <row r="1017" spans="1:10" x14ac:dyDescent="0.15">
      <c r="A1017" t="s">
        <v>24</v>
      </c>
      <c r="B1017">
        <v>2</v>
      </c>
      <c r="C1017">
        <v>2</v>
      </c>
      <c r="D1017">
        <v>2</v>
      </c>
      <c r="E1017">
        <v>3</v>
      </c>
      <c r="F1017">
        <v>3</v>
      </c>
      <c r="G1017">
        <v>3</v>
      </c>
      <c r="H1017">
        <v>4</v>
      </c>
      <c r="I1017">
        <v>4</v>
      </c>
      <c r="J1017">
        <v>4</v>
      </c>
    </row>
    <row r="1018" spans="1:10" x14ac:dyDescent="0.15">
      <c r="A1018" t="s">
        <v>78</v>
      </c>
      <c r="B1018" t="s">
        <v>76</v>
      </c>
      <c r="C1018" t="s">
        <v>79</v>
      </c>
      <c r="D1018" t="s">
        <v>80</v>
      </c>
      <c r="E1018" t="s">
        <v>76</v>
      </c>
      <c r="F1018" t="s">
        <v>79</v>
      </c>
      <c r="G1018" t="s">
        <v>80</v>
      </c>
      <c r="H1018" t="s">
        <v>76</v>
      </c>
      <c r="I1018" t="s">
        <v>79</v>
      </c>
      <c r="J1018" t="s">
        <v>80</v>
      </c>
    </row>
    <row r="1019" spans="1:10" x14ac:dyDescent="0.15">
      <c r="A1019" s="1" t="s">
        <v>25</v>
      </c>
      <c r="B1019">
        <v>0.19425100000000001</v>
      </c>
      <c r="C1019">
        <v>0.19425100000000001</v>
      </c>
      <c r="D1019">
        <v>0.19425100000000001</v>
      </c>
      <c r="E1019">
        <v>0.25608199999999998</v>
      </c>
      <c r="F1019">
        <v>0.25608199999999998</v>
      </c>
      <c r="G1019">
        <v>0.25608199999999998</v>
      </c>
      <c r="H1019">
        <v>0.25952399999999998</v>
      </c>
      <c r="I1019">
        <v>0.25952399999999998</v>
      </c>
      <c r="J1019">
        <v>0.25952399999999998</v>
      </c>
    </row>
    <row r="1020" spans="1:10" x14ac:dyDescent="0.15">
      <c r="A1020" s="1" t="s">
        <v>26</v>
      </c>
      <c r="B1020">
        <v>-0.45960099999999998</v>
      </c>
      <c r="C1020">
        <v>-0.45189499999999999</v>
      </c>
      <c r="D1020">
        <v>-0.45189499999999999</v>
      </c>
      <c r="E1020">
        <v>-0.47474899999999998</v>
      </c>
      <c r="F1020">
        <v>-0.46629100000000001</v>
      </c>
      <c r="G1020">
        <v>-0.46629100000000001</v>
      </c>
    </row>
    <row r="1021" spans="1:10" x14ac:dyDescent="0.15">
      <c r="A1021" s="1" t="s">
        <v>27</v>
      </c>
      <c r="B1021">
        <v>-0.50422900000000004</v>
      </c>
      <c r="C1021">
        <v>-0.49416500000000002</v>
      </c>
      <c r="D1021">
        <v>-0.49416500000000002</v>
      </c>
      <c r="E1021">
        <v>-0.516567</v>
      </c>
      <c r="F1021">
        <v>-0.50555399999999995</v>
      </c>
      <c r="G1021">
        <v>-0.50555399999999995</v>
      </c>
    </row>
    <row r="1022" spans="1:10" x14ac:dyDescent="0.15">
      <c r="A1022" s="1" t="s">
        <v>28</v>
      </c>
      <c r="B1022">
        <v>-0.57048900000000002</v>
      </c>
      <c r="C1022">
        <v>-0.55924600000000002</v>
      </c>
      <c r="D1022">
        <v>-0.55924600000000002</v>
      </c>
      <c r="E1022">
        <v>-0.59802500000000003</v>
      </c>
      <c r="F1022">
        <v>-0.58576499999999998</v>
      </c>
      <c r="G1022">
        <v>-0.58576499999999998</v>
      </c>
    </row>
    <row r="1023" spans="1:10" x14ac:dyDescent="0.15">
      <c r="A1023" s="1" t="s">
        <v>29</v>
      </c>
      <c r="B1023">
        <v>-0.67174699999999998</v>
      </c>
      <c r="C1023">
        <v>-0.66059699999999999</v>
      </c>
      <c r="D1023">
        <v>-0.66059699999999999</v>
      </c>
      <c r="E1023">
        <v>-0.73293399999999997</v>
      </c>
      <c r="F1023">
        <v>-0.720723</v>
      </c>
      <c r="G1023">
        <v>-0.720723</v>
      </c>
    </row>
    <row r="1024" spans="1:10" x14ac:dyDescent="0.15">
      <c r="A1024" s="1" t="s">
        <v>30</v>
      </c>
      <c r="B1024">
        <v>-0.65515199999999996</v>
      </c>
      <c r="C1024">
        <v>-0.644208</v>
      </c>
      <c r="D1024">
        <v>-0.644208</v>
      </c>
      <c r="E1024">
        <v>-0.67596100000000003</v>
      </c>
      <c r="F1024">
        <v>-0.66396500000000003</v>
      </c>
      <c r="G1024">
        <v>-0.66396500000000003</v>
      </c>
    </row>
    <row r="1025" spans="1:38" x14ac:dyDescent="0.15">
      <c r="A1025" s="1" t="s">
        <v>52</v>
      </c>
      <c r="B1025">
        <v>-0.62540499999999999</v>
      </c>
      <c r="C1025">
        <v>-0.61257799999999996</v>
      </c>
      <c r="D1025">
        <v>-0.61257799999999996</v>
      </c>
      <c r="E1025">
        <v>-0.63604700000000003</v>
      </c>
      <c r="F1025">
        <v>-0.62190500000000004</v>
      </c>
      <c r="G1025">
        <v>-0.62190500000000004</v>
      </c>
    </row>
    <row r="1026" spans="1:38" x14ac:dyDescent="0.15">
      <c r="A1026" s="1" t="s">
        <v>53</v>
      </c>
      <c r="B1026">
        <v>-0.46230700000000002</v>
      </c>
      <c r="C1026">
        <v>-0.45231900000000003</v>
      </c>
      <c r="D1026">
        <v>-0.45231900000000003</v>
      </c>
      <c r="E1026">
        <v>-0.45866600000000002</v>
      </c>
      <c r="F1026">
        <v>-0.44772800000000001</v>
      </c>
      <c r="G1026">
        <v>-0.44772800000000001</v>
      </c>
    </row>
    <row r="1027" spans="1:38" x14ac:dyDescent="0.15">
      <c r="A1027" s="1" t="s">
        <v>54</v>
      </c>
      <c r="B1027">
        <v>-0.26572099999999998</v>
      </c>
      <c r="C1027">
        <v>-0.26055099999999998</v>
      </c>
      <c r="D1027">
        <v>-0.26055099999999998</v>
      </c>
      <c r="E1027">
        <v>-0.27730199999999999</v>
      </c>
      <c r="F1027">
        <v>-0.27180199999999999</v>
      </c>
      <c r="G1027">
        <v>-0.27180199999999999</v>
      </c>
    </row>
    <row r="1028" spans="1:38" x14ac:dyDescent="0.15">
      <c r="A1028" s="1" t="s">
        <v>90</v>
      </c>
      <c r="B1028">
        <v>6.0055699999999997E-2</v>
      </c>
      <c r="C1028">
        <v>6.0055699999999997E-2</v>
      </c>
      <c r="D1028">
        <v>6.0055699999999997E-2</v>
      </c>
      <c r="E1028">
        <v>-0.185444</v>
      </c>
      <c r="F1028">
        <v>-0.185444</v>
      </c>
      <c r="G1028">
        <v>-0.185444</v>
      </c>
    </row>
    <row r="1030" spans="1:38" s="17" customFormat="1" ht="18" x14ac:dyDescent="0.2">
      <c r="A1030" s="18" t="s">
        <v>40</v>
      </c>
    </row>
    <row r="1031" spans="1:38" s="17" customFormat="1" x14ac:dyDescent="0.15">
      <c r="A1031" s="17" t="s">
        <v>41</v>
      </c>
    </row>
    <row r="1032" spans="1:38" s="17" customFormat="1" x14ac:dyDescent="0.15">
      <c r="A1032" s="17" t="s">
        <v>23</v>
      </c>
    </row>
    <row r="1033" spans="1:38" s="17" customFormat="1" x14ac:dyDescent="0.15">
      <c r="A1033" s="17" t="s">
        <v>44</v>
      </c>
    </row>
    <row r="1035" spans="1:38" x14ac:dyDescent="0.15">
      <c r="A1035" t="s">
        <v>45</v>
      </c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</row>
    <row r="1036" spans="1:38" x14ac:dyDescent="0.15">
      <c r="A1036" t="s">
        <v>46</v>
      </c>
      <c r="B1036">
        <v>1</v>
      </c>
      <c r="C1036">
        <v>2</v>
      </c>
      <c r="D1036">
        <v>3</v>
      </c>
      <c r="E1036">
        <v>4</v>
      </c>
      <c r="F1036">
        <v>5</v>
      </c>
      <c r="G1036">
        <v>6</v>
      </c>
      <c r="H1036">
        <v>7</v>
      </c>
      <c r="I1036">
        <v>8</v>
      </c>
      <c r="J1036">
        <v>9</v>
      </c>
      <c r="K1036">
        <v>10</v>
      </c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</row>
    <row r="1037" spans="1:38" x14ac:dyDescent="0.15">
      <c r="A1037">
        <v>1</v>
      </c>
      <c r="B1037" s="25">
        <v>-0.59111899999999995</v>
      </c>
      <c r="C1037" s="25"/>
      <c r="D1037" s="25"/>
      <c r="E1037" s="25"/>
      <c r="F1037" s="25"/>
      <c r="G1037" s="25"/>
      <c r="H1037" s="25"/>
      <c r="I1037" s="25"/>
      <c r="J1037" s="25"/>
      <c r="K1037" s="25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25"/>
      <c r="AC1037" s="25"/>
      <c r="AD1037" s="25"/>
      <c r="AE1037" s="25"/>
      <c r="AF1037" s="25"/>
      <c r="AG1037" s="25"/>
      <c r="AH1037" s="25"/>
      <c r="AI1037" s="25"/>
      <c r="AJ1037" s="25"/>
      <c r="AK1037" s="25"/>
      <c r="AL1037" s="25"/>
    </row>
    <row r="1038" spans="1:38" x14ac:dyDescent="0.15">
      <c r="A1038">
        <v>2</v>
      </c>
      <c r="B1038" s="25">
        <v>-0.58908499999999997</v>
      </c>
      <c r="C1038" s="25">
        <v>-0.58684800000000004</v>
      </c>
      <c r="D1038" s="25"/>
      <c r="E1038" s="25"/>
      <c r="F1038" s="25"/>
      <c r="G1038" s="25"/>
      <c r="H1038" s="25"/>
      <c r="I1038" s="25"/>
      <c r="J1038" s="25"/>
      <c r="K1038" s="25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25"/>
      <c r="AC1038" s="25"/>
      <c r="AD1038" s="25"/>
      <c r="AE1038" s="25"/>
      <c r="AF1038" s="25"/>
      <c r="AG1038" s="25"/>
      <c r="AH1038" s="25"/>
      <c r="AI1038" s="25"/>
      <c r="AJ1038" s="25"/>
      <c r="AK1038" s="25"/>
      <c r="AL1038" s="25"/>
    </row>
    <row r="1039" spans="1:38" x14ac:dyDescent="0.15">
      <c r="A1039">
        <v>3</v>
      </c>
      <c r="B1039" s="25">
        <v>-0.58726299999999998</v>
      </c>
      <c r="C1039" s="25">
        <v>-0.58498700000000003</v>
      </c>
      <c r="D1039" s="25">
        <v>-0.58406899999999995</v>
      </c>
      <c r="E1039" s="25"/>
      <c r="F1039" s="25"/>
      <c r="G1039" s="25"/>
      <c r="H1039" s="25"/>
      <c r="I1039" s="25"/>
      <c r="J1039" s="25"/>
      <c r="K1039" s="25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25"/>
      <c r="AC1039" s="25"/>
      <c r="AD1039" s="25"/>
      <c r="AE1039" s="25"/>
      <c r="AF1039" s="25"/>
      <c r="AG1039" s="25"/>
      <c r="AH1039" s="25"/>
      <c r="AI1039" s="25"/>
      <c r="AJ1039" s="25"/>
      <c r="AK1039" s="25"/>
      <c r="AL1039" s="25"/>
    </row>
    <row r="1040" spans="1:38" x14ac:dyDescent="0.15">
      <c r="A1040">
        <v>4</v>
      </c>
      <c r="B1040" s="25">
        <v>-0.58508099999999996</v>
      </c>
      <c r="C1040" s="25">
        <v>-0.58375500000000002</v>
      </c>
      <c r="D1040" s="25">
        <v>-0.58246600000000004</v>
      </c>
      <c r="E1040" s="25">
        <v>-0.58020099999999997</v>
      </c>
      <c r="F1040" s="25"/>
      <c r="G1040" s="25"/>
      <c r="H1040" s="25"/>
      <c r="I1040" s="25"/>
      <c r="J1040" s="25"/>
      <c r="K1040" s="25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25"/>
      <c r="AC1040" s="25"/>
      <c r="AD1040" s="25"/>
      <c r="AE1040" s="25"/>
      <c r="AF1040" s="25"/>
      <c r="AG1040" s="25"/>
      <c r="AH1040" s="25"/>
      <c r="AI1040" s="25"/>
      <c r="AJ1040" s="25"/>
      <c r="AK1040" s="25"/>
      <c r="AL1040" s="25"/>
    </row>
    <row r="1041" spans="1:38" x14ac:dyDescent="0.15">
      <c r="A1041">
        <v>5</v>
      </c>
      <c r="B1041" s="25">
        <v>-0.58717699999999995</v>
      </c>
      <c r="C1041" s="25">
        <v>-0.58548999999999995</v>
      </c>
      <c r="D1041" s="25">
        <v>-0.58356699999999995</v>
      </c>
      <c r="E1041" s="25">
        <v>-0.58126999999999995</v>
      </c>
      <c r="F1041" s="25">
        <v>-0.58256799999999997</v>
      </c>
      <c r="G1041" s="25"/>
      <c r="H1041" s="25"/>
      <c r="I1041" s="25"/>
      <c r="J1041" s="25"/>
      <c r="K1041" s="25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25"/>
      <c r="AC1041" s="25"/>
      <c r="AD1041" s="25"/>
      <c r="AE1041" s="25"/>
      <c r="AF1041" s="25"/>
      <c r="AG1041" s="25"/>
      <c r="AH1041" s="25"/>
      <c r="AI1041" s="25"/>
      <c r="AJ1041" s="25"/>
      <c r="AK1041" s="25"/>
      <c r="AL1041" s="25"/>
    </row>
    <row r="1042" spans="1:38" x14ac:dyDescent="0.15">
      <c r="A1042">
        <v>6</v>
      </c>
      <c r="B1042" s="25">
        <v>-0.50770199999999999</v>
      </c>
      <c r="C1042" s="25">
        <v>-0.57962199999999997</v>
      </c>
      <c r="D1042" s="25">
        <v>-0.57773600000000003</v>
      </c>
      <c r="E1042" s="25">
        <v>-0.57555699999999999</v>
      </c>
      <c r="F1042" s="25">
        <v>-0.57537499999999997</v>
      </c>
      <c r="G1042" s="25">
        <v>-0.57014200000000004</v>
      </c>
      <c r="H1042" s="25"/>
      <c r="I1042" s="25"/>
      <c r="J1042" s="25"/>
      <c r="K1042" s="25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25"/>
      <c r="AC1042" s="25"/>
      <c r="AD1042" s="25"/>
      <c r="AE1042" s="25"/>
      <c r="AF1042" s="25"/>
      <c r="AG1042" s="25"/>
      <c r="AH1042" s="25"/>
      <c r="AI1042" s="25"/>
      <c r="AJ1042" s="25"/>
      <c r="AK1042" s="25"/>
      <c r="AL1042" s="25"/>
    </row>
    <row r="1043" spans="1:38" x14ac:dyDescent="0.15">
      <c r="A1043">
        <v>7</v>
      </c>
      <c r="B1043" s="25">
        <v>-0.223909</v>
      </c>
      <c r="C1043" s="25">
        <v>-0.573681</v>
      </c>
      <c r="D1043" s="25">
        <v>-0.57183200000000001</v>
      </c>
      <c r="E1043" s="25">
        <v>-0.56878200000000001</v>
      </c>
      <c r="F1043" s="25">
        <v>-0.57014799999999999</v>
      </c>
      <c r="G1043" s="25">
        <v>-0.56510300000000002</v>
      </c>
      <c r="H1043" s="25">
        <v>-0.56038399999999999</v>
      </c>
      <c r="I1043" s="25"/>
      <c r="J1043" s="25"/>
      <c r="K1043" s="25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25"/>
      <c r="AC1043" s="25"/>
      <c r="AD1043" s="25"/>
      <c r="AE1043" s="25"/>
      <c r="AF1043" s="25"/>
      <c r="AG1043" s="25"/>
      <c r="AH1043" s="25"/>
      <c r="AI1043" s="25"/>
      <c r="AJ1043" s="25"/>
      <c r="AK1043" s="25"/>
      <c r="AL1043" s="25"/>
    </row>
    <row r="1044" spans="1:38" x14ac:dyDescent="0.15">
      <c r="A1044">
        <v>8</v>
      </c>
      <c r="B1044" s="24">
        <v>0.19705800000000001</v>
      </c>
      <c r="C1044" s="25">
        <v>-0.58070500000000003</v>
      </c>
      <c r="D1044" s="25">
        <v>-0.57803099999999996</v>
      </c>
      <c r="E1044" s="25">
        <v>-0.57588399999999995</v>
      </c>
      <c r="F1044" s="25">
        <v>-0.577345</v>
      </c>
      <c r="G1044" s="25">
        <v>-0.57229699999999994</v>
      </c>
      <c r="H1044" s="25">
        <v>-0.56738900000000003</v>
      </c>
      <c r="I1044" s="25">
        <v>-0.57441799999999998</v>
      </c>
      <c r="J1044" s="25"/>
      <c r="K1044" s="25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25"/>
      <c r="AC1044" s="25"/>
      <c r="AD1044" s="25"/>
      <c r="AE1044" s="25"/>
      <c r="AF1044" s="25"/>
      <c r="AG1044" s="25"/>
      <c r="AH1044" s="25"/>
      <c r="AI1044" s="25"/>
      <c r="AJ1044" s="25"/>
      <c r="AK1044" s="25"/>
      <c r="AL1044" s="25"/>
    </row>
    <row r="1045" spans="1:38" x14ac:dyDescent="0.15">
      <c r="A1045">
        <v>9</v>
      </c>
      <c r="B1045" s="24">
        <v>0.625139</v>
      </c>
      <c r="C1045" s="25">
        <v>-0.5867</v>
      </c>
      <c r="D1045" s="25">
        <v>-0.585005</v>
      </c>
      <c r="E1045" s="25">
        <v>-0.58288200000000001</v>
      </c>
      <c r="F1045" s="25">
        <v>-0.58430199999999999</v>
      </c>
      <c r="G1045" s="25">
        <v>-0.57906999999999997</v>
      </c>
      <c r="H1045" s="25">
        <v>-0.57424900000000001</v>
      </c>
      <c r="I1045" s="24">
        <v>-0.49083900000000003</v>
      </c>
      <c r="J1045" s="24">
        <v>-0.18613199999999999</v>
      </c>
      <c r="K1045" s="25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25"/>
      <c r="AC1045" s="25"/>
      <c r="AD1045" s="25"/>
      <c r="AE1045" s="25"/>
      <c r="AF1045" s="25"/>
      <c r="AG1045" s="25"/>
      <c r="AH1045" s="25"/>
      <c r="AI1045" s="25"/>
      <c r="AJ1045" s="25"/>
      <c r="AK1045" s="25"/>
      <c r="AL1045" s="25"/>
    </row>
    <row r="1046" spans="1:38" x14ac:dyDescent="0.15">
      <c r="A1046">
        <v>10</v>
      </c>
      <c r="B1046" s="24">
        <v>1.5</v>
      </c>
      <c r="C1046" s="25">
        <v>-0.600796</v>
      </c>
      <c r="D1046" s="25">
        <v>-0.59906099999999995</v>
      </c>
      <c r="E1046" s="25">
        <v>-0.59706400000000004</v>
      </c>
      <c r="F1046" s="25">
        <v>-0.59825799999999996</v>
      </c>
      <c r="G1046" s="25">
        <v>-0.59389000000000003</v>
      </c>
      <c r="H1046" s="24">
        <v>-0.50388699999999997</v>
      </c>
      <c r="I1046" s="24">
        <v>-0.211147</v>
      </c>
      <c r="J1046" s="24">
        <v>0.21268799999999999</v>
      </c>
      <c r="K1046" s="24">
        <v>0.59359600000000001</v>
      </c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25"/>
      <c r="AC1046" s="25"/>
      <c r="AD1046" s="25"/>
      <c r="AE1046" s="25"/>
      <c r="AF1046" s="25"/>
      <c r="AG1046" s="25"/>
      <c r="AH1046" s="25"/>
      <c r="AI1046" s="25"/>
      <c r="AJ1046" s="25"/>
      <c r="AK1046" s="25"/>
      <c r="AL1046" s="25"/>
    </row>
    <row r="1047" spans="1:38" x14ac:dyDescent="0.15"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</row>
    <row r="1048" spans="1:38" x14ac:dyDescent="0.15">
      <c r="A1048" t="s">
        <v>47</v>
      </c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</row>
    <row r="1049" spans="1:38" x14ac:dyDescent="0.15">
      <c r="A1049" t="s">
        <v>46</v>
      </c>
      <c r="B1049">
        <v>1</v>
      </c>
      <c r="C1049">
        <v>2</v>
      </c>
      <c r="D1049">
        <v>3</v>
      </c>
      <c r="E1049">
        <v>4</v>
      </c>
      <c r="F1049">
        <v>5</v>
      </c>
      <c r="G1049">
        <v>6</v>
      </c>
      <c r="H1049">
        <v>7</v>
      </c>
      <c r="I1049">
        <v>8</v>
      </c>
      <c r="J1049">
        <v>9</v>
      </c>
      <c r="K1049">
        <v>10</v>
      </c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</row>
    <row r="1050" spans="1:38" x14ac:dyDescent="0.15">
      <c r="A1050">
        <v>1</v>
      </c>
      <c r="B1050" s="24">
        <v>-7.1367600000000003E-2</v>
      </c>
      <c r="C1050" s="25"/>
      <c r="D1050" s="25"/>
      <c r="E1050" s="25"/>
      <c r="F1050" s="25"/>
      <c r="G1050" s="25"/>
      <c r="H1050" s="25"/>
      <c r="I1050" s="25"/>
      <c r="J1050" s="25"/>
      <c r="K1050" s="25"/>
      <c r="M1050" s="14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25"/>
      <c r="AC1050" s="25"/>
      <c r="AD1050" s="25"/>
      <c r="AE1050" s="25"/>
      <c r="AF1050" s="25"/>
      <c r="AG1050" s="25"/>
      <c r="AH1050" s="25"/>
      <c r="AI1050" s="25"/>
      <c r="AJ1050" s="25"/>
      <c r="AK1050" s="25"/>
      <c r="AL1050" s="25"/>
    </row>
    <row r="1051" spans="1:38" x14ac:dyDescent="0.15">
      <c r="A1051">
        <v>2</v>
      </c>
      <c r="B1051" s="24">
        <v>-0.10813300000000001</v>
      </c>
      <c r="C1051" s="24">
        <v>-0.29392000000000001</v>
      </c>
      <c r="D1051" s="25"/>
      <c r="E1051" s="25"/>
      <c r="F1051" s="25"/>
      <c r="G1051" s="25"/>
      <c r="H1051" s="25"/>
      <c r="I1051" s="25"/>
      <c r="J1051" s="25"/>
      <c r="K1051" s="25"/>
      <c r="M1051" s="14"/>
      <c r="N1051" s="14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25"/>
      <c r="AC1051" s="25"/>
      <c r="AD1051" s="25"/>
      <c r="AE1051" s="25"/>
      <c r="AF1051" s="25"/>
      <c r="AG1051" s="25"/>
      <c r="AH1051" s="25"/>
      <c r="AI1051" s="25"/>
      <c r="AJ1051" s="25"/>
      <c r="AK1051" s="25"/>
      <c r="AL1051" s="25"/>
    </row>
    <row r="1052" spans="1:38" x14ac:dyDescent="0.15">
      <c r="A1052">
        <v>3</v>
      </c>
      <c r="B1052" s="24">
        <v>-0.13930899999999999</v>
      </c>
      <c r="C1052" s="24">
        <v>-0.32339000000000001</v>
      </c>
      <c r="D1052" s="24">
        <v>-0.36307699999999998</v>
      </c>
      <c r="E1052" s="25"/>
      <c r="F1052" s="25"/>
      <c r="G1052" s="25"/>
      <c r="H1052" s="25"/>
      <c r="I1052" s="25"/>
      <c r="J1052" s="25"/>
      <c r="K1052" s="25"/>
      <c r="M1052" s="14"/>
      <c r="N1052" s="14"/>
      <c r="O1052" s="14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25"/>
      <c r="AC1052" s="25"/>
      <c r="AD1052" s="25"/>
      <c r="AE1052" s="25"/>
      <c r="AF1052" s="25"/>
      <c r="AG1052" s="25"/>
      <c r="AH1052" s="25"/>
      <c r="AI1052" s="25"/>
      <c r="AJ1052" s="25"/>
      <c r="AK1052" s="25"/>
      <c r="AL1052" s="25"/>
    </row>
    <row r="1053" spans="1:38" x14ac:dyDescent="0.15">
      <c r="A1053">
        <v>4</v>
      </c>
      <c r="B1053" s="24">
        <v>-0.188524</v>
      </c>
      <c r="C1053" s="24">
        <v>-0.36366500000000002</v>
      </c>
      <c r="D1053" s="24">
        <v>-0.376697</v>
      </c>
      <c r="E1053" s="24">
        <v>-0.26725399999999999</v>
      </c>
      <c r="F1053" s="25"/>
      <c r="G1053" s="25"/>
      <c r="H1053" s="25"/>
      <c r="I1053" s="25"/>
      <c r="J1053" s="25"/>
      <c r="K1053" s="25"/>
      <c r="M1053" s="14"/>
      <c r="N1053" s="14"/>
      <c r="O1053" s="14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25"/>
      <c r="AC1053" s="25"/>
      <c r="AD1053" s="25"/>
      <c r="AE1053" s="25"/>
      <c r="AF1053" s="25"/>
      <c r="AG1053" s="25"/>
      <c r="AH1053" s="25"/>
      <c r="AI1053" s="25"/>
      <c r="AJ1053" s="25"/>
      <c r="AK1053" s="25"/>
      <c r="AL1053" s="25"/>
    </row>
    <row r="1054" spans="1:38" x14ac:dyDescent="0.15">
      <c r="A1054">
        <v>5</v>
      </c>
      <c r="B1054" s="24">
        <v>-0.24252399999999999</v>
      </c>
      <c r="C1054" s="24">
        <v>-0.36574000000000001</v>
      </c>
      <c r="D1054" s="24">
        <v>-0.27964499999999998</v>
      </c>
      <c r="E1054" s="24">
        <v>-0.124711</v>
      </c>
      <c r="F1054" s="24">
        <v>4.27313E-2</v>
      </c>
      <c r="G1054" s="25"/>
      <c r="H1054" s="25"/>
      <c r="I1054" s="25"/>
      <c r="J1054" s="25"/>
      <c r="K1054" s="25"/>
      <c r="M1054" s="14"/>
      <c r="N1054" s="14"/>
      <c r="O1054" s="14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25"/>
      <c r="AC1054" s="25"/>
      <c r="AD1054" s="25"/>
      <c r="AE1054" s="25"/>
      <c r="AF1054" s="25"/>
      <c r="AG1054" s="25"/>
      <c r="AH1054" s="25"/>
      <c r="AI1054" s="25"/>
      <c r="AJ1054" s="25"/>
      <c r="AK1054" s="25"/>
      <c r="AL1054" s="25"/>
    </row>
    <row r="1055" spans="1:38" x14ac:dyDescent="0.15">
      <c r="A1055">
        <v>6</v>
      </c>
      <c r="B1055" s="24">
        <v>-0.22925799999999999</v>
      </c>
      <c r="C1055" s="24">
        <v>-0.27827000000000002</v>
      </c>
      <c r="D1055" s="24">
        <v>-0.12514700000000001</v>
      </c>
      <c r="E1055" s="24">
        <v>4.4446300000000001E-2</v>
      </c>
      <c r="F1055" s="24">
        <v>0.14099900000000001</v>
      </c>
      <c r="G1055" s="24">
        <v>-0.40403699999999998</v>
      </c>
      <c r="H1055" s="25"/>
      <c r="I1055" s="25"/>
      <c r="J1055" s="25"/>
      <c r="K1055" s="25"/>
      <c r="M1055" s="14"/>
      <c r="N1055" s="14"/>
      <c r="O1055" s="14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25"/>
      <c r="AC1055" s="25"/>
      <c r="AD1055" s="25"/>
      <c r="AE1055" s="25"/>
      <c r="AF1055" s="25"/>
      <c r="AG1055" s="25"/>
      <c r="AH1055" s="25"/>
      <c r="AI1055" s="25"/>
      <c r="AJ1055" s="25"/>
      <c r="AK1055" s="25"/>
      <c r="AL1055" s="25"/>
    </row>
    <row r="1056" spans="1:38" x14ac:dyDescent="0.15">
      <c r="A1056">
        <v>7</v>
      </c>
      <c r="B1056" s="24">
        <v>-0.17338700000000001</v>
      </c>
      <c r="C1056" s="24">
        <v>-0.14185900000000001</v>
      </c>
      <c r="D1056" s="24">
        <v>3.8921799999999999E-2</v>
      </c>
      <c r="E1056" s="24">
        <v>0.136547</v>
      </c>
      <c r="F1056" s="24">
        <v>-0.40642600000000001</v>
      </c>
      <c r="G1056" s="24">
        <v>-0.466478</v>
      </c>
      <c r="H1056" s="24">
        <v>-0.52337800000000001</v>
      </c>
      <c r="I1056" s="25"/>
      <c r="J1056" s="25"/>
      <c r="K1056" s="25"/>
      <c r="M1056" s="14"/>
      <c r="N1056" s="14"/>
      <c r="O1056" s="14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25"/>
      <c r="AC1056" s="25"/>
      <c r="AD1056" s="25"/>
      <c r="AE1056" s="25"/>
      <c r="AF1056" s="25"/>
      <c r="AG1056" s="25"/>
      <c r="AH1056" s="25"/>
      <c r="AI1056" s="25"/>
      <c r="AJ1056" s="25"/>
      <c r="AK1056" s="25"/>
      <c r="AL1056" s="25"/>
    </row>
    <row r="1057" spans="1:38" x14ac:dyDescent="0.15">
      <c r="A1057">
        <v>8</v>
      </c>
      <c r="B1057" s="25">
        <v>-7.6035099999999994E-2</v>
      </c>
      <c r="C1057" s="24">
        <v>3.8684400000000001E-2</v>
      </c>
      <c r="D1057" s="24">
        <v>0.133294</v>
      </c>
      <c r="E1057" s="24">
        <v>-0.40354400000000001</v>
      </c>
      <c r="F1057" s="24">
        <v>-0.46049099999999998</v>
      </c>
      <c r="G1057" s="24">
        <v>-0.47633300000000001</v>
      </c>
      <c r="H1057" s="24">
        <v>-0.48318</v>
      </c>
      <c r="I1057" s="24">
        <v>-0.52011499999999999</v>
      </c>
      <c r="J1057" s="25"/>
      <c r="K1057" s="25"/>
      <c r="M1057" s="14"/>
      <c r="N1057" s="14"/>
      <c r="O1057" s="14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25"/>
      <c r="AC1057" s="25"/>
      <c r="AD1057" s="25"/>
      <c r="AE1057" s="25"/>
      <c r="AF1057" s="25"/>
      <c r="AG1057" s="25"/>
      <c r="AH1057" s="25"/>
      <c r="AI1057" s="25"/>
      <c r="AJ1057" s="25"/>
      <c r="AK1057" s="25"/>
      <c r="AL1057" s="25"/>
    </row>
    <row r="1058" spans="1:38" x14ac:dyDescent="0.15">
      <c r="A1058">
        <v>9</v>
      </c>
      <c r="B1058" s="25">
        <v>1.79671E-2</v>
      </c>
      <c r="C1058" s="24">
        <v>0.130469</v>
      </c>
      <c r="D1058" s="24">
        <v>-0.40502500000000002</v>
      </c>
      <c r="E1058" s="24">
        <v>-0.41074500000000003</v>
      </c>
      <c r="F1058" s="24">
        <v>-0.46780899999999997</v>
      </c>
      <c r="G1058" s="24">
        <v>-0.51792199999999999</v>
      </c>
      <c r="H1058" s="24">
        <v>-0.52078500000000005</v>
      </c>
      <c r="I1058" s="25">
        <v>-0.56574999999999998</v>
      </c>
      <c r="J1058" s="25">
        <v>-0.63700999999999997</v>
      </c>
      <c r="K1058" s="25"/>
      <c r="M1058" s="14"/>
      <c r="N1058" s="14"/>
      <c r="O1058" s="14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25"/>
      <c r="AC1058" s="25"/>
      <c r="AD1058" s="25"/>
      <c r="AE1058" s="25"/>
      <c r="AF1058" s="25"/>
      <c r="AG1058" s="25"/>
      <c r="AH1058" s="25"/>
      <c r="AI1058" s="25"/>
      <c r="AJ1058" s="25"/>
      <c r="AK1058" s="25"/>
      <c r="AL1058" s="25"/>
    </row>
    <row r="1059" spans="1:38" x14ac:dyDescent="0.15">
      <c r="A1059">
        <v>10</v>
      </c>
      <c r="B1059" s="25">
        <v>0.11226999999999999</v>
      </c>
      <c r="C1059" s="24">
        <v>-0.38006400000000001</v>
      </c>
      <c r="D1059" s="24">
        <v>-0.42099900000000001</v>
      </c>
      <c r="E1059" s="24">
        <v>-0.46867799999999998</v>
      </c>
      <c r="F1059" s="24">
        <v>-0.52395700000000001</v>
      </c>
      <c r="G1059" s="24">
        <v>-0.52896500000000002</v>
      </c>
      <c r="H1059" s="25">
        <v>-0.57677800000000001</v>
      </c>
      <c r="I1059" s="25">
        <v>-0.64524199999999998</v>
      </c>
      <c r="J1059" s="25">
        <v>-0.74768699999999999</v>
      </c>
      <c r="K1059" s="25">
        <v>-0.88433600000000001</v>
      </c>
      <c r="M1059" s="14"/>
      <c r="N1059" s="14"/>
      <c r="O1059" s="14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25"/>
      <c r="AC1059" s="25"/>
      <c r="AD1059" s="25"/>
      <c r="AE1059" s="25"/>
      <c r="AF1059" s="25"/>
      <c r="AG1059" s="25"/>
      <c r="AH1059" s="25"/>
      <c r="AI1059" s="25"/>
      <c r="AJ1059" s="25"/>
      <c r="AK1059" s="25"/>
      <c r="AL1059" s="25"/>
    </row>
    <row r="1060" spans="1:38" x14ac:dyDescent="0.15"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</row>
    <row r="1061" spans="1:38" x14ac:dyDescent="0.15">
      <c r="A1061" t="s">
        <v>48</v>
      </c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</row>
    <row r="1062" spans="1:38" x14ac:dyDescent="0.15">
      <c r="A1062" t="s">
        <v>46</v>
      </c>
      <c r="B1062">
        <v>1</v>
      </c>
      <c r="C1062">
        <v>2</v>
      </c>
      <c r="D1062">
        <v>3</v>
      </c>
      <c r="E1062">
        <v>4</v>
      </c>
      <c r="F1062">
        <v>5</v>
      </c>
      <c r="G1062">
        <v>6</v>
      </c>
      <c r="H1062">
        <v>7</v>
      </c>
      <c r="I1062">
        <v>8</v>
      </c>
      <c r="J1062">
        <v>9</v>
      </c>
      <c r="K1062">
        <v>10</v>
      </c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</row>
    <row r="1063" spans="1:38" x14ac:dyDescent="0.15">
      <c r="A1063">
        <v>1</v>
      </c>
      <c r="B1063" s="25">
        <v>-0.55849499999999996</v>
      </c>
      <c r="C1063" s="25"/>
      <c r="D1063" s="25"/>
      <c r="E1063" s="25"/>
      <c r="F1063" s="25"/>
      <c r="G1063" s="25"/>
      <c r="H1063" s="25"/>
      <c r="I1063" s="25"/>
      <c r="J1063" s="25"/>
      <c r="K1063" s="25"/>
      <c r="M1063" s="14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25"/>
      <c r="AC1063" s="25"/>
      <c r="AD1063" s="25"/>
      <c r="AE1063" s="25"/>
      <c r="AF1063" s="25"/>
      <c r="AG1063" s="25"/>
      <c r="AH1063" s="25"/>
      <c r="AI1063" s="25"/>
      <c r="AJ1063" s="25"/>
      <c r="AK1063" s="25"/>
      <c r="AL1063" s="25"/>
    </row>
    <row r="1064" spans="1:38" x14ac:dyDescent="0.15">
      <c r="A1064">
        <v>2</v>
      </c>
      <c r="B1064" s="25">
        <v>-0.55203999999999998</v>
      </c>
      <c r="C1064" s="25">
        <v>-1.1737</v>
      </c>
      <c r="D1064" s="25"/>
      <c r="E1064" s="25"/>
      <c r="F1064" s="25"/>
      <c r="G1064" s="25"/>
      <c r="H1064" s="25"/>
      <c r="I1064" s="25"/>
      <c r="J1064" s="25"/>
      <c r="K1064" s="25"/>
      <c r="M1064" s="14"/>
      <c r="N1064" s="14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25"/>
      <c r="AC1064" s="25"/>
      <c r="AD1064" s="25"/>
      <c r="AE1064" s="25"/>
      <c r="AF1064" s="25"/>
      <c r="AG1064" s="25"/>
      <c r="AH1064" s="25"/>
      <c r="AI1064" s="25"/>
      <c r="AJ1064" s="25"/>
      <c r="AK1064" s="25"/>
      <c r="AL1064" s="25"/>
    </row>
    <row r="1065" spans="1:38" x14ac:dyDescent="0.15">
      <c r="A1065">
        <v>3</v>
      </c>
      <c r="B1065" s="25">
        <v>-0.54879199999999995</v>
      </c>
      <c r="C1065" s="25">
        <v>-1.16998</v>
      </c>
      <c r="D1065" s="25">
        <v>-1.1582600000000001</v>
      </c>
      <c r="E1065" s="25"/>
      <c r="F1065" s="25"/>
      <c r="G1065" s="25"/>
      <c r="H1065" s="25"/>
      <c r="I1065" s="25"/>
      <c r="J1065" s="25"/>
      <c r="K1065" s="25"/>
      <c r="M1065" s="14"/>
      <c r="N1065" s="14"/>
      <c r="O1065" s="14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25"/>
      <c r="AC1065" s="25"/>
      <c r="AD1065" s="25"/>
      <c r="AE1065" s="25"/>
      <c r="AF1065" s="25"/>
      <c r="AG1065" s="25"/>
      <c r="AH1065" s="25"/>
      <c r="AI1065" s="25"/>
      <c r="AJ1065" s="25"/>
      <c r="AK1065" s="25"/>
      <c r="AL1065" s="25"/>
    </row>
    <row r="1066" spans="1:38" x14ac:dyDescent="0.15">
      <c r="A1066">
        <v>4</v>
      </c>
      <c r="B1066" s="25">
        <v>-0.56957000000000002</v>
      </c>
      <c r="C1066" s="25">
        <v>-1.1577999999999999</v>
      </c>
      <c r="D1066" s="25">
        <v>-1.06731</v>
      </c>
      <c r="E1066" s="25">
        <v>-0.80857299999999999</v>
      </c>
      <c r="F1066" s="25"/>
      <c r="G1066" s="25"/>
      <c r="H1066" s="25"/>
      <c r="I1066" s="25"/>
      <c r="J1066" s="25"/>
      <c r="K1066" s="25"/>
      <c r="M1066" s="14"/>
      <c r="N1066" s="14"/>
      <c r="O1066" s="14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25"/>
      <c r="AC1066" s="25"/>
      <c r="AD1066" s="25"/>
      <c r="AE1066" s="25"/>
      <c r="AF1066" s="25"/>
      <c r="AG1066" s="25"/>
      <c r="AH1066" s="25"/>
      <c r="AI1066" s="25"/>
      <c r="AJ1066" s="25"/>
      <c r="AK1066" s="25"/>
      <c r="AL1066" s="25"/>
    </row>
    <row r="1067" spans="1:38" x14ac:dyDescent="0.15">
      <c r="A1067">
        <v>5</v>
      </c>
      <c r="B1067" s="25">
        <v>-0.60798399999999997</v>
      </c>
      <c r="C1067" s="25">
        <v>-1.0734600000000001</v>
      </c>
      <c r="D1067" s="25">
        <v>-0.81384999999999996</v>
      </c>
      <c r="E1067" s="25">
        <v>-0.41914600000000002</v>
      </c>
      <c r="F1067" s="25">
        <v>2.6602199999999999E-2</v>
      </c>
      <c r="G1067" s="25"/>
      <c r="H1067" s="25"/>
      <c r="I1067" s="25"/>
      <c r="J1067" s="25"/>
      <c r="K1067" s="25"/>
      <c r="M1067" s="14"/>
      <c r="N1067" s="14"/>
      <c r="O1067" s="14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/>
      <c r="AB1067" s="25"/>
      <c r="AC1067" s="25"/>
      <c r="AD1067" s="25"/>
      <c r="AE1067" s="25"/>
      <c r="AF1067" s="25"/>
      <c r="AG1067" s="25"/>
      <c r="AH1067" s="25"/>
      <c r="AI1067" s="25"/>
      <c r="AJ1067" s="25"/>
      <c r="AK1067" s="25"/>
      <c r="AL1067" s="25"/>
    </row>
    <row r="1068" spans="1:38" x14ac:dyDescent="0.15">
      <c r="A1068">
        <v>6</v>
      </c>
      <c r="B1068" s="25">
        <v>-0.52971199999999996</v>
      </c>
      <c r="C1068" s="25">
        <v>-0.81739600000000001</v>
      </c>
      <c r="D1068" s="25">
        <v>-0.42281200000000002</v>
      </c>
      <c r="E1068" s="25">
        <v>3.0864099999999998E-2</v>
      </c>
      <c r="F1068" s="24">
        <v>0.234295</v>
      </c>
      <c r="G1068" s="25">
        <v>-0.83216699999999999</v>
      </c>
      <c r="H1068" s="25"/>
      <c r="I1068" s="25"/>
      <c r="J1068" s="25"/>
      <c r="K1068" s="25"/>
      <c r="M1068" s="14"/>
      <c r="N1068" s="14"/>
      <c r="O1068" s="14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/>
      <c r="AB1068" s="25"/>
      <c r="AC1068" s="25"/>
      <c r="AD1068" s="25"/>
      <c r="AE1068" s="25"/>
      <c r="AF1068" s="25"/>
      <c r="AG1068" s="25"/>
      <c r="AH1068" s="25"/>
      <c r="AI1068" s="25"/>
      <c r="AJ1068" s="25"/>
      <c r="AK1068" s="25"/>
      <c r="AL1068" s="25"/>
    </row>
    <row r="1069" spans="1:38" x14ac:dyDescent="0.15">
      <c r="A1069">
        <v>7</v>
      </c>
      <c r="B1069" s="25">
        <v>-0.41467799999999999</v>
      </c>
      <c r="C1069" s="25">
        <v>-0.43341400000000002</v>
      </c>
      <c r="D1069" s="25">
        <v>1.7583000000000001E-2</v>
      </c>
      <c r="E1069" s="24">
        <v>0.224105</v>
      </c>
      <c r="F1069" s="25">
        <v>-0.83812900000000001</v>
      </c>
      <c r="G1069" s="25">
        <v>-0.947654</v>
      </c>
      <c r="H1069" s="25">
        <v>-1.0593399999999999</v>
      </c>
      <c r="I1069" s="25"/>
      <c r="J1069" s="25"/>
      <c r="K1069" s="25"/>
      <c r="M1069" s="14"/>
      <c r="N1069" s="14"/>
      <c r="O1069" s="14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2"/>
      <c r="AB1069" s="25"/>
      <c r="AC1069" s="25"/>
      <c r="AD1069" s="25"/>
      <c r="AE1069" s="25"/>
      <c r="AF1069" s="25"/>
      <c r="AG1069" s="25"/>
      <c r="AH1069" s="25"/>
      <c r="AI1069" s="25"/>
      <c r="AJ1069" s="25"/>
      <c r="AK1069" s="25"/>
      <c r="AL1069" s="25"/>
    </row>
    <row r="1070" spans="1:38" x14ac:dyDescent="0.15">
      <c r="A1070">
        <v>8</v>
      </c>
      <c r="B1070" s="25">
        <v>-0.23228199999999999</v>
      </c>
      <c r="C1070" s="25">
        <v>2.3828999999999999E-3</v>
      </c>
      <c r="D1070" s="24">
        <v>0.20235600000000001</v>
      </c>
      <c r="E1070" s="25">
        <v>-0.84885500000000003</v>
      </c>
      <c r="F1070" s="25">
        <v>-0.94310400000000005</v>
      </c>
      <c r="G1070" s="25">
        <v>-0.96535700000000002</v>
      </c>
      <c r="H1070" s="25">
        <v>-0.97142200000000001</v>
      </c>
      <c r="I1070" s="25">
        <v>-1.04023</v>
      </c>
      <c r="J1070" s="25"/>
      <c r="K1070" s="25"/>
      <c r="M1070" s="14"/>
      <c r="N1070" s="14"/>
      <c r="O1070" s="14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2"/>
      <c r="AB1070" s="25"/>
      <c r="AC1070" s="25"/>
      <c r="AD1070" s="25"/>
      <c r="AE1070" s="25"/>
      <c r="AF1070" s="25"/>
      <c r="AG1070" s="25"/>
      <c r="AH1070" s="25"/>
      <c r="AI1070" s="25"/>
      <c r="AJ1070" s="25"/>
      <c r="AK1070" s="25"/>
      <c r="AL1070" s="25"/>
    </row>
    <row r="1071" spans="1:38" x14ac:dyDescent="0.15">
      <c r="A1071">
        <v>9</v>
      </c>
      <c r="B1071" s="25">
        <v>-6.2818499999999999E-2</v>
      </c>
      <c r="C1071" s="24">
        <v>0.181919</v>
      </c>
      <c r="D1071" s="25">
        <v>-0.86405399999999999</v>
      </c>
      <c r="E1071" s="25">
        <v>-0.85075400000000001</v>
      </c>
      <c r="F1071" s="25">
        <v>-0.94712600000000002</v>
      </c>
      <c r="G1071" s="25">
        <v>-1.04301</v>
      </c>
      <c r="H1071" s="25">
        <v>-1.0415700000000001</v>
      </c>
      <c r="I1071" s="25">
        <v>-1.1315</v>
      </c>
      <c r="J1071" s="25">
        <v>-1.2740199999999999</v>
      </c>
      <c r="K1071" s="25"/>
      <c r="M1071" s="14"/>
      <c r="N1071" s="14"/>
      <c r="O1071" s="14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2"/>
      <c r="AB1071" s="25"/>
      <c r="AC1071" s="25"/>
      <c r="AD1071" s="25"/>
      <c r="AE1071" s="25"/>
      <c r="AF1071" s="25"/>
      <c r="AG1071" s="25"/>
      <c r="AH1071" s="25"/>
      <c r="AI1071" s="25"/>
      <c r="AJ1071" s="25"/>
      <c r="AK1071" s="25"/>
      <c r="AL1071" s="25"/>
    </row>
    <row r="1072" spans="1:38" x14ac:dyDescent="0.15">
      <c r="A1072">
        <v>10</v>
      </c>
      <c r="B1072" s="25">
        <v>0.137215</v>
      </c>
      <c r="C1072" s="25">
        <v>-0.81753200000000004</v>
      </c>
      <c r="D1072" s="25">
        <v>-0.87637799999999999</v>
      </c>
      <c r="E1072" s="25">
        <v>-0.95189500000000005</v>
      </c>
      <c r="F1072" s="25">
        <v>-1.0516399999999999</v>
      </c>
      <c r="G1072" s="25">
        <v>-1.05793</v>
      </c>
      <c r="H1072" s="25">
        <v>-1.1535599999999999</v>
      </c>
      <c r="I1072" s="25">
        <v>-1.2904800000000001</v>
      </c>
      <c r="J1072" s="25">
        <v>-1.4953700000000001</v>
      </c>
      <c r="K1072" s="25">
        <v>-1.76867</v>
      </c>
      <c r="M1072" s="14"/>
      <c r="N1072" s="14"/>
      <c r="O1072" s="14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2"/>
      <c r="AB1072" s="25"/>
      <c r="AC1072" s="25"/>
      <c r="AD1072" s="25"/>
      <c r="AE1072" s="25"/>
      <c r="AF1072" s="25"/>
      <c r="AG1072" s="25"/>
      <c r="AH1072" s="25"/>
      <c r="AI1072" s="25"/>
      <c r="AJ1072" s="25"/>
      <c r="AK1072" s="25"/>
      <c r="AL1072" s="25"/>
    </row>
    <row r="1073" spans="1:38" x14ac:dyDescent="0.15"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2"/>
      <c r="AB1073" s="12"/>
      <c r="AC1073" s="12"/>
      <c r="AD1073" s="12"/>
      <c r="AE1073" s="12"/>
      <c r="AF1073" s="12"/>
      <c r="AG1073" s="12"/>
      <c r="AH1073" s="12"/>
      <c r="AI1073" s="12"/>
      <c r="AJ1073" s="12"/>
      <c r="AK1073" s="12"/>
      <c r="AL1073" s="12"/>
    </row>
    <row r="1074" spans="1:38" x14ac:dyDescent="0.15">
      <c r="A1074" t="s">
        <v>74</v>
      </c>
      <c r="I1074" s="14" t="s">
        <v>109</v>
      </c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2"/>
      <c r="AB1074" s="12"/>
      <c r="AC1074" s="12"/>
      <c r="AD1074" s="12"/>
      <c r="AE1074" s="12"/>
      <c r="AF1074" s="12"/>
      <c r="AG1074" s="12"/>
      <c r="AH1074" s="12"/>
      <c r="AI1074" s="12"/>
      <c r="AJ1074" s="12"/>
      <c r="AK1074" s="12"/>
      <c r="AL1074" s="12"/>
    </row>
    <row r="1075" spans="1:38" x14ac:dyDescent="0.15">
      <c r="A1075" t="s">
        <v>75</v>
      </c>
      <c r="B1075" t="s">
        <v>76</v>
      </c>
      <c r="C1075" t="s">
        <v>76</v>
      </c>
      <c r="D1075" t="s">
        <v>76</v>
      </c>
      <c r="E1075" t="s">
        <v>77</v>
      </c>
      <c r="F1075" t="s">
        <v>77</v>
      </c>
      <c r="G1075" t="s">
        <v>77</v>
      </c>
      <c r="I1075" t="s">
        <v>76</v>
      </c>
      <c r="J1075" t="s">
        <v>76</v>
      </c>
      <c r="K1075" t="s">
        <v>76</v>
      </c>
      <c r="L1075" t="s">
        <v>77</v>
      </c>
      <c r="M1075" t="s">
        <v>77</v>
      </c>
      <c r="N1075" t="s">
        <v>77</v>
      </c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2"/>
      <c r="AB1075" s="12"/>
      <c r="AC1075" s="12"/>
      <c r="AD1075" s="12"/>
      <c r="AE1075" s="12"/>
      <c r="AF1075" s="12"/>
      <c r="AG1075" s="12"/>
      <c r="AH1075" s="12"/>
      <c r="AI1075" s="12"/>
      <c r="AJ1075" s="12"/>
      <c r="AK1075" s="12"/>
      <c r="AL1075" s="12"/>
    </row>
    <row r="1076" spans="1:38" x14ac:dyDescent="0.15">
      <c r="A1076" t="s">
        <v>78</v>
      </c>
      <c r="B1076" t="s">
        <v>76</v>
      </c>
      <c r="C1076" t="s">
        <v>79</v>
      </c>
      <c r="D1076" t="s">
        <v>80</v>
      </c>
      <c r="E1076" t="s">
        <v>76</v>
      </c>
      <c r="F1076" t="s">
        <v>79</v>
      </c>
      <c r="G1076" t="s">
        <v>80</v>
      </c>
      <c r="I1076" t="s">
        <v>76</v>
      </c>
      <c r="J1076" t="s">
        <v>79</v>
      </c>
      <c r="K1076" t="s">
        <v>80</v>
      </c>
      <c r="L1076" t="s">
        <v>76</v>
      </c>
      <c r="M1076" t="s">
        <v>79</v>
      </c>
      <c r="N1076" t="s">
        <v>80</v>
      </c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/>
      <c r="AB1076" s="12"/>
      <c r="AC1076" s="12"/>
      <c r="AD1076" s="12"/>
      <c r="AE1076" s="12"/>
      <c r="AF1076" s="12"/>
      <c r="AG1076" s="12"/>
      <c r="AH1076" s="12"/>
      <c r="AI1076" s="12"/>
      <c r="AJ1076" s="12"/>
      <c r="AK1076" s="12"/>
      <c r="AL1076" s="12"/>
    </row>
    <row r="1077" spans="1:38" x14ac:dyDescent="0.15">
      <c r="A1077" s="1" t="s">
        <v>25</v>
      </c>
      <c r="B1077">
        <v>0.215091</v>
      </c>
      <c r="C1077">
        <v>0.215091</v>
      </c>
      <c r="D1077">
        <v>0.215091</v>
      </c>
      <c r="E1077">
        <v>0.24884200000000001</v>
      </c>
      <c r="F1077">
        <v>0.24884200000000001</v>
      </c>
      <c r="G1077">
        <v>0.24884200000000001</v>
      </c>
      <c r="I1077" s="22">
        <f>ABS(B1077-B1107)</f>
        <v>1.0000000000010001E-6</v>
      </c>
      <c r="J1077" s="22">
        <f t="shared" ref="J1077:J1086" si="152">ABS(C1077-C1107)</f>
        <v>1.0000000000010001E-6</v>
      </c>
      <c r="K1077" s="22">
        <f t="shared" ref="K1077:K1086" si="153">ABS(D1077-D1107)</f>
        <v>1.0000000000010001E-6</v>
      </c>
      <c r="L1077" s="22">
        <f>ABS(E1077-H1107)</f>
        <v>1.2000000000012001E-5</v>
      </c>
      <c r="M1077" s="22">
        <f t="shared" ref="M1077:M1086" si="154">ABS(F1077-I1107)</f>
        <v>1.2000000000012001E-5</v>
      </c>
      <c r="N1077" s="22">
        <f t="shared" ref="N1077:N1086" si="155">ABS(G1077-J1107)</f>
        <v>1.2000000000012001E-5</v>
      </c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2"/>
      <c r="AB1077" s="12"/>
      <c r="AC1077" s="12"/>
      <c r="AD1077" s="12"/>
      <c r="AE1077" s="12"/>
      <c r="AF1077" s="12"/>
      <c r="AG1077" s="12"/>
      <c r="AH1077" s="12"/>
      <c r="AI1077" s="12"/>
      <c r="AJ1077" s="12"/>
      <c r="AK1077" s="12"/>
      <c r="AL1077" s="12"/>
    </row>
    <row r="1078" spans="1:38" x14ac:dyDescent="0.15">
      <c r="A1078" s="1" t="s">
        <v>26</v>
      </c>
      <c r="B1078">
        <v>-0.50203900000000001</v>
      </c>
      <c r="C1078">
        <v>-0.49059599999999998</v>
      </c>
      <c r="D1078">
        <v>-0.49059599999999998</v>
      </c>
      <c r="E1078">
        <v>-0.51960700000000004</v>
      </c>
      <c r="F1078">
        <v>-0.50682799999999995</v>
      </c>
      <c r="G1078">
        <v>-0.50682799999999995</v>
      </c>
      <c r="I1078" s="22">
        <f t="shared" ref="I1078:I1086" si="156">ABS(B1078-B1108)</f>
        <v>0</v>
      </c>
      <c r="J1078" s="22">
        <f t="shared" si="152"/>
        <v>9.9999999997324451E-7</v>
      </c>
      <c r="K1078" s="22">
        <f t="shared" si="153"/>
        <v>9.9999999997324451E-7</v>
      </c>
      <c r="L1078" s="22">
        <f t="shared" ref="L1078:L1086" si="157">ABS(E1078-H1108)</f>
        <v>6.6000000000010495E-5</v>
      </c>
      <c r="M1078" s="22">
        <f t="shared" si="154"/>
        <v>1.260000000000705E-4</v>
      </c>
      <c r="N1078" s="22">
        <f t="shared" si="155"/>
        <v>1.260000000000705E-4</v>
      </c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/>
      <c r="AB1078" s="12"/>
      <c r="AC1078" s="12"/>
      <c r="AD1078" s="12"/>
      <c r="AE1078" s="12"/>
      <c r="AF1078" s="12"/>
      <c r="AG1078" s="12"/>
      <c r="AH1078" s="12"/>
      <c r="AI1078" s="12"/>
      <c r="AJ1078" s="12"/>
      <c r="AK1078" s="12"/>
      <c r="AL1078" s="12"/>
    </row>
    <row r="1079" spans="1:38" x14ac:dyDescent="0.15">
      <c r="A1079" s="1" t="s">
        <v>27</v>
      </c>
      <c r="B1079">
        <v>-0.54167900000000002</v>
      </c>
      <c r="C1079">
        <v>-0.527061</v>
      </c>
      <c r="D1079">
        <v>-0.527061</v>
      </c>
      <c r="E1079">
        <v>-0.55521200000000004</v>
      </c>
      <c r="F1079">
        <v>-0.53896599999999995</v>
      </c>
      <c r="G1079">
        <v>-0.53896599999999995</v>
      </c>
      <c r="I1079" s="22">
        <f t="shared" si="156"/>
        <v>0</v>
      </c>
      <c r="J1079" s="22">
        <f t="shared" si="152"/>
        <v>0</v>
      </c>
      <c r="K1079" s="22">
        <f t="shared" si="153"/>
        <v>0</v>
      </c>
      <c r="L1079" s="22">
        <f t="shared" si="157"/>
        <v>1.8000000000073513E-5</v>
      </c>
      <c r="M1079" s="22">
        <f t="shared" si="154"/>
        <v>4.1000000000068759E-5</v>
      </c>
      <c r="N1079" s="22">
        <f t="shared" si="155"/>
        <v>4.1000000000068759E-5</v>
      </c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/>
      <c r="AB1079" s="12"/>
      <c r="AC1079" s="12"/>
      <c r="AD1079" s="12"/>
      <c r="AE1079" s="12"/>
      <c r="AF1079" s="12"/>
      <c r="AG1079" s="12"/>
      <c r="AH1079" s="12"/>
      <c r="AI1079" s="12"/>
      <c r="AJ1079" s="12"/>
      <c r="AK1079" s="12"/>
      <c r="AL1079" s="12"/>
    </row>
    <row r="1080" spans="1:38" x14ac:dyDescent="0.15">
      <c r="A1080" s="1" t="s">
        <v>28</v>
      </c>
      <c r="B1080">
        <v>-0.60456699999999997</v>
      </c>
      <c r="C1080">
        <v>-0.58640199999999998</v>
      </c>
      <c r="D1080">
        <v>-0.58640199999999998</v>
      </c>
      <c r="E1080">
        <v>-0.63420100000000001</v>
      </c>
      <c r="F1080">
        <v>-0.61407999999999996</v>
      </c>
      <c r="G1080">
        <v>-0.61407999999999996</v>
      </c>
      <c r="I1080" s="22">
        <f t="shared" si="156"/>
        <v>0</v>
      </c>
      <c r="J1080" s="22">
        <f t="shared" si="152"/>
        <v>0</v>
      </c>
      <c r="K1080" s="22">
        <f t="shared" si="153"/>
        <v>0</v>
      </c>
      <c r="L1080" s="22">
        <f t="shared" si="157"/>
        <v>3.3700000000003172E-4</v>
      </c>
      <c r="M1080" s="22">
        <f t="shared" si="154"/>
        <v>2.909999999999302E-4</v>
      </c>
      <c r="N1080" s="22">
        <f t="shared" si="155"/>
        <v>2.909999999999302E-4</v>
      </c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/>
      <c r="AB1080" s="12"/>
      <c r="AC1080" s="12"/>
      <c r="AD1080" s="12"/>
      <c r="AE1080" s="12"/>
      <c r="AF1080" s="12"/>
      <c r="AG1080" s="12"/>
      <c r="AH1080" s="12"/>
      <c r="AI1080" s="12"/>
      <c r="AJ1080" s="12"/>
      <c r="AK1080" s="12"/>
      <c r="AL1080" s="12"/>
    </row>
    <row r="1081" spans="1:38" x14ac:dyDescent="0.15">
      <c r="A1081" s="1" t="s">
        <v>29</v>
      </c>
      <c r="B1081">
        <v>-0.71579199999999998</v>
      </c>
      <c r="C1081">
        <v>-0.69668399999999997</v>
      </c>
      <c r="D1081">
        <v>-0.69668399999999997</v>
      </c>
      <c r="E1081">
        <v>-0.78489500000000001</v>
      </c>
      <c r="F1081">
        <v>-0.76375000000000004</v>
      </c>
      <c r="G1081">
        <v>-0.76375000000000004</v>
      </c>
      <c r="I1081" s="22">
        <f t="shared" si="156"/>
        <v>0</v>
      </c>
      <c r="J1081" s="22">
        <f t="shared" si="152"/>
        <v>0</v>
      </c>
      <c r="K1081" s="22">
        <f t="shared" si="153"/>
        <v>0</v>
      </c>
      <c r="L1081" s="22">
        <f t="shared" si="157"/>
        <v>6.8400000000001793E-4</v>
      </c>
      <c r="M1081" s="22">
        <f t="shared" si="154"/>
        <v>6.2499999999998668E-4</v>
      </c>
      <c r="N1081" s="22">
        <f t="shared" si="155"/>
        <v>6.2499999999998668E-4</v>
      </c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/>
      <c r="AB1081" s="12"/>
      <c r="AC1081" s="12"/>
      <c r="AD1081" s="12"/>
      <c r="AE1081" s="12"/>
      <c r="AF1081" s="12"/>
      <c r="AG1081" s="12"/>
      <c r="AH1081" s="12"/>
      <c r="AI1081" s="12"/>
      <c r="AJ1081" s="12"/>
      <c r="AK1081" s="12"/>
      <c r="AL1081" s="12"/>
    </row>
    <row r="1082" spans="1:38" x14ac:dyDescent="0.15">
      <c r="A1082" s="1" t="s">
        <v>30</v>
      </c>
      <c r="B1082">
        <v>-0.683118</v>
      </c>
      <c r="C1082">
        <v>-0.66313999999999995</v>
      </c>
      <c r="D1082">
        <v>-0.66313999999999995</v>
      </c>
      <c r="E1082">
        <v>-0.70569199999999999</v>
      </c>
      <c r="F1082">
        <v>-0.68349000000000004</v>
      </c>
      <c r="G1082">
        <v>-0.68349000000000004</v>
      </c>
      <c r="I1082" s="22">
        <f t="shared" si="156"/>
        <v>0</v>
      </c>
      <c r="J1082" s="22">
        <f t="shared" si="152"/>
        <v>0</v>
      </c>
      <c r="K1082" s="22">
        <f t="shared" si="153"/>
        <v>0</v>
      </c>
      <c r="L1082" s="22">
        <f t="shared" si="157"/>
        <v>1.2999999999996348E-4</v>
      </c>
      <c r="M1082" s="22">
        <f t="shared" si="154"/>
        <v>1.1100000000008325E-4</v>
      </c>
      <c r="N1082" s="22">
        <f t="shared" si="155"/>
        <v>1.1100000000008325E-4</v>
      </c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2"/>
      <c r="AB1082" s="12"/>
      <c r="AC1082" s="12"/>
      <c r="AD1082" s="12"/>
      <c r="AE1082" s="12"/>
      <c r="AF1082" s="12"/>
      <c r="AG1082" s="12"/>
      <c r="AH1082" s="12"/>
      <c r="AI1082" s="12"/>
      <c r="AJ1082" s="12"/>
      <c r="AK1082" s="12"/>
      <c r="AL1082" s="12"/>
    </row>
    <row r="1083" spans="1:38" x14ac:dyDescent="0.15">
      <c r="A1083" s="1" t="s">
        <v>52</v>
      </c>
      <c r="B1083">
        <v>-0.68635400000000002</v>
      </c>
      <c r="C1083">
        <v>-0.66834400000000005</v>
      </c>
      <c r="D1083">
        <v>-0.66834400000000005</v>
      </c>
      <c r="E1083">
        <v>-0.696106</v>
      </c>
      <c r="F1083">
        <v>-0.67619399999999996</v>
      </c>
      <c r="G1083">
        <v>-0.67619399999999996</v>
      </c>
      <c r="I1083" s="22">
        <f t="shared" si="156"/>
        <v>1.0000000000287557E-6</v>
      </c>
      <c r="J1083" s="22">
        <f t="shared" si="152"/>
        <v>0</v>
      </c>
      <c r="K1083" s="22">
        <f t="shared" si="153"/>
        <v>0</v>
      </c>
      <c r="L1083" s="22">
        <f t="shared" si="157"/>
        <v>3.1300000000000772E-4</v>
      </c>
      <c r="M1083" s="22">
        <f t="shared" si="154"/>
        <v>3.2799999999999496E-4</v>
      </c>
      <c r="N1083" s="22">
        <f t="shared" si="155"/>
        <v>3.2799999999999496E-4</v>
      </c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2"/>
      <c r="AB1083" s="12"/>
      <c r="AC1083" s="12"/>
      <c r="AD1083" s="12"/>
      <c r="AE1083" s="12"/>
      <c r="AF1083" s="12"/>
      <c r="AG1083" s="12"/>
      <c r="AH1083" s="12"/>
      <c r="AI1083" s="12"/>
      <c r="AJ1083" s="12"/>
      <c r="AK1083" s="12"/>
      <c r="AL1083" s="12"/>
    </row>
    <row r="1084" spans="1:38" x14ac:dyDescent="0.15">
      <c r="A1084" s="1" t="s">
        <v>53</v>
      </c>
      <c r="B1084">
        <v>-0.48275400000000002</v>
      </c>
      <c r="C1084">
        <v>-0.47032200000000002</v>
      </c>
      <c r="D1084">
        <v>-0.47032200000000002</v>
      </c>
      <c r="E1084">
        <v>-0.47845100000000002</v>
      </c>
      <c r="F1084">
        <v>-0.46487899999999999</v>
      </c>
      <c r="G1084">
        <v>-0.46487899999999999</v>
      </c>
      <c r="I1084" s="22">
        <f t="shared" si="156"/>
        <v>0</v>
      </c>
      <c r="J1084" s="22">
        <f t="shared" si="152"/>
        <v>1.0000000000287557E-6</v>
      </c>
      <c r="K1084" s="22">
        <f t="shared" si="153"/>
        <v>1.0000000000287557E-6</v>
      </c>
      <c r="L1084" s="22">
        <f t="shared" si="157"/>
        <v>6.9900000000000517E-4</v>
      </c>
      <c r="M1084" s="22">
        <f t="shared" si="154"/>
        <v>7.4399999999996691E-4</v>
      </c>
      <c r="N1084" s="22">
        <f t="shared" si="155"/>
        <v>7.4399999999996691E-4</v>
      </c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  <c r="AB1084" s="12"/>
      <c r="AC1084" s="12"/>
      <c r="AD1084" s="12"/>
      <c r="AE1084" s="12"/>
      <c r="AF1084" s="12"/>
      <c r="AG1084" s="12"/>
      <c r="AH1084" s="12"/>
      <c r="AI1084" s="12"/>
      <c r="AJ1084" s="12"/>
      <c r="AK1084" s="12"/>
      <c r="AL1084" s="12"/>
    </row>
    <row r="1085" spans="1:38" x14ac:dyDescent="0.15">
      <c r="A1085" s="1" t="s">
        <v>54</v>
      </c>
      <c r="B1085">
        <v>-0.192828</v>
      </c>
      <c r="C1085">
        <v>-0.185972</v>
      </c>
      <c r="D1085">
        <v>-0.185972</v>
      </c>
      <c r="E1085">
        <v>-0.19202</v>
      </c>
      <c r="F1085">
        <v>-0.18480199999999999</v>
      </c>
      <c r="G1085">
        <v>-0.18480199999999999</v>
      </c>
      <c r="I1085" s="22">
        <f t="shared" si="156"/>
        <v>0</v>
      </c>
      <c r="J1085" s="22">
        <f t="shared" si="152"/>
        <v>1.0000000000010001E-6</v>
      </c>
      <c r="K1085" s="22">
        <f t="shared" si="153"/>
        <v>1.0000000000010001E-6</v>
      </c>
      <c r="L1085" s="22">
        <f t="shared" si="157"/>
        <v>7.8899999999998416E-4</v>
      </c>
      <c r="M1085" s="22">
        <f t="shared" si="154"/>
        <v>8.6200000000000165E-4</v>
      </c>
      <c r="N1085" s="22">
        <f t="shared" si="155"/>
        <v>8.6200000000000165E-4</v>
      </c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2"/>
      <c r="AB1085" s="12"/>
      <c r="AC1085" s="12"/>
      <c r="AD1085" s="12"/>
      <c r="AE1085" s="12"/>
      <c r="AF1085" s="12"/>
      <c r="AG1085" s="12"/>
      <c r="AH1085" s="12"/>
      <c r="AI1085" s="12"/>
      <c r="AJ1085" s="12"/>
      <c r="AK1085" s="12"/>
      <c r="AL1085" s="12"/>
    </row>
    <row r="1086" spans="1:38" x14ac:dyDescent="0.15">
      <c r="A1086" s="1" t="s">
        <v>90</v>
      </c>
      <c r="B1086">
        <v>-4.0477200000000003E-3</v>
      </c>
      <c r="C1086">
        <v>-4.0477200000000003E-3</v>
      </c>
      <c r="D1086">
        <v>-4.0477200000000003E-3</v>
      </c>
      <c r="E1086">
        <v>-0.49107499999999998</v>
      </c>
      <c r="F1086">
        <v>-0.49107499999999998</v>
      </c>
      <c r="G1086">
        <v>-0.49107499999999998</v>
      </c>
      <c r="I1086" s="22">
        <f t="shared" si="156"/>
        <v>5.8000000000002494E-7</v>
      </c>
      <c r="J1086" s="22">
        <f t="shared" si="152"/>
        <v>5.8000000000002494E-7</v>
      </c>
      <c r="K1086" s="22">
        <f t="shared" si="153"/>
        <v>5.8000000000002494E-7</v>
      </c>
      <c r="L1086" s="22">
        <f t="shared" si="157"/>
        <v>4.715999999999998E-3</v>
      </c>
      <c r="M1086" s="22">
        <f t="shared" si="154"/>
        <v>4.715999999999998E-3</v>
      </c>
      <c r="N1086" s="22">
        <f t="shared" si="155"/>
        <v>4.715999999999998E-3</v>
      </c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2"/>
      <c r="AB1086" s="12"/>
      <c r="AC1086" s="12"/>
      <c r="AD1086" s="12"/>
      <c r="AE1086" s="12"/>
      <c r="AF1086" s="12"/>
      <c r="AG1086" s="12"/>
      <c r="AH1086" s="12"/>
      <c r="AI1086" s="12"/>
      <c r="AJ1086" s="12"/>
      <c r="AK1086" s="12"/>
      <c r="AL1086" s="12"/>
    </row>
    <row r="1087" spans="1:38" x14ac:dyDescent="0.15">
      <c r="H1087" s="23" t="s">
        <v>110</v>
      </c>
      <c r="I1087" s="22">
        <f t="shared" ref="I1087:N1087" si="158">AVERAGE(I1078:I1086)</f>
        <v>1.755555555587534E-7</v>
      </c>
      <c r="J1087" s="22">
        <f t="shared" si="158"/>
        <v>3.9777777777811389E-7</v>
      </c>
      <c r="K1087" s="22">
        <f t="shared" si="158"/>
        <v>3.9777777777811389E-7</v>
      </c>
      <c r="L1087" s="22">
        <f t="shared" si="158"/>
        <v>8.6133333333334361E-4</v>
      </c>
      <c r="M1087" s="22">
        <f t="shared" si="158"/>
        <v>8.7155555555556681E-4</v>
      </c>
      <c r="N1087" s="22">
        <f t="shared" si="158"/>
        <v>8.7155555555556681E-4</v>
      </c>
    </row>
    <row r="1088" spans="1:38" x14ac:dyDescent="0.15">
      <c r="H1088" s="14"/>
    </row>
    <row r="1089" spans="1:14" x14ac:dyDescent="0.15">
      <c r="A1089" s="8" t="s">
        <v>59</v>
      </c>
      <c r="B1089" s="8"/>
      <c r="C1089" s="8"/>
      <c r="D1089" s="8"/>
      <c r="I1089" s="14" t="s">
        <v>109</v>
      </c>
    </row>
    <row r="1090" spans="1:14" x14ac:dyDescent="0.15">
      <c r="A1090" t="s">
        <v>75</v>
      </c>
      <c r="B1090" t="s">
        <v>76</v>
      </c>
      <c r="C1090" t="s">
        <v>76</v>
      </c>
      <c r="D1090" t="s">
        <v>76</v>
      </c>
      <c r="E1090" t="s">
        <v>77</v>
      </c>
      <c r="F1090" t="s">
        <v>77</v>
      </c>
      <c r="G1090" t="s">
        <v>77</v>
      </c>
      <c r="I1090" t="s">
        <v>76</v>
      </c>
      <c r="J1090" t="s">
        <v>76</v>
      </c>
      <c r="K1090" t="s">
        <v>76</v>
      </c>
      <c r="L1090" t="s">
        <v>77</v>
      </c>
      <c r="M1090" t="s">
        <v>77</v>
      </c>
      <c r="N1090" t="s">
        <v>77</v>
      </c>
    </row>
    <row r="1091" spans="1:14" x14ac:dyDescent="0.15">
      <c r="A1091" t="s">
        <v>78</v>
      </c>
      <c r="B1091" t="s">
        <v>76</v>
      </c>
      <c r="C1091" t="s">
        <v>79</v>
      </c>
      <c r="D1091" t="s">
        <v>80</v>
      </c>
      <c r="E1091" t="s">
        <v>76</v>
      </c>
      <c r="F1091" t="s">
        <v>79</v>
      </c>
      <c r="G1091" t="s">
        <v>80</v>
      </c>
      <c r="I1091" t="s">
        <v>76</v>
      </c>
      <c r="J1091" t="s">
        <v>79</v>
      </c>
      <c r="K1091" t="s">
        <v>80</v>
      </c>
      <c r="L1091" t="s">
        <v>76</v>
      </c>
      <c r="M1091" t="s">
        <v>79</v>
      </c>
      <c r="N1091" t="s">
        <v>80</v>
      </c>
    </row>
    <row r="1092" spans="1:14" x14ac:dyDescent="0.15">
      <c r="A1092" s="23" t="s">
        <v>25</v>
      </c>
    </row>
    <row r="1093" spans="1:14" x14ac:dyDescent="0.15">
      <c r="A1093" s="3" t="s">
        <v>26</v>
      </c>
      <c r="B1093">
        <v>-0.49830000000000002</v>
      </c>
      <c r="C1093">
        <v>-0.49</v>
      </c>
      <c r="D1093">
        <v>-0.49</v>
      </c>
      <c r="E1093">
        <v>-0.51739999999999997</v>
      </c>
      <c r="F1093">
        <v>-0.504</v>
      </c>
      <c r="G1093">
        <v>-0.504</v>
      </c>
      <c r="I1093" s="22">
        <f>ABS(B1093-B1122)</f>
        <v>3.7389999999999923E-3</v>
      </c>
      <c r="J1093" s="22">
        <f t="shared" ref="J1093:J1101" si="159">ABS(C1093-C1122)</f>
        <v>5.9500000000001219E-4</v>
      </c>
      <c r="K1093" s="22">
        <f t="shared" ref="K1093:K1101" si="160">ABS(D1093-D1122)</f>
        <v>5.9500000000001219E-4</v>
      </c>
      <c r="L1093" s="22">
        <f>ABS(E1093-H1108)</f>
        <v>2.2730000000000805E-3</v>
      </c>
      <c r="M1093" s="22">
        <f t="shared" ref="M1093:M1101" si="161">ABS(F1093-I1108)</f>
        <v>2.9540000000000122E-3</v>
      </c>
      <c r="N1093" s="22">
        <f t="shared" ref="N1093:N1101" si="162">ABS(G1093-J1108)</f>
        <v>2.9540000000000122E-3</v>
      </c>
    </row>
    <row r="1094" spans="1:14" x14ac:dyDescent="0.15">
      <c r="A1094" s="3" t="s">
        <v>27</v>
      </c>
      <c r="B1094">
        <v>-0.54679999999999995</v>
      </c>
      <c r="C1094">
        <v>-0.52459999999999996</v>
      </c>
      <c r="D1094">
        <v>-0.52459999999999996</v>
      </c>
      <c r="E1094">
        <v>-0.55910000000000004</v>
      </c>
      <c r="F1094">
        <v>-0.53239999999999998</v>
      </c>
      <c r="G1094">
        <v>-0.53239999999999998</v>
      </c>
      <c r="I1094" s="22">
        <f t="shared" ref="I1094:I1101" si="163">ABS(B1094-B1123)</f>
        <v>5.1209999999999312E-3</v>
      </c>
      <c r="J1094" s="22">
        <f t="shared" si="159"/>
        <v>2.4610000000000465E-3</v>
      </c>
      <c r="K1094" s="22">
        <f t="shared" si="160"/>
        <v>2.4610000000000465E-3</v>
      </c>
      <c r="L1094" s="22">
        <f t="shared" ref="L1094:L1101" si="164">ABS(E1094-H1109)</f>
        <v>3.9060000000000761E-3</v>
      </c>
      <c r="M1094" s="22">
        <f t="shared" si="161"/>
        <v>6.6070000000000295E-3</v>
      </c>
      <c r="N1094" s="22">
        <f t="shared" si="162"/>
        <v>6.6070000000000295E-3</v>
      </c>
    </row>
    <row r="1095" spans="1:14" x14ac:dyDescent="0.15">
      <c r="A1095" s="3" t="s">
        <v>28</v>
      </c>
      <c r="B1095">
        <v>-0.60460000000000003</v>
      </c>
      <c r="C1095">
        <v>-0.57979999999999998</v>
      </c>
      <c r="D1095">
        <v>-0.57979999999999998</v>
      </c>
      <c r="E1095">
        <v>-0.63759999999999994</v>
      </c>
      <c r="F1095">
        <v>-0.61380000000000001</v>
      </c>
      <c r="G1095">
        <v>-0.61380000000000001</v>
      </c>
      <c r="I1095" s="22">
        <f t="shared" si="163"/>
        <v>3.3999999999978492E-5</v>
      </c>
      <c r="J1095" s="22">
        <f t="shared" si="159"/>
        <v>6.6019999999999968E-3</v>
      </c>
      <c r="K1095" s="22">
        <f t="shared" si="160"/>
        <v>6.6019999999999968E-3</v>
      </c>
      <c r="L1095" s="22">
        <f t="shared" si="164"/>
        <v>3.7359999999999616E-3</v>
      </c>
      <c r="M1095" s="22">
        <f t="shared" si="161"/>
        <v>1.0999999999983245E-5</v>
      </c>
      <c r="N1095" s="22">
        <f t="shared" si="162"/>
        <v>1.0999999999983245E-5</v>
      </c>
    </row>
    <row r="1096" spans="1:14" x14ac:dyDescent="0.15">
      <c r="A1096" s="3" t="s">
        <v>29</v>
      </c>
      <c r="B1096">
        <v>-0.7167</v>
      </c>
      <c r="C1096">
        <v>-0.69779999999999998</v>
      </c>
      <c r="D1096">
        <v>-0.69779999999999998</v>
      </c>
      <c r="E1096">
        <v>-0.78500000000000003</v>
      </c>
      <c r="F1096">
        <v>-0.76559999999999995</v>
      </c>
      <c r="G1096">
        <v>-0.76559999999999995</v>
      </c>
      <c r="I1096" s="22">
        <f t="shared" si="163"/>
        <v>9.080000000000199E-4</v>
      </c>
      <c r="J1096" s="22">
        <f t="shared" si="159"/>
        <v>1.1160000000000059E-3</v>
      </c>
      <c r="K1096" s="22">
        <f t="shared" si="160"/>
        <v>1.1160000000000059E-3</v>
      </c>
      <c r="L1096" s="22">
        <f t="shared" si="164"/>
        <v>7.8900000000003967E-4</v>
      </c>
      <c r="M1096" s="22">
        <f t="shared" si="161"/>
        <v>2.474999999999894E-3</v>
      </c>
      <c r="N1096" s="22">
        <f t="shared" si="162"/>
        <v>2.474999999999894E-3</v>
      </c>
    </row>
    <row r="1097" spans="1:14" x14ac:dyDescent="0.15">
      <c r="A1097" s="3" t="s">
        <v>30</v>
      </c>
      <c r="B1097">
        <v>-0.68979999999999997</v>
      </c>
      <c r="C1097">
        <v>-0.66290000000000004</v>
      </c>
      <c r="D1097">
        <v>-0.66290000000000004</v>
      </c>
      <c r="E1097">
        <v>-0.70250000000000001</v>
      </c>
      <c r="F1097">
        <v>-0.68789999999999996</v>
      </c>
      <c r="G1097">
        <v>-0.68789999999999996</v>
      </c>
      <c r="I1097" s="22">
        <f t="shared" si="163"/>
        <v>6.6819999999999657E-3</v>
      </c>
      <c r="J1097" s="22">
        <f t="shared" si="159"/>
        <v>2.3999999999990695E-4</v>
      </c>
      <c r="K1097" s="22">
        <f t="shared" si="160"/>
        <v>2.3999999999990695E-4</v>
      </c>
      <c r="L1097" s="22">
        <f t="shared" si="164"/>
        <v>3.0620000000000092E-3</v>
      </c>
      <c r="M1097" s="22">
        <f t="shared" si="161"/>
        <v>4.5209999999999972E-3</v>
      </c>
      <c r="N1097" s="22">
        <f t="shared" si="162"/>
        <v>4.5209999999999972E-3</v>
      </c>
    </row>
    <row r="1098" spans="1:14" x14ac:dyDescent="0.15">
      <c r="A1098" s="3" t="s">
        <v>52</v>
      </c>
      <c r="B1098">
        <v>-0.68600000000000005</v>
      </c>
      <c r="C1098">
        <v>-0.66669999999999996</v>
      </c>
      <c r="D1098">
        <v>-0.66669999999999996</v>
      </c>
      <c r="E1098">
        <v>-0.70069999999999999</v>
      </c>
      <c r="F1098">
        <v>-0.67520000000000002</v>
      </c>
      <c r="G1098">
        <v>-0.67520000000000002</v>
      </c>
      <c r="I1098" s="22">
        <f t="shared" si="163"/>
        <v>3.529999999999367E-4</v>
      </c>
      <c r="J1098" s="22">
        <f t="shared" si="159"/>
        <v>1.6440000000000898E-3</v>
      </c>
      <c r="K1098" s="22">
        <f t="shared" si="160"/>
        <v>1.6440000000000898E-3</v>
      </c>
      <c r="L1098" s="22">
        <f t="shared" si="164"/>
        <v>4.9069999999999947E-3</v>
      </c>
      <c r="M1098" s="22">
        <f t="shared" si="161"/>
        <v>6.6599999999994441E-4</v>
      </c>
      <c r="N1098" s="22">
        <f t="shared" si="162"/>
        <v>6.6599999999994441E-4</v>
      </c>
    </row>
    <row r="1099" spans="1:14" x14ac:dyDescent="0.15">
      <c r="A1099" s="3" t="s">
        <v>53</v>
      </c>
      <c r="B1099">
        <v>-0.48480000000000001</v>
      </c>
      <c r="C1099">
        <v>-0.47739999999999999</v>
      </c>
      <c r="D1099">
        <v>-0.47739999999999999</v>
      </c>
      <c r="E1099">
        <v>-0.47839999999999999</v>
      </c>
      <c r="F1099">
        <v>-0.46729999999999999</v>
      </c>
      <c r="G1099">
        <v>-0.46729999999999999</v>
      </c>
      <c r="I1099" s="22">
        <f t="shared" si="163"/>
        <v>2.0459999999999923E-3</v>
      </c>
      <c r="J1099" s="22">
        <f t="shared" si="159"/>
        <v>7.079000000000002E-3</v>
      </c>
      <c r="K1099" s="22">
        <f t="shared" si="160"/>
        <v>7.079000000000002E-3</v>
      </c>
      <c r="L1099" s="22">
        <f t="shared" si="164"/>
        <v>6.4799999999998192E-4</v>
      </c>
      <c r="M1099" s="22">
        <f t="shared" si="161"/>
        <v>3.1649999999999734E-3</v>
      </c>
      <c r="N1099" s="22">
        <f t="shared" si="162"/>
        <v>3.1649999999999734E-3</v>
      </c>
    </row>
    <row r="1100" spans="1:14" x14ac:dyDescent="0.15">
      <c r="A1100" s="3" t="s">
        <v>54</v>
      </c>
      <c r="B1100">
        <v>-0.1925</v>
      </c>
      <c r="C1100">
        <v>-0.1845</v>
      </c>
      <c r="D1100">
        <v>-0.1845</v>
      </c>
      <c r="E1100">
        <v>-0.19289999999999999</v>
      </c>
      <c r="F1100">
        <v>-0.18490000000000001</v>
      </c>
      <c r="G1100">
        <v>-0.18490000000000001</v>
      </c>
      <c r="I1100" s="22">
        <f t="shared" si="163"/>
        <v>3.2799999999999496E-4</v>
      </c>
      <c r="J1100" s="22">
        <f t="shared" si="159"/>
        <v>1.4710000000000001E-3</v>
      </c>
      <c r="K1100" s="22">
        <f t="shared" si="160"/>
        <v>1.4710000000000001E-3</v>
      </c>
      <c r="L1100" s="22">
        <f t="shared" si="164"/>
        <v>1.6689999999999761E-3</v>
      </c>
      <c r="M1100" s="22">
        <f t="shared" si="161"/>
        <v>9.600000000000164E-4</v>
      </c>
      <c r="N1100" s="22">
        <f t="shared" si="162"/>
        <v>9.600000000000164E-4</v>
      </c>
    </row>
    <row r="1101" spans="1:14" x14ac:dyDescent="0.15">
      <c r="A1101" s="3" t="s">
        <v>90</v>
      </c>
      <c r="B1101">
        <v>-5.7999999999999996E-3</v>
      </c>
      <c r="C1101">
        <v>-4.1000000000000003E-3</v>
      </c>
      <c r="D1101">
        <v>-4.1000000000000003E-3</v>
      </c>
      <c r="E1101">
        <v>-0.49409999999999998</v>
      </c>
      <c r="F1101">
        <v>-0.49559999999999998</v>
      </c>
      <c r="G1101">
        <v>-0.49559999999999998</v>
      </c>
      <c r="I1101" s="22">
        <f t="shared" si="163"/>
        <v>1.7528499999999994E-3</v>
      </c>
      <c r="J1101" s="22">
        <f t="shared" si="159"/>
        <v>5.2850000000000119E-5</v>
      </c>
      <c r="K1101" s="22">
        <f t="shared" si="160"/>
        <v>5.2850000000000119E-5</v>
      </c>
      <c r="L1101" s="22">
        <f t="shared" si="164"/>
        <v>1.6909999999999981E-3</v>
      </c>
      <c r="M1101" s="22">
        <f t="shared" si="161"/>
        <v>1.9099999999999673E-4</v>
      </c>
      <c r="N1101" s="22">
        <f t="shared" si="162"/>
        <v>1.9099999999999673E-4</v>
      </c>
    </row>
    <row r="1102" spans="1:14" x14ac:dyDescent="0.15">
      <c r="H1102" s="23" t="s">
        <v>110</v>
      </c>
      <c r="I1102" s="22">
        <f t="shared" ref="I1102:N1102" si="165">AVERAGE(I1093:I1101)</f>
        <v>2.3293166666666456E-3</v>
      </c>
      <c r="J1102" s="22">
        <f t="shared" si="165"/>
        <v>2.3623166666666734E-3</v>
      </c>
      <c r="K1102" s="22">
        <f t="shared" si="165"/>
        <v>2.3623166666666734E-3</v>
      </c>
      <c r="L1102" s="22">
        <f t="shared" si="165"/>
        <v>2.520111111111124E-3</v>
      </c>
      <c r="M1102" s="22">
        <f t="shared" si="165"/>
        <v>2.3944444444444274E-3</v>
      </c>
      <c r="N1102" s="22">
        <f t="shared" si="165"/>
        <v>2.3944444444444274E-3</v>
      </c>
    </row>
    <row r="1104" spans="1:14" x14ac:dyDescent="0.15">
      <c r="A1104" t="s">
        <v>51</v>
      </c>
    </row>
    <row r="1105" spans="1:10" x14ac:dyDescent="0.15">
      <c r="A1105" t="s">
        <v>24</v>
      </c>
      <c r="B1105">
        <v>2</v>
      </c>
      <c r="C1105">
        <v>2</v>
      </c>
      <c r="D1105">
        <v>2</v>
      </c>
      <c r="E1105">
        <v>3</v>
      </c>
      <c r="F1105">
        <v>3</v>
      </c>
      <c r="G1105">
        <v>3</v>
      </c>
      <c r="H1105">
        <v>4</v>
      </c>
      <c r="I1105">
        <v>4</v>
      </c>
      <c r="J1105">
        <v>4</v>
      </c>
    </row>
    <row r="1106" spans="1:10" x14ac:dyDescent="0.15">
      <c r="A1106" t="s">
        <v>78</v>
      </c>
      <c r="B1106" t="s">
        <v>76</v>
      </c>
      <c r="C1106" t="s">
        <v>79</v>
      </c>
      <c r="D1106" t="s">
        <v>80</v>
      </c>
      <c r="E1106" t="s">
        <v>76</v>
      </c>
      <c r="F1106" t="s">
        <v>79</v>
      </c>
      <c r="G1106" t="s">
        <v>80</v>
      </c>
      <c r="H1106" t="s">
        <v>76</v>
      </c>
      <c r="I1106" t="s">
        <v>79</v>
      </c>
      <c r="J1106" t="s">
        <v>80</v>
      </c>
    </row>
    <row r="1107" spans="1:10" x14ac:dyDescent="0.15">
      <c r="A1107" s="1" t="s">
        <v>25</v>
      </c>
      <c r="B1107">
        <v>0.21509200000000001</v>
      </c>
      <c r="C1107">
        <v>0.21509200000000001</v>
      </c>
      <c r="D1107">
        <v>0.21509200000000001</v>
      </c>
      <c r="E1107">
        <v>0.24883</v>
      </c>
      <c r="F1107">
        <v>0.24883</v>
      </c>
      <c r="G1107">
        <v>0.24883</v>
      </c>
      <c r="H1107">
        <v>0.24883</v>
      </c>
      <c r="I1107">
        <v>0.24883</v>
      </c>
      <c r="J1107">
        <v>0.24883</v>
      </c>
    </row>
    <row r="1108" spans="1:10" x14ac:dyDescent="0.15">
      <c r="A1108" s="1" t="s">
        <v>26</v>
      </c>
      <c r="B1108">
        <v>-0.50203900000000001</v>
      </c>
      <c r="C1108">
        <v>-0.490595</v>
      </c>
      <c r="D1108">
        <v>-0.490595</v>
      </c>
      <c r="E1108">
        <v>-0.518791</v>
      </c>
      <c r="F1108">
        <v>-0.50614999999999999</v>
      </c>
      <c r="G1108">
        <v>-0.50614999999999999</v>
      </c>
      <c r="H1108">
        <v>-0.51967300000000005</v>
      </c>
      <c r="I1108">
        <v>-0.50695400000000002</v>
      </c>
      <c r="J1108">
        <v>-0.50695400000000002</v>
      </c>
    </row>
    <row r="1109" spans="1:10" x14ac:dyDescent="0.15">
      <c r="A1109" s="1" t="s">
        <v>27</v>
      </c>
      <c r="B1109">
        <v>-0.54167900000000002</v>
      </c>
      <c r="C1109">
        <v>-0.527061</v>
      </c>
      <c r="D1109">
        <v>-0.527061</v>
      </c>
      <c r="E1109">
        <v>-0.55460600000000004</v>
      </c>
      <c r="F1109">
        <v>-0.53851300000000002</v>
      </c>
      <c r="G1109">
        <v>-0.53851300000000002</v>
      </c>
      <c r="H1109">
        <v>-0.55519399999999997</v>
      </c>
      <c r="I1109">
        <v>-0.53900700000000001</v>
      </c>
      <c r="J1109">
        <v>-0.53900700000000001</v>
      </c>
    </row>
    <row r="1110" spans="1:10" x14ac:dyDescent="0.15">
      <c r="A1110" s="1" t="s">
        <v>28</v>
      </c>
      <c r="B1110">
        <v>-0.60456699999999997</v>
      </c>
      <c r="C1110">
        <v>-0.58640199999999998</v>
      </c>
      <c r="D1110">
        <v>-0.58640199999999998</v>
      </c>
      <c r="E1110">
        <v>-0.63237100000000002</v>
      </c>
      <c r="F1110">
        <v>-0.61240799999999995</v>
      </c>
      <c r="G1110">
        <v>-0.61240799999999995</v>
      </c>
      <c r="H1110">
        <v>-0.63386399999999998</v>
      </c>
      <c r="I1110">
        <v>-0.61378900000000003</v>
      </c>
      <c r="J1110">
        <v>-0.61378900000000003</v>
      </c>
    </row>
    <row r="1111" spans="1:10" x14ac:dyDescent="0.15">
      <c r="A1111" s="1" t="s">
        <v>29</v>
      </c>
      <c r="B1111">
        <v>-0.71579199999999998</v>
      </c>
      <c r="C1111">
        <v>-0.69668399999999997</v>
      </c>
      <c r="D1111">
        <v>-0.69668399999999997</v>
      </c>
      <c r="E1111">
        <v>-0.78059400000000001</v>
      </c>
      <c r="F1111">
        <v>-0.75962300000000005</v>
      </c>
      <c r="G1111">
        <v>-0.75962300000000005</v>
      </c>
      <c r="H1111">
        <v>-0.78421099999999999</v>
      </c>
      <c r="I1111">
        <v>-0.76312500000000005</v>
      </c>
      <c r="J1111">
        <v>-0.76312500000000005</v>
      </c>
    </row>
    <row r="1112" spans="1:10" x14ac:dyDescent="0.15">
      <c r="A1112" s="1" t="s">
        <v>30</v>
      </c>
      <c r="B1112">
        <v>-0.683118</v>
      </c>
      <c r="C1112">
        <v>-0.66313999999999995</v>
      </c>
      <c r="D1112">
        <v>-0.66313999999999995</v>
      </c>
      <c r="E1112">
        <v>-0.70450699999999999</v>
      </c>
      <c r="F1112">
        <v>-0.68245999999999996</v>
      </c>
      <c r="G1112">
        <v>-0.68245999999999996</v>
      </c>
      <c r="H1112">
        <v>-0.70556200000000002</v>
      </c>
      <c r="I1112">
        <v>-0.68337899999999996</v>
      </c>
      <c r="J1112">
        <v>-0.68337899999999996</v>
      </c>
    </row>
    <row r="1113" spans="1:10" x14ac:dyDescent="0.15">
      <c r="A1113" s="1" t="s">
        <v>52</v>
      </c>
      <c r="B1113">
        <v>-0.68635299999999999</v>
      </c>
      <c r="C1113">
        <v>-0.66834400000000005</v>
      </c>
      <c r="D1113">
        <v>-0.66834400000000005</v>
      </c>
      <c r="E1113">
        <v>-0.69553900000000002</v>
      </c>
      <c r="F1113">
        <v>-0.67572900000000002</v>
      </c>
      <c r="G1113">
        <v>-0.67572900000000002</v>
      </c>
      <c r="H1113">
        <v>-0.69579299999999999</v>
      </c>
      <c r="I1113">
        <v>-0.67586599999999997</v>
      </c>
      <c r="J1113">
        <v>-0.67586599999999997</v>
      </c>
    </row>
    <row r="1114" spans="1:10" x14ac:dyDescent="0.15">
      <c r="A1114" s="1" t="s">
        <v>53</v>
      </c>
      <c r="B1114">
        <v>-0.48275400000000002</v>
      </c>
      <c r="C1114">
        <v>-0.47032099999999999</v>
      </c>
      <c r="D1114">
        <v>-0.47032099999999999</v>
      </c>
      <c r="E1114">
        <v>-0.47808899999999999</v>
      </c>
      <c r="F1114">
        <v>-0.46453699999999998</v>
      </c>
      <c r="G1114">
        <v>-0.46453699999999998</v>
      </c>
      <c r="H1114">
        <v>-0.47775200000000001</v>
      </c>
      <c r="I1114">
        <v>-0.46413500000000002</v>
      </c>
      <c r="J1114">
        <v>-0.46413500000000002</v>
      </c>
    </row>
    <row r="1115" spans="1:10" x14ac:dyDescent="0.15">
      <c r="A1115" s="1" t="s">
        <v>54</v>
      </c>
      <c r="B1115">
        <v>-0.192828</v>
      </c>
      <c r="C1115">
        <v>-0.185971</v>
      </c>
      <c r="D1115">
        <v>-0.185971</v>
      </c>
      <c r="E1115">
        <v>-0.191417</v>
      </c>
      <c r="F1115">
        <v>-0.184139</v>
      </c>
      <c r="G1115">
        <v>-0.184139</v>
      </c>
      <c r="H1115">
        <v>-0.19123100000000001</v>
      </c>
      <c r="I1115">
        <v>-0.18393999999999999</v>
      </c>
      <c r="J1115">
        <v>-0.18393999999999999</v>
      </c>
    </row>
    <row r="1116" spans="1:10" x14ac:dyDescent="0.15">
      <c r="A1116" s="1" t="s">
        <v>90</v>
      </c>
      <c r="B1116">
        <v>-4.0471400000000003E-3</v>
      </c>
      <c r="C1116">
        <v>-4.0471400000000003E-3</v>
      </c>
      <c r="D1116">
        <v>-4.0471400000000003E-3</v>
      </c>
      <c r="E1116">
        <v>-0.31367899999999999</v>
      </c>
      <c r="F1116">
        <v>-0.31367899999999999</v>
      </c>
      <c r="G1116">
        <v>-0.31367899999999999</v>
      </c>
      <c r="H1116">
        <v>-0.49579099999999998</v>
      </c>
      <c r="I1116">
        <v>-0.49579099999999998</v>
      </c>
      <c r="J1116">
        <v>-0.49579099999999998</v>
      </c>
    </row>
    <row r="1118" spans="1:10" x14ac:dyDescent="0.15">
      <c r="A1118" t="s">
        <v>70</v>
      </c>
    </row>
    <row r="1119" spans="1:10" x14ac:dyDescent="0.15">
      <c r="A1119" t="s">
        <v>24</v>
      </c>
      <c r="B1119">
        <v>2</v>
      </c>
      <c r="C1119">
        <v>2</v>
      </c>
      <c r="D1119">
        <v>2</v>
      </c>
      <c r="E1119">
        <v>3</v>
      </c>
      <c r="F1119">
        <v>3</v>
      </c>
      <c r="G1119">
        <v>3</v>
      </c>
      <c r="H1119">
        <v>4</v>
      </c>
      <c r="I1119">
        <v>4</v>
      </c>
      <c r="J1119">
        <v>4</v>
      </c>
    </row>
    <row r="1120" spans="1:10" x14ac:dyDescent="0.15">
      <c r="A1120" t="s">
        <v>78</v>
      </c>
      <c r="B1120" t="s">
        <v>76</v>
      </c>
      <c r="C1120" t="s">
        <v>79</v>
      </c>
      <c r="D1120" t="s">
        <v>80</v>
      </c>
      <c r="E1120" t="s">
        <v>76</v>
      </c>
      <c r="F1120" t="s">
        <v>79</v>
      </c>
      <c r="G1120" t="s">
        <v>80</v>
      </c>
      <c r="H1120" t="s">
        <v>76</v>
      </c>
      <c r="I1120" t="s">
        <v>79</v>
      </c>
      <c r="J1120" t="s">
        <v>80</v>
      </c>
    </row>
    <row r="1121" spans="1:38" x14ac:dyDescent="0.15">
      <c r="A1121" s="1" t="s">
        <v>25</v>
      </c>
      <c r="B1121">
        <v>0.21509200000000001</v>
      </c>
      <c r="C1121">
        <v>0.21509200000000001</v>
      </c>
      <c r="D1121">
        <v>0.21509200000000001</v>
      </c>
      <c r="E1121">
        <v>0.24883</v>
      </c>
      <c r="F1121">
        <v>0.24883</v>
      </c>
      <c r="G1121">
        <v>0.24883</v>
      </c>
      <c r="H1121">
        <v>0.24883</v>
      </c>
      <c r="I1121">
        <v>0.24883</v>
      </c>
      <c r="J1121">
        <v>0.24883</v>
      </c>
    </row>
    <row r="1122" spans="1:38" x14ac:dyDescent="0.15">
      <c r="A1122" s="1" t="s">
        <v>26</v>
      </c>
      <c r="B1122">
        <v>-0.50203900000000001</v>
      </c>
      <c r="C1122">
        <v>-0.490595</v>
      </c>
      <c r="D1122">
        <v>-0.490595</v>
      </c>
      <c r="E1122">
        <v>-0.51879200000000003</v>
      </c>
      <c r="F1122">
        <v>-0.50615200000000005</v>
      </c>
      <c r="G1122">
        <v>-0.50615200000000005</v>
      </c>
    </row>
    <row r="1123" spans="1:38" x14ac:dyDescent="0.15">
      <c r="A1123" s="1" t="s">
        <v>27</v>
      </c>
      <c r="B1123">
        <v>-0.54167900000000002</v>
      </c>
      <c r="C1123">
        <v>-0.527061</v>
      </c>
      <c r="D1123">
        <v>-0.527061</v>
      </c>
      <c r="E1123">
        <v>-0.55460699999999996</v>
      </c>
      <c r="F1123">
        <v>-0.53851400000000005</v>
      </c>
      <c r="G1123">
        <v>-0.53851400000000005</v>
      </c>
    </row>
    <row r="1124" spans="1:38" x14ac:dyDescent="0.15">
      <c r="A1124" s="1" t="s">
        <v>28</v>
      </c>
      <c r="B1124">
        <v>-0.60456600000000005</v>
      </c>
      <c r="C1124">
        <v>-0.58640199999999998</v>
      </c>
      <c r="D1124">
        <v>-0.58640199999999998</v>
      </c>
      <c r="E1124">
        <v>-0.63236999999999999</v>
      </c>
      <c r="F1124">
        <v>-0.61240799999999995</v>
      </c>
      <c r="G1124">
        <v>-0.61240799999999995</v>
      </c>
    </row>
    <row r="1125" spans="1:38" x14ac:dyDescent="0.15">
      <c r="A1125" s="1" t="s">
        <v>29</v>
      </c>
      <c r="B1125">
        <v>-0.71579199999999998</v>
      </c>
      <c r="C1125">
        <v>-0.69668399999999997</v>
      </c>
      <c r="D1125">
        <v>-0.69668399999999997</v>
      </c>
      <c r="E1125">
        <v>-0.78059400000000001</v>
      </c>
      <c r="F1125">
        <v>-0.75962399999999997</v>
      </c>
      <c r="G1125">
        <v>-0.75962399999999997</v>
      </c>
    </row>
    <row r="1126" spans="1:38" x14ac:dyDescent="0.15">
      <c r="A1126" s="1" t="s">
        <v>30</v>
      </c>
      <c r="B1126">
        <v>-0.683118</v>
      </c>
      <c r="C1126">
        <v>-0.66313999999999995</v>
      </c>
      <c r="D1126">
        <v>-0.66313999999999995</v>
      </c>
      <c r="E1126">
        <v>-0.70450699999999999</v>
      </c>
      <c r="F1126">
        <v>-0.68246099999999998</v>
      </c>
      <c r="G1126">
        <v>-0.68246099999999998</v>
      </c>
    </row>
    <row r="1127" spans="1:38" x14ac:dyDescent="0.15">
      <c r="A1127" s="1" t="s">
        <v>52</v>
      </c>
      <c r="B1127">
        <v>-0.68635299999999999</v>
      </c>
      <c r="C1127">
        <v>-0.66834400000000005</v>
      </c>
      <c r="D1127">
        <v>-0.66834400000000005</v>
      </c>
      <c r="E1127">
        <v>-0.69553900000000002</v>
      </c>
      <c r="F1127">
        <v>-0.675728</v>
      </c>
      <c r="G1127">
        <v>-0.675728</v>
      </c>
    </row>
    <row r="1128" spans="1:38" x14ac:dyDescent="0.15">
      <c r="A1128" s="1" t="s">
        <v>53</v>
      </c>
      <c r="B1128">
        <v>-0.48275400000000002</v>
      </c>
      <c r="C1128">
        <v>-0.47032099999999999</v>
      </c>
      <c r="D1128">
        <v>-0.47032099999999999</v>
      </c>
      <c r="E1128">
        <v>-0.47808899999999999</v>
      </c>
      <c r="F1128">
        <v>-0.46453699999999998</v>
      </c>
      <c r="G1128">
        <v>-0.46453699999999998</v>
      </c>
    </row>
    <row r="1129" spans="1:38" x14ac:dyDescent="0.15">
      <c r="A1129" s="1" t="s">
        <v>54</v>
      </c>
      <c r="B1129">
        <v>-0.192828</v>
      </c>
      <c r="C1129">
        <v>-0.185971</v>
      </c>
      <c r="D1129">
        <v>-0.185971</v>
      </c>
      <c r="E1129">
        <v>-0.191417</v>
      </c>
      <c r="F1129">
        <v>-0.184139</v>
      </c>
      <c r="G1129">
        <v>-0.184139</v>
      </c>
    </row>
    <row r="1130" spans="1:38" x14ac:dyDescent="0.15">
      <c r="A1130" s="1" t="s">
        <v>90</v>
      </c>
      <c r="B1130">
        <v>-4.0471500000000002E-3</v>
      </c>
      <c r="C1130">
        <v>-4.0471500000000002E-3</v>
      </c>
      <c r="D1130">
        <v>-4.0471500000000002E-3</v>
      </c>
      <c r="E1130">
        <v>-0.31367899999999999</v>
      </c>
      <c r="F1130">
        <v>-0.31367899999999999</v>
      </c>
      <c r="G1130">
        <v>-0.31367899999999999</v>
      </c>
    </row>
    <row r="1132" spans="1:38" s="17" customFormat="1" ht="18" x14ac:dyDescent="0.2">
      <c r="A1132" s="18" t="s">
        <v>81</v>
      </c>
    </row>
    <row r="1133" spans="1:38" s="17" customFormat="1" x14ac:dyDescent="0.15">
      <c r="A1133" s="17" t="s">
        <v>41</v>
      </c>
    </row>
    <row r="1134" spans="1:38" s="17" customFormat="1" x14ac:dyDescent="0.15">
      <c r="A1134" s="17" t="s">
        <v>23</v>
      </c>
    </row>
    <row r="1136" spans="1:38" x14ac:dyDescent="0.15">
      <c r="A1136" t="s">
        <v>45</v>
      </c>
      <c r="P1136" s="12"/>
      <c r="Q1136" s="12"/>
      <c r="R1136" s="12"/>
      <c r="S1136" s="12"/>
      <c r="T1136" s="12"/>
      <c r="U1136" s="12"/>
      <c r="V1136" s="12"/>
      <c r="W1136" s="12"/>
      <c r="X1136" s="12"/>
      <c r="Y1136" s="12"/>
      <c r="Z1136" s="12"/>
      <c r="AA1136" s="12"/>
      <c r="AB1136" s="12"/>
      <c r="AC1136" s="12"/>
      <c r="AD1136" s="12"/>
      <c r="AE1136" s="12"/>
      <c r="AF1136" s="12"/>
      <c r="AG1136" s="12"/>
      <c r="AH1136" s="12"/>
      <c r="AI1136" s="12"/>
      <c r="AJ1136" s="12"/>
      <c r="AK1136" s="12"/>
      <c r="AL1136" s="12"/>
    </row>
    <row r="1137" spans="1:38" x14ac:dyDescent="0.15">
      <c r="A1137" t="s">
        <v>46</v>
      </c>
      <c r="B1137">
        <v>1</v>
      </c>
      <c r="C1137">
        <v>2</v>
      </c>
      <c r="D1137">
        <v>3</v>
      </c>
      <c r="E1137">
        <v>4</v>
      </c>
      <c r="F1137">
        <v>5</v>
      </c>
      <c r="G1137">
        <v>6</v>
      </c>
      <c r="H1137">
        <v>7</v>
      </c>
      <c r="I1137">
        <v>8</v>
      </c>
      <c r="J1137">
        <v>9</v>
      </c>
      <c r="K1137">
        <v>10</v>
      </c>
      <c r="P1137" s="12"/>
      <c r="Q1137" s="12"/>
      <c r="R1137" s="12"/>
      <c r="S1137" s="12"/>
      <c r="T1137" s="12"/>
      <c r="U1137" s="12"/>
      <c r="V1137" s="12"/>
      <c r="W1137" s="12"/>
      <c r="X1137" s="12"/>
      <c r="Y1137" s="12"/>
      <c r="Z1137" s="12"/>
      <c r="AA1137" s="12"/>
      <c r="AB1137" s="12"/>
      <c r="AC1137" s="12"/>
      <c r="AD1137" s="12"/>
      <c r="AE1137" s="12"/>
      <c r="AF1137" s="12"/>
      <c r="AG1137" s="12"/>
      <c r="AH1137" s="12"/>
      <c r="AI1137" s="12"/>
      <c r="AJ1137" s="12"/>
      <c r="AK1137" s="12"/>
      <c r="AL1137" s="12"/>
    </row>
    <row r="1138" spans="1:38" x14ac:dyDescent="0.15">
      <c r="A1138">
        <v>1</v>
      </c>
      <c r="B1138" s="25">
        <v>-0.27069199999999999</v>
      </c>
      <c r="C1138" s="25"/>
      <c r="D1138" s="25"/>
      <c r="E1138" s="25"/>
      <c r="F1138" s="25"/>
      <c r="G1138" s="25"/>
      <c r="H1138" s="25"/>
      <c r="I1138" s="25"/>
      <c r="J1138" s="25"/>
      <c r="K1138" s="25"/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  <c r="AA1138" s="12"/>
      <c r="AB1138" s="25"/>
      <c r="AC1138" s="25"/>
      <c r="AD1138" s="25"/>
      <c r="AE1138" s="25"/>
      <c r="AF1138" s="25"/>
      <c r="AG1138" s="25"/>
      <c r="AH1138" s="25"/>
      <c r="AI1138" s="25"/>
      <c r="AJ1138" s="25"/>
      <c r="AK1138" s="25"/>
      <c r="AL1138" s="25"/>
    </row>
    <row r="1139" spans="1:38" x14ac:dyDescent="0.15">
      <c r="A1139">
        <v>2</v>
      </c>
      <c r="B1139" s="25">
        <v>-0.277229</v>
      </c>
      <c r="C1139" s="25">
        <v>-0.28334100000000001</v>
      </c>
      <c r="D1139" s="25"/>
      <c r="E1139" s="25"/>
      <c r="F1139" s="25"/>
      <c r="G1139" s="25"/>
      <c r="H1139" s="25"/>
      <c r="I1139" s="25"/>
      <c r="J1139" s="25"/>
      <c r="K1139" s="25"/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  <c r="Z1139" s="12"/>
      <c r="AA1139" s="12"/>
      <c r="AB1139" s="25"/>
      <c r="AC1139" s="25"/>
      <c r="AD1139" s="25"/>
      <c r="AE1139" s="25"/>
      <c r="AF1139" s="25"/>
      <c r="AG1139" s="25"/>
      <c r="AH1139" s="25"/>
      <c r="AI1139" s="25"/>
      <c r="AJ1139" s="25"/>
      <c r="AK1139" s="25"/>
      <c r="AL1139" s="25"/>
    </row>
    <row r="1140" spans="1:38" x14ac:dyDescent="0.15">
      <c r="A1140">
        <v>3</v>
      </c>
      <c r="B1140" s="25">
        <v>-0.278615</v>
      </c>
      <c r="C1140" s="25">
        <v>-0.28583700000000001</v>
      </c>
      <c r="D1140" s="25">
        <v>-0.28731099999999998</v>
      </c>
      <c r="E1140" s="25"/>
      <c r="F1140" s="25"/>
      <c r="G1140" s="25"/>
      <c r="H1140" s="25"/>
      <c r="I1140" s="25"/>
      <c r="J1140" s="25"/>
      <c r="K1140" s="25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  <c r="AA1140" s="12"/>
      <c r="AB1140" s="25"/>
      <c r="AC1140" s="25"/>
      <c r="AD1140" s="25"/>
      <c r="AE1140" s="25"/>
      <c r="AF1140" s="25"/>
      <c r="AG1140" s="25"/>
      <c r="AH1140" s="25"/>
      <c r="AI1140" s="25"/>
      <c r="AJ1140" s="25"/>
      <c r="AK1140" s="25"/>
      <c r="AL1140" s="25"/>
    </row>
    <row r="1141" spans="1:38" x14ac:dyDescent="0.15">
      <c r="A1141">
        <v>4</v>
      </c>
      <c r="B1141" s="25">
        <v>-0.27872599999999997</v>
      </c>
      <c r="C1141" s="25">
        <v>-0.28502300000000003</v>
      </c>
      <c r="D1141" s="25">
        <v>-0.28648000000000001</v>
      </c>
      <c r="E1141" s="25">
        <v>-0.28562500000000002</v>
      </c>
      <c r="F1141" s="25"/>
      <c r="G1141" s="25"/>
      <c r="H1141" s="25"/>
      <c r="I1141" s="25"/>
      <c r="J1141" s="25"/>
      <c r="K1141" s="25"/>
      <c r="P1141" s="12"/>
      <c r="Q1141" s="12"/>
      <c r="R1141" s="12"/>
      <c r="S1141" s="12"/>
      <c r="T1141" s="12"/>
      <c r="U1141" s="12"/>
      <c r="V1141" s="12"/>
      <c r="W1141" s="12"/>
      <c r="X1141" s="12"/>
      <c r="Y1141" s="12"/>
      <c r="Z1141" s="12"/>
      <c r="AA1141" s="12"/>
      <c r="AB1141" s="25"/>
      <c r="AC1141" s="25"/>
      <c r="AD1141" s="25"/>
      <c r="AE1141" s="25"/>
      <c r="AF1141" s="25"/>
      <c r="AG1141" s="25"/>
      <c r="AH1141" s="25"/>
      <c r="AI1141" s="25"/>
      <c r="AJ1141" s="25"/>
      <c r="AK1141" s="25"/>
      <c r="AL1141" s="25"/>
    </row>
    <row r="1142" spans="1:38" x14ac:dyDescent="0.15">
      <c r="A1142">
        <v>5</v>
      </c>
      <c r="B1142" s="25">
        <v>-0.26089200000000001</v>
      </c>
      <c r="C1142" s="25">
        <v>-0.266789</v>
      </c>
      <c r="D1142" s="25">
        <v>-0.26827499999999999</v>
      </c>
      <c r="E1142" s="25">
        <v>-0.26733699999999999</v>
      </c>
      <c r="F1142" s="25">
        <v>-0.24856800000000001</v>
      </c>
      <c r="G1142" s="25"/>
      <c r="H1142" s="25"/>
      <c r="I1142" s="25"/>
      <c r="J1142" s="25"/>
      <c r="K1142" s="25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  <c r="AA1142" s="12"/>
      <c r="AB1142" s="25"/>
      <c r="AC1142" s="25"/>
      <c r="AD1142" s="25"/>
      <c r="AE1142" s="25"/>
      <c r="AF1142" s="25"/>
      <c r="AG1142" s="25"/>
      <c r="AH1142" s="25"/>
      <c r="AI1142" s="25"/>
      <c r="AJ1142" s="25"/>
      <c r="AK1142" s="25"/>
      <c r="AL1142" s="25"/>
    </row>
    <row r="1143" spans="1:38" x14ac:dyDescent="0.15">
      <c r="A1143">
        <v>6</v>
      </c>
      <c r="B1143" s="25">
        <v>-0.13350799999999999</v>
      </c>
      <c r="C1143" s="25">
        <v>-0.26984399999999997</v>
      </c>
      <c r="D1143" s="25">
        <v>-0.27110899999999999</v>
      </c>
      <c r="E1143" s="25">
        <v>-0.26932099999999998</v>
      </c>
      <c r="F1143" s="25">
        <v>-0.25154300000000002</v>
      </c>
      <c r="G1143" s="25">
        <v>-0.25457299999999999</v>
      </c>
      <c r="H1143" s="25"/>
      <c r="I1143" s="25"/>
      <c r="J1143" s="25"/>
      <c r="K1143" s="25"/>
      <c r="P1143" s="12"/>
      <c r="Q1143" s="12"/>
      <c r="R1143" s="12"/>
      <c r="S1143" s="12"/>
      <c r="T1143" s="12"/>
      <c r="U1143" s="12"/>
      <c r="V1143" s="12"/>
      <c r="W1143" s="12"/>
      <c r="X1143" s="12"/>
      <c r="Y1143" s="12"/>
      <c r="Z1143" s="12"/>
      <c r="AA1143" s="12"/>
      <c r="AB1143" s="25"/>
      <c r="AC1143" s="25"/>
      <c r="AD1143" s="25"/>
      <c r="AE1143" s="25"/>
      <c r="AF1143" s="25"/>
      <c r="AG1143" s="25"/>
      <c r="AH1143" s="25"/>
      <c r="AI1143" s="25"/>
      <c r="AJ1143" s="25"/>
      <c r="AK1143" s="25"/>
      <c r="AL1143" s="25"/>
    </row>
    <row r="1144" spans="1:38" x14ac:dyDescent="0.15">
      <c r="A1144">
        <v>7</v>
      </c>
      <c r="B1144" s="24">
        <v>0.12770699999999999</v>
      </c>
      <c r="C1144" s="25">
        <v>-0.27305200000000002</v>
      </c>
      <c r="D1144" s="25">
        <v>-0.27353699999999997</v>
      </c>
      <c r="E1144" s="25">
        <v>-0.27257999999999999</v>
      </c>
      <c r="F1144" s="25">
        <v>-0.25491399999999997</v>
      </c>
      <c r="G1144" s="24">
        <v>-0.257996</v>
      </c>
      <c r="H1144" s="24">
        <v>-0.261351</v>
      </c>
      <c r="I1144" s="25"/>
      <c r="J1144" s="25"/>
      <c r="K1144" s="25"/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  <c r="AA1144" s="12"/>
      <c r="AB1144" s="25"/>
      <c r="AC1144" s="25"/>
      <c r="AD1144" s="25"/>
      <c r="AE1144" s="25"/>
      <c r="AF1144" s="25"/>
      <c r="AG1144" s="25"/>
      <c r="AH1144" s="25"/>
      <c r="AI1144" s="25"/>
      <c r="AJ1144" s="25"/>
      <c r="AK1144" s="25"/>
      <c r="AL1144" s="25"/>
    </row>
    <row r="1145" spans="1:38" x14ac:dyDescent="0.15">
      <c r="A1145">
        <v>8</v>
      </c>
      <c r="B1145" s="24">
        <v>0.39547399999999999</v>
      </c>
      <c r="C1145" s="25">
        <v>-0.27499099999999999</v>
      </c>
      <c r="D1145" s="25">
        <v>-0.27637699999999998</v>
      </c>
      <c r="E1145" s="25">
        <v>-0.27551700000000001</v>
      </c>
      <c r="F1145" s="24">
        <v>-0.25780799999999998</v>
      </c>
      <c r="G1145" s="24">
        <v>-0.26081799999999999</v>
      </c>
      <c r="H1145" s="24">
        <v>-0.26514100000000002</v>
      </c>
      <c r="I1145" s="24">
        <v>-0.26796700000000001</v>
      </c>
      <c r="J1145" s="25"/>
      <c r="K1145" s="25"/>
      <c r="P1145" s="12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  <c r="AA1145" s="12"/>
      <c r="AB1145" s="25"/>
      <c r="AC1145" s="25"/>
      <c r="AD1145" s="25"/>
      <c r="AE1145" s="25"/>
      <c r="AF1145" s="25"/>
      <c r="AG1145" s="25"/>
      <c r="AH1145" s="25"/>
      <c r="AI1145" s="25"/>
      <c r="AJ1145" s="25"/>
      <c r="AK1145" s="25"/>
      <c r="AL1145" s="25"/>
    </row>
    <row r="1146" spans="1:38" x14ac:dyDescent="0.15">
      <c r="A1146">
        <v>9</v>
      </c>
      <c r="B1146" s="24">
        <v>0.652277</v>
      </c>
      <c r="C1146" s="25">
        <v>-0.27958100000000002</v>
      </c>
      <c r="D1146" s="25">
        <v>-0.28092</v>
      </c>
      <c r="E1146" s="24">
        <v>-0.28000900000000001</v>
      </c>
      <c r="F1146" s="24">
        <v>-0.26231900000000002</v>
      </c>
      <c r="G1146" s="24">
        <v>-0.26638099999999998</v>
      </c>
      <c r="H1146" s="24">
        <v>-0.26972400000000002</v>
      </c>
      <c r="I1146" s="24">
        <v>-0.139572</v>
      </c>
      <c r="J1146" s="24">
        <v>0.12562400000000001</v>
      </c>
      <c r="K1146" s="25"/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  <c r="AA1146" s="12"/>
      <c r="AB1146" s="25"/>
      <c r="AC1146" s="25"/>
      <c r="AD1146" s="25"/>
      <c r="AE1146" s="25"/>
      <c r="AF1146" s="25"/>
      <c r="AG1146" s="25"/>
      <c r="AH1146" s="25"/>
      <c r="AI1146" s="25"/>
      <c r="AJ1146" s="25"/>
      <c r="AK1146" s="25"/>
      <c r="AL1146" s="25"/>
    </row>
    <row r="1147" spans="1:38" x14ac:dyDescent="0.15">
      <c r="A1147">
        <v>10</v>
      </c>
      <c r="B1147" s="24">
        <v>1.5</v>
      </c>
      <c r="C1147" s="25">
        <v>-0.30361399999999999</v>
      </c>
      <c r="D1147" s="24">
        <v>-0.30491000000000001</v>
      </c>
      <c r="E1147" s="24">
        <v>-0.304095</v>
      </c>
      <c r="F1147" s="24">
        <v>-0.28739599999999998</v>
      </c>
      <c r="G1147" s="24">
        <v>-0.290385</v>
      </c>
      <c r="H1147" s="24">
        <v>-0.16106699999999999</v>
      </c>
      <c r="I1147" s="24">
        <v>0.10728600000000001</v>
      </c>
      <c r="J1147" s="24">
        <v>0.37623600000000001</v>
      </c>
      <c r="K1147" s="24">
        <v>0.62193799999999999</v>
      </c>
      <c r="P1147" s="12"/>
      <c r="Q1147" s="12"/>
      <c r="R1147" s="12"/>
      <c r="S1147" s="12"/>
      <c r="T1147" s="12"/>
      <c r="U1147" s="12"/>
      <c r="V1147" s="12"/>
      <c r="W1147" s="12"/>
      <c r="X1147" s="12"/>
      <c r="Y1147" s="12"/>
      <c r="Z1147" s="12"/>
      <c r="AA1147" s="12"/>
      <c r="AB1147" s="25"/>
      <c r="AC1147" s="25"/>
      <c r="AD1147" s="25"/>
      <c r="AE1147" s="25"/>
      <c r="AF1147" s="25"/>
      <c r="AG1147" s="25"/>
      <c r="AH1147" s="25"/>
      <c r="AI1147" s="25"/>
      <c r="AJ1147" s="25"/>
      <c r="AK1147" s="25"/>
      <c r="AL1147" s="25"/>
    </row>
    <row r="1148" spans="1:38" x14ac:dyDescent="0.15">
      <c r="P1148" s="12"/>
      <c r="Q1148" s="12"/>
      <c r="R1148" s="12"/>
      <c r="S1148" s="12"/>
      <c r="T1148" s="12"/>
      <c r="U1148" s="12"/>
      <c r="V1148" s="12"/>
      <c r="W1148" s="12"/>
      <c r="X1148" s="12"/>
      <c r="Y1148" s="12"/>
      <c r="Z1148" s="12"/>
      <c r="AA1148" s="12"/>
      <c r="AB1148" s="12"/>
      <c r="AC1148" s="12"/>
      <c r="AD1148" s="12"/>
      <c r="AE1148" s="12"/>
      <c r="AF1148" s="12"/>
      <c r="AG1148" s="12"/>
      <c r="AH1148" s="12"/>
      <c r="AI1148" s="12"/>
      <c r="AJ1148" s="12"/>
      <c r="AK1148" s="12"/>
      <c r="AL1148" s="12"/>
    </row>
    <row r="1149" spans="1:38" x14ac:dyDescent="0.15">
      <c r="A1149" t="s">
        <v>47</v>
      </c>
      <c r="P1149" s="12"/>
      <c r="Q1149" s="12"/>
      <c r="R1149" s="12"/>
      <c r="S1149" s="12"/>
      <c r="T1149" s="12"/>
      <c r="U1149" s="12"/>
      <c r="V1149" s="12"/>
      <c r="W1149" s="12"/>
      <c r="X1149" s="12"/>
      <c r="Y1149" s="12"/>
      <c r="Z1149" s="12"/>
      <c r="AA1149" s="12"/>
      <c r="AB1149" s="12"/>
      <c r="AC1149" s="12"/>
      <c r="AD1149" s="12"/>
      <c r="AE1149" s="12"/>
      <c r="AF1149" s="12"/>
      <c r="AG1149" s="12"/>
      <c r="AH1149" s="12"/>
      <c r="AI1149" s="12"/>
      <c r="AJ1149" s="12"/>
      <c r="AK1149" s="12"/>
      <c r="AL1149" s="12"/>
    </row>
    <row r="1150" spans="1:38" x14ac:dyDescent="0.15">
      <c r="A1150" t="s">
        <v>46</v>
      </c>
      <c r="B1150">
        <v>1</v>
      </c>
      <c r="C1150">
        <v>2</v>
      </c>
      <c r="D1150">
        <v>3</v>
      </c>
      <c r="E1150">
        <v>4</v>
      </c>
      <c r="F1150">
        <v>5</v>
      </c>
      <c r="G1150">
        <v>6</v>
      </c>
      <c r="H1150">
        <v>7</v>
      </c>
      <c r="I1150">
        <v>8</v>
      </c>
      <c r="J1150">
        <v>9</v>
      </c>
      <c r="K1150">
        <v>10</v>
      </c>
      <c r="M1150" s="12"/>
      <c r="N1150" s="12"/>
      <c r="O1150" s="12"/>
      <c r="P1150" s="12"/>
      <c r="Q1150" s="12"/>
      <c r="R1150" s="12"/>
      <c r="S1150" s="12"/>
      <c r="T1150" s="12"/>
      <c r="U1150" s="12"/>
      <c r="V1150" s="12"/>
      <c r="W1150" s="12"/>
      <c r="X1150" s="12"/>
      <c r="Y1150" s="12"/>
      <c r="Z1150" s="12"/>
      <c r="AA1150" s="12"/>
      <c r="AB1150" s="12"/>
      <c r="AC1150" s="12"/>
      <c r="AD1150" s="12"/>
      <c r="AE1150" s="12"/>
      <c r="AF1150" s="12"/>
      <c r="AG1150" s="12"/>
      <c r="AH1150" s="12"/>
      <c r="AI1150" s="12"/>
      <c r="AJ1150" s="12"/>
      <c r="AK1150" s="12"/>
      <c r="AL1150" s="12"/>
    </row>
    <row r="1151" spans="1:38" x14ac:dyDescent="0.15">
      <c r="A1151">
        <v>1</v>
      </c>
      <c r="B1151" s="24">
        <v>9.3894599999999995E-2</v>
      </c>
      <c r="C1151" s="25"/>
      <c r="D1151" s="25"/>
      <c r="E1151" s="25"/>
      <c r="F1151" s="25"/>
      <c r="G1151" s="25"/>
      <c r="H1151" s="25"/>
      <c r="I1151" s="25"/>
      <c r="J1151" s="25"/>
      <c r="K1151" s="25"/>
      <c r="M1151" s="14"/>
      <c r="N1151" s="12"/>
      <c r="O1151" s="12"/>
      <c r="P1151" s="12"/>
      <c r="Q1151" s="12"/>
      <c r="R1151" s="12"/>
      <c r="S1151" s="12"/>
      <c r="T1151" s="12"/>
      <c r="U1151" s="12"/>
      <c r="V1151" s="12"/>
      <c r="W1151" s="12"/>
      <c r="X1151" s="12"/>
      <c r="Y1151" s="12"/>
      <c r="Z1151" s="12"/>
      <c r="AA1151" s="12"/>
      <c r="AB1151" s="25"/>
      <c r="AC1151" s="25"/>
      <c r="AD1151" s="25"/>
      <c r="AE1151" s="25"/>
      <c r="AF1151" s="25"/>
      <c r="AG1151" s="25"/>
      <c r="AH1151" s="25"/>
      <c r="AI1151" s="25"/>
      <c r="AJ1151" s="25"/>
      <c r="AK1151" s="25"/>
      <c r="AL1151" s="25"/>
    </row>
    <row r="1152" spans="1:38" x14ac:dyDescent="0.15">
      <c r="A1152">
        <v>2</v>
      </c>
      <c r="B1152" s="24">
        <v>3.9913700000000003E-2</v>
      </c>
      <c r="C1152" s="24">
        <v>-0.11011</v>
      </c>
      <c r="D1152" s="25"/>
      <c r="E1152" s="25"/>
      <c r="F1152" s="25"/>
      <c r="G1152" s="25"/>
      <c r="H1152" s="25"/>
      <c r="I1152" s="25"/>
      <c r="J1152" s="25"/>
      <c r="K1152" s="25"/>
      <c r="M1152" s="14"/>
      <c r="N1152" s="14"/>
      <c r="O1152" s="12"/>
      <c r="P1152" s="12"/>
      <c r="Q1152" s="12"/>
      <c r="R1152" s="12"/>
      <c r="S1152" s="12"/>
      <c r="T1152" s="12"/>
      <c r="U1152" s="12"/>
      <c r="V1152" s="12"/>
      <c r="W1152" s="12"/>
      <c r="X1152" s="12"/>
      <c r="Y1152" s="12"/>
      <c r="Z1152" s="12"/>
      <c r="AA1152" s="12"/>
      <c r="AB1152" s="25"/>
      <c r="AC1152" s="25"/>
      <c r="AD1152" s="25"/>
      <c r="AE1152" s="25"/>
      <c r="AF1152" s="25"/>
      <c r="AG1152" s="25"/>
      <c r="AH1152" s="25"/>
      <c r="AI1152" s="25"/>
      <c r="AJ1152" s="25"/>
      <c r="AK1152" s="25"/>
      <c r="AL1152" s="25"/>
    </row>
    <row r="1153" spans="1:38" x14ac:dyDescent="0.15">
      <c r="A1153">
        <v>3</v>
      </c>
      <c r="B1153" s="24">
        <v>1.8176999999999999E-2</v>
      </c>
      <c r="C1153" s="24">
        <v>-0.12770100000000001</v>
      </c>
      <c r="D1153" s="24">
        <v>-0.14869499999999999</v>
      </c>
      <c r="E1153" s="25"/>
      <c r="F1153" s="25"/>
      <c r="G1153" s="25"/>
      <c r="H1153" s="25"/>
      <c r="I1153" s="25"/>
      <c r="J1153" s="25"/>
      <c r="K1153" s="25"/>
      <c r="M1153" s="14"/>
      <c r="N1153" s="14"/>
      <c r="O1153" s="14"/>
      <c r="P1153" s="12"/>
      <c r="Q1153" s="12"/>
      <c r="R1153" s="12"/>
      <c r="S1153" s="12"/>
      <c r="T1153" s="12"/>
      <c r="U1153" s="12"/>
      <c r="V1153" s="12"/>
      <c r="W1153" s="12"/>
      <c r="X1153" s="12"/>
      <c r="Y1153" s="12"/>
      <c r="Z1153" s="12"/>
      <c r="AA1153" s="12"/>
      <c r="AB1153" s="25"/>
      <c r="AC1153" s="25"/>
      <c r="AD1153" s="25"/>
      <c r="AE1153" s="25"/>
      <c r="AF1153" s="25"/>
      <c r="AG1153" s="25"/>
      <c r="AH1153" s="25"/>
      <c r="AI1153" s="25"/>
      <c r="AJ1153" s="25"/>
      <c r="AK1153" s="25"/>
      <c r="AL1153" s="25"/>
    </row>
    <row r="1154" spans="1:38" x14ac:dyDescent="0.15">
      <c r="A1154">
        <v>4</v>
      </c>
      <c r="B1154" s="24">
        <v>-1.03047E-2</v>
      </c>
      <c r="C1154" s="24">
        <v>-0.14736099999999999</v>
      </c>
      <c r="D1154" s="24">
        <v>-0.122095</v>
      </c>
      <c r="E1154" s="24">
        <v>-1.3518199999999999E-2</v>
      </c>
      <c r="F1154" s="25"/>
      <c r="G1154" s="25"/>
      <c r="H1154" s="25"/>
      <c r="I1154" s="25"/>
      <c r="J1154" s="25"/>
      <c r="K1154" s="25"/>
      <c r="M1154" s="14"/>
      <c r="N1154" s="14"/>
      <c r="O1154" s="14"/>
      <c r="P1154" s="12"/>
      <c r="Q1154" s="12"/>
      <c r="R1154" s="12"/>
      <c r="S1154" s="12"/>
      <c r="T1154" s="12"/>
      <c r="U1154" s="12"/>
      <c r="V1154" s="12"/>
      <c r="W1154" s="12"/>
      <c r="X1154" s="12"/>
      <c r="Y1154" s="12"/>
      <c r="Z1154" s="12"/>
      <c r="AA1154" s="12"/>
      <c r="AB1154" s="25"/>
      <c r="AC1154" s="25"/>
      <c r="AD1154" s="25"/>
      <c r="AE1154" s="25"/>
      <c r="AF1154" s="25"/>
      <c r="AG1154" s="25"/>
      <c r="AH1154" s="25"/>
      <c r="AI1154" s="25"/>
      <c r="AJ1154" s="25"/>
      <c r="AK1154" s="25"/>
      <c r="AL1154" s="25"/>
    </row>
    <row r="1155" spans="1:38" x14ac:dyDescent="0.15">
      <c r="A1155">
        <v>5</v>
      </c>
      <c r="B1155" s="24">
        <v>-2.9730800000000002E-2</v>
      </c>
      <c r="C1155" s="24">
        <v>-9.8615999999999995E-2</v>
      </c>
      <c r="D1155" s="24">
        <v>-1.86587E-2</v>
      </c>
      <c r="E1155" s="24">
        <v>9.1786800000000002E-2</v>
      </c>
      <c r="F1155" s="24">
        <v>0.22227</v>
      </c>
      <c r="G1155" s="25"/>
      <c r="H1155" s="25"/>
      <c r="I1155" s="25"/>
      <c r="J1155" s="25"/>
      <c r="K1155" s="25"/>
      <c r="M1155" s="14"/>
      <c r="N1155" s="14"/>
      <c r="O1155" s="14"/>
      <c r="P1155" s="12"/>
      <c r="Q1155" s="12"/>
      <c r="R1155" s="12"/>
      <c r="S1155" s="12"/>
      <c r="T1155" s="12"/>
      <c r="U1155" s="12"/>
      <c r="V1155" s="12"/>
      <c r="W1155" s="12"/>
      <c r="X1155" s="12"/>
      <c r="Y1155" s="12"/>
      <c r="Z1155" s="12"/>
      <c r="AA1155" s="12"/>
      <c r="AB1155" s="25"/>
      <c r="AC1155" s="25"/>
      <c r="AD1155" s="25"/>
      <c r="AE1155" s="25"/>
      <c r="AF1155" s="25"/>
      <c r="AG1155" s="25"/>
      <c r="AH1155" s="25"/>
      <c r="AI1155" s="25"/>
      <c r="AJ1155" s="25"/>
      <c r="AK1155" s="25"/>
      <c r="AL1155" s="25"/>
    </row>
    <row r="1156" spans="1:38" x14ac:dyDescent="0.15">
      <c r="A1156">
        <v>6</v>
      </c>
      <c r="B1156" s="24">
        <v>7.0641799999999998E-3</v>
      </c>
      <c r="C1156" s="24">
        <v>-1.5205099999999999E-2</v>
      </c>
      <c r="D1156" s="24">
        <v>9.0256199999999995E-2</v>
      </c>
      <c r="E1156" s="24">
        <v>0.216504</v>
      </c>
      <c r="F1156" s="24">
        <v>0.28332499999999999</v>
      </c>
      <c r="G1156" s="24">
        <v>-0.25257800000000002</v>
      </c>
      <c r="H1156" s="25"/>
      <c r="I1156" s="25"/>
      <c r="J1156" s="25"/>
      <c r="K1156" s="25"/>
      <c r="M1156" s="14"/>
      <c r="N1156" s="14"/>
      <c r="O1156" s="14"/>
      <c r="P1156" s="12"/>
      <c r="Q1156" s="12"/>
      <c r="R1156" s="12"/>
      <c r="S1156" s="12"/>
      <c r="T1156" s="12"/>
      <c r="U1156" s="12"/>
      <c r="V1156" s="12"/>
      <c r="W1156" s="12"/>
      <c r="X1156" s="12"/>
      <c r="Y1156" s="12"/>
      <c r="Z1156" s="12"/>
      <c r="AA1156" s="12"/>
      <c r="AB1156" s="25"/>
      <c r="AC1156" s="25"/>
      <c r="AD1156" s="25"/>
      <c r="AE1156" s="25"/>
      <c r="AF1156" s="25"/>
      <c r="AG1156" s="25"/>
      <c r="AH1156" s="25"/>
      <c r="AI1156" s="25"/>
      <c r="AJ1156" s="25"/>
      <c r="AK1156" s="25"/>
      <c r="AL1156" s="25"/>
    </row>
    <row r="1157" spans="1:38" x14ac:dyDescent="0.15">
      <c r="A1157">
        <v>7</v>
      </c>
      <c r="B1157" s="25">
        <v>6.3304600000000003E-2</v>
      </c>
      <c r="C1157" s="24">
        <v>8.1401799999999996E-2</v>
      </c>
      <c r="D1157" s="24">
        <v>0.21316299999999999</v>
      </c>
      <c r="E1157" s="24">
        <v>0.272123</v>
      </c>
      <c r="F1157" s="24">
        <v>-0.25277500000000003</v>
      </c>
      <c r="G1157" s="25">
        <v>-0.33252199999999998</v>
      </c>
      <c r="H1157" s="25">
        <v>-0.407605</v>
      </c>
      <c r="I1157" s="25"/>
      <c r="J1157" s="25"/>
      <c r="K1157" s="25"/>
      <c r="M1157" s="14"/>
      <c r="N1157" s="14"/>
      <c r="O1157" s="14"/>
      <c r="P1157" s="12"/>
      <c r="Q1157" s="12"/>
      <c r="R1157" s="12"/>
      <c r="S1157" s="12"/>
      <c r="T1157" s="12"/>
      <c r="U1157" s="12"/>
      <c r="V1157" s="12"/>
      <c r="W1157" s="12"/>
      <c r="X1157" s="12"/>
      <c r="Y1157" s="12"/>
      <c r="Z1157" s="12"/>
      <c r="AA1157" s="12"/>
      <c r="AB1157" s="25"/>
      <c r="AC1157" s="25"/>
      <c r="AD1157" s="25"/>
      <c r="AE1157" s="25"/>
      <c r="AF1157" s="25"/>
      <c r="AG1157" s="25"/>
      <c r="AH1157" s="25"/>
      <c r="AI1157" s="25"/>
      <c r="AJ1157" s="25"/>
      <c r="AK1157" s="25"/>
      <c r="AL1157" s="25"/>
    </row>
    <row r="1158" spans="1:38" x14ac:dyDescent="0.15">
      <c r="A1158">
        <v>8</v>
      </c>
      <c r="B1158" s="25">
        <v>0.118491</v>
      </c>
      <c r="C1158" s="24">
        <v>0.21194399999999999</v>
      </c>
      <c r="D1158" s="24">
        <v>0.26769399999999999</v>
      </c>
      <c r="E1158" s="24">
        <v>-0.26</v>
      </c>
      <c r="F1158" s="25">
        <v>-0.33182800000000001</v>
      </c>
      <c r="G1158" s="25">
        <v>-0.36378100000000002</v>
      </c>
      <c r="H1158" s="25">
        <v>-0.39205699999999999</v>
      </c>
      <c r="I1158" s="25">
        <v>-0.45600299999999999</v>
      </c>
      <c r="J1158" s="25"/>
      <c r="K1158" s="25"/>
      <c r="M1158" s="14"/>
      <c r="N1158" s="14"/>
      <c r="O1158" s="14"/>
      <c r="P1158" s="12"/>
      <c r="Q1158" s="12"/>
      <c r="R1158" s="12"/>
      <c r="S1158" s="12"/>
      <c r="T1158" s="12"/>
      <c r="U1158" s="12"/>
      <c r="V1158" s="12"/>
      <c r="W1158" s="12"/>
      <c r="X1158" s="12"/>
      <c r="Y1158" s="12"/>
      <c r="Z1158" s="12"/>
      <c r="AA1158" s="12"/>
      <c r="AB1158" s="25"/>
      <c r="AC1158" s="25"/>
      <c r="AD1158" s="25"/>
      <c r="AE1158" s="25"/>
      <c r="AF1158" s="25"/>
      <c r="AG1158" s="25"/>
      <c r="AH1158" s="25"/>
      <c r="AI1158" s="25"/>
      <c r="AJ1158" s="25"/>
      <c r="AK1158" s="25"/>
      <c r="AL1158" s="25"/>
    </row>
    <row r="1159" spans="1:38" x14ac:dyDescent="0.15">
      <c r="A1159">
        <v>9</v>
      </c>
      <c r="B1159" s="25">
        <v>0.18981400000000001</v>
      </c>
      <c r="C1159" s="24">
        <v>0.262882</v>
      </c>
      <c r="D1159" s="24">
        <v>-0.266648</v>
      </c>
      <c r="E1159" s="25">
        <v>-0.29347899999999999</v>
      </c>
      <c r="F1159" s="25">
        <v>-0.36002699999999999</v>
      </c>
      <c r="G1159" s="25">
        <v>-0.43190899999999999</v>
      </c>
      <c r="H1159" s="25">
        <v>-0.45790199999999998</v>
      </c>
      <c r="I1159" s="25">
        <v>-0.53186199999999995</v>
      </c>
      <c r="J1159" s="25">
        <v>-0.62848199999999999</v>
      </c>
      <c r="K1159" s="25"/>
      <c r="M1159" s="14"/>
      <c r="N1159" s="14"/>
      <c r="O1159" s="14"/>
      <c r="P1159" s="12"/>
      <c r="Q1159" s="12"/>
      <c r="R1159" s="12"/>
      <c r="S1159" s="12"/>
      <c r="T1159" s="12"/>
      <c r="U1159" s="12"/>
      <c r="V1159" s="12"/>
      <c r="W1159" s="12"/>
      <c r="X1159" s="12"/>
      <c r="Y1159" s="12"/>
      <c r="Z1159" s="12"/>
      <c r="AA1159" s="12"/>
      <c r="AB1159" s="25"/>
      <c r="AC1159" s="25"/>
      <c r="AD1159" s="25"/>
      <c r="AE1159" s="25"/>
      <c r="AF1159" s="25"/>
      <c r="AG1159" s="25"/>
      <c r="AH1159" s="25"/>
      <c r="AI1159" s="25"/>
      <c r="AJ1159" s="25"/>
      <c r="AK1159" s="25"/>
      <c r="AL1159" s="25"/>
    </row>
    <row r="1160" spans="1:38" x14ac:dyDescent="0.15">
      <c r="A1160">
        <v>10</v>
      </c>
      <c r="B1160" s="25">
        <v>0.246617</v>
      </c>
      <c r="C1160" s="24">
        <v>-0.24385499999999999</v>
      </c>
      <c r="D1160" s="25">
        <v>-0.305035</v>
      </c>
      <c r="E1160" s="25">
        <v>-0.369452</v>
      </c>
      <c r="F1160" s="25">
        <v>-0.43779499999999999</v>
      </c>
      <c r="G1160" s="25">
        <v>-0.46734599999999998</v>
      </c>
      <c r="H1160" s="25">
        <v>-0.54018600000000006</v>
      </c>
      <c r="I1160" s="25">
        <v>-0.63353999999999999</v>
      </c>
      <c r="J1160" s="25">
        <v>-0.75009000000000003</v>
      </c>
      <c r="K1160" s="25">
        <v>-0.84676700000000005</v>
      </c>
      <c r="M1160" s="14"/>
      <c r="N1160" s="14"/>
      <c r="O1160" s="14"/>
      <c r="P1160" s="12"/>
      <c r="Q1160" s="12"/>
      <c r="R1160" s="12"/>
      <c r="S1160" s="12"/>
      <c r="T1160" s="12"/>
      <c r="U1160" s="12"/>
      <c r="V1160" s="12"/>
      <c r="W1160" s="12"/>
      <c r="X1160" s="12"/>
      <c r="Y1160" s="12"/>
      <c r="Z1160" s="12"/>
      <c r="AA1160" s="12"/>
      <c r="AB1160" s="25"/>
      <c r="AC1160" s="25"/>
      <c r="AD1160" s="25"/>
      <c r="AE1160" s="25"/>
      <c r="AF1160" s="25"/>
      <c r="AG1160" s="25"/>
      <c r="AH1160" s="25"/>
      <c r="AI1160" s="25"/>
      <c r="AJ1160" s="25"/>
      <c r="AK1160" s="25"/>
      <c r="AL1160" s="25"/>
    </row>
    <row r="1161" spans="1:38" x14ac:dyDescent="0.15">
      <c r="M1161" s="12"/>
      <c r="N1161" s="12"/>
      <c r="O1161" s="12"/>
      <c r="P1161" s="12"/>
      <c r="Q1161" s="12"/>
      <c r="R1161" s="12"/>
      <c r="S1161" s="12"/>
      <c r="T1161" s="12"/>
      <c r="U1161" s="12"/>
      <c r="V1161" s="12"/>
      <c r="W1161" s="12"/>
      <c r="X1161" s="12"/>
      <c r="Y1161" s="12"/>
      <c r="Z1161" s="12"/>
      <c r="AA1161" s="12"/>
      <c r="AB1161" s="12"/>
      <c r="AC1161" s="12"/>
      <c r="AD1161" s="12"/>
      <c r="AE1161" s="12"/>
      <c r="AF1161" s="12"/>
      <c r="AG1161" s="12"/>
      <c r="AH1161" s="12"/>
      <c r="AI1161" s="12"/>
      <c r="AJ1161" s="12"/>
      <c r="AK1161" s="12"/>
      <c r="AL1161" s="12"/>
    </row>
    <row r="1162" spans="1:38" x14ac:dyDescent="0.15">
      <c r="A1162" t="s">
        <v>48</v>
      </c>
      <c r="M1162" s="12"/>
      <c r="N1162" s="12"/>
      <c r="O1162" s="12"/>
      <c r="P1162" s="12"/>
      <c r="Q1162" s="12"/>
      <c r="R1162" s="12"/>
      <c r="S1162" s="12"/>
      <c r="T1162" s="12"/>
      <c r="U1162" s="12"/>
      <c r="V1162" s="12"/>
      <c r="W1162" s="12"/>
      <c r="X1162" s="12"/>
      <c r="Y1162" s="12"/>
      <c r="Z1162" s="12"/>
      <c r="AA1162" s="12"/>
      <c r="AB1162" s="12"/>
      <c r="AC1162" s="12"/>
      <c r="AD1162" s="12"/>
      <c r="AE1162" s="12"/>
      <c r="AF1162" s="12"/>
      <c r="AG1162" s="12"/>
      <c r="AH1162" s="12"/>
      <c r="AI1162" s="12"/>
      <c r="AJ1162" s="12"/>
      <c r="AK1162" s="12"/>
      <c r="AL1162" s="12"/>
    </row>
    <row r="1163" spans="1:38" x14ac:dyDescent="0.15">
      <c r="A1163" t="s">
        <v>46</v>
      </c>
      <c r="B1163">
        <v>1</v>
      </c>
      <c r="C1163">
        <v>2</v>
      </c>
      <c r="D1163">
        <v>3</v>
      </c>
      <c r="E1163">
        <v>4</v>
      </c>
      <c r="F1163">
        <v>5</v>
      </c>
      <c r="G1163">
        <v>6</v>
      </c>
      <c r="H1163">
        <v>7</v>
      </c>
      <c r="I1163">
        <v>8</v>
      </c>
      <c r="J1163">
        <v>9</v>
      </c>
      <c r="K1163">
        <v>10</v>
      </c>
      <c r="M1163" s="12"/>
      <c r="N1163" s="12"/>
      <c r="O1163" s="12"/>
      <c r="P1163" s="12"/>
      <c r="Q1163" s="12"/>
      <c r="R1163" s="12"/>
      <c r="S1163" s="12"/>
      <c r="T1163" s="12"/>
      <c r="U1163" s="12"/>
      <c r="V1163" s="12"/>
      <c r="W1163" s="12"/>
      <c r="X1163" s="12"/>
      <c r="Y1163" s="12"/>
      <c r="Z1163" s="12"/>
      <c r="AA1163" s="12"/>
      <c r="AB1163" s="12"/>
      <c r="AC1163" s="12"/>
      <c r="AD1163" s="12"/>
      <c r="AE1163" s="12"/>
      <c r="AF1163" s="12"/>
      <c r="AG1163" s="12"/>
      <c r="AH1163" s="12"/>
      <c r="AI1163" s="12"/>
      <c r="AJ1163" s="12"/>
      <c r="AK1163" s="12"/>
      <c r="AL1163" s="12"/>
    </row>
    <row r="1164" spans="1:38" x14ac:dyDescent="0.15">
      <c r="A1164">
        <v>1</v>
      </c>
      <c r="B1164" s="33">
        <v>-1.73987E-2</v>
      </c>
      <c r="C1164" s="33"/>
      <c r="D1164" s="33"/>
      <c r="E1164" s="33"/>
      <c r="F1164" s="33"/>
      <c r="G1164" s="33"/>
      <c r="H1164" s="33"/>
      <c r="I1164" s="33"/>
      <c r="J1164" s="33"/>
      <c r="K1164" s="33"/>
      <c r="M1164" s="14"/>
      <c r="N1164" s="12"/>
      <c r="O1164" s="12"/>
      <c r="P1164" s="12"/>
      <c r="Q1164" s="12"/>
      <c r="R1164" s="12"/>
      <c r="S1164" s="12"/>
      <c r="T1164" s="12"/>
      <c r="U1164" s="12"/>
      <c r="V1164" s="12"/>
      <c r="W1164" s="12"/>
      <c r="X1164" s="12"/>
      <c r="Y1164" s="12"/>
      <c r="Z1164" s="12"/>
      <c r="AA1164" s="12"/>
      <c r="AB1164" s="25"/>
      <c r="AC1164" s="25"/>
      <c r="AD1164" s="25"/>
      <c r="AE1164" s="25"/>
      <c r="AF1164" s="25"/>
      <c r="AG1164" s="25"/>
      <c r="AH1164" s="25"/>
      <c r="AI1164" s="25"/>
      <c r="AJ1164" s="25"/>
      <c r="AK1164" s="25"/>
      <c r="AL1164" s="25"/>
    </row>
    <row r="1165" spans="1:38" x14ac:dyDescent="0.15">
      <c r="A1165">
        <v>2</v>
      </c>
      <c r="B1165" s="33">
        <v>-3.8724500000000002E-2</v>
      </c>
      <c r="C1165" s="33">
        <v>-0.56667800000000002</v>
      </c>
      <c r="D1165" s="33"/>
      <c r="E1165" s="33"/>
      <c r="F1165" s="33"/>
      <c r="G1165" s="33"/>
      <c r="H1165" s="33"/>
      <c r="I1165" s="33"/>
      <c r="J1165" s="33"/>
      <c r="K1165" s="33"/>
      <c r="M1165" s="14"/>
      <c r="N1165" s="14"/>
      <c r="O1165" s="12"/>
      <c r="P1165" s="12"/>
      <c r="Q1165" s="12"/>
      <c r="R1165" s="12"/>
      <c r="S1165" s="12"/>
      <c r="T1165" s="12"/>
      <c r="U1165" s="12"/>
      <c r="V1165" s="12"/>
      <c r="W1165" s="12"/>
      <c r="X1165" s="12"/>
      <c r="Y1165" s="12"/>
      <c r="Z1165" s="12"/>
      <c r="AA1165" s="12"/>
      <c r="AB1165" s="25"/>
      <c r="AC1165" s="25"/>
      <c r="AD1165" s="25"/>
      <c r="AE1165" s="25"/>
      <c r="AF1165" s="25"/>
      <c r="AG1165" s="25"/>
      <c r="AH1165" s="25"/>
      <c r="AI1165" s="25"/>
      <c r="AJ1165" s="25"/>
      <c r="AK1165" s="25"/>
      <c r="AL1165" s="25"/>
    </row>
    <row r="1166" spans="1:38" x14ac:dyDescent="0.15">
      <c r="A1166">
        <v>3</v>
      </c>
      <c r="B1166" s="33">
        <v>-4.27909E-2</v>
      </c>
      <c r="C1166" s="33">
        <v>-0.57167400000000002</v>
      </c>
      <c r="D1166" s="33">
        <v>-0.55353200000000002</v>
      </c>
      <c r="E1166" s="33"/>
      <c r="F1166" s="33"/>
      <c r="G1166" s="33"/>
      <c r="H1166" s="33"/>
      <c r="I1166" s="33"/>
      <c r="J1166" s="33"/>
      <c r="K1166" s="33"/>
      <c r="M1166" s="14"/>
      <c r="N1166" s="14"/>
      <c r="O1166" s="14"/>
      <c r="P1166" s="12"/>
      <c r="Q1166" s="12"/>
      <c r="R1166" s="12"/>
      <c r="S1166" s="12"/>
      <c r="T1166" s="12"/>
      <c r="U1166" s="12"/>
      <c r="V1166" s="12"/>
      <c r="W1166" s="12"/>
      <c r="X1166" s="12"/>
      <c r="Y1166" s="12"/>
      <c r="Z1166" s="12"/>
      <c r="AA1166" s="12"/>
      <c r="AB1166" s="25"/>
      <c r="AC1166" s="25"/>
      <c r="AD1166" s="25"/>
      <c r="AE1166" s="25"/>
      <c r="AF1166" s="25"/>
      <c r="AG1166" s="25"/>
      <c r="AH1166" s="25"/>
      <c r="AI1166" s="25"/>
      <c r="AJ1166" s="25"/>
      <c r="AK1166" s="25"/>
      <c r="AL1166" s="25"/>
    </row>
    <row r="1167" spans="1:38" x14ac:dyDescent="0.15">
      <c r="A1167">
        <v>4</v>
      </c>
      <c r="B1167" s="33">
        <v>-6.6391500000000006E-2</v>
      </c>
      <c r="C1167" s="33">
        <v>-0.54914700000000005</v>
      </c>
      <c r="D1167" s="33">
        <v>-0.42394900000000002</v>
      </c>
      <c r="E1167" s="33">
        <v>-0.184722</v>
      </c>
      <c r="F1167" s="33"/>
      <c r="G1167" s="33"/>
      <c r="H1167" s="33"/>
      <c r="I1167" s="33"/>
      <c r="J1167" s="33"/>
      <c r="K1167" s="33"/>
      <c r="M1167" s="14"/>
      <c r="N1167" s="14"/>
      <c r="O1167" s="14"/>
      <c r="P1167" s="12"/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2"/>
      <c r="AB1167" s="25"/>
      <c r="AC1167" s="25"/>
      <c r="AD1167" s="25"/>
      <c r="AE1167" s="25"/>
      <c r="AF1167" s="25"/>
      <c r="AG1167" s="25"/>
      <c r="AH1167" s="25"/>
      <c r="AI1167" s="25"/>
      <c r="AJ1167" s="25"/>
      <c r="AK1167" s="25"/>
      <c r="AL1167" s="25"/>
    </row>
    <row r="1168" spans="1:38" x14ac:dyDescent="0.15">
      <c r="A1168">
        <v>5</v>
      </c>
      <c r="B1168" s="33">
        <v>-7.7074400000000001E-2</v>
      </c>
      <c r="C1168" s="33">
        <v>-0.39593</v>
      </c>
      <c r="D1168" s="33">
        <v>-0.168847</v>
      </c>
      <c r="E1168" s="34">
        <v>0.11228200000000001</v>
      </c>
      <c r="F1168" s="34">
        <v>0.44422699999999998</v>
      </c>
      <c r="G1168" s="33"/>
      <c r="H1168" s="33"/>
      <c r="I1168" s="33"/>
      <c r="J1168" s="33"/>
      <c r="K1168" s="33"/>
      <c r="M1168" s="14"/>
      <c r="N1168" s="14"/>
      <c r="O1168" s="14"/>
      <c r="P1168" s="12"/>
      <c r="Q1168" s="12"/>
      <c r="R1168" s="12"/>
      <c r="S1168" s="12"/>
      <c r="T1168" s="12"/>
      <c r="U1168" s="12"/>
      <c r="V1168" s="12"/>
      <c r="W1168" s="12"/>
      <c r="X1168" s="12"/>
      <c r="Y1168" s="12"/>
      <c r="Z1168" s="12"/>
      <c r="AA1168" s="12"/>
      <c r="AB1168" s="25"/>
      <c r="AC1168" s="25"/>
      <c r="AD1168" s="25"/>
      <c r="AE1168" s="25"/>
      <c r="AF1168" s="25"/>
      <c r="AG1168" s="25"/>
      <c r="AH1168" s="25"/>
      <c r="AI1168" s="25"/>
      <c r="AJ1168" s="25"/>
      <c r="AK1168" s="25"/>
      <c r="AL1168" s="25"/>
    </row>
    <row r="1169" spans="1:38" x14ac:dyDescent="0.15">
      <c r="A1169">
        <v>6</v>
      </c>
      <c r="B1169" s="34">
        <v>1.4194699999999999E-2</v>
      </c>
      <c r="C1169" s="33">
        <v>-0.16409199999999999</v>
      </c>
      <c r="D1169" s="34">
        <v>0.11007</v>
      </c>
      <c r="E1169" s="34">
        <v>0.43096600000000002</v>
      </c>
      <c r="F1169" s="34">
        <v>0.566716</v>
      </c>
      <c r="G1169" s="33">
        <v>-0.50515500000000002</v>
      </c>
      <c r="H1169" s="33"/>
      <c r="I1169" s="33"/>
      <c r="J1169" s="33"/>
      <c r="K1169" s="33"/>
      <c r="M1169" s="14"/>
      <c r="N1169" s="14"/>
      <c r="O1169" s="14"/>
      <c r="P1169" s="12"/>
      <c r="Q1169" s="12"/>
      <c r="R1169" s="12"/>
      <c r="S1169" s="12"/>
      <c r="T1169" s="12"/>
      <c r="U1169" s="12"/>
      <c r="V1169" s="12"/>
      <c r="W1169" s="12"/>
      <c r="X1169" s="12"/>
      <c r="Y1169" s="12"/>
      <c r="Z1169" s="12"/>
      <c r="AA1169" s="12"/>
      <c r="AB1169" s="25"/>
      <c r="AC1169" s="25"/>
      <c r="AD1169" s="25"/>
      <c r="AE1169" s="25"/>
      <c r="AF1169" s="25"/>
      <c r="AG1169" s="25"/>
      <c r="AH1169" s="25"/>
      <c r="AI1169" s="25"/>
      <c r="AJ1169" s="25"/>
      <c r="AK1169" s="25"/>
      <c r="AL1169" s="25"/>
    </row>
    <row r="1170" spans="1:38" x14ac:dyDescent="0.15">
      <c r="A1170">
        <v>7</v>
      </c>
      <c r="B1170" s="33">
        <v>0.12445100000000001</v>
      </c>
      <c r="C1170" s="34">
        <v>0.115178</v>
      </c>
      <c r="D1170" s="34">
        <v>0.42442200000000002</v>
      </c>
      <c r="E1170" s="34">
        <v>0.54208900000000004</v>
      </c>
      <c r="F1170" s="33">
        <v>-0.50554900000000003</v>
      </c>
      <c r="G1170" s="33">
        <v>-0.66504300000000005</v>
      </c>
      <c r="H1170" s="33">
        <v>-0.81521100000000002</v>
      </c>
      <c r="I1170" s="33"/>
      <c r="J1170" s="33"/>
      <c r="K1170" s="33"/>
      <c r="M1170" s="14"/>
      <c r="N1170" s="14"/>
      <c r="O1170" s="14"/>
      <c r="P1170" s="12"/>
      <c r="Q1170" s="12"/>
      <c r="R1170" s="12"/>
      <c r="S1170" s="12"/>
      <c r="T1170" s="12"/>
      <c r="U1170" s="12"/>
      <c r="V1170" s="12"/>
      <c r="W1170" s="12"/>
      <c r="X1170" s="12"/>
      <c r="Y1170" s="12"/>
      <c r="Z1170" s="12"/>
      <c r="AA1170" s="12"/>
      <c r="AB1170" s="25"/>
      <c r="AC1170" s="25"/>
      <c r="AD1170" s="25"/>
      <c r="AE1170" s="25"/>
      <c r="AF1170" s="25"/>
      <c r="AG1170" s="25"/>
      <c r="AH1170" s="25"/>
      <c r="AI1170" s="25"/>
      <c r="AJ1170" s="25"/>
      <c r="AK1170" s="25"/>
      <c r="AL1170" s="25"/>
    </row>
    <row r="1171" spans="1:38" x14ac:dyDescent="0.15">
      <c r="A1171">
        <v>8</v>
      </c>
      <c r="B1171" s="33">
        <v>0.23508899999999999</v>
      </c>
      <c r="C1171" s="34">
        <v>0.42292600000000002</v>
      </c>
      <c r="D1171" s="34">
        <v>0.53349599999999997</v>
      </c>
      <c r="E1171" s="33">
        <v>-0.51999899999999999</v>
      </c>
      <c r="F1171" s="33">
        <v>-0.66365600000000002</v>
      </c>
      <c r="G1171" s="33">
        <v>-0.72756200000000004</v>
      </c>
      <c r="H1171" s="33">
        <v>-0.78411299999999995</v>
      </c>
      <c r="I1171" s="33">
        <v>-0.91200700000000001</v>
      </c>
      <c r="J1171" s="33"/>
      <c r="K1171" s="33"/>
      <c r="M1171" s="14"/>
      <c r="N1171" s="14"/>
      <c r="O1171" s="14"/>
      <c r="P1171" s="12"/>
      <c r="Q1171" s="12"/>
      <c r="R1171" s="12"/>
      <c r="S1171" s="12"/>
      <c r="T1171" s="12"/>
      <c r="U1171" s="12"/>
      <c r="V1171" s="12"/>
      <c r="W1171" s="12"/>
      <c r="X1171" s="12"/>
      <c r="Y1171" s="12"/>
      <c r="Z1171" s="12"/>
      <c r="AA1171" s="12"/>
      <c r="AB1171" s="25"/>
      <c r="AC1171" s="25"/>
      <c r="AD1171" s="25"/>
      <c r="AE1171" s="25"/>
      <c r="AF1171" s="25"/>
      <c r="AG1171" s="25"/>
      <c r="AH1171" s="25"/>
      <c r="AI1171" s="25"/>
      <c r="AJ1171" s="25"/>
      <c r="AK1171" s="25"/>
      <c r="AL1171" s="25"/>
    </row>
    <row r="1172" spans="1:38" x14ac:dyDescent="0.15">
      <c r="A1172">
        <v>9</v>
      </c>
      <c r="B1172" s="33">
        <v>0.37859399999999999</v>
      </c>
      <c r="C1172" s="34">
        <v>0.52438499999999999</v>
      </c>
      <c r="D1172" s="33">
        <v>-0.53329599999999999</v>
      </c>
      <c r="E1172" s="33">
        <v>-0.58695900000000001</v>
      </c>
      <c r="F1172" s="33">
        <v>-0.72005399999999997</v>
      </c>
      <c r="G1172" s="33">
        <v>-0.86381799999999997</v>
      </c>
      <c r="H1172" s="33">
        <v>-0.91580399999999995</v>
      </c>
      <c r="I1172" s="33">
        <v>-1.06372</v>
      </c>
      <c r="J1172" s="33">
        <v>-1.2569600000000001</v>
      </c>
      <c r="K1172" s="33"/>
      <c r="M1172" s="14"/>
      <c r="N1172" s="14"/>
      <c r="O1172" s="14"/>
      <c r="P1172" s="12"/>
      <c r="Q1172" s="12"/>
      <c r="R1172" s="12"/>
      <c r="S1172" s="12"/>
      <c r="T1172" s="12"/>
      <c r="U1172" s="12"/>
      <c r="V1172" s="12"/>
      <c r="W1172" s="12"/>
      <c r="X1172" s="12"/>
      <c r="Y1172" s="12"/>
      <c r="Z1172" s="12"/>
      <c r="AA1172" s="12"/>
      <c r="AB1172" s="25"/>
      <c r="AC1172" s="25"/>
      <c r="AD1172" s="25"/>
      <c r="AE1172" s="25"/>
      <c r="AF1172" s="25"/>
      <c r="AG1172" s="25"/>
      <c r="AH1172" s="25"/>
      <c r="AI1172" s="25"/>
      <c r="AJ1172" s="25"/>
      <c r="AK1172" s="25"/>
      <c r="AL1172" s="25"/>
    </row>
    <row r="1173" spans="1:38" x14ac:dyDescent="0.15">
      <c r="A1173">
        <v>10</v>
      </c>
      <c r="B1173" s="33">
        <v>0.486535</v>
      </c>
      <c r="C1173" s="33">
        <v>-0.48770999999999998</v>
      </c>
      <c r="D1173" s="33">
        <v>-0.61007</v>
      </c>
      <c r="E1173" s="33">
        <v>-0.73890299999999998</v>
      </c>
      <c r="F1173" s="33">
        <v>-0.87559100000000001</v>
      </c>
      <c r="G1173" s="33">
        <v>-0.934693</v>
      </c>
      <c r="H1173" s="33">
        <v>-1.0803700000000001</v>
      </c>
      <c r="I1173" s="33">
        <v>-1.26708</v>
      </c>
      <c r="J1173" s="33">
        <v>-1.5001800000000001</v>
      </c>
      <c r="K1173" s="33">
        <v>-1.69353</v>
      </c>
      <c r="M1173" s="14"/>
      <c r="N1173" s="14"/>
      <c r="O1173" s="14"/>
      <c r="P1173" s="12"/>
      <c r="Q1173" s="12"/>
      <c r="R1173" s="12"/>
      <c r="S1173" s="12"/>
      <c r="T1173" s="12"/>
      <c r="U1173" s="12"/>
      <c r="V1173" s="12"/>
      <c r="W1173" s="12"/>
      <c r="X1173" s="12"/>
      <c r="Y1173" s="12"/>
      <c r="Z1173" s="12"/>
      <c r="AA1173" s="12"/>
      <c r="AB1173" s="25"/>
      <c r="AC1173" s="25"/>
      <c r="AD1173" s="25"/>
      <c r="AE1173" s="25"/>
      <c r="AF1173" s="25"/>
      <c r="AG1173" s="25"/>
      <c r="AH1173" s="25"/>
      <c r="AI1173" s="25"/>
      <c r="AJ1173" s="25"/>
      <c r="AK1173" s="25"/>
      <c r="AL1173" s="25"/>
    </row>
    <row r="1174" spans="1:38" x14ac:dyDescent="0.15">
      <c r="P1174" s="12"/>
      <c r="Q1174" s="12"/>
      <c r="R1174" s="12"/>
      <c r="S1174" s="12"/>
      <c r="T1174" s="12"/>
      <c r="U1174" s="12"/>
      <c r="V1174" s="12"/>
      <c r="W1174" s="12"/>
      <c r="X1174" s="12"/>
      <c r="Y1174" s="12"/>
      <c r="Z1174" s="12"/>
      <c r="AA1174" s="12"/>
      <c r="AB1174" s="12"/>
      <c r="AC1174" s="12"/>
      <c r="AD1174" s="12"/>
      <c r="AE1174" s="12"/>
      <c r="AF1174" s="12"/>
      <c r="AG1174" s="12"/>
      <c r="AH1174" s="12"/>
      <c r="AI1174" s="12"/>
      <c r="AJ1174" s="12"/>
      <c r="AK1174" s="12"/>
      <c r="AL1174" s="12"/>
    </row>
    <row r="1175" spans="1:38" x14ac:dyDescent="0.15">
      <c r="A1175" t="s">
        <v>74</v>
      </c>
      <c r="I1175" s="14" t="s">
        <v>109</v>
      </c>
      <c r="P1175" s="12"/>
      <c r="Q1175" s="12"/>
      <c r="R1175" s="12"/>
      <c r="S1175" s="12"/>
      <c r="T1175" s="12"/>
      <c r="U1175" s="12"/>
      <c r="V1175" s="12"/>
      <c r="W1175" s="12"/>
      <c r="X1175" s="12"/>
      <c r="Y1175" s="12"/>
      <c r="Z1175" s="12"/>
      <c r="AA1175" s="12"/>
      <c r="AB1175" s="12"/>
      <c r="AC1175" s="12"/>
      <c r="AD1175" s="12"/>
      <c r="AE1175" s="12"/>
      <c r="AF1175" s="12"/>
      <c r="AG1175" s="12"/>
      <c r="AH1175" s="12"/>
      <c r="AI1175" s="12"/>
      <c r="AJ1175" s="12"/>
      <c r="AK1175" s="12"/>
      <c r="AL1175" s="12"/>
    </row>
    <row r="1176" spans="1:38" x14ac:dyDescent="0.15">
      <c r="A1176" t="s">
        <v>75</v>
      </c>
      <c r="B1176" t="s">
        <v>76</v>
      </c>
      <c r="C1176" t="s">
        <v>76</v>
      </c>
      <c r="D1176" t="s">
        <v>76</v>
      </c>
      <c r="E1176" t="s">
        <v>77</v>
      </c>
      <c r="F1176" t="s">
        <v>77</v>
      </c>
      <c r="G1176" t="s">
        <v>77</v>
      </c>
      <c r="I1176" t="s">
        <v>76</v>
      </c>
      <c r="J1176" t="s">
        <v>76</v>
      </c>
      <c r="K1176" t="s">
        <v>76</v>
      </c>
      <c r="L1176" t="s">
        <v>77</v>
      </c>
      <c r="M1176" t="s">
        <v>77</v>
      </c>
      <c r="N1176" t="s">
        <v>77</v>
      </c>
      <c r="P1176" s="12"/>
      <c r="Q1176" s="12"/>
      <c r="R1176" s="12"/>
      <c r="S1176" s="12"/>
      <c r="T1176" s="12"/>
      <c r="U1176" s="12"/>
      <c r="V1176" s="12"/>
      <c r="W1176" s="12"/>
      <c r="X1176" s="12"/>
      <c r="Y1176" s="12"/>
      <c r="Z1176" s="12"/>
      <c r="AA1176" s="12"/>
      <c r="AB1176" s="12"/>
      <c r="AC1176" s="12"/>
      <c r="AD1176" s="12"/>
      <c r="AE1176" s="12"/>
      <c r="AF1176" s="12"/>
      <c r="AG1176" s="12"/>
      <c r="AH1176" s="12"/>
      <c r="AI1176" s="12"/>
      <c r="AJ1176" s="12"/>
      <c r="AK1176" s="12"/>
      <c r="AL1176" s="12"/>
    </row>
    <row r="1177" spans="1:38" x14ac:dyDescent="0.15">
      <c r="A1177" t="s">
        <v>78</v>
      </c>
      <c r="B1177" t="s">
        <v>76</v>
      </c>
      <c r="C1177" t="s">
        <v>79</v>
      </c>
      <c r="D1177" t="s">
        <v>80</v>
      </c>
      <c r="E1177" t="s">
        <v>76</v>
      </c>
      <c r="F1177" t="s">
        <v>79</v>
      </c>
      <c r="G1177" t="s">
        <v>80</v>
      </c>
      <c r="I1177" t="s">
        <v>76</v>
      </c>
      <c r="J1177" t="s">
        <v>79</v>
      </c>
      <c r="K1177" t="s">
        <v>80</v>
      </c>
      <c r="L1177" t="s">
        <v>76</v>
      </c>
      <c r="M1177" t="s">
        <v>79</v>
      </c>
      <c r="N1177" t="s">
        <v>80</v>
      </c>
      <c r="P1177" s="12"/>
      <c r="Q1177" s="12"/>
      <c r="R1177" s="12"/>
      <c r="S1177" s="12"/>
      <c r="T1177" s="12"/>
      <c r="U1177" s="12"/>
      <c r="V1177" s="12"/>
      <c r="W1177" s="12"/>
      <c r="X1177" s="12"/>
      <c r="Y1177" s="12"/>
      <c r="Z1177" s="12"/>
      <c r="AA1177" s="12"/>
      <c r="AB1177" s="12"/>
      <c r="AC1177" s="12"/>
      <c r="AD1177" s="12"/>
      <c r="AE1177" s="12"/>
      <c r="AF1177" s="12"/>
      <c r="AG1177" s="12"/>
      <c r="AH1177" s="12"/>
      <c r="AI1177" s="12"/>
      <c r="AJ1177" s="12"/>
      <c r="AK1177" s="12"/>
      <c r="AL1177" s="12"/>
    </row>
    <row r="1178" spans="1:38" x14ac:dyDescent="0.15">
      <c r="A1178" s="1" t="s">
        <v>25</v>
      </c>
      <c r="B1178">
        <v>0.56537000000000004</v>
      </c>
      <c r="C1178">
        <v>0.56537000000000004</v>
      </c>
      <c r="D1178">
        <v>0.56537000000000004</v>
      </c>
      <c r="E1178">
        <v>0.63847299999999996</v>
      </c>
      <c r="F1178">
        <v>0.63847299999999996</v>
      </c>
      <c r="G1178">
        <v>0.63847299999999996</v>
      </c>
      <c r="I1178" s="22">
        <f>ABS(B1178-B1208)</f>
        <v>0</v>
      </c>
      <c r="J1178" s="22">
        <f t="shared" ref="J1178:J1187" si="166">ABS(C1178-C1208)</f>
        <v>0</v>
      </c>
      <c r="K1178" s="22">
        <f t="shared" ref="K1178:K1187" si="167">ABS(D1178-D1208)</f>
        <v>0</v>
      </c>
      <c r="L1178" s="22">
        <f>ABS(E1178-H1208)</f>
        <v>2.6800000000004598E-4</v>
      </c>
      <c r="M1178" s="22">
        <f t="shared" ref="M1178:M1187" si="168">ABS(F1178-I1208)</f>
        <v>2.6800000000004598E-4</v>
      </c>
      <c r="N1178" s="22">
        <f t="shared" ref="N1178:N1187" si="169">ABS(G1178-J1208)</f>
        <v>2.6800000000004598E-4</v>
      </c>
      <c r="P1178" s="12"/>
      <c r="Q1178" s="12"/>
      <c r="R1178" s="12"/>
      <c r="S1178" s="12"/>
      <c r="T1178" s="12"/>
      <c r="U1178" s="12"/>
      <c r="V1178" s="12"/>
      <c r="W1178" s="12"/>
      <c r="X1178" s="12"/>
      <c r="Y1178" s="12"/>
      <c r="Z1178" s="12"/>
      <c r="AA1178" s="12"/>
      <c r="AB1178" s="12"/>
      <c r="AC1178" s="12"/>
      <c r="AD1178" s="12"/>
      <c r="AE1178" s="12"/>
      <c r="AF1178" s="12"/>
      <c r="AG1178" s="12"/>
      <c r="AH1178" s="12"/>
      <c r="AI1178" s="12"/>
      <c r="AJ1178" s="12"/>
      <c r="AK1178" s="12"/>
      <c r="AL1178" s="12"/>
    </row>
    <row r="1179" spans="1:38" x14ac:dyDescent="0.15">
      <c r="A1179" s="1" t="s">
        <v>26</v>
      </c>
      <c r="B1179">
        <v>-0.12798899999999999</v>
      </c>
      <c r="C1179">
        <v>-3.9012199999999997E-2</v>
      </c>
      <c r="D1179">
        <v>-4.7212499999999998E-2</v>
      </c>
      <c r="E1179">
        <v>-0.12862899999999999</v>
      </c>
      <c r="F1179">
        <v>-3.5597299999999998E-2</v>
      </c>
      <c r="G1179">
        <v>-4.42923E-2</v>
      </c>
      <c r="I1179" s="22">
        <f t="shared" ref="I1179:I1187" si="170">ABS(B1179-B1209)</f>
        <v>2.0000000000020002E-6</v>
      </c>
      <c r="J1179" s="22">
        <f t="shared" si="166"/>
        <v>2.6999999999943736E-6</v>
      </c>
      <c r="K1179" s="22">
        <f t="shared" si="167"/>
        <v>2.4999999999955613E-6</v>
      </c>
      <c r="L1179" s="22">
        <f t="shared" ref="L1179:L1187" si="171">ABS(E1179-H1209)</f>
        <v>2.8000000000000247E-5</v>
      </c>
      <c r="M1179" s="22">
        <f t="shared" si="168"/>
        <v>9.7400000000004427E-5</v>
      </c>
      <c r="N1179" s="22">
        <f t="shared" si="169"/>
        <v>6.3599999999996992E-5</v>
      </c>
      <c r="P1179" s="12"/>
      <c r="Q1179" s="12"/>
      <c r="R1179" s="12"/>
      <c r="S1179" s="12"/>
      <c r="T1179" s="12"/>
      <c r="U1179" s="12"/>
      <c r="V1179" s="12"/>
      <c r="W1179" s="12"/>
      <c r="X1179" s="12"/>
      <c r="Y1179" s="12"/>
      <c r="Z1179" s="12"/>
      <c r="AA1179" s="12"/>
      <c r="AB1179" s="12"/>
      <c r="AC1179" s="12"/>
      <c r="AD1179" s="12"/>
      <c r="AE1179" s="12"/>
      <c r="AF1179" s="12"/>
      <c r="AG1179" s="12"/>
      <c r="AH1179" s="12"/>
      <c r="AI1179" s="12"/>
      <c r="AJ1179" s="12"/>
      <c r="AK1179" s="12"/>
      <c r="AL1179" s="12"/>
    </row>
    <row r="1180" spans="1:38" x14ac:dyDescent="0.15">
      <c r="A1180" s="1" t="s">
        <v>27</v>
      </c>
      <c r="B1180">
        <v>-0.19670599999999999</v>
      </c>
      <c r="C1180">
        <v>-0.111788</v>
      </c>
      <c r="D1180">
        <v>-0.11561299999999999</v>
      </c>
      <c r="E1180">
        <v>-0.19995299999999999</v>
      </c>
      <c r="F1180">
        <v>-0.107193</v>
      </c>
      <c r="G1180">
        <v>-0.11143</v>
      </c>
      <c r="I1180" s="22">
        <f t="shared" si="170"/>
        <v>1.0000000000010001E-6</v>
      </c>
      <c r="J1180" s="22">
        <f t="shared" si="166"/>
        <v>2.0000000000020002E-6</v>
      </c>
      <c r="K1180" s="22">
        <f t="shared" si="167"/>
        <v>1.9999999999881224E-6</v>
      </c>
      <c r="L1180" s="22">
        <f t="shared" si="171"/>
        <v>1.6399999999999748E-4</v>
      </c>
      <c r="M1180" s="22">
        <f t="shared" si="168"/>
        <v>2.9500000000000359E-4</v>
      </c>
      <c r="N1180" s="22">
        <f t="shared" si="169"/>
        <v>2.5999999999999635E-4</v>
      </c>
      <c r="P1180" s="12"/>
      <c r="Q1180" s="12"/>
      <c r="R1180" s="12"/>
      <c r="S1180" s="12"/>
      <c r="T1180" s="12"/>
      <c r="U1180" s="12"/>
      <c r="V1180" s="12"/>
      <c r="W1180" s="12"/>
      <c r="X1180" s="12"/>
      <c r="Y1180" s="12"/>
      <c r="Z1180" s="12"/>
      <c r="AA1180" s="12"/>
      <c r="AB1180" s="12"/>
      <c r="AC1180" s="12"/>
      <c r="AD1180" s="12"/>
      <c r="AE1180" s="12"/>
      <c r="AF1180" s="12"/>
      <c r="AG1180" s="12"/>
      <c r="AH1180" s="12"/>
      <c r="AI1180" s="12"/>
      <c r="AJ1180" s="12"/>
      <c r="AK1180" s="12"/>
      <c r="AL1180" s="12"/>
    </row>
    <row r="1181" spans="1:38" x14ac:dyDescent="0.15">
      <c r="A1181" s="1" t="s">
        <v>28</v>
      </c>
      <c r="B1181">
        <v>-0.231738</v>
      </c>
      <c r="C1181">
        <v>-0.145398</v>
      </c>
      <c r="D1181">
        <v>-0.149368</v>
      </c>
      <c r="E1181">
        <v>-0.25116500000000003</v>
      </c>
      <c r="F1181">
        <v>-0.15688299999999999</v>
      </c>
      <c r="G1181">
        <v>-0.16126399999999999</v>
      </c>
      <c r="I1181" s="22">
        <f t="shared" si="170"/>
        <v>0</v>
      </c>
      <c r="J1181" s="22">
        <f t="shared" si="166"/>
        <v>1.0000000000010001E-6</v>
      </c>
      <c r="K1181" s="22">
        <f t="shared" si="167"/>
        <v>0</v>
      </c>
      <c r="L1181" s="22">
        <f t="shared" si="171"/>
        <v>1.0899999999997023E-4</v>
      </c>
      <c r="M1181" s="22">
        <f t="shared" si="168"/>
        <v>2.4199999999999222E-4</v>
      </c>
      <c r="N1181" s="22">
        <f t="shared" si="169"/>
        <v>2.0900000000001473E-4</v>
      </c>
      <c r="P1181" s="12"/>
      <c r="Q1181" s="12"/>
      <c r="R1181" s="12"/>
      <c r="S1181" s="12"/>
      <c r="T1181" s="12"/>
      <c r="U1181" s="12"/>
      <c r="V1181" s="12"/>
      <c r="W1181" s="12"/>
      <c r="X1181" s="12"/>
      <c r="Y1181" s="12"/>
      <c r="Z1181" s="12"/>
      <c r="AA1181" s="12"/>
      <c r="AB1181" s="12"/>
      <c r="AC1181" s="12"/>
      <c r="AD1181" s="12"/>
      <c r="AE1181" s="12"/>
      <c r="AF1181" s="12"/>
      <c r="AG1181" s="12"/>
      <c r="AH1181" s="12"/>
      <c r="AI1181" s="12"/>
      <c r="AJ1181" s="12"/>
      <c r="AK1181" s="12"/>
      <c r="AL1181" s="12"/>
    </row>
    <row r="1182" spans="1:38" x14ac:dyDescent="0.15">
      <c r="A1182" s="1" t="s">
        <v>29</v>
      </c>
      <c r="B1182">
        <v>-0.22478799999999999</v>
      </c>
      <c r="C1182">
        <v>-0.149842</v>
      </c>
      <c r="D1182">
        <v>-0.15562699999999999</v>
      </c>
      <c r="E1182">
        <v>-0.26332899999999998</v>
      </c>
      <c r="F1182">
        <v>-0.20263999999999999</v>
      </c>
      <c r="G1182">
        <v>-0.20913799999999999</v>
      </c>
      <c r="I1182" s="22">
        <f t="shared" si="170"/>
        <v>1.0000000000010001E-6</v>
      </c>
      <c r="J1182" s="22">
        <f t="shared" si="166"/>
        <v>1.0000000000010001E-6</v>
      </c>
      <c r="K1182" s="22">
        <f t="shared" si="167"/>
        <v>0</v>
      </c>
      <c r="L1182" s="22">
        <f t="shared" si="171"/>
        <v>6.8399999999996242E-4</v>
      </c>
      <c r="M1182" s="22">
        <f t="shared" si="168"/>
        <v>7.0099999999997942E-4</v>
      </c>
      <c r="N1182" s="22">
        <f t="shared" si="169"/>
        <v>6.7999999999998617E-4</v>
      </c>
      <c r="P1182" s="12"/>
      <c r="Q1182" s="12"/>
      <c r="R1182" s="12"/>
      <c r="S1182" s="12"/>
      <c r="T1182" s="12"/>
      <c r="U1182" s="12"/>
      <c r="V1182" s="12"/>
      <c r="W1182" s="12"/>
      <c r="X1182" s="12"/>
      <c r="Y1182" s="12"/>
      <c r="Z1182" s="12"/>
      <c r="AA1182" s="12"/>
      <c r="AB1182" s="12"/>
      <c r="AC1182" s="12"/>
      <c r="AD1182" s="12"/>
      <c r="AE1182" s="12"/>
      <c r="AF1182" s="12"/>
      <c r="AG1182" s="12"/>
      <c r="AH1182" s="12"/>
      <c r="AI1182" s="12"/>
      <c r="AJ1182" s="12"/>
      <c r="AK1182" s="12"/>
      <c r="AL1182" s="12"/>
    </row>
    <row r="1183" spans="1:38" x14ac:dyDescent="0.15">
      <c r="A1183" s="1" t="s">
        <v>30</v>
      </c>
      <c r="B1183" s="5">
        <v>-0.211452</v>
      </c>
      <c r="C1183">
        <v>-0.114187</v>
      </c>
      <c r="D1183">
        <v>-0.12417400000000001</v>
      </c>
      <c r="E1183">
        <v>-0.204845</v>
      </c>
      <c r="F1183">
        <v>-9.8066700000000007E-2</v>
      </c>
      <c r="G1183">
        <v>-0.109413</v>
      </c>
      <c r="I1183" s="22">
        <f t="shared" si="170"/>
        <v>0</v>
      </c>
      <c r="J1183" s="22">
        <f t="shared" si="166"/>
        <v>0</v>
      </c>
      <c r="K1183" s="22">
        <f t="shared" si="167"/>
        <v>0</v>
      </c>
      <c r="L1183" s="22">
        <f t="shared" si="171"/>
        <v>5.4799999999999294E-4</v>
      </c>
      <c r="M1183" s="22">
        <f t="shared" si="168"/>
        <v>5.9710000000000318E-4</v>
      </c>
      <c r="N1183" s="22">
        <f t="shared" si="169"/>
        <v>5.4599999999999094E-4</v>
      </c>
      <c r="P1183" s="12"/>
      <c r="Q1183" s="12"/>
      <c r="R1183" s="12"/>
      <c r="S1183" s="12"/>
      <c r="T1183" s="12"/>
      <c r="U1183" s="12"/>
      <c r="V1183" s="12"/>
      <c r="W1183" s="12"/>
      <c r="X1183" s="12"/>
      <c r="Y1183" s="12"/>
      <c r="Z1183" s="12"/>
      <c r="AA1183" s="12"/>
      <c r="AB1183" s="12"/>
      <c r="AC1183" s="12"/>
      <c r="AD1183" s="12"/>
      <c r="AE1183" s="12"/>
      <c r="AF1183" s="12"/>
      <c r="AG1183" s="12"/>
      <c r="AH1183" s="12"/>
      <c r="AI1183" s="12"/>
      <c r="AJ1183" s="12"/>
      <c r="AK1183" s="12"/>
      <c r="AL1183" s="12"/>
    </row>
    <row r="1184" spans="1:38" x14ac:dyDescent="0.15">
      <c r="A1184" s="1" t="s">
        <v>52</v>
      </c>
      <c r="B1184" s="5">
        <v>-0.16256899999999999</v>
      </c>
      <c r="C1184">
        <v>-7.2850700000000004E-2</v>
      </c>
      <c r="D1184">
        <v>-7.9304200000000005E-2</v>
      </c>
      <c r="E1184">
        <v>-0.153139</v>
      </c>
      <c r="F1184">
        <v>-5.4995500000000003E-2</v>
      </c>
      <c r="G1184">
        <v>-6.22184E-2</v>
      </c>
      <c r="I1184" s="22">
        <f t="shared" si="170"/>
        <v>1.0000000000010001E-6</v>
      </c>
      <c r="J1184" s="22">
        <f t="shared" si="166"/>
        <v>3.9999999999762448E-7</v>
      </c>
      <c r="K1184" s="22">
        <f t="shared" si="167"/>
        <v>5.0000000000050004E-7</v>
      </c>
      <c r="L1184" s="22">
        <f t="shared" si="171"/>
        <v>6.0899999999999843E-4</v>
      </c>
      <c r="M1184" s="22">
        <f t="shared" si="168"/>
        <v>6.4940000000000137E-4</v>
      </c>
      <c r="N1184" s="22">
        <f t="shared" si="169"/>
        <v>6.3370000000000093E-4</v>
      </c>
      <c r="P1184" s="12"/>
      <c r="Q1184" s="12"/>
      <c r="R1184" s="12"/>
      <c r="S1184" s="12"/>
      <c r="T1184" s="12"/>
      <c r="U1184" s="12"/>
      <c r="V1184" s="12"/>
      <c r="W1184" s="12"/>
      <c r="X1184" s="12"/>
      <c r="Y1184" s="12"/>
      <c r="Z1184" s="12"/>
      <c r="AA1184" s="12"/>
      <c r="AB1184" s="12"/>
      <c r="AC1184" s="12"/>
      <c r="AD1184" s="12"/>
      <c r="AE1184" s="12"/>
      <c r="AF1184" s="12"/>
      <c r="AG1184" s="12"/>
      <c r="AH1184" s="12"/>
      <c r="AI1184" s="12"/>
      <c r="AJ1184" s="12"/>
      <c r="AK1184" s="12"/>
      <c r="AL1184" s="12"/>
    </row>
    <row r="1185" spans="1:38" x14ac:dyDescent="0.15">
      <c r="A1185" s="1" t="s">
        <v>53</v>
      </c>
      <c r="B1185">
        <v>1.09893E-2</v>
      </c>
      <c r="C1185">
        <v>8.3393999999999996E-2</v>
      </c>
      <c r="D1185">
        <v>8.3393999999999996E-2</v>
      </c>
      <c r="E1185">
        <v>3.6127300000000001E-2</v>
      </c>
      <c r="F1185">
        <v>0.11504200000000001</v>
      </c>
      <c r="G1185">
        <v>0.11504200000000001</v>
      </c>
      <c r="I1185" s="22">
        <f t="shared" si="170"/>
        <v>2.9999999999995308E-7</v>
      </c>
      <c r="J1185" s="22">
        <f t="shared" si="166"/>
        <v>1.9999999999187335E-7</v>
      </c>
      <c r="K1185" s="22">
        <f t="shared" si="167"/>
        <v>1.9999999999187335E-7</v>
      </c>
      <c r="L1185" s="22">
        <f t="shared" si="171"/>
        <v>7.1330000000000005E-4</v>
      </c>
      <c r="M1185" s="22">
        <f t="shared" si="168"/>
        <v>7.8999999999999904E-4</v>
      </c>
      <c r="N1185" s="22">
        <f t="shared" si="169"/>
        <v>7.8999999999999904E-4</v>
      </c>
      <c r="P1185" s="12"/>
      <c r="Q1185" s="12"/>
      <c r="R1185" s="12"/>
      <c r="S1185" s="12"/>
      <c r="T1185" s="12"/>
      <c r="U1185" s="12"/>
      <c r="V1185" s="12"/>
      <c r="W1185" s="12"/>
      <c r="X1185" s="12"/>
      <c r="Y1185" s="12"/>
      <c r="Z1185" s="12"/>
      <c r="AA1185" s="12"/>
      <c r="AB1185" s="12"/>
      <c r="AC1185" s="12"/>
      <c r="AD1185" s="12"/>
      <c r="AE1185" s="12"/>
      <c r="AF1185" s="12"/>
      <c r="AG1185" s="12"/>
      <c r="AH1185" s="12"/>
      <c r="AI1185" s="12"/>
      <c r="AJ1185" s="12"/>
      <c r="AK1185" s="12"/>
      <c r="AL1185" s="12"/>
    </row>
    <row r="1186" spans="1:38" x14ac:dyDescent="0.15">
      <c r="A1186" s="1" t="s">
        <v>54</v>
      </c>
      <c r="B1186">
        <v>0.16608300000000001</v>
      </c>
      <c r="C1186">
        <v>0.19851199999999999</v>
      </c>
      <c r="D1186">
        <v>0.19851199999999999</v>
      </c>
      <c r="E1186">
        <v>0.169067</v>
      </c>
      <c r="F1186">
        <v>0.20429900000000001</v>
      </c>
      <c r="G1186">
        <v>0.20429900000000001</v>
      </c>
      <c r="I1186" s="22">
        <f t="shared" si="170"/>
        <v>1.0000000000010001E-6</v>
      </c>
      <c r="J1186" s="22">
        <f t="shared" si="166"/>
        <v>0</v>
      </c>
      <c r="K1186" s="22">
        <f t="shared" si="167"/>
        <v>0</v>
      </c>
      <c r="L1186" s="22">
        <f t="shared" si="171"/>
        <v>5.5499999999999994E-4</v>
      </c>
      <c r="M1186" s="22">
        <f t="shared" si="168"/>
        <v>6.0399999999999343E-4</v>
      </c>
      <c r="N1186" s="22">
        <f t="shared" si="169"/>
        <v>6.0399999999999343E-4</v>
      </c>
      <c r="P1186" s="12"/>
      <c r="Q1186" s="12"/>
      <c r="R1186" s="12"/>
      <c r="S1186" s="12"/>
      <c r="T1186" s="12"/>
      <c r="U1186" s="12"/>
      <c r="V1186" s="12"/>
      <c r="W1186" s="12"/>
      <c r="X1186" s="12"/>
      <c r="Y1186" s="12"/>
      <c r="Z1186" s="12"/>
      <c r="AA1186" s="12"/>
      <c r="AB1186" s="12"/>
      <c r="AC1186" s="12"/>
      <c r="AD1186" s="12"/>
      <c r="AE1186" s="12"/>
      <c r="AF1186" s="12"/>
      <c r="AG1186" s="12"/>
      <c r="AH1186" s="12"/>
      <c r="AI1186" s="12"/>
      <c r="AJ1186" s="12"/>
      <c r="AK1186" s="12"/>
      <c r="AL1186" s="12"/>
    </row>
    <row r="1187" spans="1:38" x14ac:dyDescent="0.15">
      <c r="A1187" s="1" t="s">
        <v>90</v>
      </c>
      <c r="B1187">
        <v>0.30728</v>
      </c>
      <c r="C1187">
        <v>0.30728</v>
      </c>
      <c r="D1187">
        <v>0.30728</v>
      </c>
      <c r="E1187">
        <v>3.66164E-2</v>
      </c>
      <c r="F1187">
        <v>3.66164E-2</v>
      </c>
      <c r="G1187">
        <v>3.66164E-2</v>
      </c>
      <c r="I1187" s="22">
        <f t="shared" si="170"/>
        <v>0</v>
      </c>
      <c r="J1187" s="22">
        <f t="shared" si="166"/>
        <v>0</v>
      </c>
      <c r="K1187" s="22">
        <f t="shared" si="167"/>
        <v>0</v>
      </c>
      <c r="L1187" s="22">
        <f t="shared" si="171"/>
        <v>3.8510000000000003E-3</v>
      </c>
      <c r="M1187" s="22">
        <f t="shared" si="168"/>
        <v>3.8510000000000003E-3</v>
      </c>
      <c r="N1187" s="22">
        <f t="shared" si="169"/>
        <v>3.8510000000000003E-3</v>
      </c>
      <c r="P1187" s="12"/>
      <c r="Q1187" s="12"/>
      <c r="R1187" s="12"/>
      <c r="S1187" s="12"/>
      <c r="T1187" s="12"/>
      <c r="U1187" s="12"/>
      <c r="V1187" s="12"/>
      <c r="W1187" s="12"/>
      <c r="X1187" s="12"/>
      <c r="Y1187" s="12"/>
      <c r="Z1187" s="12"/>
      <c r="AA1187" s="12"/>
      <c r="AB1187" s="12"/>
      <c r="AC1187" s="12"/>
      <c r="AD1187" s="12"/>
      <c r="AE1187" s="12"/>
      <c r="AF1187" s="12"/>
      <c r="AG1187" s="12"/>
      <c r="AH1187" s="12"/>
      <c r="AI1187" s="12"/>
      <c r="AJ1187" s="12"/>
      <c r="AK1187" s="12"/>
      <c r="AL1187" s="12"/>
    </row>
    <row r="1188" spans="1:38" x14ac:dyDescent="0.15">
      <c r="H1188" s="23" t="s">
        <v>110</v>
      </c>
      <c r="I1188" s="22">
        <f t="shared" ref="I1188:N1188" si="172">AVERAGE(I1179:I1187)</f>
        <v>7.000000000006615E-7</v>
      </c>
      <c r="J1188" s="22">
        <f t="shared" si="172"/>
        <v>8.1111111110976353E-7</v>
      </c>
      <c r="K1188" s="22">
        <f t="shared" si="172"/>
        <v>5.7777777777511748E-7</v>
      </c>
      <c r="L1188" s="22">
        <f t="shared" si="172"/>
        <v>8.0681111111110247E-4</v>
      </c>
      <c r="M1188" s="22">
        <f t="shared" si="172"/>
        <v>8.6965555555555294E-4</v>
      </c>
      <c r="N1188" s="22">
        <f t="shared" si="172"/>
        <v>8.4858888888888649E-4</v>
      </c>
    </row>
    <row r="1189" spans="1:38" x14ac:dyDescent="0.15">
      <c r="H1189" s="14"/>
    </row>
    <row r="1190" spans="1:38" x14ac:dyDescent="0.15">
      <c r="A1190" s="8" t="s">
        <v>59</v>
      </c>
      <c r="B1190" s="8"/>
      <c r="C1190" s="8"/>
      <c r="D1190" s="8"/>
      <c r="I1190" s="14" t="s">
        <v>109</v>
      </c>
    </row>
    <row r="1191" spans="1:38" x14ac:dyDescent="0.15">
      <c r="A1191" t="s">
        <v>75</v>
      </c>
      <c r="B1191" t="s">
        <v>76</v>
      </c>
      <c r="C1191" t="s">
        <v>76</v>
      </c>
      <c r="D1191" t="s">
        <v>76</v>
      </c>
      <c r="E1191" t="s">
        <v>77</v>
      </c>
      <c r="F1191" t="s">
        <v>77</v>
      </c>
      <c r="G1191" t="s">
        <v>77</v>
      </c>
      <c r="I1191" t="s">
        <v>76</v>
      </c>
      <c r="J1191" t="s">
        <v>76</v>
      </c>
      <c r="K1191" t="s">
        <v>76</v>
      </c>
      <c r="L1191" t="s">
        <v>77</v>
      </c>
      <c r="M1191" t="s">
        <v>77</v>
      </c>
      <c r="N1191" t="s">
        <v>77</v>
      </c>
    </row>
    <row r="1192" spans="1:38" x14ac:dyDescent="0.15">
      <c r="A1192" t="s">
        <v>78</v>
      </c>
      <c r="B1192" t="s">
        <v>76</v>
      </c>
      <c r="C1192" t="s">
        <v>79</v>
      </c>
      <c r="D1192" t="s">
        <v>80</v>
      </c>
      <c r="E1192" t="s">
        <v>76</v>
      </c>
      <c r="F1192" t="s">
        <v>79</v>
      </c>
      <c r="G1192" t="s">
        <v>80</v>
      </c>
      <c r="I1192" t="s">
        <v>76</v>
      </c>
      <c r="J1192" t="s">
        <v>79</v>
      </c>
      <c r="K1192" t="s">
        <v>80</v>
      </c>
      <c r="L1192" t="s">
        <v>76</v>
      </c>
      <c r="M1192" t="s">
        <v>79</v>
      </c>
      <c r="N1192" t="s">
        <v>80</v>
      </c>
    </row>
    <row r="1193" spans="1:38" x14ac:dyDescent="0.15">
      <c r="A1193" s="23" t="s">
        <v>25</v>
      </c>
    </row>
    <row r="1194" spans="1:38" x14ac:dyDescent="0.15">
      <c r="A1194" s="3" t="s">
        <v>26</v>
      </c>
      <c r="B1194">
        <v>-0.12130000000000001</v>
      </c>
      <c r="C1194">
        <v>-3.61E-2</v>
      </c>
      <c r="D1194">
        <v>-4.4699999999999997E-2</v>
      </c>
      <c r="E1194">
        <v>-0.12620000000000001</v>
      </c>
      <c r="F1194">
        <v>-3.0700000000000002E-2</v>
      </c>
      <c r="G1194">
        <v>-3.7900000000000003E-2</v>
      </c>
      <c r="I1194" s="22">
        <f>ABS(B1194-B1223)</f>
        <v>6.6869999999999846E-3</v>
      </c>
      <c r="J1194" s="22">
        <f t="shared" ref="J1194:J1202" si="173">ABS(C1194-C1223)</f>
        <v>2.9095000000000024E-3</v>
      </c>
      <c r="K1194" s="22">
        <f t="shared" ref="K1194:K1202" si="174">ABS(D1194-D1223)</f>
        <v>2.5100000000000053E-3</v>
      </c>
      <c r="L1194" s="22">
        <f>ABS(E1194-H1209)</f>
        <v>2.456999999999987E-3</v>
      </c>
      <c r="M1194" s="22">
        <f t="shared" ref="M1194:M1202" si="175">ABS(F1194-I1209)</f>
        <v>4.9947000000000012E-3</v>
      </c>
      <c r="N1194" s="22">
        <f t="shared" ref="N1194:N1202" si="176">ABS(G1194-J1209)</f>
        <v>6.4558999999999936E-3</v>
      </c>
    </row>
    <row r="1195" spans="1:38" x14ac:dyDescent="0.15">
      <c r="A1195" s="3" t="s">
        <v>27</v>
      </c>
      <c r="B1195">
        <v>-0.2011</v>
      </c>
      <c r="C1195">
        <v>-0.11219999999999999</v>
      </c>
      <c r="D1195">
        <v>-0.1128</v>
      </c>
      <c r="E1195">
        <v>-0.20150000000000001</v>
      </c>
      <c r="F1195">
        <v>-0.1099</v>
      </c>
      <c r="G1195">
        <v>-0.10879999999999999</v>
      </c>
      <c r="I1195" s="22">
        <f t="shared" ref="I1195:I1202" si="177">ABS(B1195-B1224)</f>
        <v>4.39500000000001E-3</v>
      </c>
      <c r="J1195" s="22">
        <f t="shared" si="173"/>
        <v>4.139999999999977E-4</v>
      </c>
      <c r="K1195" s="22">
        <f t="shared" si="174"/>
        <v>2.8110000000000079E-3</v>
      </c>
      <c r="L1195" s="22">
        <f t="shared" ref="L1195:L1202" si="178">ABS(E1195-H1210)</f>
        <v>1.3830000000000231E-3</v>
      </c>
      <c r="M1195" s="22">
        <f t="shared" si="175"/>
        <v>2.4119999999999975E-3</v>
      </c>
      <c r="N1195" s="22">
        <f t="shared" si="176"/>
        <v>2.8900000000000037E-3</v>
      </c>
    </row>
    <row r="1196" spans="1:38" x14ac:dyDescent="0.15">
      <c r="A1196" s="3" t="s">
        <v>28</v>
      </c>
      <c r="B1196">
        <v>-0.23050000000000001</v>
      </c>
      <c r="C1196">
        <v>-0.14829999999999999</v>
      </c>
      <c r="D1196">
        <v>-0.1497</v>
      </c>
      <c r="E1196">
        <v>-0.2515</v>
      </c>
      <c r="F1196">
        <v>-0.15429999999999999</v>
      </c>
      <c r="G1196">
        <v>-0.16009999999999999</v>
      </c>
      <c r="I1196" s="22">
        <f t="shared" si="177"/>
        <v>1.2379999999999891E-3</v>
      </c>
      <c r="J1196" s="22">
        <f t="shared" si="173"/>
        <v>2.9029999999999889E-3</v>
      </c>
      <c r="K1196" s="22">
        <f t="shared" si="174"/>
        <v>3.3199999999999896E-4</v>
      </c>
      <c r="L1196" s="22">
        <f t="shared" si="178"/>
        <v>2.2600000000000398E-4</v>
      </c>
      <c r="M1196" s="22">
        <f t="shared" si="175"/>
        <v>2.8249999999999942E-3</v>
      </c>
      <c r="N1196" s="22">
        <f t="shared" si="176"/>
        <v>1.3730000000000131E-3</v>
      </c>
    </row>
    <row r="1197" spans="1:38" x14ac:dyDescent="0.15">
      <c r="A1197" s="3" t="s">
        <v>29</v>
      </c>
      <c r="B1197">
        <v>-0.2263</v>
      </c>
      <c r="C1197">
        <v>-0.15140000000000001</v>
      </c>
      <c r="D1197">
        <v>-0.15329999999999999</v>
      </c>
      <c r="E1197">
        <v>-0.26090000000000002</v>
      </c>
      <c r="F1197">
        <v>-0.20230000000000001</v>
      </c>
      <c r="G1197">
        <v>-0.20849999999999999</v>
      </c>
      <c r="I1197" s="22">
        <f t="shared" si="177"/>
        <v>1.5130000000000143E-3</v>
      </c>
      <c r="J1197" s="22">
        <f t="shared" si="173"/>
        <v>1.5590000000000048E-3</v>
      </c>
      <c r="K1197" s="22">
        <f t="shared" si="174"/>
        <v>2.3269999999999957E-3</v>
      </c>
      <c r="L1197" s="22">
        <f t="shared" si="178"/>
        <v>1.7449999999999966E-3</v>
      </c>
      <c r="M1197" s="22">
        <f t="shared" si="175"/>
        <v>3.6100000000000021E-4</v>
      </c>
      <c r="N1197" s="22">
        <f t="shared" si="176"/>
        <v>4.1999999999986493E-5</v>
      </c>
    </row>
    <row r="1198" spans="1:38" x14ac:dyDescent="0.15">
      <c r="A1198" s="3" t="s">
        <v>30</v>
      </c>
      <c r="B1198">
        <v>-0.20949999999999999</v>
      </c>
      <c r="C1198">
        <v>-0.1154</v>
      </c>
      <c r="D1198">
        <v>-0.12189999999999999</v>
      </c>
      <c r="E1198">
        <v>-0.2021</v>
      </c>
      <c r="F1198">
        <v>-9.3200000000000005E-2</v>
      </c>
      <c r="G1198">
        <v>-0.10349999999999999</v>
      </c>
      <c r="I1198" s="22">
        <f t="shared" si="177"/>
        <v>1.9520000000000093E-3</v>
      </c>
      <c r="J1198" s="22">
        <f t="shared" si="173"/>
        <v>1.2130000000000057E-3</v>
      </c>
      <c r="K1198" s="22">
        <f t="shared" si="174"/>
        <v>2.2740000000000121E-3</v>
      </c>
      <c r="L1198" s="22">
        <f t="shared" si="178"/>
        <v>2.1970000000000045E-3</v>
      </c>
      <c r="M1198" s="22">
        <f t="shared" si="175"/>
        <v>4.2695999999999984E-3</v>
      </c>
      <c r="N1198" s="22">
        <f t="shared" si="176"/>
        <v>5.3670000000000107E-3</v>
      </c>
    </row>
    <row r="1199" spans="1:38" x14ac:dyDescent="0.15">
      <c r="A1199" s="3" t="s">
        <v>52</v>
      </c>
      <c r="B1199">
        <v>-0.16170000000000001</v>
      </c>
      <c r="C1199">
        <v>-6.8900000000000003E-2</v>
      </c>
      <c r="D1199">
        <v>-7.6100000000000001E-2</v>
      </c>
      <c r="E1199">
        <v>-0.15290000000000001</v>
      </c>
      <c r="F1199">
        <v>-5.62E-2</v>
      </c>
      <c r="G1199">
        <v>-6.3299999999999995E-2</v>
      </c>
      <c r="I1199" s="22">
        <f t="shared" si="177"/>
        <v>8.699999999999819E-4</v>
      </c>
      <c r="J1199" s="22">
        <f t="shared" si="173"/>
        <v>3.9512000000000019E-3</v>
      </c>
      <c r="K1199" s="22">
        <f t="shared" si="174"/>
        <v>3.2047000000000048E-3</v>
      </c>
      <c r="L1199" s="22">
        <f t="shared" si="178"/>
        <v>3.7000000000000921E-4</v>
      </c>
      <c r="M1199" s="22">
        <f t="shared" si="175"/>
        <v>1.8538999999999986E-3</v>
      </c>
      <c r="N1199" s="22">
        <f t="shared" si="176"/>
        <v>1.715299999999996E-3</v>
      </c>
    </row>
    <row r="1200" spans="1:38" x14ac:dyDescent="0.15">
      <c r="A1200" s="3" t="s">
        <v>53</v>
      </c>
      <c r="B1200">
        <v>9.7000000000000003E-3</v>
      </c>
      <c r="C1200">
        <v>8.3400000000000002E-2</v>
      </c>
      <c r="D1200">
        <v>8.5099999999999995E-2</v>
      </c>
      <c r="E1200">
        <v>3.8399999999999997E-2</v>
      </c>
      <c r="F1200">
        <v>0.11650000000000001</v>
      </c>
      <c r="G1200">
        <v>0.1169</v>
      </c>
      <c r="I1200" s="22">
        <f t="shared" si="177"/>
        <v>1.2890000000000002E-3</v>
      </c>
      <c r="J1200" s="22">
        <f t="shared" si="173"/>
        <v>6.1999999999978739E-6</v>
      </c>
      <c r="K1200" s="22">
        <f t="shared" si="174"/>
        <v>1.7061999999999911E-3</v>
      </c>
      <c r="L1200" s="22">
        <f t="shared" si="178"/>
        <v>1.5593999999999955E-3</v>
      </c>
      <c r="M1200" s="22">
        <f t="shared" si="175"/>
        <v>6.6800000000000193E-4</v>
      </c>
      <c r="N1200" s="22">
        <f t="shared" si="176"/>
        <v>1.0679999999999995E-3</v>
      </c>
    </row>
    <row r="1201" spans="1:14" x14ac:dyDescent="0.15">
      <c r="A1201" s="3" t="s">
        <v>54</v>
      </c>
      <c r="B1201">
        <v>0.1615</v>
      </c>
      <c r="C1201">
        <v>0.2</v>
      </c>
      <c r="D1201">
        <v>0.2</v>
      </c>
      <c r="E1201">
        <v>0.1731</v>
      </c>
      <c r="F1201">
        <v>0.20569999999999999</v>
      </c>
      <c r="G1201">
        <v>0.20569999999999999</v>
      </c>
      <c r="I1201" s="22">
        <f t="shared" si="177"/>
        <v>4.5820000000000027E-3</v>
      </c>
      <c r="J1201" s="22">
        <f t="shared" si="173"/>
        <v>1.4880000000000171E-3</v>
      </c>
      <c r="K1201" s="22">
        <f t="shared" si="174"/>
        <v>1.4880000000000171E-3</v>
      </c>
      <c r="L1201" s="22">
        <f t="shared" si="178"/>
        <v>3.4780000000000089E-3</v>
      </c>
      <c r="M1201" s="22">
        <f t="shared" si="175"/>
        <v>7.9699999999999216E-4</v>
      </c>
      <c r="N1201" s="22">
        <f t="shared" si="176"/>
        <v>7.9699999999999216E-4</v>
      </c>
    </row>
    <row r="1202" spans="1:14" x14ac:dyDescent="0.15">
      <c r="A1202" s="3" t="s">
        <v>90</v>
      </c>
      <c r="B1202">
        <v>0.30730000000000002</v>
      </c>
      <c r="C1202">
        <v>0.30409999999999998</v>
      </c>
      <c r="D1202">
        <v>0.30409999999999998</v>
      </c>
      <c r="E1202">
        <v>3.2899999999999999E-2</v>
      </c>
      <c r="F1202">
        <v>3.1899999999999998E-2</v>
      </c>
      <c r="G1202">
        <v>3.1899999999999998E-2</v>
      </c>
      <c r="I1202" s="22">
        <f t="shared" si="177"/>
        <v>2.0000000000020002E-5</v>
      </c>
      <c r="J1202" s="22">
        <f t="shared" si="173"/>
        <v>3.1800000000000161E-3</v>
      </c>
      <c r="K1202" s="22">
        <f t="shared" si="174"/>
        <v>3.1800000000000161E-3</v>
      </c>
      <c r="L1202" s="22">
        <f t="shared" si="178"/>
        <v>1.3459999999999861E-4</v>
      </c>
      <c r="M1202" s="22">
        <f t="shared" si="175"/>
        <v>8.6540000000000228E-4</v>
      </c>
      <c r="N1202" s="22">
        <f t="shared" si="176"/>
        <v>8.6540000000000228E-4</v>
      </c>
    </row>
    <row r="1203" spans="1:14" x14ac:dyDescent="0.15">
      <c r="H1203" s="23" t="s">
        <v>110</v>
      </c>
      <c r="I1203" s="22">
        <f t="shared" ref="I1203:N1203" si="179">AVERAGE(I1194:I1202)</f>
        <v>2.5051111111111125E-3</v>
      </c>
      <c r="J1203" s="22">
        <f t="shared" si="179"/>
        <v>1.9582111111111147E-3</v>
      </c>
      <c r="K1203" s="22">
        <f t="shared" si="179"/>
        <v>2.2036555555555609E-3</v>
      </c>
      <c r="L1203" s="22">
        <f t="shared" si="179"/>
        <v>1.5055555555555586E-3</v>
      </c>
      <c r="M1203" s="22">
        <f t="shared" si="179"/>
        <v>2.1162888888888874E-3</v>
      </c>
      <c r="N1203" s="22">
        <f t="shared" si="179"/>
        <v>2.2859555555555552E-3</v>
      </c>
    </row>
    <row r="1205" spans="1:14" x14ac:dyDescent="0.15">
      <c r="A1205" t="s">
        <v>51</v>
      </c>
    </row>
    <row r="1206" spans="1:14" x14ac:dyDescent="0.15">
      <c r="A1206" t="s">
        <v>24</v>
      </c>
      <c r="B1206">
        <v>2</v>
      </c>
      <c r="C1206">
        <v>2</v>
      </c>
      <c r="D1206">
        <v>2</v>
      </c>
      <c r="E1206">
        <v>3</v>
      </c>
      <c r="F1206">
        <v>3</v>
      </c>
      <c r="G1206">
        <v>3</v>
      </c>
      <c r="H1206">
        <v>4</v>
      </c>
      <c r="I1206">
        <v>4</v>
      </c>
      <c r="J1206">
        <v>4</v>
      </c>
    </row>
    <row r="1207" spans="1:14" x14ac:dyDescent="0.15">
      <c r="A1207" t="s">
        <v>78</v>
      </c>
      <c r="B1207" t="s">
        <v>76</v>
      </c>
      <c r="C1207" t="s">
        <v>79</v>
      </c>
      <c r="D1207" t="s">
        <v>80</v>
      </c>
      <c r="E1207" t="s">
        <v>76</v>
      </c>
      <c r="F1207" t="s">
        <v>79</v>
      </c>
      <c r="G1207" t="s">
        <v>80</v>
      </c>
      <c r="H1207" t="s">
        <v>76</v>
      </c>
      <c r="I1207" t="s">
        <v>79</v>
      </c>
      <c r="J1207" t="s">
        <v>80</v>
      </c>
    </row>
    <row r="1208" spans="1:14" x14ac:dyDescent="0.15">
      <c r="A1208" s="1" t="s">
        <v>25</v>
      </c>
      <c r="B1208">
        <v>0.56537000000000004</v>
      </c>
      <c r="C1208">
        <v>0.56537000000000004</v>
      </c>
      <c r="D1208">
        <v>0.56537000000000004</v>
      </c>
      <c r="E1208">
        <v>0.63496399999999997</v>
      </c>
      <c r="F1208">
        <v>0.63496399999999997</v>
      </c>
      <c r="G1208">
        <v>0.63496399999999997</v>
      </c>
      <c r="H1208">
        <v>0.638741</v>
      </c>
      <c r="I1208">
        <v>0.638741</v>
      </c>
      <c r="J1208">
        <v>0.638741</v>
      </c>
    </row>
    <row r="1209" spans="1:14" x14ac:dyDescent="0.15">
      <c r="A1209" s="1" t="s">
        <v>26</v>
      </c>
      <c r="B1209">
        <v>-0.12798699999999999</v>
      </c>
      <c r="C1209">
        <v>-3.9009500000000003E-2</v>
      </c>
      <c r="D1209">
        <v>-4.7210000000000002E-2</v>
      </c>
      <c r="E1209">
        <v>-0.12865699999999999</v>
      </c>
      <c r="F1209">
        <v>-3.5694700000000003E-2</v>
      </c>
      <c r="G1209">
        <v>-4.4355899999999997E-2</v>
      </c>
      <c r="H1209">
        <v>-0.12865699999999999</v>
      </c>
      <c r="I1209">
        <v>-3.5694700000000003E-2</v>
      </c>
      <c r="J1209">
        <v>-4.4355899999999997E-2</v>
      </c>
    </row>
    <row r="1210" spans="1:14" x14ac:dyDescent="0.15">
      <c r="A1210" s="1" t="s">
        <v>27</v>
      </c>
      <c r="B1210">
        <v>-0.19670499999999999</v>
      </c>
      <c r="C1210">
        <v>-0.111786</v>
      </c>
      <c r="D1210">
        <v>-0.11561100000000001</v>
      </c>
      <c r="E1210">
        <v>-0.19997899999999999</v>
      </c>
      <c r="F1210">
        <v>-0.10775899999999999</v>
      </c>
      <c r="G1210">
        <v>-0.11194</v>
      </c>
      <c r="H1210">
        <v>-0.20011699999999999</v>
      </c>
      <c r="I1210">
        <v>-0.107488</v>
      </c>
      <c r="J1210">
        <v>-0.11169</v>
      </c>
    </row>
    <row r="1211" spans="1:14" x14ac:dyDescent="0.15">
      <c r="A1211" s="1" t="s">
        <v>28</v>
      </c>
      <c r="B1211">
        <v>-0.231738</v>
      </c>
      <c r="C1211">
        <v>-0.145397</v>
      </c>
      <c r="D1211">
        <v>-0.149368</v>
      </c>
      <c r="E1211">
        <v>-0.25024299999999999</v>
      </c>
      <c r="F1211">
        <v>-0.156504</v>
      </c>
      <c r="G1211">
        <v>-0.160833</v>
      </c>
      <c r="H1211">
        <v>-0.251274</v>
      </c>
      <c r="I1211">
        <v>-0.15712499999999999</v>
      </c>
      <c r="J1211">
        <v>-0.16147300000000001</v>
      </c>
    </row>
    <row r="1212" spans="1:14" x14ac:dyDescent="0.15">
      <c r="A1212" s="1" t="s">
        <v>29</v>
      </c>
      <c r="B1212">
        <v>-0.22478699999999999</v>
      </c>
      <c r="C1212">
        <v>-0.149841</v>
      </c>
      <c r="D1212">
        <v>-0.15562699999999999</v>
      </c>
      <c r="E1212">
        <v>-0.26076700000000003</v>
      </c>
      <c r="F1212">
        <v>-0.19926099999999999</v>
      </c>
      <c r="G1212">
        <v>-0.205731</v>
      </c>
      <c r="H1212">
        <v>-0.26264500000000002</v>
      </c>
      <c r="I1212">
        <v>-0.20193900000000001</v>
      </c>
      <c r="J1212">
        <v>-0.208458</v>
      </c>
    </row>
    <row r="1213" spans="1:14" x14ac:dyDescent="0.15">
      <c r="A1213" s="1" t="s">
        <v>30</v>
      </c>
      <c r="B1213">
        <v>-0.211452</v>
      </c>
      <c r="C1213">
        <v>-0.114187</v>
      </c>
      <c r="D1213">
        <v>-0.12417400000000001</v>
      </c>
      <c r="E1213">
        <v>-0.20483999999999999</v>
      </c>
      <c r="F1213">
        <v>-9.8556000000000005E-2</v>
      </c>
      <c r="G1213">
        <v>-0.10985399999999999</v>
      </c>
      <c r="H1213">
        <v>-0.20429700000000001</v>
      </c>
      <c r="I1213">
        <v>-9.7469600000000003E-2</v>
      </c>
      <c r="J1213">
        <v>-0.10886700000000001</v>
      </c>
    </row>
    <row r="1214" spans="1:14" x14ac:dyDescent="0.15">
      <c r="A1214" s="1" t="s">
        <v>52</v>
      </c>
      <c r="B1214">
        <v>-0.16256999999999999</v>
      </c>
      <c r="C1214">
        <v>-7.2851100000000002E-2</v>
      </c>
      <c r="D1214">
        <v>-7.9304700000000006E-2</v>
      </c>
      <c r="E1214">
        <v>-0.15311</v>
      </c>
      <c r="F1214">
        <v>-5.5391500000000003E-2</v>
      </c>
      <c r="G1214">
        <v>-6.2578900000000007E-2</v>
      </c>
      <c r="H1214">
        <v>-0.15253</v>
      </c>
      <c r="I1214">
        <v>-5.4346100000000001E-2</v>
      </c>
      <c r="J1214">
        <v>-6.1584699999999999E-2</v>
      </c>
    </row>
    <row r="1215" spans="1:14" x14ac:dyDescent="0.15">
      <c r="A1215" s="1" t="s">
        <v>53</v>
      </c>
      <c r="B1215">
        <v>1.0989000000000001E-2</v>
      </c>
      <c r="C1215">
        <v>8.3393800000000004E-2</v>
      </c>
      <c r="D1215">
        <v>8.3393800000000004E-2</v>
      </c>
      <c r="E1215">
        <v>3.5443099999999998E-2</v>
      </c>
      <c r="F1215">
        <v>0.114084</v>
      </c>
      <c r="G1215">
        <v>0.114084</v>
      </c>
      <c r="H1215">
        <v>3.6840600000000001E-2</v>
      </c>
      <c r="I1215">
        <v>0.115832</v>
      </c>
      <c r="J1215">
        <v>0.115832</v>
      </c>
    </row>
    <row r="1216" spans="1:14" x14ac:dyDescent="0.15">
      <c r="A1216" s="1" t="s">
        <v>54</v>
      </c>
      <c r="B1216">
        <v>0.16608200000000001</v>
      </c>
      <c r="C1216">
        <v>0.19851199999999999</v>
      </c>
      <c r="D1216">
        <v>0.19851199999999999</v>
      </c>
      <c r="E1216">
        <v>0.16944300000000001</v>
      </c>
      <c r="F1216">
        <v>0.20457700000000001</v>
      </c>
      <c r="G1216">
        <v>0.20457700000000001</v>
      </c>
      <c r="H1216">
        <v>0.169622</v>
      </c>
      <c r="I1216">
        <v>0.204903</v>
      </c>
      <c r="J1216">
        <v>0.204903</v>
      </c>
    </row>
    <row r="1217" spans="1:10" x14ac:dyDescent="0.15">
      <c r="A1217" s="1" t="s">
        <v>90</v>
      </c>
      <c r="B1217">
        <v>0.30728</v>
      </c>
      <c r="C1217">
        <v>0.30728</v>
      </c>
      <c r="D1217">
        <v>0.30728</v>
      </c>
      <c r="E1217">
        <v>0.13685800000000001</v>
      </c>
      <c r="F1217">
        <v>0.13685800000000001</v>
      </c>
      <c r="G1217">
        <v>0.13685800000000001</v>
      </c>
      <c r="H1217">
        <v>3.27654E-2</v>
      </c>
      <c r="I1217">
        <v>3.27654E-2</v>
      </c>
      <c r="J1217">
        <v>3.27654E-2</v>
      </c>
    </row>
    <row r="1219" spans="1:10" x14ac:dyDescent="0.15">
      <c r="A1219" t="s">
        <v>70</v>
      </c>
    </row>
    <row r="1220" spans="1:10" x14ac:dyDescent="0.15">
      <c r="A1220" t="s">
        <v>24</v>
      </c>
      <c r="B1220">
        <v>2</v>
      </c>
      <c r="C1220">
        <v>2</v>
      </c>
      <c r="D1220">
        <v>2</v>
      </c>
      <c r="E1220">
        <v>3</v>
      </c>
      <c r="F1220">
        <v>3</v>
      </c>
      <c r="G1220">
        <v>3</v>
      </c>
      <c r="H1220">
        <v>4</v>
      </c>
      <c r="I1220">
        <v>4</v>
      </c>
      <c r="J1220">
        <v>4</v>
      </c>
    </row>
    <row r="1221" spans="1:10" x14ac:dyDescent="0.15">
      <c r="A1221" t="s">
        <v>78</v>
      </c>
      <c r="B1221" t="s">
        <v>76</v>
      </c>
      <c r="C1221" t="s">
        <v>79</v>
      </c>
      <c r="D1221" t="s">
        <v>80</v>
      </c>
      <c r="E1221" t="s">
        <v>76</v>
      </c>
      <c r="F1221" t="s">
        <v>79</v>
      </c>
      <c r="G1221" t="s">
        <v>80</v>
      </c>
      <c r="H1221" t="s">
        <v>76</v>
      </c>
      <c r="I1221" t="s">
        <v>79</v>
      </c>
      <c r="J1221" t="s">
        <v>80</v>
      </c>
    </row>
    <row r="1222" spans="1:10" x14ac:dyDescent="0.15">
      <c r="A1222" s="1" t="s">
        <v>25</v>
      </c>
      <c r="B1222">
        <v>0.56537000000000004</v>
      </c>
      <c r="C1222">
        <v>0.56537000000000004</v>
      </c>
      <c r="D1222">
        <v>0.56537000000000004</v>
      </c>
      <c r="E1222">
        <v>0.63496399999999997</v>
      </c>
      <c r="F1222">
        <v>0.63496399999999997</v>
      </c>
      <c r="G1222">
        <v>0.63496399999999997</v>
      </c>
      <c r="H1222">
        <v>0.638741</v>
      </c>
      <c r="I1222">
        <v>0.638741</v>
      </c>
      <c r="J1222">
        <v>0.638741</v>
      </c>
    </row>
    <row r="1223" spans="1:10" x14ac:dyDescent="0.15">
      <c r="A1223" s="1" t="s">
        <v>26</v>
      </c>
      <c r="B1223">
        <v>-0.12798699999999999</v>
      </c>
      <c r="C1223">
        <v>-3.9009500000000003E-2</v>
      </c>
      <c r="D1223">
        <v>-4.7210000000000002E-2</v>
      </c>
      <c r="E1223">
        <v>-0.12865699999999999</v>
      </c>
      <c r="F1223">
        <v>-3.5694700000000003E-2</v>
      </c>
      <c r="G1223">
        <v>-4.4356E-2</v>
      </c>
      <c r="H1223">
        <v>-0.12865699999999999</v>
      </c>
      <c r="I1223">
        <v>-3.5694700000000003E-2</v>
      </c>
      <c r="J1223">
        <v>-4.4356E-2</v>
      </c>
    </row>
    <row r="1224" spans="1:10" x14ac:dyDescent="0.15">
      <c r="A1224" s="1" t="s">
        <v>27</v>
      </c>
      <c r="B1224">
        <v>-0.19670499999999999</v>
      </c>
      <c r="C1224">
        <v>-0.111786</v>
      </c>
      <c r="D1224">
        <v>-0.11561100000000001</v>
      </c>
      <c r="E1224">
        <v>-0.19997899999999999</v>
      </c>
      <c r="F1224">
        <v>-0.10775899999999999</v>
      </c>
      <c r="G1224">
        <v>-0.111941</v>
      </c>
      <c r="H1224">
        <v>-0.20011699999999999</v>
      </c>
      <c r="I1224">
        <v>-0.107488</v>
      </c>
      <c r="J1224">
        <v>-0.111691</v>
      </c>
    </row>
    <row r="1225" spans="1:10" x14ac:dyDescent="0.15">
      <c r="A1225" s="1" t="s">
        <v>28</v>
      </c>
      <c r="B1225">
        <v>-0.231738</v>
      </c>
      <c r="C1225">
        <v>-0.145397</v>
      </c>
      <c r="D1225">
        <v>-0.149368</v>
      </c>
      <c r="E1225">
        <v>-0.25024299999999999</v>
      </c>
      <c r="F1225">
        <v>-0.156504</v>
      </c>
      <c r="G1225">
        <v>-0.160833</v>
      </c>
      <c r="H1225">
        <v>-0.251274</v>
      </c>
      <c r="I1225">
        <v>-0.15712499999999999</v>
      </c>
      <c r="J1225">
        <v>-0.16147300000000001</v>
      </c>
    </row>
    <row r="1226" spans="1:10" x14ac:dyDescent="0.15">
      <c r="A1226" s="1" t="s">
        <v>29</v>
      </c>
      <c r="B1226">
        <v>-0.22478699999999999</v>
      </c>
      <c r="C1226">
        <v>-0.149841</v>
      </c>
      <c r="D1226">
        <v>-0.15562699999999999</v>
      </c>
      <c r="E1226">
        <v>-0.26076700000000003</v>
      </c>
      <c r="F1226">
        <v>-0.19926099999999999</v>
      </c>
      <c r="G1226">
        <v>-0.205731</v>
      </c>
      <c r="H1226">
        <v>-0.26264500000000002</v>
      </c>
      <c r="I1226">
        <v>-0.20193900000000001</v>
      </c>
      <c r="J1226">
        <v>-0.208458</v>
      </c>
    </row>
    <row r="1227" spans="1:10" x14ac:dyDescent="0.15">
      <c r="A1227" s="1" t="s">
        <v>30</v>
      </c>
      <c r="B1227">
        <v>-0.211452</v>
      </c>
      <c r="C1227">
        <v>-0.114187</v>
      </c>
      <c r="D1227">
        <v>-0.12417400000000001</v>
      </c>
      <c r="E1227">
        <v>-0.20483999999999999</v>
      </c>
      <c r="F1227">
        <v>-9.8556000000000005E-2</v>
      </c>
      <c r="G1227">
        <v>-0.10985399999999999</v>
      </c>
      <c r="H1227">
        <v>-0.20429700000000001</v>
      </c>
      <c r="I1227">
        <v>-9.7469600000000003E-2</v>
      </c>
      <c r="J1227">
        <v>-0.108866</v>
      </c>
    </row>
    <row r="1228" spans="1:10" x14ac:dyDescent="0.15">
      <c r="A1228" s="1" t="s">
        <v>52</v>
      </c>
      <c r="B1228">
        <v>-0.16256999999999999</v>
      </c>
      <c r="C1228">
        <v>-7.2851200000000005E-2</v>
      </c>
      <c r="D1228">
        <v>-7.9304700000000006E-2</v>
      </c>
      <c r="E1228">
        <v>-0.15311</v>
      </c>
      <c r="F1228">
        <v>-5.5391500000000003E-2</v>
      </c>
      <c r="G1228">
        <v>-6.2578900000000007E-2</v>
      </c>
      <c r="H1228">
        <v>-0.15253</v>
      </c>
      <c r="I1228">
        <v>-5.4346100000000001E-2</v>
      </c>
      <c r="J1228">
        <v>-6.1584699999999999E-2</v>
      </c>
    </row>
    <row r="1229" spans="1:10" x14ac:dyDescent="0.15">
      <c r="A1229" s="1" t="s">
        <v>53</v>
      </c>
      <c r="B1229">
        <v>1.0989000000000001E-2</v>
      </c>
      <c r="C1229">
        <v>8.3393800000000004E-2</v>
      </c>
      <c r="D1229">
        <v>8.3393800000000004E-2</v>
      </c>
      <c r="E1229">
        <v>3.5443099999999998E-2</v>
      </c>
      <c r="F1229">
        <v>0.114084</v>
      </c>
      <c r="G1229">
        <v>0.114084</v>
      </c>
      <c r="H1229">
        <v>3.6840600000000001E-2</v>
      </c>
      <c r="I1229">
        <v>0.115832</v>
      </c>
      <c r="J1229">
        <v>0.115832</v>
      </c>
    </row>
    <row r="1230" spans="1:10" x14ac:dyDescent="0.15">
      <c r="A1230" s="1" t="s">
        <v>54</v>
      </c>
      <c r="B1230">
        <v>0.16608200000000001</v>
      </c>
      <c r="C1230">
        <v>0.19851199999999999</v>
      </c>
      <c r="D1230">
        <v>0.19851199999999999</v>
      </c>
      <c r="E1230">
        <v>0.16944300000000001</v>
      </c>
      <c r="F1230">
        <v>0.20457700000000001</v>
      </c>
      <c r="G1230">
        <v>0.20457700000000001</v>
      </c>
      <c r="H1230">
        <v>0.169622</v>
      </c>
      <c r="I1230">
        <v>0.204903</v>
      </c>
      <c r="J1230">
        <v>0.204903</v>
      </c>
    </row>
    <row r="1231" spans="1:10" x14ac:dyDescent="0.15">
      <c r="A1231" s="1" t="s">
        <v>90</v>
      </c>
      <c r="B1231">
        <v>0.30728</v>
      </c>
      <c r="C1231">
        <v>0.30728</v>
      </c>
      <c r="D1231">
        <v>0.30728</v>
      </c>
      <c r="E1231">
        <v>0.13685800000000001</v>
      </c>
      <c r="F1231">
        <v>0.13685800000000001</v>
      </c>
      <c r="G1231">
        <v>0.13685800000000001</v>
      </c>
      <c r="H1231">
        <v>3.2765299999999997E-2</v>
      </c>
      <c r="I1231">
        <v>3.2765299999999997E-2</v>
      </c>
      <c r="J1231">
        <v>3.2765299999999997E-2</v>
      </c>
    </row>
    <row r="1233" spans="1:38" s="17" customFormat="1" ht="18" x14ac:dyDescent="0.2">
      <c r="A1233" s="18" t="s">
        <v>82</v>
      </c>
    </row>
    <row r="1234" spans="1:38" s="17" customFormat="1" x14ac:dyDescent="0.15">
      <c r="A1234" s="17" t="s">
        <v>41</v>
      </c>
    </row>
    <row r="1235" spans="1:38" s="17" customFormat="1" x14ac:dyDescent="0.15">
      <c r="A1235" s="17" t="s">
        <v>23</v>
      </c>
    </row>
    <row r="1237" spans="1:38" x14ac:dyDescent="0.15">
      <c r="A1237" t="s">
        <v>45</v>
      </c>
      <c r="P1237" s="12"/>
      <c r="Q1237" s="12"/>
      <c r="R1237" s="12"/>
      <c r="S1237" s="12"/>
      <c r="T1237" s="12"/>
      <c r="U1237" s="12"/>
      <c r="V1237" s="12"/>
      <c r="W1237" s="12"/>
      <c r="X1237" s="12"/>
      <c r="Y1237" s="12"/>
      <c r="Z1237" s="12"/>
      <c r="AA1237" s="12"/>
      <c r="AB1237" s="12"/>
      <c r="AC1237" s="12"/>
      <c r="AD1237" s="12"/>
      <c r="AE1237" s="12"/>
      <c r="AF1237" s="12"/>
      <c r="AG1237" s="12"/>
      <c r="AH1237" s="12"/>
      <c r="AI1237" s="12"/>
      <c r="AJ1237" s="12"/>
      <c r="AK1237" s="12"/>
      <c r="AL1237" s="12"/>
    </row>
    <row r="1238" spans="1:38" x14ac:dyDescent="0.15">
      <c r="A1238" t="s">
        <v>46</v>
      </c>
      <c r="B1238">
        <v>1</v>
      </c>
      <c r="C1238">
        <v>2</v>
      </c>
      <c r="D1238">
        <v>3</v>
      </c>
      <c r="E1238">
        <v>4</v>
      </c>
      <c r="F1238">
        <v>5</v>
      </c>
      <c r="G1238">
        <v>6</v>
      </c>
      <c r="H1238">
        <v>7</v>
      </c>
      <c r="I1238">
        <v>8</v>
      </c>
      <c r="J1238">
        <v>9</v>
      </c>
      <c r="K1238">
        <v>10</v>
      </c>
      <c r="P1238" s="12"/>
      <c r="Q1238" s="12"/>
      <c r="R1238" s="12"/>
      <c r="S1238" s="12"/>
      <c r="T1238" s="12"/>
      <c r="U1238" s="12"/>
      <c r="V1238" s="12"/>
      <c r="W1238" s="12"/>
      <c r="X1238" s="12"/>
      <c r="Y1238" s="12"/>
      <c r="Z1238" s="12"/>
      <c r="AA1238" s="12"/>
      <c r="AB1238" s="12"/>
      <c r="AC1238" s="12"/>
      <c r="AD1238" s="12"/>
      <c r="AE1238" s="12"/>
      <c r="AF1238" s="12"/>
      <c r="AG1238" s="12"/>
      <c r="AH1238" s="12"/>
      <c r="AI1238" s="12"/>
      <c r="AJ1238" s="12"/>
      <c r="AK1238" s="12"/>
      <c r="AL1238" s="12"/>
    </row>
    <row r="1239" spans="1:38" x14ac:dyDescent="0.15">
      <c r="A1239">
        <v>1</v>
      </c>
      <c r="B1239" s="35">
        <v>-0.22968</v>
      </c>
      <c r="C1239" s="25"/>
      <c r="D1239" s="25"/>
      <c r="E1239" s="25"/>
      <c r="F1239" s="25"/>
      <c r="G1239" s="25"/>
      <c r="H1239" s="25"/>
      <c r="I1239" s="25"/>
      <c r="J1239" s="25"/>
      <c r="K1239" s="25"/>
      <c r="P1239" s="12"/>
      <c r="Q1239" s="12"/>
      <c r="R1239" s="12"/>
      <c r="S1239" s="12"/>
      <c r="T1239" s="12"/>
      <c r="U1239" s="12"/>
      <c r="V1239" s="12"/>
      <c r="W1239" s="12"/>
      <c r="X1239" s="12"/>
      <c r="Y1239" s="12"/>
      <c r="Z1239" s="12"/>
      <c r="AA1239" s="12"/>
      <c r="AB1239" s="25"/>
      <c r="AC1239" s="25"/>
      <c r="AD1239" s="25"/>
      <c r="AE1239" s="25"/>
      <c r="AF1239" s="25"/>
      <c r="AG1239" s="25"/>
      <c r="AH1239" s="25"/>
      <c r="AI1239" s="25"/>
      <c r="AJ1239" s="25"/>
      <c r="AK1239" s="25"/>
      <c r="AL1239" s="25"/>
    </row>
    <row r="1240" spans="1:38" x14ac:dyDescent="0.15">
      <c r="A1240">
        <v>2</v>
      </c>
      <c r="B1240" s="35">
        <v>-0.23710100000000001</v>
      </c>
      <c r="C1240" s="25">
        <v>-0.24529799999999999</v>
      </c>
      <c r="D1240" s="25"/>
      <c r="E1240" s="25"/>
      <c r="F1240" s="25"/>
      <c r="G1240" s="25"/>
      <c r="H1240" s="25"/>
      <c r="I1240" s="25"/>
      <c r="J1240" s="25"/>
      <c r="K1240" s="25"/>
      <c r="P1240" s="12"/>
      <c r="Q1240" s="12"/>
      <c r="R1240" s="12"/>
      <c r="S1240" s="12"/>
      <c r="T1240" s="12"/>
      <c r="U1240" s="12"/>
      <c r="V1240" s="12"/>
      <c r="W1240" s="12"/>
      <c r="X1240" s="12"/>
      <c r="Y1240" s="12"/>
      <c r="Z1240" s="12"/>
      <c r="AA1240" s="12"/>
      <c r="AB1240" s="25"/>
      <c r="AC1240" s="25"/>
      <c r="AD1240" s="25"/>
      <c r="AE1240" s="25"/>
      <c r="AF1240" s="25"/>
      <c r="AG1240" s="25"/>
      <c r="AH1240" s="25"/>
      <c r="AI1240" s="25"/>
      <c r="AJ1240" s="25"/>
      <c r="AK1240" s="25"/>
      <c r="AL1240" s="25"/>
    </row>
    <row r="1241" spans="1:38" x14ac:dyDescent="0.15">
      <c r="A1241">
        <v>3</v>
      </c>
      <c r="B1241" s="35">
        <v>-0.23727200000000001</v>
      </c>
      <c r="C1241" s="25">
        <v>-0.24453900000000001</v>
      </c>
      <c r="D1241" s="25">
        <v>-0.24379899999999999</v>
      </c>
      <c r="E1241" s="25"/>
      <c r="F1241" s="25"/>
      <c r="G1241" s="25"/>
      <c r="H1241" s="25"/>
      <c r="I1241" s="25"/>
      <c r="J1241" s="25"/>
      <c r="K1241" s="25"/>
      <c r="P1241" s="12"/>
      <c r="Q1241" s="12"/>
      <c r="R1241" s="12"/>
      <c r="S1241" s="12"/>
      <c r="T1241" s="12"/>
      <c r="U1241" s="12"/>
      <c r="V1241" s="12"/>
      <c r="W1241" s="12"/>
      <c r="X1241" s="12"/>
      <c r="Y1241" s="12"/>
      <c r="Z1241" s="12"/>
      <c r="AA1241" s="12"/>
      <c r="AB1241" s="25"/>
      <c r="AC1241" s="25"/>
      <c r="AD1241" s="25"/>
      <c r="AE1241" s="25"/>
      <c r="AF1241" s="25"/>
      <c r="AG1241" s="25"/>
      <c r="AH1241" s="25"/>
      <c r="AI1241" s="25"/>
      <c r="AJ1241" s="25"/>
      <c r="AK1241" s="25"/>
      <c r="AL1241" s="25"/>
    </row>
    <row r="1242" spans="1:38" x14ac:dyDescent="0.15">
      <c r="A1242">
        <v>4</v>
      </c>
      <c r="B1242" s="35">
        <v>-0.21978</v>
      </c>
      <c r="C1242" s="25">
        <v>-0.22662599999999999</v>
      </c>
      <c r="D1242" s="25">
        <v>-0.225832</v>
      </c>
      <c r="E1242" s="25">
        <v>-0.20785600000000001</v>
      </c>
      <c r="F1242" s="25"/>
      <c r="G1242" s="25"/>
      <c r="H1242" s="25"/>
      <c r="I1242" s="25"/>
      <c r="J1242" s="25"/>
      <c r="K1242" s="25"/>
      <c r="P1242" s="12"/>
      <c r="Q1242" s="12"/>
      <c r="R1242" s="12"/>
      <c r="S1242" s="12"/>
      <c r="T1242" s="12"/>
      <c r="U1242" s="12"/>
      <c r="V1242" s="12"/>
      <c r="W1242" s="12"/>
      <c r="X1242" s="12"/>
      <c r="Y1242" s="12"/>
      <c r="Z1242" s="12"/>
      <c r="AA1242" s="12"/>
      <c r="AB1242" s="25"/>
      <c r="AC1242" s="25"/>
      <c r="AD1242" s="25"/>
      <c r="AE1242" s="25"/>
      <c r="AF1242" s="25"/>
      <c r="AG1242" s="25"/>
      <c r="AH1242" s="25"/>
      <c r="AI1242" s="25"/>
      <c r="AJ1242" s="25"/>
      <c r="AK1242" s="25"/>
      <c r="AL1242" s="25"/>
    </row>
    <row r="1243" spans="1:38" x14ac:dyDescent="0.15">
      <c r="A1243">
        <v>5</v>
      </c>
      <c r="B1243" s="35">
        <v>-0.216499</v>
      </c>
      <c r="C1243" s="25">
        <v>-0.22342600000000001</v>
      </c>
      <c r="D1243" s="25">
        <v>-0.22256400000000001</v>
      </c>
      <c r="E1243" s="25">
        <v>-0.20408399999999999</v>
      </c>
      <c r="F1243" s="25">
        <v>-0.20075599999999999</v>
      </c>
      <c r="G1243" s="25"/>
      <c r="H1243" s="25"/>
      <c r="I1243" s="25"/>
      <c r="J1243" s="25"/>
      <c r="K1243" s="25"/>
      <c r="P1243" s="12"/>
      <c r="Q1243" s="12"/>
      <c r="R1243" s="12"/>
      <c r="S1243" s="12"/>
      <c r="T1243" s="12"/>
      <c r="U1243" s="12"/>
      <c r="V1243" s="12"/>
      <c r="W1243" s="12"/>
      <c r="X1243" s="12"/>
      <c r="Y1243" s="12"/>
      <c r="Z1243" s="12"/>
      <c r="AA1243" s="12"/>
      <c r="AB1243" s="25"/>
      <c r="AC1243" s="25"/>
      <c r="AD1243" s="25"/>
      <c r="AE1243" s="25"/>
      <c r="AF1243" s="25"/>
      <c r="AG1243" s="25"/>
      <c r="AH1243" s="25"/>
      <c r="AI1243" s="25"/>
      <c r="AJ1243" s="25"/>
      <c r="AK1243" s="25"/>
      <c r="AL1243" s="25"/>
    </row>
    <row r="1244" spans="1:38" x14ac:dyDescent="0.15">
      <c r="A1244">
        <v>6</v>
      </c>
      <c r="B1244" s="35">
        <v>-9.4505599999999995E-2</v>
      </c>
      <c r="C1244" s="25">
        <v>-0.22577900000000001</v>
      </c>
      <c r="D1244" s="25">
        <v>-0.22405</v>
      </c>
      <c r="E1244" s="25">
        <v>-0.20649300000000001</v>
      </c>
      <c r="F1244" s="25">
        <v>-0.20321400000000001</v>
      </c>
      <c r="G1244" s="24">
        <v>-0.205761</v>
      </c>
      <c r="H1244" s="25"/>
      <c r="I1244" s="25"/>
      <c r="J1244" s="25"/>
      <c r="K1244" s="25"/>
      <c r="P1244" s="12"/>
      <c r="Q1244" s="12"/>
      <c r="R1244" s="12"/>
      <c r="S1244" s="12"/>
      <c r="T1244" s="12"/>
      <c r="U1244" s="12"/>
      <c r="V1244" s="12"/>
      <c r="W1244" s="12"/>
      <c r="X1244" s="12"/>
      <c r="Y1244" s="12"/>
      <c r="Z1244" s="12"/>
      <c r="AA1244" s="12"/>
      <c r="AB1244" s="25"/>
      <c r="AC1244" s="25"/>
      <c r="AD1244" s="25"/>
      <c r="AE1244" s="25"/>
      <c r="AF1244" s="25"/>
      <c r="AG1244" s="25"/>
      <c r="AH1244" s="25"/>
      <c r="AI1244" s="25"/>
      <c r="AJ1244" s="25"/>
      <c r="AK1244" s="25"/>
      <c r="AL1244" s="25"/>
    </row>
    <row r="1245" spans="1:38" x14ac:dyDescent="0.15">
      <c r="A1245">
        <v>7</v>
      </c>
      <c r="B1245" s="24">
        <v>0.16089600000000001</v>
      </c>
      <c r="C1245" s="25">
        <v>-0.22861200000000001</v>
      </c>
      <c r="D1245" s="25">
        <v>-0.227774</v>
      </c>
      <c r="E1245" s="25">
        <v>-0.21021500000000001</v>
      </c>
      <c r="F1245" s="24">
        <v>-0.20707800000000001</v>
      </c>
      <c r="G1245" s="24">
        <v>-0.20957600000000001</v>
      </c>
      <c r="H1245" s="24">
        <v>-0.214284</v>
      </c>
      <c r="I1245" s="25"/>
      <c r="J1245" s="25"/>
      <c r="K1245" s="25"/>
      <c r="P1245" s="12"/>
      <c r="Q1245" s="12"/>
      <c r="R1245" s="12"/>
      <c r="S1245" s="12"/>
      <c r="T1245" s="12"/>
      <c r="U1245" s="12"/>
      <c r="V1245" s="12"/>
      <c r="W1245" s="12"/>
      <c r="X1245" s="12"/>
      <c r="Y1245" s="12"/>
      <c r="Z1245" s="12"/>
      <c r="AA1245" s="12"/>
      <c r="AB1245" s="25"/>
      <c r="AC1245" s="25"/>
      <c r="AD1245" s="25"/>
      <c r="AE1245" s="25"/>
      <c r="AF1245" s="25"/>
      <c r="AG1245" s="25"/>
      <c r="AH1245" s="25"/>
      <c r="AI1245" s="25"/>
      <c r="AJ1245" s="25"/>
      <c r="AK1245" s="25"/>
      <c r="AL1245" s="25"/>
    </row>
    <row r="1246" spans="1:38" x14ac:dyDescent="0.15">
      <c r="A1246">
        <v>8</v>
      </c>
      <c r="B1246" s="24">
        <v>0.41552699999999998</v>
      </c>
      <c r="C1246" s="25">
        <v>-0.233015</v>
      </c>
      <c r="D1246" s="25">
        <v>-0.232155</v>
      </c>
      <c r="E1246" s="24">
        <v>-0.214758</v>
      </c>
      <c r="F1246" s="24">
        <v>-0.211478</v>
      </c>
      <c r="G1246" s="24">
        <v>-0.21506</v>
      </c>
      <c r="H1246" s="24">
        <v>-0.21876100000000001</v>
      </c>
      <c r="I1246" s="24">
        <v>-0.22330800000000001</v>
      </c>
      <c r="J1246" s="25"/>
      <c r="K1246" s="25"/>
      <c r="P1246" s="12"/>
      <c r="Q1246" s="12"/>
      <c r="R1246" s="12"/>
      <c r="S1246" s="12"/>
      <c r="T1246" s="12"/>
      <c r="U1246" s="12"/>
      <c r="V1246" s="12"/>
      <c r="W1246" s="12"/>
      <c r="X1246" s="12"/>
      <c r="Y1246" s="12"/>
      <c r="Z1246" s="12"/>
      <c r="AA1246" s="12"/>
      <c r="AB1246" s="25"/>
      <c r="AC1246" s="25"/>
      <c r="AD1246" s="25"/>
      <c r="AE1246" s="25"/>
      <c r="AF1246" s="25"/>
      <c r="AG1246" s="25"/>
      <c r="AH1246" s="25"/>
      <c r="AI1246" s="25"/>
      <c r="AJ1246" s="25"/>
      <c r="AK1246" s="25"/>
      <c r="AL1246" s="25"/>
    </row>
    <row r="1247" spans="1:38" x14ac:dyDescent="0.15">
      <c r="A1247">
        <v>9</v>
      </c>
      <c r="B1247" s="24">
        <v>0.64141400000000004</v>
      </c>
      <c r="C1247" s="25">
        <v>-0.25888</v>
      </c>
      <c r="D1247" s="25">
        <v>-0.25803999999999999</v>
      </c>
      <c r="E1247" s="24">
        <v>-0.24059700000000001</v>
      </c>
      <c r="F1247" s="24">
        <v>-0.238403</v>
      </c>
      <c r="G1247" s="24">
        <v>-0.24088300000000001</v>
      </c>
      <c r="H1247" s="24">
        <v>-0.244676</v>
      </c>
      <c r="I1247" s="24">
        <v>-0.12292</v>
      </c>
      <c r="J1247" s="24">
        <v>0.114107</v>
      </c>
      <c r="K1247" s="25"/>
      <c r="P1247" s="12"/>
      <c r="Q1247" s="12"/>
      <c r="R1247" s="12"/>
      <c r="S1247" s="12"/>
      <c r="T1247" s="12"/>
      <c r="U1247" s="12"/>
      <c r="V1247" s="12"/>
      <c r="W1247" s="12"/>
      <c r="X1247" s="12"/>
      <c r="Y1247" s="12"/>
      <c r="Z1247" s="12"/>
      <c r="AA1247" s="12"/>
      <c r="AB1247" s="25"/>
      <c r="AC1247" s="25"/>
      <c r="AD1247" s="25"/>
      <c r="AE1247" s="25"/>
      <c r="AF1247" s="25"/>
      <c r="AG1247" s="25"/>
      <c r="AH1247" s="25"/>
      <c r="AI1247" s="25"/>
      <c r="AJ1247" s="25"/>
      <c r="AK1247" s="25"/>
      <c r="AL1247" s="25"/>
    </row>
    <row r="1248" spans="1:38" x14ac:dyDescent="0.15">
      <c r="A1248">
        <v>10</v>
      </c>
      <c r="B1248" s="24">
        <v>1.5</v>
      </c>
      <c r="C1248" s="25">
        <v>-0.26242599999999999</v>
      </c>
      <c r="D1248" s="24">
        <v>-0.26167699999999999</v>
      </c>
      <c r="E1248" s="24">
        <v>-0.24520900000000001</v>
      </c>
      <c r="F1248" s="24">
        <v>-0.24193400000000001</v>
      </c>
      <c r="G1248" s="24">
        <v>-0.244505</v>
      </c>
      <c r="H1248" s="24">
        <v>-0.12110899999999999</v>
      </c>
      <c r="I1248" s="24">
        <v>0.13586000000000001</v>
      </c>
      <c r="J1248" s="24">
        <v>0.377417</v>
      </c>
      <c r="K1248" s="24">
        <v>0.63222999999999996</v>
      </c>
      <c r="P1248" s="12"/>
      <c r="Q1248" s="12"/>
      <c r="R1248" s="12"/>
      <c r="S1248" s="12"/>
      <c r="T1248" s="12"/>
      <c r="U1248" s="12"/>
      <c r="V1248" s="12"/>
      <c r="W1248" s="12"/>
      <c r="X1248" s="12"/>
      <c r="Y1248" s="12"/>
      <c r="Z1248" s="12"/>
      <c r="AA1248" s="12"/>
      <c r="AB1248" s="25"/>
      <c r="AC1248" s="25"/>
      <c r="AD1248" s="25"/>
      <c r="AE1248" s="25"/>
      <c r="AF1248" s="25"/>
      <c r="AG1248" s="25"/>
      <c r="AH1248" s="25"/>
      <c r="AI1248" s="25"/>
      <c r="AJ1248" s="25"/>
      <c r="AK1248" s="25"/>
      <c r="AL1248" s="25"/>
    </row>
    <row r="1249" spans="1:38" x14ac:dyDescent="0.15">
      <c r="P1249" s="12"/>
      <c r="Q1249" s="12"/>
      <c r="R1249" s="12"/>
      <c r="S1249" s="12"/>
      <c r="T1249" s="12"/>
      <c r="U1249" s="12"/>
      <c r="V1249" s="12"/>
      <c r="W1249" s="12"/>
      <c r="X1249" s="12"/>
      <c r="Y1249" s="12"/>
      <c r="Z1249" s="12"/>
      <c r="AA1249" s="12"/>
      <c r="AB1249" s="12"/>
      <c r="AC1249" s="12"/>
      <c r="AD1249" s="12"/>
      <c r="AE1249" s="12"/>
      <c r="AF1249" s="12"/>
      <c r="AG1249" s="12"/>
      <c r="AH1249" s="12"/>
      <c r="AI1249" s="12"/>
      <c r="AJ1249" s="12"/>
      <c r="AK1249" s="12"/>
      <c r="AL1249" s="12"/>
    </row>
    <row r="1250" spans="1:38" x14ac:dyDescent="0.15">
      <c r="A1250" t="s">
        <v>47</v>
      </c>
      <c r="P1250" s="12"/>
      <c r="Q1250" s="12"/>
      <c r="R1250" s="12"/>
      <c r="S1250" s="12"/>
      <c r="T1250" s="12"/>
      <c r="U1250" s="12"/>
      <c r="V1250" s="12"/>
      <c r="W1250" s="12"/>
      <c r="X1250" s="12"/>
      <c r="Y1250" s="12"/>
      <c r="Z1250" s="12"/>
      <c r="AA1250" s="12"/>
      <c r="AB1250" s="12"/>
      <c r="AC1250" s="12"/>
      <c r="AD1250" s="12"/>
      <c r="AE1250" s="12"/>
      <c r="AF1250" s="12"/>
      <c r="AG1250" s="12"/>
      <c r="AH1250" s="12"/>
      <c r="AI1250" s="12"/>
      <c r="AJ1250" s="12"/>
      <c r="AK1250" s="12"/>
      <c r="AL1250" s="12"/>
    </row>
    <row r="1251" spans="1:38" x14ac:dyDescent="0.15">
      <c r="A1251" t="s">
        <v>46</v>
      </c>
      <c r="B1251">
        <v>1</v>
      </c>
      <c r="C1251">
        <v>2</v>
      </c>
      <c r="D1251">
        <v>3</v>
      </c>
      <c r="E1251">
        <v>4</v>
      </c>
      <c r="F1251">
        <v>5</v>
      </c>
      <c r="G1251">
        <v>6</v>
      </c>
      <c r="H1251">
        <v>7</v>
      </c>
      <c r="I1251">
        <v>8</v>
      </c>
      <c r="J1251">
        <v>9</v>
      </c>
      <c r="K1251">
        <v>10</v>
      </c>
      <c r="M1251" s="12"/>
      <c r="N1251" s="12"/>
      <c r="O1251" s="12"/>
      <c r="P1251" s="12"/>
      <c r="Q1251" s="12"/>
      <c r="R1251" s="12"/>
      <c r="S1251" s="12"/>
      <c r="T1251" s="12"/>
      <c r="U1251" s="12"/>
      <c r="V1251" s="12"/>
      <c r="W1251" s="12"/>
      <c r="X1251" s="12"/>
      <c r="Y1251" s="12"/>
      <c r="Z1251" s="12"/>
      <c r="AA1251" s="12"/>
      <c r="AB1251" s="12"/>
      <c r="AC1251" s="12"/>
      <c r="AD1251" s="12"/>
      <c r="AE1251" s="12"/>
      <c r="AF1251" s="12"/>
      <c r="AG1251" s="12"/>
      <c r="AH1251" s="12"/>
      <c r="AI1251" s="12"/>
      <c r="AJ1251" s="12"/>
      <c r="AK1251" s="12"/>
      <c r="AL1251" s="12"/>
    </row>
    <row r="1252" spans="1:38" x14ac:dyDescent="0.15">
      <c r="A1252">
        <v>1</v>
      </c>
      <c r="B1252" s="24">
        <v>0.11962399999999999</v>
      </c>
      <c r="C1252" s="25"/>
      <c r="D1252" s="25"/>
      <c r="E1252" s="25"/>
      <c r="F1252" s="25"/>
      <c r="G1252" s="25"/>
      <c r="H1252" s="25"/>
      <c r="I1252" s="25"/>
      <c r="J1252" s="25"/>
      <c r="K1252" s="25"/>
      <c r="M1252" s="14"/>
      <c r="N1252" s="12"/>
      <c r="O1252" s="12"/>
      <c r="P1252" s="12"/>
      <c r="Q1252" s="12"/>
      <c r="R1252" s="12"/>
      <c r="S1252" s="12"/>
      <c r="T1252" s="12"/>
      <c r="U1252" s="12"/>
      <c r="V1252" s="12"/>
      <c r="W1252" s="12"/>
      <c r="X1252" s="12"/>
      <c r="Y1252" s="12"/>
      <c r="Z1252" s="12"/>
      <c r="AA1252" s="12"/>
      <c r="AB1252" s="25"/>
      <c r="AC1252" s="25"/>
      <c r="AD1252" s="25"/>
      <c r="AE1252" s="25"/>
      <c r="AF1252" s="25"/>
      <c r="AG1252" s="25"/>
      <c r="AH1252" s="25"/>
      <c r="AI1252" s="25"/>
      <c r="AJ1252" s="25"/>
      <c r="AK1252" s="25"/>
      <c r="AL1252" s="25"/>
    </row>
    <row r="1253" spans="1:38" x14ac:dyDescent="0.15">
      <c r="A1253">
        <v>2</v>
      </c>
      <c r="B1253" s="24">
        <v>7.09978E-2</v>
      </c>
      <c r="C1253" s="24">
        <v>-7.9550700000000002E-2</v>
      </c>
      <c r="D1253" s="25"/>
      <c r="E1253" s="25"/>
      <c r="F1253" s="25"/>
      <c r="G1253" s="25"/>
      <c r="H1253" s="25"/>
      <c r="I1253" s="25"/>
      <c r="J1253" s="25"/>
      <c r="K1253" s="25"/>
      <c r="M1253" s="14"/>
      <c r="N1253" s="14"/>
      <c r="O1253" s="12"/>
      <c r="P1253" s="12"/>
      <c r="Q1253" s="12"/>
      <c r="R1253" s="12"/>
      <c r="S1253" s="12"/>
      <c r="T1253" s="12"/>
      <c r="U1253" s="12"/>
      <c r="V1253" s="12"/>
      <c r="W1253" s="12"/>
      <c r="X1253" s="12"/>
      <c r="Y1253" s="12"/>
      <c r="Z1253" s="12"/>
      <c r="AA1253" s="12"/>
      <c r="AB1253" s="25"/>
      <c r="AC1253" s="25"/>
      <c r="AD1253" s="25"/>
      <c r="AE1253" s="25"/>
      <c r="AF1253" s="25"/>
      <c r="AG1253" s="25"/>
      <c r="AH1253" s="25"/>
      <c r="AI1253" s="25"/>
      <c r="AJ1253" s="25"/>
      <c r="AK1253" s="25"/>
      <c r="AL1253" s="25"/>
    </row>
    <row r="1254" spans="1:38" x14ac:dyDescent="0.15">
      <c r="A1254">
        <v>3</v>
      </c>
      <c r="B1254" s="24">
        <v>4.4520299999999999E-2</v>
      </c>
      <c r="C1254" s="24">
        <v>-9.6289100000000002E-2</v>
      </c>
      <c r="D1254" s="24">
        <v>-0.116794</v>
      </c>
      <c r="E1254" s="25"/>
      <c r="F1254" s="25"/>
      <c r="G1254" s="25"/>
      <c r="H1254" s="25"/>
      <c r="I1254" s="25"/>
      <c r="J1254" s="25"/>
      <c r="K1254" s="25"/>
      <c r="M1254" s="14"/>
      <c r="N1254" s="14"/>
      <c r="O1254" s="14"/>
      <c r="P1254" s="12"/>
      <c r="Q1254" s="12"/>
      <c r="R1254" s="12"/>
      <c r="S1254" s="12"/>
      <c r="T1254" s="12"/>
      <c r="U1254" s="12"/>
      <c r="V1254" s="12"/>
      <c r="W1254" s="12"/>
      <c r="X1254" s="12"/>
      <c r="Y1254" s="12"/>
      <c r="Z1254" s="12"/>
      <c r="AA1254" s="12"/>
      <c r="AB1254" s="25"/>
      <c r="AC1254" s="25"/>
      <c r="AD1254" s="25"/>
      <c r="AE1254" s="25"/>
      <c r="AF1254" s="25"/>
      <c r="AG1254" s="25"/>
      <c r="AH1254" s="25"/>
      <c r="AI1254" s="25"/>
      <c r="AJ1254" s="25"/>
      <c r="AK1254" s="25"/>
      <c r="AL1254" s="25"/>
    </row>
    <row r="1255" spans="1:38" x14ac:dyDescent="0.15">
      <c r="A1255">
        <v>4</v>
      </c>
      <c r="B1255" s="24">
        <v>2.36023E-2</v>
      </c>
      <c r="C1255" s="24">
        <v>-0.10384699999999999</v>
      </c>
      <c r="D1255" s="24">
        <v>-8.1737900000000002E-2</v>
      </c>
      <c r="E1255" s="24">
        <v>2.6702099999999999E-2</v>
      </c>
      <c r="F1255" s="25"/>
      <c r="G1255" s="25"/>
      <c r="H1255" s="25"/>
      <c r="I1255" s="25"/>
      <c r="J1255" s="25"/>
      <c r="K1255" s="25"/>
      <c r="M1255" s="14"/>
      <c r="N1255" s="14"/>
      <c r="O1255" s="14"/>
      <c r="P1255" s="12"/>
      <c r="Q1255" s="12"/>
      <c r="R1255" s="12"/>
      <c r="S1255" s="12"/>
      <c r="T1255" s="12"/>
      <c r="U1255" s="12"/>
      <c r="V1255" s="12"/>
      <c r="W1255" s="12"/>
      <c r="X1255" s="12"/>
      <c r="Y1255" s="12"/>
      <c r="Z1255" s="12"/>
      <c r="AA1255" s="12"/>
      <c r="AB1255" s="25"/>
      <c r="AC1255" s="25"/>
      <c r="AD1255" s="25"/>
      <c r="AE1255" s="25"/>
      <c r="AF1255" s="25"/>
      <c r="AG1255" s="25"/>
      <c r="AH1255" s="25"/>
      <c r="AI1255" s="25"/>
      <c r="AJ1255" s="25"/>
      <c r="AK1255" s="25"/>
      <c r="AL1255" s="25"/>
    </row>
    <row r="1256" spans="1:38" x14ac:dyDescent="0.15">
      <c r="A1256">
        <v>5</v>
      </c>
      <c r="B1256" s="24">
        <v>-1.66854E-3</v>
      </c>
      <c r="C1256" s="24">
        <v>-6.1524000000000002E-2</v>
      </c>
      <c r="D1256" s="24">
        <v>1.7564900000000001E-2</v>
      </c>
      <c r="E1256" s="24">
        <v>0.13910800000000001</v>
      </c>
      <c r="F1256" s="24">
        <v>0.25276700000000002</v>
      </c>
      <c r="G1256" s="25"/>
      <c r="H1256" s="25"/>
      <c r="I1256" s="25"/>
      <c r="J1256" s="25"/>
      <c r="K1256" s="25"/>
      <c r="M1256" s="14"/>
      <c r="N1256" s="14"/>
      <c r="O1256" s="14"/>
      <c r="P1256" s="12"/>
      <c r="Q1256" s="12"/>
      <c r="R1256" s="12"/>
      <c r="S1256" s="12"/>
      <c r="T1256" s="12"/>
      <c r="U1256" s="12"/>
      <c r="V1256" s="12"/>
      <c r="W1256" s="12"/>
      <c r="X1256" s="12"/>
      <c r="Y1256" s="12"/>
      <c r="Z1256" s="12"/>
      <c r="AA1256" s="12"/>
      <c r="AB1256" s="25"/>
      <c r="AC1256" s="25"/>
      <c r="AD1256" s="25"/>
      <c r="AE1256" s="25"/>
      <c r="AF1256" s="25"/>
      <c r="AG1256" s="25"/>
      <c r="AH1256" s="25"/>
      <c r="AI1256" s="25"/>
      <c r="AJ1256" s="25"/>
      <c r="AK1256" s="25"/>
      <c r="AL1256" s="25"/>
    </row>
    <row r="1257" spans="1:38" x14ac:dyDescent="0.15">
      <c r="A1257">
        <v>6</v>
      </c>
      <c r="B1257" s="24">
        <v>3.5764299999999999E-2</v>
      </c>
      <c r="C1257" s="24">
        <v>2.1483100000000002E-2</v>
      </c>
      <c r="D1257" s="24">
        <v>0.13805600000000001</v>
      </c>
      <c r="E1257" s="24">
        <v>0.24871099999999999</v>
      </c>
      <c r="F1257" s="24">
        <v>0.31300800000000001</v>
      </c>
      <c r="G1257" s="25">
        <v>-0.22206300000000001</v>
      </c>
      <c r="H1257" s="25"/>
      <c r="I1257" s="25"/>
      <c r="J1257" s="25"/>
      <c r="K1257" s="25"/>
      <c r="M1257" s="14"/>
      <c r="N1257" s="14"/>
      <c r="O1257" s="14"/>
      <c r="P1257" s="12"/>
      <c r="Q1257" s="12"/>
      <c r="R1257" s="12"/>
      <c r="S1257" s="12"/>
      <c r="T1257" s="12"/>
      <c r="U1257" s="12"/>
      <c r="V1257" s="12"/>
      <c r="W1257" s="12"/>
      <c r="X1257" s="12"/>
      <c r="Y1257" s="12"/>
      <c r="Z1257" s="12"/>
      <c r="AA1257" s="12"/>
      <c r="AB1257" s="25"/>
      <c r="AC1257" s="25"/>
      <c r="AD1257" s="25"/>
      <c r="AE1257" s="25"/>
      <c r="AF1257" s="25"/>
      <c r="AG1257" s="25"/>
      <c r="AH1257" s="25"/>
      <c r="AI1257" s="25"/>
      <c r="AJ1257" s="25"/>
      <c r="AK1257" s="25"/>
      <c r="AL1257" s="25"/>
    </row>
    <row r="1258" spans="1:38" x14ac:dyDescent="0.15">
      <c r="A1258">
        <v>7</v>
      </c>
      <c r="B1258" s="35">
        <v>9.1968400000000006E-2</v>
      </c>
      <c r="C1258" s="24">
        <v>0.12945100000000001</v>
      </c>
      <c r="D1258" s="24">
        <v>0.245558</v>
      </c>
      <c r="E1258" s="24">
        <v>0.30427599999999999</v>
      </c>
      <c r="F1258" s="25">
        <v>-0.22206500000000001</v>
      </c>
      <c r="G1258" s="25">
        <v>-0.30457600000000001</v>
      </c>
      <c r="H1258" s="25">
        <v>-0.389123</v>
      </c>
      <c r="I1258" s="25"/>
      <c r="J1258" s="25"/>
      <c r="K1258" s="25"/>
      <c r="M1258" s="14"/>
      <c r="N1258" s="14"/>
      <c r="O1258" s="14"/>
      <c r="P1258" s="12"/>
      <c r="Q1258" s="12"/>
      <c r="R1258" s="12"/>
      <c r="S1258" s="12"/>
      <c r="T1258" s="12"/>
      <c r="U1258" s="12"/>
      <c r="V1258" s="12"/>
      <c r="W1258" s="12"/>
      <c r="X1258" s="12"/>
      <c r="Y1258" s="12"/>
      <c r="Z1258" s="12"/>
      <c r="AA1258" s="12"/>
      <c r="AB1258" s="25"/>
      <c r="AC1258" s="25"/>
      <c r="AD1258" s="25"/>
      <c r="AE1258" s="25"/>
      <c r="AF1258" s="25"/>
      <c r="AG1258" s="25"/>
      <c r="AH1258" s="25"/>
      <c r="AI1258" s="25"/>
      <c r="AJ1258" s="25"/>
      <c r="AK1258" s="25"/>
      <c r="AL1258" s="25"/>
    </row>
    <row r="1259" spans="1:38" x14ac:dyDescent="0.15">
      <c r="A1259">
        <v>8</v>
      </c>
      <c r="B1259" s="35">
        <v>0.17185</v>
      </c>
      <c r="C1259" s="24">
        <v>0.24055099999999999</v>
      </c>
      <c r="D1259" s="24">
        <v>0.29467300000000002</v>
      </c>
      <c r="E1259" s="25">
        <v>-0.22991400000000001</v>
      </c>
      <c r="F1259" s="25">
        <v>-0.30610399999999999</v>
      </c>
      <c r="G1259" s="25">
        <v>-0.347798</v>
      </c>
      <c r="H1259" s="25">
        <v>-0.38235799999999998</v>
      </c>
      <c r="I1259" s="25">
        <v>-0.45135500000000001</v>
      </c>
      <c r="J1259" s="25"/>
      <c r="K1259" s="25"/>
      <c r="M1259" s="14"/>
      <c r="N1259" s="14"/>
      <c r="O1259" s="14"/>
      <c r="P1259" s="12"/>
      <c r="Q1259" s="12"/>
      <c r="R1259" s="12"/>
      <c r="S1259" s="12"/>
      <c r="T1259" s="12"/>
      <c r="U1259" s="12"/>
      <c r="V1259" s="12"/>
      <c r="W1259" s="12"/>
      <c r="X1259" s="12"/>
      <c r="Y1259" s="12"/>
      <c r="Z1259" s="12"/>
      <c r="AA1259" s="12"/>
      <c r="AB1259" s="25"/>
      <c r="AC1259" s="25"/>
      <c r="AD1259" s="25"/>
      <c r="AE1259" s="25"/>
      <c r="AF1259" s="25"/>
      <c r="AG1259" s="25"/>
      <c r="AH1259" s="25"/>
      <c r="AI1259" s="25"/>
      <c r="AJ1259" s="25"/>
      <c r="AK1259" s="25"/>
      <c r="AL1259" s="25"/>
    </row>
    <row r="1260" spans="1:38" x14ac:dyDescent="0.15">
      <c r="A1260">
        <v>9</v>
      </c>
      <c r="B1260" s="35">
        <v>0.195656</v>
      </c>
      <c r="C1260" s="24">
        <v>0.268764</v>
      </c>
      <c r="D1260" s="24">
        <v>-0.25592399999999998</v>
      </c>
      <c r="E1260" s="25">
        <v>-0.28092699999999998</v>
      </c>
      <c r="F1260" s="25">
        <v>-0.35683100000000001</v>
      </c>
      <c r="G1260" s="25">
        <v>-0.433334</v>
      </c>
      <c r="H1260" s="25">
        <v>-0.46044000000000002</v>
      </c>
      <c r="I1260" s="25">
        <v>-0.53673800000000005</v>
      </c>
      <c r="J1260" s="25">
        <v>-0.63903399999999999</v>
      </c>
      <c r="K1260" s="25"/>
      <c r="M1260" s="14"/>
      <c r="N1260" s="14"/>
      <c r="O1260" s="14"/>
      <c r="P1260" s="12"/>
      <c r="Q1260" s="12"/>
      <c r="R1260" s="12"/>
      <c r="S1260" s="12"/>
      <c r="T1260" s="12"/>
      <c r="U1260" s="12"/>
      <c r="V1260" s="12"/>
      <c r="W1260" s="12"/>
      <c r="X1260" s="12"/>
      <c r="Y1260" s="12"/>
      <c r="Z1260" s="12"/>
      <c r="AA1260" s="12"/>
      <c r="AB1260" s="25"/>
      <c r="AC1260" s="25"/>
      <c r="AD1260" s="25"/>
      <c r="AE1260" s="25"/>
      <c r="AF1260" s="25"/>
      <c r="AG1260" s="25"/>
      <c r="AH1260" s="25"/>
      <c r="AI1260" s="25"/>
      <c r="AJ1260" s="25"/>
      <c r="AK1260" s="25"/>
      <c r="AL1260" s="25"/>
    </row>
    <row r="1261" spans="1:38" x14ac:dyDescent="0.15">
      <c r="A1261">
        <v>10</v>
      </c>
      <c r="B1261" s="35">
        <v>0.270287</v>
      </c>
      <c r="C1261" s="24">
        <v>-0.21962599999999999</v>
      </c>
      <c r="D1261" s="25">
        <v>-0.28376600000000002</v>
      </c>
      <c r="E1261" s="25">
        <v>-0.35627300000000001</v>
      </c>
      <c r="F1261" s="25">
        <v>-0.43075999999999998</v>
      </c>
      <c r="G1261" s="25">
        <v>-0.46285399999999999</v>
      </c>
      <c r="H1261" s="25">
        <v>-0.53765600000000002</v>
      </c>
      <c r="I1261" s="25">
        <v>-0.63441999999999998</v>
      </c>
      <c r="J1261" s="25">
        <v>-0.71292999999999995</v>
      </c>
      <c r="K1261" s="25">
        <v>-0.84639200000000003</v>
      </c>
      <c r="M1261" s="14"/>
      <c r="N1261" s="14"/>
      <c r="O1261" s="14"/>
      <c r="P1261" s="12"/>
      <c r="Q1261" s="12"/>
      <c r="R1261" s="12"/>
      <c r="S1261" s="12"/>
      <c r="T1261" s="12"/>
      <c r="U1261" s="12"/>
      <c r="V1261" s="12"/>
      <c r="W1261" s="12"/>
      <c r="X1261" s="12"/>
      <c r="Y1261" s="12"/>
      <c r="Z1261" s="12"/>
      <c r="AA1261" s="12"/>
      <c r="AB1261" s="25"/>
      <c r="AC1261" s="25"/>
      <c r="AD1261" s="25"/>
      <c r="AE1261" s="25"/>
      <c r="AF1261" s="25"/>
      <c r="AG1261" s="25"/>
      <c r="AH1261" s="25"/>
      <c r="AI1261" s="25"/>
      <c r="AJ1261" s="25"/>
      <c r="AK1261" s="25"/>
      <c r="AL1261" s="25"/>
    </row>
    <row r="1262" spans="1:38" x14ac:dyDescent="0.15">
      <c r="M1262" s="12"/>
      <c r="N1262" s="12"/>
      <c r="O1262" s="12"/>
      <c r="P1262" s="12"/>
      <c r="Q1262" s="12"/>
      <c r="R1262" s="12"/>
      <c r="S1262" s="12"/>
      <c r="T1262" s="12"/>
      <c r="U1262" s="12"/>
      <c r="V1262" s="12"/>
      <c r="W1262" s="12"/>
      <c r="X1262" s="12"/>
      <c r="Y1262" s="12"/>
      <c r="Z1262" s="12"/>
      <c r="AA1262" s="12"/>
      <c r="AB1262" s="12"/>
      <c r="AC1262" s="12"/>
      <c r="AD1262" s="12"/>
      <c r="AE1262" s="12"/>
      <c r="AF1262" s="12"/>
      <c r="AG1262" s="12"/>
      <c r="AH1262" s="12"/>
      <c r="AI1262" s="12"/>
      <c r="AJ1262" s="12"/>
      <c r="AK1262" s="12"/>
      <c r="AL1262" s="12"/>
    </row>
    <row r="1263" spans="1:38" x14ac:dyDescent="0.15">
      <c r="A1263" t="s">
        <v>48</v>
      </c>
      <c r="M1263" s="12"/>
      <c r="N1263" s="12"/>
      <c r="O1263" s="12"/>
      <c r="P1263" s="12"/>
      <c r="Q1263" s="12"/>
      <c r="R1263" s="12"/>
      <c r="S1263" s="12"/>
      <c r="T1263" s="12"/>
      <c r="U1263" s="12"/>
      <c r="V1263" s="12"/>
      <c r="W1263" s="12"/>
      <c r="X1263" s="12"/>
      <c r="Y1263" s="12"/>
      <c r="Z1263" s="12"/>
      <c r="AA1263" s="12"/>
      <c r="AB1263" s="12"/>
      <c r="AC1263" s="12"/>
      <c r="AD1263" s="12"/>
      <c r="AE1263" s="12"/>
      <c r="AF1263" s="12"/>
      <c r="AG1263" s="12"/>
      <c r="AH1263" s="12"/>
      <c r="AI1263" s="12"/>
      <c r="AJ1263" s="12"/>
      <c r="AK1263" s="12"/>
      <c r="AL1263" s="12"/>
    </row>
    <row r="1264" spans="1:38" x14ac:dyDescent="0.15">
      <c r="A1264" t="s">
        <v>46</v>
      </c>
      <c r="B1264">
        <v>1</v>
      </c>
      <c r="C1264">
        <v>2</v>
      </c>
      <c r="D1264">
        <v>3</v>
      </c>
      <c r="E1264">
        <v>4</v>
      </c>
      <c r="F1264">
        <v>5</v>
      </c>
      <c r="G1264">
        <v>6</v>
      </c>
      <c r="H1264">
        <v>7</v>
      </c>
      <c r="I1264">
        <v>8</v>
      </c>
      <c r="J1264">
        <v>9</v>
      </c>
      <c r="K1264">
        <v>10</v>
      </c>
      <c r="M1264" s="12"/>
      <c r="N1264" s="12"/>
      <c r="O1264" s="12"/>
      <c r="P1264" s="12"/>
      <c r="Q1264" s="12"/>
      <c r="R1264" s="12"/>
      <c r="S1264" s="12"/>
      <c r="T1264" s="12"/>
      <c r="U1264" s="12"/>
      <c r="V1264" s="12"/>
      <c r="W1264" s="12"/>
      <c r="X1264" s="12"/>
      <c r="Y1264" s="12"/>
      <c r="Z1264" s="12"/>
      <c r="AA1264" s="12"/>
      <c r="AB1264" s="12"/>
      <c r="AC1264" s="12"/>
      <c r="AD1264" s="12"/>
      <c r="AE1264" s="12"/>
      <c r="AF1264" s="12"/>
      <c r="AG1264" s="12"/>
      <c r="AH1264" s="12"/>
      <c r="AI1264" s="12"/>
      <c r="AJ1264" s="12"/>
      <c r="AK1264" s="12"/>
      <c r="AL1264" s="12"/>
    </row>
    <row r="1265" spans="1:38" x14ac:dyDescent="0.15">
      <c r="A1265">
        <v>1</v>
      </c>
      <c r="B1265" s="25">
        <v>5.6301499999999997E-2</v>
      </c>
      <c r="C1265" s="25"/>
      <c r="D1265" s="25"/>
      <c r="E1265" s="25"/>
      <c r="F1265" s="25"/>
      <c r="G1265" s="25"/>
      <c r="H1265" s="25"/>
      <c r="I1265" s="25"/>
      <c r="J1265" s="25"/>
      <c r="K1265" s="25"/>
      <c r="M1265" s="14"/>
      <c r="N1265" s="12"/>
      <c r="O1265" s="12"/>
      <c r="P1265" s="12"/>
      <c r="Q1265" s="12"/>
      <c r="R1265" s="12"/>
      <c r="S1265" s="12"/>
      <c r="T1265" s="12"/>
      <c r="U1265" s="12"/>
      <c r="V1265" s="12"/>
      <c r="W1265" s="12"/>
      <c r="X1265" s="12"/>
      <c r="Y1265" s="12"/>
      <c r="Z1265" s="12"/>
      <c r="AA1265" s="12"/>
      <c r="AB1265" s="25"/>
      <c r="AC1265" s="25"/>
      <c r="AD1265" s="25"/>
      <c r="AE1265" s="25"/>
      <c r="AF1265" s="25"/>
      <c r="AG1265" s="25"/>
      <c r="AH1265" s="25"/>
      <c r="AI1265" s="25"/>
      <c r="AJ1265" s="25"/>
      <c r="AK1265" s="25"/>
      <c r="AL1265" s="25"/>
    </row>
    <row r="1266" spans="1:38" x14ac:dyDescent="0.15">
      <c r="A1266">
        <v>2</v>
      </c>
      <c r="B1266" s="25">
        <v>3.06419E-2</v>
      </c>
      <c r="C1266" s="25">
        <v>-0.490595</v>
      </c>
      <c r="D1266" s="25"/>
      <c r="E1266" s="25"/>
      <c r="F1266" s="25"/>
      <c r="G1266" s="25"/>
      <c r="H1266" s="25"/>
      <c r="I1266" s="25"/>
      <c r="J1266" s="25"/>
      <c r="K1266" s="25"/>
      <c r="M1266" s="14"/>
      <c r="N1266" s="14"/>
      <c r="O1266" s="12"/>
      <c r="P1266" s="12"/>
      <c r="Q1266" s="12"/>
      <c r="R1266" s="12"/>
      <c r="S1266" s="12"/>
      <c r="T1266" s="12"/>
      <c r="U1266" s="12"/>
      <c r="V1266" s="12"/>
      <c r="W1266" s="12"/>
      <c r="X1266" s="12"/>
      <c r="Y1266" s="12"/>
      <c r="Z1266" s="12"/>
      <c r="AA1266" s="12"/>
      <c r="AB1266" s="25"/>
      <c r="AC1266" s="25"/>
      <c r="AD1266" s="25"/>
      <c r="AE1266" s="25"/>
      <c r="AF1266" s="25"/>
      <c r="AG1266" s="25"/>
      <c r="AH1266" s="25"/>
      <c r="AI1266" s="25"/>
      <c r="AJ1266" s="25"/>
      <c r="AK1266" s="25"/>
      <c r="AL1266" s="25"/>
    </row>
    <row r="1267" spans="1:38" x14ac:dyDescent="0.15">
      <c r="A1267">
        <v>3</v>
      </c>
      <c r="B1267" s="25">
        <v>1.29251E-2</v>
      </c>
      <c r="C1267" s="25">
        <v>-0.48907600000000001</v>
      </c>
      <c r="D1267" s="25">
        <v>-0.46761799999999998</v>
      </c>
      <c r="E1267" s="25"/>
      <c r="F1267" s="25"/>
      <c r="G1267" s="25"/>
      <c r="H1267" s="25"/>
      <c r="I1267" s="25"/>
      <c r="J1267" s="25"/>
      <c r="K1267" s="25"/>
      <c r="M1267" s="14"/>
      <c r="N1267" s="14"/>
      <c r="O1267" s="14"/>
      <c r="P1267" s="12"/>
      <c r="Q1267" s="12"/>
      <c r="R1267" s="12"/>
      <c r="S1267" s="12"/>
      <c r="T1267" s="12"/>
      <c r="U1267" s="12"/>
      <c r="V1267" s="12"/>
      <c r="W1267" s="12"/>
      <c r="X1267" s="12"/>
      <c r="Y1267" s="12"/>
      <c r="Z1267" s="12"/>
      <c r="AA1267" s="12"/>
      <c r="AB1267" s="25"/>
      <c r="AC1267" s="25"/>
      <c r="AD1267" s="25"/>
      <c r="AE1267" s="25"/>
      <c r="AF1267" s="25"/>
      <c r="AG1267" s="25"/>
      <c r="AH1267" s="25"/>
      <c r="AI1267" s="25"/>
      <c r="AJ1267" s="25"/>
      <c r="AK1267" s="25"/>
      <c r="AL1267" s="25"/>
    </row>
    <row r="1268" spans="1:38" x14ac:dyDescent="0.15">
      <c r="A1268">
        <v>4</v>
      </c>
      <c r="B1268" s="25">
        <v>6.2353599999999997E-3</v>
      </c>
      <c r="C1268" s="25">
        <v>-0.43508799999999997</v>
      </c>
      <c r="D1268" s="25">
        <v>-0.32015100000000002</v>
      </c>
      <c r="E1268" s="25">
        <v>-8.2650899999999999E-2</v>
      </c>
      <c r="F1268" s="25"/>
      <c r="G1268" s="25"/>
      <c r="H1268" s="25"/>
      <c r="I1268" s="25"/>
      <c r="J1268" s="25"/>
      <c r="K1268" s="25"/>
      <c r="M1268" s="14"/>
      <c r="N1268" s="14"/>
      <c r="O1268" s="14"/>
      <c r="P1268" s="12"/>
      <c r="Q1268" s="12"/>
      <c r="R1268" s="12"/>
      <c r="S1268" s="12"/>
      <c r="T1268" s="12"/>
      <c r="U1268" s="12"/>
      <c r="V1268" s="12"/>
      <c r="W1268" s="12"/>
      <c r="X1268" s="12"/>
      <c r="Y1268" s="12"/>
      <c r="Z1268" s="12"/>
      <c r="AA1268" s="12"/>
      <c r="AB1268" s="25"/>
      <c r="AC1268" s="25"/>
      <c r="AD1268" s="25"/>
      <c r="AE1268" s="25"/>
      <c r="AF1268" s="25"/>
      <c r="AG1268" s="25"/>
      <c r="AH1268" s="25"/>
      <c r="AI1268" s="25"/>
      <c r="AJ1268" s="25"/>
      <c r="AK1268" s="25"/>
      <c r="AL1268" s="25"/>
    </row>
    <row r="1269" spans="1:38" x14ac:dyDescent="0.15">
      <c r="A1269">
        <v>5</v>
      </c>
      <c r="B1269" s="25">
        <v>-1.5730399999999999E-2</v>
      </c>
      <c r="C1269" s="25">
        <v>-0.30636200000000002</v>
      </c>
      <c r="D1269" s="25">
        <v>-8.3668000000000006E-2</v>
      </c>
      <c r="E1269" s="24">
        <v>0.19459599999999999</v>
      </c>
      <c r="F1269" s="24">
        <v>0.50794300000000003</v>
      </c>
      <c r="G1269" s="25"/>
      <c r="H1269" s="25"/>
      <c r="I1269" s="25"/>
      <c r="J1269" s="25"/>
      <c r="K1269" s="25"/>
      <c r="M1269" s="14"/>
      <c r="N1269" s="14"/>
      <c r="O1269" s="14"/>
      <c r="P1269" s="12"/>
      <c r="Q1269" s="12"/>
      <c r="R1269" s="12"/>
      <c r="S1269" s="12"/>
      <c r="T1269" s="12"/>
      <c r="U1269" s="12"/>
      <c r="V1269" s="12"/>
      <c r="W1269" s="12"/>
      <c r="X1269" s="12"/>
      <c r="Y1269" s="12"/>
      <c r="Z1269" s="12"/>
      <c r="AA1269" s="12"/>
      <c r="AB1269" s="25"/>
      <c r="AC1269" s="25"/>
      <c r="AD1269" s="25"/>
      <c r="AE1269" s="25"/>
      <c r="AF1269" s="25"/>
      <c r="AG1269" s="25"/>
      <c r="AH1269" s="25"/>
      <c r="AI1269" s="25"/>
      <c r="AJ1269" s="25"/>
      <c r="AK1269" s="25"/>
      <c r="AL1269" s="25"/>
    </row>
    <row r="1270" spans="1:38" x14ac:dyDescent="0.15">
      <c r="A1270">
        <v>6</v>
      </c>
      <c r="B1270" s="24">
        <v>7.45257E-2</v>
      </c>
      <c r="C1270" s="25">
        <v>-7.9190099999999999E-2</v>
      </c>
      <c r="D1270" s="24">
        <v>0.18840799999999999</v>
      </c>
      <c r="E1270" s="24">
        <v>0.49975399999999998</v>
      </c>
      <c r="F1270" s="24">
        <v>0.62901200000000002</v>
      </c>
      <c r="G1270" s="25">
        <v>-0.44412699999999999</v>
      </c>
      <c r="H1270" s="25"/>
      <c r="I1270" s="25"/>
      <c r="J1270" s="25"/>
      <c r="K1270" s="25"/>
      <c r="M1270" s="14"/>
      <c r="N1270" s="14"/>
      <c r="O1270" s="14"/>
      <c r="P1270" s="12"/>
      <c r="Q1270" s="12"/>
      <c r="R1270" s="12"/>
      <c r="S1270" s="12"/>
      <c r="T1270" s="12"/>
      <c r="U1270" s="12"/>
      <c r="V1270" s="12"/>
      <c r="W1270" s="12"/>
      <c r="X1270" s="12"/>
      <c r="Y1270" s="12"/>
      <c r="Z1270" s="12"/>
      <c r="AA1270" s="12"/>
      <c r="AB1270" s="25"/>
      <c r="AC1270" s="25"/>
      <c r="AD1270" s="25"/>
      <c r="AE1270" s="25"/>
      <c r="AF1270" s="25"/>
      <c r="AG1270" s="25"/>
      <c r="AH1270" s="25"/>
      <c r="AI1270" s="25"/>
      <c r="AJ1270" s="25"/>
      <c r="AK1270" s="25"/>
      <c r="AL1270" s="25"/>
    </row>
    <row r="1271" spans="1:38" x14ac:dyDescent="0.15">
      <c r="A1271">
        <v>7</v>
      </c>
      <c r="B1271" s="24">
        <v>0.186752</v>
      </c>
      <c r="C1271" s="24">
        <v>0.19309499999999999</v>
      </c>
      <c r="D1271" s="24">
        <v>0.49131900000000001</v>
      </c>
      <c r="E1271" s="24">
        <v>0.61136699999999999</v>
      </c>
      <c r="F1271" s="25">
        <v>-0.444131</v>
      </c>
      <c r="G1271" s="25">
        <v>-0.609151</v>
      </c>
      <c r="H1271" s="25">
        <v>-0.77824599999999999</v>
      </c>
      <c r="I1271" s="25"/>
      <c r="J1271" s="25"/>
      <c r="K1271" s="25"/>
      <c r="M1271" s="14"/>
      <c r="N1271" s="14"/>
      <c r="O1271" s="14"/>
      <c r="P1271" s="12"/>
      <c r="Q1271" s="12"/>
      <c r="R1271" s="12"/>
      <c r="S1271" s="12"/>
      <c r="T1271" s="12"/>
      <c r="U1271" s="12"/>
      <c r="V1271" s="12"/>
      <c r="W1271" s="12"/>
      <c r="X1271" s="12"/>
      <c r="Y1271" s="12"/>
      <c r="Z1271" s="12"/>
      <c r="AA1271" s="12"/>
      <c r="AB1271" s="25"/>
      <c r="AC1271" s="25"/>
      <c r="AD1271" s="25"/>
      <c r="AE1271" s="25"/>
      <c r="AF1271" s="25"/>
      <c r="AG1271" s="25"/>
      <c r="AH1271" s="25"/>
      <c r="AI1271" s="25"/>
      <c r="AJ1271" s="25"/>
      <c r="AK1271" s="25"/>
      <c r="AL1271" s="25"/>
    </row>
    <row r="1272" spans="1:38" x14ac:dyDescent="0.15">
      <c r="A1272">
        <v>8</v>
      </c>
      <c r="B1272" s="25">
        <v>0.344385</v>
      </c>
      <c r="C1272" s="24">
        <v>0.48132999999999998</v>
      </c>
      <c r="D1272" s="24">
        <v>0.59025899999999998</v>
      </c>
      <c r="E1272" s="25">
        <v>-0.45982699999999999</v>
      </c>
      <c r="F1272" s="25">
        <v>-0.612209</v>
      </c>
      <c r="G1272" s="25">
        <v>-0.69559599999999999</v>
      </c>
      <c r="H1272" s="25">
        <v>-0.76471599999999995</v>
      </c>
      <c r="I1272" s="25">
        <v>-0.90270899999999998</v>
      </c>
      <c r="J1272" s="25"/>
      <c r="K1272" s="25"/>
      <c r="M1272" s="14"/>
      <c r="N1272" s="14"/>
      <c r="O1272" s="14"/>
      <c r="P1272" s="12"/>
      <c r="Q1272" s="12"/>
      <c r="R1272" s="12"/>
      <c r="S1272" s="12"/>
      <c r="T1272" s="12"/>
      <c r="U1272" s="12"/>
      <c r="V1272" s="12"/>
      <c r="W1272" s="12"/>
      <c r="X1272" s="12"/>
      <c r="Y1272" s="12"/>
      <c r="Z1272" s="12"/>
      <c r="AA1272" s="12"/>
      <c r="AB1272" s="25"/>
      <c r="AC1272" s="25"/>
      <c r="AD1272" s="25"/>
      <c r="AE1272" s="25"/>
      <c r="AF1272" s="25"/>
      <c r="AG1272" s="25"/>
      <c r="AH1272" s="25"/>
      <c r="AI1272" s="25"/>
      <c r="AJ1272" s="25"/>
      <c r="AK1272" s="25"/>
      <c r="AL1272" s="25"/>
    </row>
    <row r="1273" spans="1:38" x14ac:dyDescent="0.15">
      <c r="A1273">
        <v>9</v>
      </c>
      <c r="B1273" s="25">
        <v>0.39138800000000001</v>
      </c>
      <c r="C1273" s="24">
        <v>0.537605</v>
      </c>
      <c r="D1273" s="25">
        <v>-0.511849</v>
      </c>
      <c r="E1273" s="25">
        <v>-0.56185499999999999</v>
      </c>
      <c r="F1273" s="25">
        <v>-0.71366200000000002</v>
      </c>
      <c r="G1273" s="25">
        <v>-0.86666900000000002</v>
      </c>
      <c r="H1273" s="25">
        <v>-0.92088000000000003</v>
      </c>
      <c r="I1273" s="25">
        <v>-1.07348</v>
      </c>
      <c r="J1273" s="25">
        <v>-1.27807</v>
      </c>
      <c r="K1273" s="25"/>
      <c r="M1273" s="14"/>
      <c r="N1273" s="14"/>
      <c r="O1273" s="14"/>
      <c r="P1273" s="12"/>
      <c r="Q1273" s="12"/>
      <c r="R1273" s="12"/>
      <c r="S1273" s="12"/>
      <c r="T1273" s="12"/>
      <c r="U1273" s="12"/>
      <c r="V1273" s="12"/>
      <c r="W1273" s="12"/>
      <c r="X1273" s="12"/>
      <c r="Y1273" s="12"/>
      <c r="Z1273" s="12"/>
      <c r="AA1273" s="12"/>
      <c r="AB1273" s="25"/>
      <c r="AC1273" s="25"/>
      <c r="AD1273" s="25"/>
      <c r="AE1273" s="25"/>
      <c r="AF1273" s="25"/>
      <c r="AG1273" s="25"/>
      <c r="AH1273" s="25"/>
      <c r="AI1273" s="25"/>
      <c r="AJ1273" s="25"/>
      <c r="AK1273" s="25"/>
      <c r="AL1273" s="25"/>
    </row>
    <row r="1274" spans="1:38" x14ac:dyDescent="0.15">
      <c r="A1274">
        <v>10</v>
      </c>
      <c r="B1274" s="25">
        <v>0.53595300000000001</v>
      </c>
      <c r="C1274" s="25">
        <v>-0.439253</v>
      </c>
      <c r="D1274" s="25">
        <v>-0.56753200000000004</v>
      </c>
      <c r="E1274" s="25">
        <v>-0.71254600000000001</v>
      </c>
      <c r="F1274" s="25">
        <v>-0.86152099999999998</v>
      </c>
      <c r="G1274" s="25">
        <v>-0.92570799999999998</v>
      </c>
      <c r="H1274" s="25">
        <v>-1.07531</v>
      </c>
      <c r="I1274" s="25">
        <v>-1.26884</v>
      </c>
      <c r="J1274" s="25">
        <v>-1.4258599999999999</v>
      </c>
      <c r="K1274" s="25">
        <v>-1.69278</v>
      </c>
      <c r="M1274" s="14"/>
      <c r="N1274" s="14"/>
      <c r="O1274" s="14"/>
      <c r="P1274" s="12"/>
      <c r="Q1274" s="12"/>
      <c r="R1274" s="12"/>
      <c r="S1274" s="12"/>
      <c r="T1274" s="12"/>
      <c r="U1274" s="12"/>
      <c r="V1274" s="12"/>
      <c r="W1274" s="12"/>
      <c r="X1274" s="12"/>
      <c r="Y1274" s="12"/>
      <c r="Z1274" s="12"/>
      <c r="AA1274" s="12"/>
      <c r="AB1274" s="25"/>
      <c r="AC1274" s="25"/>
      <c r="AD1274" s="25"/>
      <c r="AE1274" s="25"/>
      <c r="AF1274" s="25"/>
      <c r="AG1274" s="25"/>
      <c r="AH1274" s="25"/>
      <c r="AI1274" s="25"/>
      <c r="AJ1274" s="25"/>
      <c r="AK1274" s="25"/>
      <c r="AL1274" s="25"/>
    </row>
    <row r="1275" spans="1:38" x14ac:dyDescent="0.15">
      <c r="P1275" s="12"/>
      <c r="Q1275" s="12"/>
      <c r="R1275" s="12"/>
      <c r="S1275" s="12"/>
      <c r="T1275" s="12"/>
      <c r="U1275" s="12"/>
      <c r="V1275" s="12"/>
      <c r="W1275" s="12"/>
      <c r="X1275" s="12"/>
      <c r="Y1275" s="12"/>
      <c r="Z1275" s="12"/>
      <c r="AA1275" s="12"/>
      <c r="AB1275" s="12"/>
      <c r="AC1275" s="12"/>
      <c r="AD1275" s="12"/>
      <c r="AE1275" s="12"/>
      <c r="AF1275" s="12"/>
      <c r="AG1275" s="12"/>
      <c r="AH1275" s="12"/>
      <c r="AI1275" s="12"/>
      <c r="AJ1275" s="12"/>
      <c r="AK1275" s="12"/>
      <c r="AL1275" s="12"/>
    </row>
    <row r="1276" spans="1:38" x14ac:dyDescent="0.15">
      <c r="A1276" t="s">
        <v>74</v>
      </c>
      <c r="I1276" s="14" t="s">
        <v>109</v>
      </c>
      <c r="P1276" s="12"/>
      <c r="Q1276" s="12"/>
      <c r="R1276" s="12"/>
      <c r="S1276" s="12"/>
      <c r="T1276" s="12"/>
      <c r="U1276" s="12"/>
      <c r="V1276" s="12"/>
      <c r="W1276" s="12"/>
      <c r="X1276" s="12"/>
      <c r="Y1276" s="12"/>
      <c r="Z1276" s="12"/>
      <c r="AA1276" s="12"/>
      <c r="AB1276" s="12"/>
      <c r="AC1276" s="12"/>
      <c r="AD1276" s="12"/>
      <c r="AE1276" s="12"/>
      <c r="AF1276" s="12"/>
      <c r="AG1276" s="12"/>
      <c r="AH1276" s="12"/>
      <c r="AI1276" s="12"/>
      <c r="AJ1276" s="12"/>
      <c r="AK1276" s="12"/>
      <c r="AL1276" s="12"/>
    </row>
    <row r="1277" spans="1:38" x14ac:dyDescent="0.15">
      <c r="A1277" t="s">
        <v>75</v>
      </c>
      <c r="B1277" t="s">
        <v>76</v>
      </c>
      <c r="C1277" t="s">
        <v>76</v>
      </c>
      <c r="D1277" t="s">
        <v>76</v>
      </c>
      <c r="E1277" t="s">
        <v>77</v>
      </c>
      <c r="F1277" t="s">
        <v>77</v>
      </c>
      <c r="G1277" t="s">
        <v>77</v>
      </c>
      <c r="I1277" t="s">
        <v>76</v>
      </c>
      <c r="J1277" t="s">
        <v>76</v>
      </c>
      <c r="K1277" t="s">
        <v>76</v>
      </c>
      <c r="L1277" t="s">
        <v>77</v>
      </c>
      <c r="M1277" t="s">
        <v>77</v>
      </c>
      <c r="N1277" t="s">
        <v>77</v>
      </c>
      <c r="P1277" s="12"/>
      <c r="Q1277" s="12"/>
      <c r="R1277" s="12"/>
      <c r="S1277" s="12"/>
      <c r="T1277" s="12"/>
      <c r="U1277" s="12"/>
      <c r="V1277" s="12"/>
      <c r="W1277" s="12"/>
      <c r="X1277" s="12"/>
      <c r="Y1277" s="12"/>
      <c r="Z1277" s="12"/>
      <c r="AA1277" s="12"/>
      <c r="AB1277" s="12"/>
      <c r="AC1277" s="12"/>
      <c r="AD1277" s="12"/>
      <c r="AE1277" s="12"/>
      <c r="AF1277" s="12"/>
      <c r="AG1277" s="12"/>
      <c r="AH1277" s="12"/>
      <c r="AI1277" s="12"/>
      <c r="AJ1277" s="12"/>
      <c r="AK1277" s="12"/>
      <c r="AL1277" s="12"/>
    </row>
    <row r="1278" spans="1:38" x14ac:dyDescent="0.15">
      <c r="A1278" t="s">
        <v>78</v>
      </c>
      <c r="B1278" t="s">
        <v>76</v>
      </c>
      <c r="C1278" t="s">
        <v>79</v>
      </c>
      <c r="D1278" t="s">
        <v>80</v>
      </c>
      <c r="E1278" t="s">
        <v>76</v>
      </c>
      <c r="F1278" t="s">
        <v>79</v>
      </c>
      <c r="G1278" t="s">
        <v>80</v>
      </c>
      <c r="I1278" t="s">
        <v>76</v>
      </c>
      <c r="J1278" t="s">
        <v>79</v>
      </c>
      <c r="K1278" t="s">
        <v>80</v>
      </c>
      <c r="L1278" t="s">
        <v>76</v>
      </c>
      <c r="M1278" t="s">
        <v>79</v>
      </c>
      <c r="N1278" t="s">
        <v>80</v>
      </c>
      <c r="P1278" s="12"/>
      <c r="Q1278" s="12"/>
      <c r="R1278" s="12"/>
      <c r="S1278" s="12"/>
      <c r="T1278" s="12"/>
      <c r="U1278" s="12"/>
      <c r="V1278" s="12"/>
      <c r="W1278" s="12"/>
      <c r="X1278" s="12"/>
      <c r="Y1278" s="12"/>
      <c r="Z1278" s="12"/>
      <c r="AA1278" s="12"/>
      <c r="AB1278" s="12"/>
      <c r="AC1278" s="12"/>
      <c r="AD1278" s="12"/>
      <c r="AE1278" s="12"/>
      <c r="AF1278" s="12"/>
      <c r="AG1278" s="12"/>
      <c r="AH1278" s="12"/>
      <c r="AI1278" s="12"/>
      <c r="AJ1278" s="12"/>
      <c r="AK1278" s="12"/>
      <c r="AL1278" s="12"/>
    </row>
    <row r="1279" spans="1:38" x14ac:dyDescent="0.15">
      <c r="A1279" s="1" t="s">
        <v>25</v>
      </c>
      <c r="B1279">
        <v>0.61256299999999997</v>
      </c>
      <c r="C1279">
        <v>0.61256299999999997</v>
      </c>
      <c r="D1279">
        <v>0.61256299999999997</v>
      </c>
      <c r="E1279">
        <v>0.68617799999999995</v>
      </c>
      <c r="F1279">
        <v>0.68617799999999995</v>
      </c>
      <c r="G1279">
        <v>0.68617799999999995</v>
      </c>
      <c r="I1279" s="22">
        <f>ABS(B1279-B1309)</f>
        <v>0</v>
      </c>
      <c r="J1279" s="22">
        <f t="shared" ref="J1279:J1288" si="180">ABS(C1279-C1309)</f>
        <v>0</v>
      </c>
      <c r="K1279" s="22">
        <f t="shared" ref="K1279:K1288" si="181">ABS(D1279-D1309)</f>
        <v>0</v>
      </c>
      <c r="L1279" s="22">
        <f>ABS(E1279-H1309)</f>
        <v>2.4600000000007949E-4</v>
      </c>
      <c r="M1279" s="22">
        <f t="shared" ref="M1279:M1288" si="182">ABS(F1279-I1309)</f>
        <v>2.4600000000007949E-4</v>
      </c>
      <c r="N1279" s="22">
        <f t="shared" ref="N1279:N1288" si="183">ABS(G1279-J1309)</f>
        <v>2.4600000000007949E-4</v>
      </c>
      <c r="P1279" s="12"/>
      <c r="Q1279" s="12"/>
      <c r="R1279" s="12"/>
      <c r="S1279" s="12"/>
      <c r="T1279" s="12"/>
      <c r="U1279" s="12"/>
      <c r="V1279" s="12"/>
      <c r="W1279" s="12"/>
      <c r="X1279" s="12"/>
      <c r="Y1279" s="12"/>
      <c r="Z1279" s="12"/>
      <c r="AA1279" s="12"/>
      <c r="AB1279" s="12"/>
      <c r="AC1279" s="12"/>
      <c r="AD1279" s="12"/>
      <c r="AE1279" s="12"/>
      <c r="AF1279" s="12"/>
      <c r="AG1279" s="12"/>
      <c r="AH1279" s="12"/>
      <c r="AI1279" s="12"/>
      <c r="AJ1279" s="12"/>
      <c r="AK1279" s="12"/>
      <c r="AL1279" s="12"/>
    </row>
    <row r="1280" spans="1:38" x14ac:dyDescent="0.15">
      <c r="A1280" s="1" t="s">
        <v>26</v>
      </c>
      <c r="B1280">
        <v>-6.98569E-2</v>
      </c>
      <c r="C1280">
        <v>2.9279800000000002E-2</v>
      </c>
      <c r="D1280">
        <v>1.6352800000000001E-2</v>
      </c>
      <c r="E1280">
        <v>-6.8777599999999994E-2</v>
      </c>
      <c r="F1280">
        <v>3.9662299999999998E-2</v>
      </c>
      <c r="G1280">
        <v>2.5293800000000002E-2</v>
      </c>
      <c r="I1280" s="22">
        <f t="shared" ref="I1280:I1288" si="184">ABS(B1280-B1310)</f>
        <v>1.0000000000010001E-6</v>
      </c>
      <c r="J1280" s="22">
        <f t="shared" si="180"/>
        <v>1.2999999999992184E-6</v>
      </c>
      <c r="K1280" s="22">
        <f t="shared" si="181"/>
        <v>1.1999999999998123E-6</v>
      </c>
      <c r="L1280" s="22">
        <f t="shared" ref="L1280:L1288" si="185">ABS(E1280-H1310)</f>
        <v>1.4250000000000373E-4</v>
      </c>
      <c r="M1280" s="22">
        <f t="shared" si="182"/>
        <v>3.1499999999999584E-4</v>
      </c>
      <c r="N1280" s="22">
        <f t="shared" si="183"/>
        <v>2.38600000000002E-4</v>
      </c>
      <c r="P1280" s="12"/>
      <c r="Q1280" s="12"/>
      <c r="R1280" s="12"/>
      <c r="S1280" s="12"/>
      <c r="T1280" s="12"/>
      <c r="U1280" s="12"/>
      <c r="V1280" s="12"/>
      <c r="W1280" s="12"/>
      <c r="X1280" s="12"/>
      <c r="Y1280" s="12"/>
      <c r="Z1280" s="12"/>
      <c r="AA1280" s="12"/>
      <c r="AB1280" s="12"/>
      <c r="AC1280" s="12"/>
      <c r="AD1280" s="12"/>
      <c r="AE1280" s="12"/>
      <c r="AF1280" s="12"/>
      <c r="AG1280" s="12"/>
      <c r="AH1280" s="12"/>
      <c r="AI1280" s="12"/>
      <c r="AJ1280" s="12"/>
      <c r="AK1280" s="12"/>
      <c r="AL1280" s="12"/>
    </row>
    <row r="1281" spans="1:38" x14ac:dyDescent="0.15">
      <c r="A1281" s="1" t="s">
        <v>27</v>
      </c>
      <c r="B1281">
        <v>-0.125857</v>
      </c>
      <c r="C1281">
        <v>-2.5771100000000002E-2</v>
      </c>
      <c r="D1281">
        <v>-3.4462E-2</v>
      </c>
      <c r="E1281">
        <v>-0.12582399999999999</v>
      </c>
      <c r="F1281">
        <v>-2.1378600000000001E-2</v>
      </c>
      <c r="G1281">
        <v>-3.0457100000000001E-2</v>
      </c>
      <c r="I1281" s="22">
        <f t="shared" si="184"/>
        <v>1.0000000000010001E-6</v>
      </c>
      <c r="J1281" s="22">
        <f t="shared" si="180"/>
        <v>0</v>
      </c>
      <c r="K1281" s="22">
        <f t="shared" si="181"/>
        <v>1.9999999999881224E-7</v>
      </c>
      <c r="L1281" s="22">
        <f t="shared" si="185"/>
        <v>9.0000000000006741E-5</v>
      </c>
      <c r="M1281" s="22">
        <f t="shared" si="182"/>
        <v>1.4709999999999723E-4</v>
      </c>
      <c r="N1281" s="22">
        <f t="shared" si="183"/>
        <v>1.333999999999988E-4</v>
      </c>
      <c r="P1281" s="12"/>
      <c r="Q1281" s="12"/>
      <c r="R1281" s="12"/>
      <c r="S1281" s="12"/>
      <c r="T1281" s="12"/>
      <c r="U1281" s="12"/>
      <c r="V1281" s="12"/>
      <c r="W1281" s="12"/>
      <c r="X1281" s="12"/>
      <c r="Y1281" s="12"/>
      <c r="Z1281" s="12"/>
      <c r="AA1281" s="12"/>
      <c r="AB1281" s="12"/>
      <c r="AC1281" s="12"/>
      <c r="AD1281" s="12"/>
      <c r="AE1281" s="12"/>
      <c r="AF1281" s="12"/>
      <c r="AG1281" s="12"/>
      <c r="AH1281" s="12"/>
      <c r="AI1281" s="12"/>
      <c r="AJ1281" s="12"/>
      <c r="AK1281" s="12"/>
      <c r="AL1281" s="12"/>
    </row>
    <row r="1282" spans="1:38" x14ac:dyDescent="0.15">
      <c r="A1282" s="1" t="s">
        <v>28</v>
      </c>
      <c r="B1282">
        <v>-0.11651400000000001</v>
      </c>
      <c r="C1282">
        <v>-9.0896499999999995E-3</v>
      </c>
      <c r="D1282">
        <v>-2.0161399999999999E-2</v>
      </c>
      <c r="E1282">
        <v>-0.12825700000000001</v>
      </c>
      <c r="F1282">
        <v>-1.08363E-2</v>
      </c>
      <c r="G1282">
        <v>-2.3033499999999998E-2</v>
      </c>
      <c r="I1282" s="22">
        <f t="shared" si="184"/>
        <v>9.999999999871223E-7</v>
      </c>
      <c r="J1282" s="22">
        <f t="shared" si="180"/>
        <v>6.0000000001378395E-8</v>
      </c>
      <c r="K1282" s="22">
        <f t="shared" si="181"/>
        <v>9.9999999999406119E-8</v>
      </c>
      <c r="L1282" s="22">
        <f t="shared" si="185"/>
        <v>5.7600000000002094E-4</v>
      </c>
      <c r="M1282" s="22">
        <f t="shared" si="182"/>
        <v>5.6050000000000023E-4</v>
      </c>
      <c r="N1282" s="22">
        <f t="shared" si="183"/>
        <v>5.4539999999999797E-4</v>
      </c>
      <c r="P1282" s="12"/>
      <c r="Q1282" s="12"/>
      <c r="R1282" s="12"/>
      <c r="S1282" s="12"/>
      <c r="T1282" s="12"/>
      <c r="U1282" s="12"/>
      <c r="V1282" s="12"/>
      <c r="W1282" s="12"/>
      <c r="X1282" s="12"/>
      <c r="Y1282" s="12"/>
      <c r="Z1282" s="12"/>
      <c r="AA1282" s="12"/>
      <c r="AB1282" s="12"/>
      <c r="AC1282" s="12"/>
      <c r="AD1282" s="12"/>
      <c r="AE1282" s="12"/>
      <c r="AF1282" s="12"/>
      <c r="AG1282" s="12"/>
      <c r="AH1282" s="12"/>
      <c r="AI1282" s="12"/>
      <c r="AJ1282" s="12"/>
      <c r="AK1282" s="12"/>
      <c r="AL1282" s="12"/>
    </row>
    <row r="1283" spans="1:38" x14ac:dyDescent="0.15">
      <c r="A1283" s="1" t="s">
        <v>29</v>
      </c>
      <c r="B1283">
        <v>-0.139959</v>
      </c>
      <c r="C1283">
        <v>-4.9798700000000001E-2</v>
      </c>
      <c r="D1283">
        <v>-6.2017799999999998E-2</v>
      </c>
      <c r="E1283">
        <v>-0.17336699999999999</v>
      </c>
      <c r="F1283">
        <v>-9.9305000000000004E-2</v>
      </c>
      <c r="G1283">
        <v>-0.112843</v>
      </c>
      <c r="I1283" s="22">
        <f t="shared" si="184"/>
        <v>0</v>
      </c>
      <c r="J1283" s="22">
        <f t="shared" si="180"/>
        <v>1.0000000000287557E-7</v>
      </c>
      <c r="K1283" s="22">
        <f t="shared" si="181"/>
        <v>9.9999999995936673E-8</v>
      </c>
      <c r="L1283" s="22">
        <f t="shared" si="185"/>
        <v>9.0199999999998615E-4</v>
      </c>
      <c r="M1283" s="22">
        <f t="shared" si="182"/>
        <v>9.5910000000000439E-4</v>
      </c>
      <c r="N1283" s="22">
        <f t="shared" si="183"/>
        <v>9.1199999999999615E-4</v>
      </c>
      <c r="P1283" s="12"/>
      <c r="Q1283" s="12"/>
      <c r="R1283" s="12"/>
      <c r="S1283" s="12"/>
      <c r="T1283" s="12"/>
      <c r="U1283" s="12"/>
      <c r="V1283" s="12"/>
      <c r="W1283" s="12"/>
      <c r="X1283" s="12"/>
      <c r="Y1283" s="12"/>
      <c r="Z1283" s="12"/>
      <c r="AA1283" s="12"/>
      <c r="AB1283" s="12"/>
      <c r="AC1283" s="12"/>
      <c r="AD1283" s="12"/>
      <c r="AE1283" s="12"/>
      <c r="AF1283" s="12"/>
      <c r="AG1283" s="12"/>
      <c r="AH1283" s="12"/>
      <c r="AI1283" s="12"/>
      <c r="AJ1283" s="12"/>
      <c r="AK1283" s="12"/>
      <c r="AL1283" s="12"/>
    </row>
    <row r="1284" spans="1:38" x14ac:dyDescent="0.15">
      <c r="A1284" s="1" t="s">
        <v>30</v>
      </c>
      <c r="B1284">
        <v>-0.126752</v>
      </c>
      <c r="C1284">
        <v>-7.6935700000000003E-3</v>
      </c>
      <c r="D1284">
        <v>-2.6800600000000001E-2</v>
      </c>
      <c r="E1284">
        <v>-0.11840000000000001</v>
      </c>
      <c r="F1284">
        <v>1.2227699999999999E-2</v>
      </c>
      <c r="G1284">
        <v>-9.0939999999999997E-3</v>
      </c>
      <c r="I1284" s="22">
        <f t="shared" si="184"/>
        <v>1.0000000000010001E-6</v>
      </c>
      <c r="J1284" s="22">
        <f t="shared" si="180"/>
        <v>1.2000000000015471E-7</v>
      </c>
      <c r="K1284" s="22">
        <f t="shared" si="181"/>
        <v>9.9999999999406119E-8</v>
      </c>
      <c r="L1284" s="22">
        <f t="shared" si="185"/>
        <v>7.5800000000000867E-4</v>
      </c>
      <c r="M1284" s="22">
        <f t="shared" si="182"/>
        <v>8.9430000000000065E-4</v>
      </c>
      <c r="N1284" s="22">
        <f t="shared" si="183"/>
        <v>7.9927999999999944E-4</v>
      </c>
      <c r="P1284" s="12"/>
      <c r="Q1284" s="12"/>
      <c r="R1284" s="12"/>
      <c r="S1284" s="12"/>
      <c r="T1284" s="12"/>
      <c r="U1284" s="12"/>
      <c r="V1284" s="12"/>
      <c r="W1284" s="12"/>
      <c r="X1284" s="12"/>
      <c r="Y1284" s="12"/>
      <c r="Z1284" s="12"/>
      <c r="AA1284" s="12"/>
      <c r="AB1284" s="12"/>
      <c r="AC1284" s="12"/>
      <c r="AD1284" s="12"/>
      <c r="AE1284" s="12"/>
      <c r="AF1284" s="12"/>
      <c r="AG1284" s="12"/>
      <c r="AH1284" s="12"/>
      <c r="AI1284" s="12"/>
      <c r="AJ1284" s="12"/>
      <c r="AK1284" s="12"/>
      <c r="AL1284" s="12"/>
    </row>
    <row r="1285" spans="1:38" x14ac:dyDescent="0.15">
      <c r="A1285" s="1" t="s">
        <v>52</v>
      </c>
      <c r="B1285">
        <v>-7.8061000000000005E-2</v>
      </c>
      <c r="C1285">
        <v>3.1025799999999999E-2</v>
      </c>
      <c r="D1285">
        <v>8.0312000000000005E-3</v>
      </c>
      <c r="E1285">
        <v>-6.4703899999999995E-2</v>
      </c>
      <c r="F1285">
        <v>5.5101200000000003E-2</v>
      </c>
      <c r="G1285">
        <v>2.9359199999999998E-2</v>
      </c>
      <c r="I1285" s="22">
        <f t="shared" si="184"/>
        <v>3.9999999999762448E-7</v>
      </c>
      <c r="J1285" s="22">
        <f t="shared" si="180"/>
        <v>2.9999999999821836E-7</v>
      </c>
      <c r="K1285" s="22">
        <f t="shared" si="181"/>
        <v>4.1000000000103454E-7</v>
      </c>
      <c r="L1285" s="22">
        <f t="shared" si="185"/>
        <v>7.5409999999999366E-4</v>
      </c>
      <c r="M1285" s="22">
        <f t="shared" si="182"/>
        <v>8.7549999999999434E-4</v>
      </c>
      <c r="N1285" s="22">
        <f t="shared" si="183"/>
        <v>8.2010000000000069E-4</v>
      </c>
      <c r="P1285" s="12"/>
      <c r="Q1285" s="12"/>
      <c r="R1285" s="12"/>
      <c r="S1285" s="12"/>
      <c r="T1285" s="12"/>
      <c r="U1285" s="12"/>
      <c r="V1285" s="12"/>
      <c r="W1285" s="12"/>
      <c r="X1285" s="12"/>
      <c r="Y1285" s="12"/>
      <c r="Z1285" s="12"/>
      <c r="AA1285" s="12"/>
      <c r="AB1285" s="12"/>
      <c r="AC1285" s="12"/>
      <c r="AD1285" s="12"/>
      <c r="AE1285" s="12"/>
      <c r="AF1285" s="12"/>
      <c r="AG1285" s="12"/>
      <c r="AH1285" s="12"/>
      <c r="AI1285" s="12"/>
      <c r="AJ1285" s="12"/>
      <c r="AK1285" s="12"/>
      <c r="AL1285" s="12"/>
    </row>
    <row r="1286" spans="1:38" x14ac:dyDescent="0.15">
      <c r="A1286" s="1" t="s">
        <v>53</v>
      </c>
      <c r="B1286">
        <v>7.8416600000000003E-2</v>
      </c>
      <c r="C1286">
        <v>0.158502</v>
      </c>
      <c r="D1286">
        <v>0.158502</v>
      </c>
      <c r="E1286">
        <v>0.105742</v>
      </c>
      <c r="F1286">
        <v>0.19312599999999999</v>
      </c>
      <c r="G1286">
        <v>0.19312599999999999</v>
      </c>
      <c r="I1286" s="22">
        <f t="shared" si="184"/>
        <v>0</v>
      </c>
      <c r="J1286" s="22">
        <f t="shared" si="180"/>
        <v>0</v>
      </c>
      <c r="K1286" s="22">
        <f t="shared" si="181"/>
        <v>0</v>
      </c>
      <c r="L1286" s="22">
        <f t="shared" si="185"/>
        <v>6.0699999999999643E-4</v>
      </c>
      <c r="M1286" s="22">
        <f t="shared" si="182"/>
        <v>7.0500000000001117E-4</v>
      </c>
      <c r="N1286" s="22">
        <f t="shared" si="183"/>
        <v>7.0500000000001117E-4</v>
      </c>
      <c r="P1286" s="12"/>
      <c r="Q1286" s="12"/>
      <c r="R1286" s="12"/>
      <c r="S1286" s="12"/>
      <c r="T1286" s="12"/>
      <c r="U1286" s="12"/>
      <c r="V1286" s="12"/>
      <c r="W1286" s="12"/>
      <c r="X1286" s="12"/>
      <c r="Y1286" s="12"/>
      <c r="Z1286" s="12"/>
      <c r="AA1286" s="12"/>
      <c r="AB1286" s="12"/>
      <c r="AC1286" s="12"/>
      <c r="AD1286" s="12"/>
      <c r="AE1286" s="12"/>
      <c r="AF1286" s="12"/>
      <c r="AG1286" s="12"/>
      <c r="AH1286" s="12"/>
      <c r="AI1286" s="12"/>
      <c r="AJ1286" s="12"/>
      <c r="AK1286" s="12"/>
      <c r="AL1286" s="12"/>
    </row>
    <row r="1287" spans="1:38" x14ac:dyDescent="0.15">
      <c r="A1287" s="1" t="s">
        <v>54</v>
      </c>
      <c r="B1287">
        <v>0.16775300000000001</v>
      </c>
      <c r="C1287">
        <v>0.20895</v>
      </c>
      <c r="D1287">
        <v>0.20895</v>
      </c>
      <c r="E1287">
        <v>0.17110500000000001</v>
      </c>
      <c r="F1287">
        <v>0.21563499999999999</v>
      </c>
      <c r="G1287">
        <v>0.21563499999999999</v>
      </c>
      <c r="I1287" s="22">
        <f t="shared" si="184"/>
        <v>0</v>
      </c>
      <c r="J1287" s="22">
        <f t="shared" si="180"/>
        <v>0</v>
      </c>
      <c r="K1287" s="22">
        <f t="shared" si="181"/>
        <v>0</v>
      </c>
      <c r="L1287" s="22">
        <f t="shared" si="185"/>
        <v>5.0400000000000444E-4</v>
      </c>
      <c r="M1287" s="22">
        <f t="shared" si="182"/>
        <v>5.3100000000000369E-4</v>
      </c>
      <c r="N1287" s="22">
        <f t="shared" si="183"/>
        <v>5.3100000000000369E-4</v>
      </c>
      <c r="P1287" s="12"/>
      <c r="Q1287" s="12"/>
      <c r="R1287" s="12"/>
      <c r="S1287" s="12"/>
      <c r="T1287" s="12"/>
      <c r="U1287" s="12"/>
      <c r="V1287" s="12"/>
      <c r="W1287" s="12"/>
      <c r="X1287" s="12"/>
      <c r="Y1287" s="12"/>
      <c r="Z1287" s="12"/>
      <c r="AA1287" s="12"/>
      <c r="AB1287" s="12"/>
      <c r="AC1287" s="12"/>
      <c r="AD1287" s="12"/>
      <c r="AE1287" s="12"/>
      <c r="AF1287" s="12"/>
      <c r="AG1287" s="12"/>
      <c r="AH1287" s="12"/>
      <c r="AI1287" s="12"/>
      <c r="AJ1287" s="12"/>
      <c r="AK1287" s="12"/>
      <c r="AL1287" s="12"/>
    </row>
    <row r="1288" spans="1:38" x14ac:dyDescent="0.15">
      <c r="A1288" s="1" t="s">
        <v>90</v>
      </c>
      <c r="B1288">
        <v>0.36214600000000002</v>
      </c>
      <c r="C1288">
        <v>0.36214600000000002</v>
      </c>
      <c r="D1288">
        <v>0.36214600000000002</v>
      </c>
      <c r="E1288">
        <v>0.12759899999999999</v>
      </c>
      <c r="F1288">
        <v>0.12759899999999999</v>
      </c>
      <c r="G1288">
        <v>0.12759899999999999</v>
      </c>
      <c r="I1288" s="22">
        <f t="shared" si="184"/>
        <v>9.9999999997324451E-7</v>
      </c>
      <c r="J1288" s="22">
        <f t="shared" si="180"/>
        <v>9.9999999997324451E-7</v>
      </c>
      <c r="K1288" s="22">
        <f t="shared" si="181"/>
        <v>9.9999999997324451E-7</v>
      </c>
      <c r="L1288" s="22">
        <f t="shared" si="185"/>
        <v>4.2999999999999844E-3</v>
      </c>
      <c r="M1288" s="22">
        <f t="shared" si="182"/>
        <v>4.2999999999999844E-3</v>
      </c>
      <c r="N1288" s="22">
        <f t="shared" si="183"/>
        <v>4.2999999999999844E-3</v>
      </c>
      <c r="P1288" s="12"/>
      <c r="Q1288" s="12"/>
      <c r="R1288" s="12"/>
      <c r="S1288" s="12"/>
      <c r="T1288" s="12"/>
      <c r="U1288" s="12"/>
      <c r="V1288" s="12"/>
      <c r="W1288" s="12"/>
      <c r="X1288" s="12"/>
      <c r="Y1288" s="12"/>
      <c r="Z1288" s="12"/>
      <c r="AA1288" s="12"/>
      <c r="AB1288" s="12"/>
      <c r="AC1288" s="12"/>
      <c r="AD1288" s="12"/>
      <c r="AE1288" s="12"/>
      <c r="AF1288" s="12"/>
      <c r="AG1288" s="12"/>
      <c r="AH1288" s="12"/>
      <c r="AI1288" s="12"/>
      <c r="AJ1288" s="12"/>
      <c r="AK1288" s="12"/>
      <c r="AL1288" s="12"/>
    </row>
    <row r="1289" spans="1:38" x14ac:dyDescent="0.15">
      <c r="H1289" s="23" t="s">
        <v>110</v>
      </c>
      <c r="I1289" s="22">
        <f t="shared" ref="I1289:N1289" si="186">AVERAGE(I1280:I1288)</f>
        <v>5.9999999999566571E-7</v>
      </c>
      <c r="J1289" s="22">
        <f t="shared" si="186"/>
        <v>3.1999999999723222E-7</v>
      </c>
      <c r="K1289" s="22">
        <f t="shared" si="186"/>
        <v>3.455555555519614E-7</v>
      </c>
      <c r="L1289" s="22">
        <f t="shared" si="186"/>
        <v>9.5928888888888945E-4</v>
      </c>
      <c r="M1289" s="22">
        <f t="shared" si="186"/>
        <v>1.0319444444444436E-3</v>
      </c>
      <c r="N1289" s="22">
        <f t="shared" si="186"/>
        <v>9.9830888888888833E-4</v>
      </c>
    </row>
    <row r="1290" spans="1:38" x14ac:dyDescent="0.15">
      <c r="H1290" s="14"/>
    </row>
    <row r="1291" spans="1:38" x14ac:dyDescent="0.15">
      <c r="A1291" s="8" t="s">
        <v>59</v>
      </c>
      <c r="B1291" s="8"/>
      <c r="C1291" s="8"/>
      <c r="D1291" s="8"/>
      <c r="I1291" s="14" t="s">
        <v>109</v>
      </c>
    </row>
    <row r="1292" spans="1:38" x14ac:dyDescent="0.15">
      <c r="A1292" t="s">
        <v>75</v>
      </c>
      <c r="B1292" t="s">
        <v>76</v>
      </c>
      <c r="C1292" t="s">
        <v>76</v>
      </c>
      <c r="D1292" t="s">
        <v>76</v>
      </c>
      <c r="E1292" t="s">
        <v>77</v>
      </c>
      <c r="F1292" t="s">
        <v>77</v>
      </c>
      <c r="G1292" t="s">
        <v>77</v>
      </c>
      <c r="I1292" t="s">
        <v>76</v>
      </c>
      <c r="J1292" t="s">
        <v>76</v>
      </c>
      <c r="K1292" t="s">
        <v>76</v>
      </c>
      <c r="L1292" t="s">
        <v>77</v>
      </c>
      <c r="M1292" t="s">
        <v>77</v>
      </c>
      <c r="N1292" t="s">
        <v>77</v>
      </c>
    </row>
    <row r="1293" spans="1:38" x14ac:dyDescent="0.15">
      <c r="A1293" t="s">
        <v>78</v>
      </c>
      <c r="B1293" t="s">
        <v>76</v>
      </c>
      <c r="C1293" t="s">
        <v>79</v>
      </c>
      <c r="D1293" t="s">
        <v>80</v>
      </c>
      <c r="E1293" t="s">
        <v>76</v>
      </c>
      <c r="F1293" t="s">
        <v>79</v>
      </c>
      <c r="G1293" t="s">
        <v>80</v>
      </c>
      <c r="I1293" t="s">
        <v>76</v>
      </c>
      <c r="J1293" t="s">
        <v>79</v>
      </c>
      <c r="K1293" t="s">
        <v>80</v>
      </c>
      <c r="L1293" t="s">
        <v>76</v>
      </c>
      <c r="M1293" t="s">
        <v>79</v>
      </c>
      <c r="N1293" t="s">
        <v>80</v>
      </c>
    </row>
    <row r="1294" spans="1:38" x14ac:dyDescent="0.15">
      <c r="A1294" s="23" t="s">
        <v>25</v>
      </c>
    </row>
    <row r="1295" spans="1:38" x14ac:dyDescent="0.15">
      <c r="A1295" s="3" t="s">
        <v>26</v>
      </c>
      <c r="B1295">
        <v>-6.5699999999999995E-2</v>
      </c>
      <c r="C1295">
        <v>3.2099999999999997E-2</v>
      </c>
      <c r="D1295">
        <v>1.44E-2</v>
      </c>
      <c r="E1295">
        <v>-6.93E-2</v>
      </c>
      <c r="F1295">
        <v>4.1799999999999997E-2</v>
      </c>
      <c r="G1295">
        <v>3.2000000000000001E-2</v>
      </c>
      <c r="I1295" s="22">
        <f>ABS(B1295-B1324)</f>
        <v>4.155900000000004E-3</v>
      </c>
      <c r="J1295" s="22">
        <f t="shared" ref="J1295:J1303" si="187">ABS(C1295-C1324)</f>
        <v>2.8188999999999957E-3</v>
      </c>
      <c r="K1295" s="22">
        <f t="shared" ref="K1295:K1303" si="188">ABS(D1295-D1324)</f>
        <v>1.9540000000000009E-3</v>
      </c>
      <c r="L1295" s="22">
        <f>ABS(E1295-H1310)</f>
        <v>3.7990000000000246E-4</v>
      </c>
      <c r="M1295" s="22">
        <f t="shared" ref="M1295:M1303" si="189">ABS(F1295-I1310)</f>
        <v>2.4526999999999952E-3</v>
      </c>
      <c r="N1295" s="22">
        <f t="shared" ref="N1295:N1303" si="190">ABS(G1295-J1310)</f>
        <v>6.944800000000001E-3</v>
      </c>
    </row>
    <row r="1296" spans="1:38" x14ac:dyDescent="0.15">
      <c r="A1296" s="3" t="s">
        <v>27</v>
      </c>
      <c r="B1296">
        <v>-0.12609999999999999</v>
      </c>
      <c r="C1296">
        <v>-2.2200000000000001E-2</v>
      </c>
      <c r="D1296">
        <v>-3.4799999999999998E-2</v>
      </c>
      <c r="E1296">
        <v>-0.13</v>
      </c>
      <c r="F1296">
        <v>-1.8100000000000002E-2</v>
      </c>
      <c r="G1296">
        <v>-3.0599999999999999E-2</v>
      </c>
      <c r="I1296" s="22">
        <f t="shared" ref="I1296:I1303" si="191">ABS(B1296-B1325)</f>
        <v>2.4199999999999222E-4</v>
      </c>
      <c r="J1296" s="22">
        <f t="shared" si="187"/>
        <v>3.5711000000000007E-3</v>
      </c>
      <c r="K1296" s="22">
        <f t="shared" si="188"/>
        <v>3.3779999999999921E-4</v>
      </c>
      <c r="L1296" s="22">
        <f t="shared" ref="L1296:L1303" si="192">ABS(E1296-H1311)</f>
        <v>4.0860000000000063E-3</v>
      </c>
      <c r="M1296" s="22">
        <f t="shared" si="189"/>
        <v>3.4256999999999968E-3</v>
      </c>
      <c r="N1296" s="22">
        <f t="shared" si="190"/>
        <v>9.4999999999990925E-6</v>
      </c>
    </row>
    <row r="1297" spans="1:14" x14ac:dyDescent="0.15">
      <c r="A1297" s="3" t="s">
        <v>28</v>
      </c>
      <c r="B1297">
        <v>-0.1162</v>
      </c>
      <c r="C1297">
        <v>-1.38E-2</v>
      </c>
      <c r="D1297">
        <v>-1.9400000000000001E-2</v>
      </c>
      <c r="E1297">
        <v>-0.12690000000000001</v>
      </c>
      <c r="F1297">
        <v>-1.2200000000000001E-2</v>
      </c>
      <c r="G1297">
        <v>-2.4299999999999999E-2</v>
      </c>
      <c r="I1297" s="22">
        <f t="shared" si="191"/>
        <v>3.1499999999999584E-4</v>
      </c>
      <c r="J1297" s="22">
        <f t="shared" si="187"/>
        <v>4.710279999999999E-3</v>
      </c>
      <c r="K1297" s="22">
        <f t="shared" si="188"/>
        <v>7.615999999999977E-4</v>
      </c>
      <c r="L1297" s="22">
        <f t="shared" si="192"/>
        <v>7.8099999999997616E-4</v>
      </c>
      <c r="M1297" s="22">
        <f t="shared" si="189"/>
        <v>1.9242000000000009E-3</v>
      </c>
      <c r="N1297" s="22">
        <f t="shared" si="190"/>
        <v>1.8118999999999982E-3</v>
      </c>
    </row>
    <row r="1298" spans="1:14" x14ac:dyDescent="0.15">
      <c r="A1298" s="3" t="s">
        <v>29</v>
      </c>
      <c r="B1298">
        <v>-0.14219999999999999</v>
      </c>
      <c r="C1298">
        <v>-5.0200000000000002E-2</v>
      </c>
      <c r="D1298">
        <v>-6.0100000000000001E-2</v>
      </c>
      <c r="E1298">
        <v>-0.1731</v>
      </c>
      <c r="F1298">
        <v>-9.69E-2</v>
      </c>
      <c r="G1298">
        <v>-0.1139</v>
      </c>
      <c r="I1298" s="22">
        <f t="shared" si="191"/>
        <v>2.241999999999994E-3</v>
      </c>
      <c r="J1298" s="22">
        <f t="shared" si="187"/>
        <v>4.0140000000000314E-4</v>
      </c>
      <c r="K1298" s="22">
        <f t="shared" si="188"/>
        <v>1.9177000000000013E-3</v>
      </c>
      <c r="L1298" s="22">
        <f t="shared" si="192"/>
        <v>6.3499999999999668E-4</v>
      </c>
      <c r="M1298" s="22">
        <f t="shared" si="189"/>
        <v>1.4459E-3</v>
      </c>
      <c r="N1298" s="22">
        <f t="shared" si="190"/>
        <v>1.9689999999999985E-3</v>
      </c>
    </row>
    <row r="1299" spans="1:14" x14ac:dyDescent="0.15">
      <c r="A1299" s="3" t="s">
        <v>30</v>
      </c>
      <c r="B1299">
        <v>-0.12790000000000001</v>
      </c>
      <c r="C1299">
        <v>-5.8999999999999999E-3</v>
      </c>
      <c r="D1299">
        <v>-2.6700000000000002E-2</v>
      </c>
      <c r="E1299">
        <v>-0.11749999999999999</v>
      </c>
      <c r="F1299">
        <v>1.1599999999999999E-2</v>
      </c>
      <c r="G1299">
        <v>-8.8000000000000005E-3</v>
      </c>
      <c r="I1299" s="22">
        <f t="shared" si="191"/>
        <v>1.1470000000000091E-3</v>
      </c>
      <c r="J1299" s="22">
        <f t="shared" si="187"/>
        <v>1.7936900000000006E-3</v>
      </c>
      <c r="K1299" s="22">
        <f t="shared" si="188"/>
        <v>1.0069999999999871E-4</v>
      </c>
      <c r="L1299" s="22">
        <f t="shared" si="192"/>
        <v>1.4200000000000323E-4</v>
      </c>
      <c r="M1299" s="22">
        <f t="shared" si="189"/>
        <v>1.5220000000000008E-3</v>
      </c>
      <c r="N1299" s="22">
        <f t="shared" si="190"/>
        <v>5.0528000000000031E-4</v>
      </c>
    </row>
    <row r="1300" spans="1:14" x14ac:dyDescent="0.15">
      <c r="A1300" s="3" t="s">
        <v>52</v>
      </c>
      <c r="B1300">
        <v>-7.6600000000000001E-2</v>
      </c>
      <c r="C1300">
        <v>3.5099999999999999E-2</v>
      </c>
      <c r="D1300">
        <v>1.03E-2</v>
      </c>
      <c r="E1300">
        <v>-6.3600000000000004E-2</v>
      </c>
      <c r="F1300">
        <v>5.4399999999999997E-2</v>
      </c>
      <c r="G1300">
        <v>3.4000000000000002E-2</v>
      </c>
      <c r="I1300" s="22">
        <f t="shared" si="191"/>
        <v>1.4614000000000016E-3</v>
      </c>
      <c r="J1300" s="22">
        <f t="shared" si="187"/>
        <v>4.0744999999999983E-3</v>
      </c>
      <c r="K1300" s="22">
        <f t="shared" si="188"/>
        <v>2.2692000000000007E-3</v>
      </c>
      <c r="L1300" s="22">
        <f t="shared" si="192"/>
        <v>3.4979999999999734E-4</v>
      </c>
      <c r="M1300" s="22">
        <f t="shared" si="189"/>
        <v>1.5767000000000003E-3</v>
      </c>
      <c r="N1300" s="22">
        <f t="shared" si="190"/>
        <v>3.8207000000000033E-3</v>
      </c>
    </row>
    <row r="1301" spans="1:14" x14ac:dyDescent="0.15">
      <c r="A1301" s="3" t="s">
        <v>53</v>
      </c>
      <c r="B1301">
        <v>7.8100000000000003E-2</v>
      </c>
      <c r="C1301">
        <v>0.1573</v>
      </c>
      <c r="D1301">
        <v>0.15970000000000001</v>
      </c>
      <c r="E1301">
        <v>0.1027</v>
      </c>
      <c r="F1301">
        <v>0.19170000000000001</v>
      </c>
      <c r="G1301">
        <v>0.1925</v>
      </c>
      <c r="I1301" s="22">
        <f t="shared" si="191"/>
        <v>3.1660000000000021E-4</v>
      </c>
      <c r="J1301" s="22">
        <f t="shared" si="187"/>
        <v>1.2020000000000086E-3</v>
      </c>
      <c r="K1301" s="22">
        <f t="shared" si="188"/>
        <v>1.1980000000000046E-3</v>
      </c>
      <c r="L1301" s="22">
        <f t="shared" si="192"/>
        <v>3.6489999999999995E-3</v>
      </c>
      <c r="M1301" s="22">
        <f t="shared" si="189"/>
        <v>2.130999999999994E-3</v>
      </c>
      <c r="N1301" s="22">
        <f t="shared" si="190"/>
        <v>1.3309999999999989E-3</v>
      </c>
    </row>
    <row r="1302" spans="1:14" x14ac:dyDescent="0.15">
      <c r="A1302" s="3" t="s">
        <v>54</v>
      </c>
      <c r="B1302">
        <v>0.1671</v>
      </c>
      <c r="C1302">
        <v>0.21299999999999999</v>
      </c>
      <c r="D1302">
        <v>0.21299999999999999</v>
      </c>
      <c r="E1302">
        <v>0.17019999999999999</v>
      </c>
      <c r="F1302">
        <v>0.21440000000000001</v>
      </c>
      <c r="G1302">
        <v>0.21440000000000001</v>
      </c>
      <c r="I1302" s="22">
        <f t="shared" si="191"/>
        <v>6.5300000000001468E-4</v>
      </c>
      <c r="J1302" s="22">
        <f t="shared" si="187"/>
        <v>4.049999999999998E-3</v>
      </c>
      <c r="K1302" s="22">
        <f t="shared" si="188"/>
        <v>4.049999999999998E-3</v>
      </c>
      <c r="L1302" s="22">
        <f t="shared" si="192"/>
        <v>4.0100000000001246E-4</v>
      </c>
      <c r="M1302" s="22">
        <f t="shared" si="189"/>
        <v>7.0399999999998242E-4</v>
      </c>
      <c r="N1302" s="22">
        <f t="shared" si="190"/>
        <v>7.0399999999998242E-4</v>
      </c>
    </row>
    <row r="1303" spans="1:14" x14ac:dyDescent="0.15">
      <c r="A1303" s="3" t="s">
        <v>90</v>
      </c>
      <c r="B1303">
        <v>0.3619</v>
      </c>
      <c r="C1303">
        <v>0.3624</v>
      </c>
      <c r="D1303">
        <v>0.3624</v>
      </c>
      <c r="E1303">
        <v>0.1169</v>
      </c>
      <c r="F1303">
        <v>0.12839999999999999</v>
      </c>
      <c r="G1303">
        <v>0.12839999999999999</v>
      </c>
      <c r="I1303" s="22">
        <f t="shared" si="191"/>
        <v>2.4699999999999722E-4</v>
      </c>
      <c r="J1303" s="22">
        <f t="shared" si="187"/>
        <v>2.5300000000000322E-4</v>
      </c>
      <c r="K1303" s="22">
        <f t="shared" si="188"/>
        <v>2.5300000000000322E-4</v>
      </c>
      <c r="L1303" s="22">
        <f t="shared" si="192"/>
        <v>6.3990000000000019E-3</v>
      </c>
      <c r="M1303" s="22">
        <f t="shared" si="189"/>
        <v>5.1009999999999805E-3</v>
      </c>
      <c r="N1303" s="22">
        <f t="shared" si="190"/>
        <v>5.1009999999999805E-3</v>
      </c>
    </row>
    <row r="1304" spans="1:14" x14ac:dyDescent="0.15">
      <c r="H1304" s="23" t="s">
        <v>110</v>
      </c>
      <c r="I1304" s="22">
        <f t="shared" ref="I1304:N1304" si="193">AVERAGE(I1295:I1303)</f>
        <v>1.1977666666666677E-3</v>
      </c>
      <c r="J1304" s="22">
        <f t="shared" si="193"/>
        <v>2.541652222222223E-3</v>
      </c>
      <c r="K1304" s="22">
        <f t="shared" si="193"/>
        <v>1.4268888888888894E-3</v>
      </c>
      <c r="L1304" s="22">
        <f t="shared" si="193"/>
        <v>1.8691888888888884E-3</v>
      </c>
      <c r="M1304" s="22">
        <f t="shared" si="193"/>
        <v>2.2536888888888837E-3</v>
      </c>
      <c r="N1304" s="22">
        <f t="shared" si="193"/>
        <v>2.4663533333333289E-3</v>
      </c>
    </row>
    <row r="1306" spans="1:14" x14ac:dyDescent="0.15">
      <c r="A1306" t="s">
        <v>51</v>
      </c>
    </row>
    <row r="1307" spans="1:14" x14ac:dyDescent="0.15">
      <c r="A1307" t="s">
        <v>24</v>
      </c>
      <c r="B1307">
        <v>2</v>
      </c>
      <c r="C1307">
        <v>2</v>
      </c>
      <c r="D1307">
        <v>2</v>
      </c>
      <c r="E1307">
        <v>3</v>
      </c>
      <c r="F1307">
        <v>3</v>
      </c>
      <c r="G1307">
        <v>3</v>
      </c>
      <c r="H1307">
        <v>4</v>
      </c>
      <c r="I1307">
        <v>4</v>
      </c>
      <c r="J1307">
        <v>4</v>
      </c>
    </row>
    <row r="1308" spans="1:14" x14ac:dyDescent="0.15">
      <c r="A1308" t="s">
        <v>78</v>
      </c>
      <c r="B1308" t="s">
        <v>76</v>
      </c>
      <c r="C1308" t="s">
        <v>79</v>
      </c>
      <c r="D1308" t="s">
        <v>80</v>
      </c>
      <c r="E1308" t="s">
        <v>76</v>
      </c>
      <c r="F1308" t="s">
        <v>79</v>
      </c>
      <c r="G1308" t="s">
        <v>80</v>
      </c>
      <c r="H1308" t="s">
        <v>76</v>
      </c>
      <c r="I1308" t="s">
        <v>79</v>
      </c>
      <c r="J1308" t="s">
        <v>80</v>
      </c>
    </row>
    <row r="1309" spans="1:14" x14ac:dyDescent="0.15">
      <c r="A1309" s="1" t="s">
        <v>25</v>
      </c>
      <c r="B1309">
        <v>0.61256299999999997</v>
      </c>
      <c r="C1309">
        <v>0.61256299999999997</v>
      </c>
      <c r="D1309">
        <v>0.61256299999999997</v>
      </c>
      <c r="E1309">
        <v>0.68262299999999998</v>
      </c>
      <c r="F1309">
        <v>0.68262299999999998</v>
      </c>
      <c r="G1309">
        <v>0.68262299999999998</v>
      </c>
      <c r="H1309">
        <v>0.68642400000000003</v>
      </c>
      <c r="I1309">
        <v>0.68642400000000003</v>
      </c>
      <c r="J1309">
        <v>0.68642400000000003</v>
      </c>
    </row>
    <row r="1310" spans="1:14" x14ac:dyDescent="0.15">
      <c r="A1310" s="1" t="s">
        <v>26</v>
      </c>
      <c r="B1310">
        <v>-6.9855899999999999E-2</v>
      </c>
      <c r="C1310">
        <v>2.9281100000000001E-2</v>
      </c>
      <c r="D1310">
        <v>1.6354E-2</v>
      </c>
      <c r="E1310">
        <v>-6.8972099999999995E-2</v>
      </c>
      <c r="F1310">
        <v>3.8804199999999997E-2</v>
      </c>
      <c r="G1310">
        <v>2.45937E-2</v>
      </c>
      <c r="H1310">
        <v>-6.8920099999999998E-2</v>
      </c>
      <c r="I1310">
        <v>3.9347300000000002E-2</v>
      </c>
      <c r="J1310">
        <v>2.50552E-2</v>
      </c>
    </row>
    <row r="1311" spans="1:14" x14ac:dyDescent="0.15">
      <c r="A1311" s="1" t="s">
        <v>27</v>
      </c>
      <c r="B1311">
        <v>-0.125858</v>
      </c>
      <c r="C1311">
        <v>-2.5771100000000002E-2</v>
      </c>
      <c r="D1311">
        <v>-3.4462199999999998E-2</v>
      </c>
      <c r="E1311">
        <v>-0.125914</v>
      </c>
      <c r="F1311">
        <v>-2.1525699999999998E-2</v>
      </c>
      <c r="G1311">
        <v>-3.05905E-2</v>
      </c>
      <c r="H1311">
        <v>-0.125914</v>
      </c>
      <c r="I1311">
        <v>-2.1525699999999998E-2</v>
      </c>
      <c r="J1311">
        <v>-3.05905E-2</v>
      </c>
    </row>
    <row r="1312" spans="1:14" x14ac:dyDescent="0.15">
      <c r="A1312" s="1" t="s">
        <v>28</v>
      </c>
      <c r="B1312">
        <v>-0.11651499999999999</v>
      </c>
      <c r="C1312">
        <v>-9.0897100000000008E-3</v>
      </c>
      <c r="D1312">
        <v>-2.0161499999999999E-2</v>
      </c>
      <c r="E1312">
        <v>-0.12717100000000001</v>
      </c>
      <c r="F1312">
        <v>-1.0305E-2</v>
      </c>
      <c r="G1312">
        <v>-2.2450899999999999E-2</v>
      </c>
      <c r="H1312">
        <v>-0.12768099999999999</v>
      </c>
      <c r="I1312">
        <v>-1.02758E-2</v>
      </c>
      <c r="J1312">
        <v>-2.24881E-2</v>
      </c>
    </row>
    <row r="1313" spans="1:10" x14ac:dyDescent="0.15">
      <c r="A1313" s="1" t="s">
        <v>29</v>
      </c>
      <c r="B1313">
        <v>-0.139959</v>
      </c>
      <c r="C1313">
        <v>-4.9798599999999998E-2</v>
      </c>
      <c r="D1313">
        <v>-6.2017700000000002E-2</v>
      </c>
      <c r="E1313">
        <v>-0.17089199999999999</v>
      </c>
      <c r="F1313">
        <v>-9.5868300000000004E-2</v>
      </c>
      <c r="G1313">
        <v>-0.10936800000000001</v>
      </c>
      <c r="H1313">
        <v>-0.17246500000000001</v>
      </c>
      <c r="I1313">
        <v>-9.83459E-2</v>
      </c>
      <c r="J1313">
        <v>-0.111931</v>
      </c>
    </row>
    <row r="1314" spans="1:10" x14ac:dyDescent="0.15">
      <c r="A1314" s="1" t="s">
        <v>30</v>
      </c>
      <c r="B1314">
        <v>-0.126753</v>
      </c>
      <c r="C1314">
        <v>-7.6936900000000004E-3</v>
      </c>
      <c r="D1314">
        <v>-2.68007E-2</v>
      </c>
      <c r="E1314">
        <v>-0.118215</v>
      </c>
      <c r="F1314">
        <v>1.1883599999999999E-2</v>
      </c>
      <c r="G1314">
        <v>-9.3822100000000002E-3</v>
      </c>
      <c r="H1314">
        <v>-0.117642</v>
      </c>
      <c r="I1314">
        <v>1.3122E-2</v>
      </c>
      <c r="J1314">
        <v>-8.2947200000000002E-3</v>
      </c>
    </row>
    <row r="1315" spans="1:10" x14ac:dyDescent="0.15">
      <c r="A1315" s="1" t="s">
        <v>52</v>
      </c>
      <c r="B1315">
        <v>-7.8061400000000003E-2</v>
      </c>
      <c r="C1315">
        <v>3.1025500000000001E-2</v>
      </c>
      <c r="D1315">
        <v>8.0307899999999995E-3</v>
      </c>
      <c r="E1315">
        <v>-6.47813E-2</v>
      </c>
      <c r="F1315">
        <v>5.4524599999999999E-2</v>
      </c>
      <c r="G1315">
        <v>2.89103E-2</v>
      </c>
      <c r="H1315">
        <v>-6.3949800000000001E-2</v>
      </c>
      <c r="I1315">
        <v>5.5976699999999997E-2</v>
      </c>
      <c r="J1315">
        <v>3.0179299999999999E-2</v>
      </c>
    </row>
    <row r="1316" spans="1:10" x14ac:dyDescent="0.15">
      <c r="A1316" s="1" t="s">
        <v>53</v>
      </c>
      <c r="B1316">
        <v>7.8416600000000003E-2</v>
      </c>
      <c r="C1316">
        <v>0.158502</v>
      </c>
      <c r="D1316">
        <v>0.158502</v>
      </c>
      <c r="E1316">
        <v>0.10484400000000001</v>
      </c>
      <c r="F1316">
        <v>0.19192699999999999</v>
      </c>
      <c r="G1316">
        <v>0.19192699999999999</v>
      </c>
      <c r="H1316">
        <v>0.106349</v>
      </c>
      <c r="I1316">
        <v>0.193831</v>
      </c>
      <c r="J1316">
        <v>0.193831</v>
      </c>
    </row>
    <row r="1317" spans="1:10" x14ac:dyDescent="0.15">
      <c r="A1317" s="1" t="s">
        <v>54</v>
      </c>
      <c r="B1317">
        <v>0.16775300000000001</v>
      </c>
      <c r="C1317">
        <v>0.20895</v>
      </c>
      <c r="D1317">
        <v>0.20895</v>
      </c>
      <c r="E1317">
        <v>0.170547</v>
      </c>
      <c r="F1317">
        <v>0.214895</v>
      </c>
      <c r="G1317">
        <v>0.214895</v>
      </c>
      <c r="H1317">
        <v>0.170601</v>
      </c>
      <c r="I1317">
        <v>0.21510399999999999</v>
      </c>
      <c r="J1317">
        <v>0.21510399999999999</v>
      </c>
    </row>
    <row r="1318" spans="1:10" x14ac:dyDescent="0.15">
      <c r="A1318" s="1" t="s">
        <v>90</v>
      </c>
      <c r="B1318">
        <v>0.362147</v>
      </c>
      <c r="C1318">
        <v>0.362147</v>
      </c>
      <c r="D1318">
        <v>0.362147</v>
      </c>
      <c r="E1318">
        <v>0.21435399999999999</v>
      </c>
      <c r="F1318">
        <v>0.21435399999999999</v>
      </c>
      <c r="G1318">
        <v>0.21435399999999999</v>
      </c>
      <c r="H1318">
        <v>0.12329900000000001</v>
      </c>
      <c r="I1318">
        <v>0.12329900000000001</v>
      </c>
      <c r="J1318">
        <v>0.12329900000000001</v>
      </c>
    </row>
    <row r="1320" spans="1:10" x14ac:dyDescent="0.15">
      <c r="A1320" t="s">
        <v>70</v>
      </c>
    </row>
    <row r="1321" spans="1:10" x14ac:dyDescent="0.15">
      <c r="A1321" t="s">
        <v>24</v>
      </c>
      <c r="B1321">
        <v>2</v>
      </c>
      <c r="C1321">
        <v>2</v>
      </c>
      <c r="D1321">
        <v>2</v>
      </c>
      <c r="E1321">
        <v>3</v>
      </c>
      <c r="F1321">
        <v>3</v>
      </c>
      <c r="G1321">
        <v>3</v>
      </c>
      <c r="H1321">
        <v>4</v>
      </c>
      <c r="I1321">
        <v>4</v>
      </c>
      <c r="J1321">
        <v>4</v>
      </c>
    </row>
    <row r="1322" spans="1:10" x14ac:dyDescent="0.15">
      <c r="A1322" t="s">
        <v>78</v>
      </c>
      <c r="B1322" t="s">
        <v>76</v>
      </c>
      <c r="C1322" t="s">
        <v>79</v>
      </c>
      <c r="D1322" t="s">
        <v>80</v>
      </c>
      <c r="E1322" t="s">
        <v>76</v>
      </c>
      <c r="F1322" t="s">
        <v>79</v>
      </c>
      <c r="G1322" t="s">
        <v>80</v>
      </c>
      <c r="H1322" t="s">
        <v>76</v>
      </c>
      <c r="I1322" t="s">
        <v>79</v>
      </c>
      <c r="J1322" t="s">
        <v>80</v>
      </c>
    </row>
    <row r="1323" spans="1:10" x14ac:dyDescent="0.15">
      <c r="A1323" s="1" t="s">
        <v>25</v>
      </c>
      <c r="B1323">
        <v>0.61256299999999997</v>
      </c>
      <c r="C1323">
        <v>0.61256299999999997</v>
      </c>
      <c r="D1323">
        <v>0.61256299999999997</v>
      </c>
      <c r="E1323">
        <v>0.68262299999999998</v>
      </c>
      <c r="F1323">
        <v>0.68262299999999998</v>
      </c>
      <c r="G1323">
        <v>0.68262299999999998</v>
      </c>
      <c r="H1323">
        <v>0.68642400000000003</v>
      </c>
      <c r="I1323">
        <v>0.68642400000000003</v>
      </c>
      <c r="J1323">
        <v>0.68642400000000003</v>
      </c>
    </row>
    <row r="1324" spans="1:10" x14ac:dyDescent="0.15">
      <c r="A1324" s="1" t="s">
        <v>26</v>
      </c>
      <c r="B1324">
        <v>-6.9855899999999999E-2</v>
      </c>
      <c r="C1324">
        <v>2.9281100000000001E-2</v>
      </c>
      <c r="D1324">
        <v>1.6354E-2</v>
      </c>
      <c r="E1324">
        <v>-6.8972099999999995E-2</v>
      </c>
      <c r="F1324">
        <v>3.8804100000000001E-2</v>
      </c>
      <c r="G1324">
        <v>2.45936E-2</v>
      </c>
      <c r="H1324">
        <v>-6.8919999999999995E-2</v>
      </c>
      <c r="I1324">
        <v>3.9347300000000002E-2</v>
      </c>
      <c r="J1324">
        <v>2.50551E-2</v>
      </c>
    </row>
    <row r="1325" spans="1:10" x14ac:dyDescent="0.15">
      <c r="A1325" s="1" t="s">
        <v>27</v>
      </c>
      <c r="B1325">
        <v>-0.125858</v>
      </c>
      <c r="C1325">
        <v>-2.5771100000000002E-2</v>
      </c>
      <c r="D1325">
        <v>-3.4462199999999998E-2</v>
      </c>
      <c r="E1325">
        <v>-0.125914</v>
      </c>
      <c r="F1325">
        <v>-2.1525699999999998E-2</v>
      </c>
      <c r="G1325">
        <v>-3.05905E-2</v>
      </c>
      <c r="H1325">
        <v>-0.125914</v>
      </c>
      <c r="I1325">
        <v>-2.1525699999999998E-2</v>
      </c>
      <c r="J1325">
        <v>-3.05905E-2</v>
      </c>
    </row>
    <row r="1326" spans="1:10" x14ac:dyDescent="0.15">
      <c r="A1326" s="1" t="s">
        <v>28</v>
      </c>
      <c r="B1326">
        <v>-0.11651499999999999</v>
      </c>
      <c r="C1326">
        <v>-9.0897200000000008E-3</v>
      </c>
      <c r="D1326">
        <v>-2.0161599999999998E-2</v>
      </c>
      <c r="E1326">
        <v>-0.12717100000000001</v>
      </c>
      <c r="F1326">
        <v>-1.0305E-2</v>
      </c>
      <c r="G1326">
        <v>-2.2450899999999999E-2</v>
      </c>
      <c r="H1326">
        <v>-0.12768099999999999</v>
      </c>
      <c r="I1326">
        <v>-1.02758E-2</v>
      </c>
      <c r="J1326">
        <v>-2.24881E-2</v>
      </c>
    </row>
    <row r="1327" spans="1:10" x14ac:dyDescent="0.15">
      <c r="A1327" s="1" t="s">
        <v>29</v>
      </c>
      <c r="B1327">
        <v>-0.139958</v>
      </c>
      <c r="C1327">
        <v>-4.9798599999999998E-2</v>
      </c>
      <c r="D1327">
        <v>-6.2017700000000002E-2</v>
      </c>
      <c r="E1327">
        <v>-0.17089199999999999</v>
      </c>
      <c r="F1327">
        <v>-9.5868099999999998E-2</v>
      </c>
      <c r="G1327">
        <v>-0.10936800000000001</v>
      </c>
      <c r="H1327">
        <v>-0.17246500000000001</v>
      </c>
      <c r="I1327">
        <v>-9.8345799999999997E-2</v>
      </c>
      <c r="J1327">
        <v>-0.111931</v>
      </c>
    </row>
    <row r="1328" spans="1:10" x14ac:dyDescent="0.15">
      <c r="A1328" s="1" t="s">
        <v>30</v>
      </c>
      <c r="B1328">
        <v>-0.126753</v>
      </c>
      <c r="C1328">
        <v>-7.6936900000000004E-3</v>
      </c>
      <c r="D1328">
        <v>-2.68007E-2</v>
      </c>
      <c r="E1328">
        <v>-0.118215</v>
      </c>
      <c r="F1328">
        <v>1.18835E-2</v>
      </c>
      <c r="G1328">
        <v>-9.3821900000000003E-3</v>
      </c>
      <c r="H1328">
        <v>-0.117642</v>
      </c>
      <c r="I1328">
        <v>1.3122E-2</v>
      </c>
      <c r="J1328">
        <v>-8.2947200000000002E-3</v>
      </c>
    </row>
    <row r="1329" spans="1:38" x14ac:dyDescent="0.15">
      <c r="A1329" s="1" t="s">
        <v>52</v>
      </c>
      <c r="B1329">
        <v>-7.8061400000000003E-2</v>
      </c>
      <c r="C1329">
        <v>3.1025500000000001E-2</v>
      </c>
      <c r="D1329">
        <v>8.0307999999999994E-3</v>
      </c>
      <c r="E1329">
        <v>-6.47813E-2</v>
      </c>
      <c r="F1329">
        <v>5.4524599999999999E-2</v>
      </c>
      <c r="G1329">
        <v>2.8910399999999999E-2</v>
      </c>
      <c r="H1329">
        <v>-6.3949800000000001E-2</v>
      </c>
      <c r="I1329">
        <v>5.5976699999999997E-2</v>
      </c>
      <c r="J1329">
        <v>3.0179299999999999E-2</v>
      </c>
    </row>
    <row r="1330" spans="1:38" x14ac:dyDescent="0.15">
      <c r="A1330" s="1" t="s">
        <v>53</v>
      </c>
      <c r="B1330">
        <v>7.8416600000000003E-2</v>
      </c>
      <c r="C1330">
        <v>0.158502</v>
      </c>
      <c r="D1330">
        <v>0.158502</v>
      </c>
      <c r="E1330">
        <v>0.10484400000000001</v>
      </c>
      <c r="F1330">
        <v>0.19192699999999999</v>
      </c>
      <c r="G1330">
        <v>0.19192699999999999</v>
      </c>
      <c r="H1330">
        <v>0.106349</v>
      </c>
      <c r="I1330">
        <v>0.193831</v>
      </c>
      <c r="J1330">
        <v>0.193831</v>
      </c>
    </row>
    <row r="1331" spans="1:38" x14ac:dyDescent="0.15">
      <c r="A1331" s="1" t="s">
        <v>54</v>
      </c>
      <c r="B1331">
        <v>0.16775300000000001</v>
      </c>
      <c r="C1331">
        <v>0.20895</v>
      </c>
      <c r="D1331">
        <v>0.20895</v>
      </c>
      <c r="E1331">
        <v>0.170547</v>
      </c>
      <c r="F1331">
        <v>0.214895</v>
      </c>
      <c r="G1331">
        <v>0.214895</v>
      </c>
      <c r="H1331">
        <v>0.170601</v>
      </c>
      <c r="I1331">
        <v>0.21510299999999999</v>
      </c>
      <c r="J1331">
        <v>0.21510299999999999</v>
      </c>
    </row>
    <row r="1332" spans="1:38" x14ac:dyDescent="0.15">
      <c r="A1332" s="1" t="s">
        <v>90</v>
      </c>
      <c r="B1332">
        <v>0.362147</v>
      </c>
      <c r="C1332">
        <v>0.362147</v>
      </c>
      <c r="D1332">
        <v>0.362147</v>
      </c>
      <c r="E1332">
        <v>0.21435399999999999</v>
      </c>
      <c r="F1332">
        <v>0.21435399999999999</v>
      </c>
      <c r="G1332">
        <v>0.21435399999999999</v>
      </c>
      <c r="H1332">
        <v>0.12329900000000001</v>
      </c>
      <c r="I1332">
        <v>0.12329900000000001</v>
      </c>
      <c r="J1332">
        <v>0.12329900000000001</v>
      </c>
    </row>
    <row r="1334" spans="1:38" s="17" customFormat="1" ht="18" x14ac:dyDescent="0.2">
      <c r="A1334" s="18" t="s">
        <v>83</v>
      </c>
    </row>
    <row r="1335" spans="1:38" s="17" customFormat="1" x14ac:dyDescent="0.15">
      <c r="A1335" s="17" t="s">
        <v>41</v>
      </c>
    </row>
    <row r="1336" spans="1:38" s="17" customFormat="1" x14ac:dyDescent="0.15">
      <c r="A1336" s="17" t="s">
        <v>23</v>
      </c>
    </row>
    <row r="1338" spans="1:38" x14ac:dyDescent="0.15">
      <c r="A1338" t="s">
        <v>45</v>
      </c>
      <c r="P1338" s="12"/>
      <c r="Q1338" s="12"/>
      <c r="R1338" s="12"/>
      <c r="S1338" s="12"/>
      <c r="T1338" s="12"/>
      <c r="U1338" s="12"/>
      <c r="V1338" s="12"/>
      <c r="W1338" s="12"/>
      <c r="X1338" s="12"/>
      <c r="Y1338" s="12"/>
      <c r="Z1338" s="12"/>
      <c r="AA1338" s="12"/>
      <c r="AB1338" s="12"/>
      <c r="AC1338" s="12"/>
      <c r="AD1338" s="12"/>
      <c r="AE1338" s="12"/>
      <c r="AF1338" s="12"/>
      <c r="AG1338" s="12"/>
      <c r="AH1338" s="12"/>
      <c r="AI1338" s="12"/>
      <c r="AJ1338" s="12"/>
      <c r="AK1338" s="12"/>
      <c r="AL1338" s="12"/>
    </row>
    <row r="1339" spans="1:38" x14ac:dyDescent="0.15">
      <c r="A1339" t="s">
        <v>46</v>
      </c>
      <c r="B1339">
        <v>1</v>
      </c>
      <c r="C1339">
        <v>2</v>
      </c>
      <c r="D1339">
        <v>3</v>
      </c>
      <c r="E1339">
        <v>4</v>
      </c>
      <c r="F1339">
        <v>5</v>
      </c>
      <c r="G1339">
        <v>6</v>
      </c>
      <c r="H1339">
        <v>7</v>
      </c>
      <c r="I1339">
        <v>8</v>
      </c>
      <c r="J1339">
        <v>9</v>
      </c>
      <c r="K1339">
        <v>10</v>
      </c>
      <c r="P1339" s="12"/>
      <c r="Q1339" s="12"/>
      <c r="R1339" s="12"/>
      <c r="S1339" s="12"/>
      <c r="T1339" s="12"/>
      <c r="U1339" s="12"/>
      <c r="V1339" s="12"/>
      <c r="W1339" s="12"/>
      <c r="X1339" s="12"/>
      <c r="Y1339" s="12"/>
      <c r="Z1339" s="12"/>
      <c r="AA1339" s="12"/>
      <c r="AB1339" s="12"/>
      <c r="AC1339" s="12"/>
      <c r="AD1339" s="12"/>
      <c r="AE1339" s="12"/>
      <c r="AF1339" s="12"/>
      <c r="AG1339" s="12"/>
      <c r="AH1339" s="12"/>
      <c r="AI1339" s="12"/>
      <c r="AJ1339" s="12"/>
      <c r="AK1339" s="12"/>
      <c r="AL1339" s="12"/>
    </row>
    <row r="1340" spans="1:38" x14ac:dyDescent="0.15">
      <c r="A1340">
        <v>1</v>
      </c>
      <c r="B1340" s="25">
        <v>-0.17488600000000001</v>
      </c>
      <c r="C1340" s="25"/>
      <c r="D1340" s="25"/>
      <c r="E1340" s="25"/>
      <c r="F1340" s="25"/>
      <c r="G1340" s="25"/>
      <c r="H1340" s="25"/>
      <c r="I1340" s="25"/>
      <c r="J1340" s="25"/>
      <c r="K1340" s="25"/>
      <c r="P1340" s="12"/>
      <c r="Q1340" s="12"/>
      <c r="R1340" s="12"/>
      <c r="S1340" s="12"/>
      <c r="T1340" s="12"/>
      <c r="U1340" s="12"/>
      <c r="V1340" s="12"/>
      <c r="W1340" s="12"/>
      <c r="X1340" s="12"/>
      <c r="Y1340" s="12"/>
      <c r="Z1340" s="12"/>
      <c r="AA1340" s="12"/>
      <c r="AB1340" s="25"/>
      <c r="AC1340" s="25"/>
      <c r="AD1340" s="25"/>
      <c r="AE1340" s="25"/>
      <c r="AF1340" s="25"/>
      <c r="AG1340" s="25"/>
      <c r="AH1340" s="25"/>
      <c r="AI1340" s="25"/>
      <c r="AJ1340" s="25"/>
      <c r="AK1340" s="25"/>
      <c r="AL1340" s="25"/>
    </row>
    <row r="1341" spans="1:38" x14ac:dyDescent="0.15">
      <c r="A1341">
        <v>2</v>
      </c>
      <c r="B1341" s="25">
        <v>-0.182251</v>
      </c>
      <c r="C1341" s="25">
        <v>-0.18849399999999999</v>
      </c>
      <c r="D1341" s="25"/>
      <c r="E1341" s="25"/>
      <c r="F1341" s="25"/>
      <c r="G1341" s="25"/>
      <c r="H1341" s="25"/>
      <c r="I1341" s="25"/>
      <c r="J1341" s="25"/>
      <c r="K1341" s="25"/>
      <c r="P1341" s="12"/>
      <c r="Q1341" s="12"/>
      <c r="R1341" s="12"/>
      <c r="S1341" s="12"/>
      <c r="T1341" s="12"/>
      <c r="U1341" s="12"/>
      <c r="V1341" s="12"/>
      <c r="W1341" s="12"/>
      <c r="X1341" s="12"/>
      <c r="Y1341" s="12"/>
      <c r="Z1341" s="12"/>
      <c r="AA1341" s="12"/>
      <c r="AB1341" s="25"/>
      <c r="AC1341" s="25"/>
      <c r="AD1341" s="25"/>
      <c r="AE1341" s="25"/>
      <c r="AF1341" s="25"/>
      <c r="AG1341" s="25"/>
      <c r="AH1341" s="25"/>
      <c r="AI1341" s="25"/>
      <c r="AJ1341" s="25"/>
      <c r="AK1341" s="25"/>
      <c r="AL1341" s="25"/>
    </row>
    <row r="1342" spans="1:38" x14ac:dyDescent="0.15">
      <c r="A1342">
        <v>3</v>
      </c>
      <c r="B1342" s="25">
        <v>-0.16480700000000001</v>
      </c>
      <c r="C1342" s="25">
        <v>-0.170622</v>
      </c>
      <c r="D1342" s="25">
        <v>-0.152723</v>
      </c>
      <c r="E1342" s="25"/>
      <c r="F1342" s="25"/>
      <c r="G1342" s="25"/>
      <c r="H1342" s="25"/>
      <c r="I1342" s="25"/>
      <c r="J1342" s="25"/>
      <c r="K1342" s="25"/>
      <c r="P1342" s="12"/>
      <c r="Q1342" s="12"/>
      <c r="R1342" s="12"/>
      <c r="S1342" s="12"/>
      <c r="T1342" s="12"/>
      <c r="U1342" s="12"/>
      <c r="V1342" s="12"/>
      <c r="W1342" s="12"/>
      <c r="X1342" s="12"/>
      <c r="Y1342" s="12"/>
      <c r="Z1342" s="12"/>
      <c r="AA1342" s="12"/>
      <c r="AB1342" s="25"/>
      <c r="AC1342" s="25"/>
      <c r="AD1342" s="25"/>
      <c r="AE1342" s="25"/>
      <c r="AF1342" s="25"/>
      <c r="AG1342" s="25"/>
      <c r="AH1342" s="25"/>
      <c r="AI1342" s="25"/>
      <c r="AJ1342" s="25"/>
      <c r="AK1342" s="25"/>
      <c r="AL1342" s="25"/>
    </row>
    <row r="1343" spans="1:38" x14ac:dyDescent="0.15">
      <c r="A1343">
        <v>4</v>
      </c>
      <c r="B1343" s="25">
        <v>-0.16103000000000001</v>
      </c>
      <c r="C1343" s="25">
        <v>-0.166851</v>
      </c>
      <c r="D1343" s="25">
        <v>-0.14893000000000001</v>
      </c>
      <c r="E1343" s="25">
        <v>-0.14465500000000001</v>
      </c>
      <c r="F1343" s="25"/>
      <c r="G1343" s="25"/>
      <c r="H1343" s="25"/>
      <c r="I1343" s="25"/>
      <c r="J1343" s="25"/>
      <c r="K1343" s="25"/>
      <c r="P1343" s="12"/>
      <c r="Q1343" s="12"/>
      <c r="R1343" s="12"/>
      <c r="S1343" s="12"/>
      <c r="T1343" s="12"/>
      <c r="U1343" s="12"/>
      <c r="V1343" s="12"/>
      <c r="W1343" s="12"/>
      <c r="X1343" s="12"/>
      <c r="Y1343" s="12"/>
      <c r="Z1343" s="12"/>
      <c r="AA1343" s="12"/>
      <c r="AB1343" s="25"/>
      <c r="AC1343" s="25"/>
      <c r="AD1343" s="25"/>
      <c r="AE1343" s="25"/>
      <c r="AF1343" s="25"/>
      <c r="AG1343" s="25"/>
      <c r="AH1343" s="25"/>
      <c r="AI1343" s="25"/>
      <c r="AJ1343" s="25"/>
      <c r="AK1343" s="25"/>
      <c r="AL1343" s="25"/>
    </row>
    <row r="1344" spans="1:38" x14ac:dyDescent="0.15">
      <c r="A1344">
        <v>5</v>
      </c>
      <c r="B1344" s="25">
        <v>-0.15864400000000001</v>
      </c>
      <c r="C1344" s="25">
        <v>-0.164521</v>
      </c>
      <c r="D1344" s="25">
        <v>-0.14610200000000001</v>
      </c>
      <c r="E1344" s="25">
        <v>-0.14210700000000001</v>
      </c>
      <c r="F1344" s="25">
        <v>-0.13980300000000001</v>
      </c>
      <c r="G1344" s="25"/>
      <c r="H1344" s="25"/>
      <c r="I1344" s="25"/>
      <c r="J1344" s="25"/>
      <c r="K1344" s="25"/>
      <c r="P1344" s="12"/>
      <c r="Q1344" s="12"/>
      <c r="R1344" s="12"/>
      <c r="S1344" s="12"/>
      <c r="T1344" s="12"/>
      <c r="U1344" s="12"/>
      <c r="V1344" s="12"/>
      <c r="W1344" s="12"/>
      <c r="X1344" s="12"/>
      <c r="Y1344" s="12"/>
      <c r="Z1344" s="12"/>
      <c r="AA1344" s="12"/>
      <c r="AB1344" s="25"/>
      <c r="AC1344" s="25"/>
      <c r="AD1344" s="25"/>
      <c r="AE1344" s="25"/>
      <c r="AF1344" s="25"/>
      <c r="AG1344" s="25"/>
      <c r="AH1344" s="25"/>
      <c r="AI1344" s="25"/>
      <c r="AJ1344" s="25"/>
      <c r="AK1344" s="25"/>
      <c r="AL1344" s="25"/>
    </row>
    <row r="1345" spans="1:38" x14ac:dyDescent="0.15">
      <c r="A1345">
        <v>6</v>
      </c>
      <c r="B1345" s="25">
        <v>-3.8254999999999997E-2</v>
      </c>
      <c r="C1345" s="25">
        <v>-0.16634299999999999</v>
      </c>
      <c r="D1345" s="25">
        <v>-0.14883199999999999</v>
      </c>
      <c r="E1345" s="25">
        <v>-0.14495</v>
      </c>
      <c r="F1345" s="25">
        <v>-0.14266799999999999</v>
      </c>
      <c r="G1345" s="24">
        <v>-0.14558099999999999</v>
      </c>
      <c r="H1345" s="25"/>
      <c r="I1345" s="25"/>
      <c r="J1345" s="25"/>
      <c r="K1345" s="25"/>
      <c r="P1345" s="12"/>
      <c r="Q1345" s="12"/>
      <c r="R1345" s="12"/>
      <c r="S1345" s="12"/>
      <c r="T1345" s="12"/>
      <c r="U1345" s="12"/>
      <c r="V1345" s="12"/>
      <c r="W1345" s="12"/>
      <c r="X1345" s="12"/>
      <c r="Y1345" s="12"/>
      <c r="Z1345" s="12"/>
      <c r="AA1345" s="12"/>
      <c r="AB1345" s="25"/>
      <c r="AC1345" s="25"/>
      <c r="AD1345" s="25"/>
      <c r="AE1345" s="25"/>
      <c r="AF1345" s="25"/>
      <c r="AG1345" s="25"/>
      <c r="AH1345" s="25"/>
      <c r="AI1345" s="25"/>
      <c r="AJ1345" s="25"/>
      <c r="AK1345" s="25"/>
      <c r="AL1345" s="25"/>
    </row>
    <row r="1346" spans="1:38" x14ac:dyDescent="0.15">
      <c r="A1346">
        <v>7</v>
      </c>
      <c r="B1346" s="24">
        <v>0.19665099999999999</v>
      </c>
      <c r="C1346" s="25">
        <v>-0.17180400000000001</v>
      </c>
      <c r="D1346" s="25">
        <v>-0.15435599999999999</v>
      </c>
      <c r="E1346" s="25">
        <v>-0.15063299999999999</v>
      </c>
      <c r="F1346" s="24">
        <v>-0.14827199999999999</v>
      </c>
      <c r="G1346" s="24">
        <v>-0.15214900000000001</v>
      </c>
      <c r="H1346" s="24">
        <v>-0.15779399999999999</v>
      </c>
      <c r="I1346" s="25"/>
      <c r="J1346" s="25"/>
      <c r="K1346" s="25"/>
      <c r="P1346" s="12"/>
      <c r="Q1346" s="12"/>
      <c r="R1346" s="12"/>
      <c r="S1346" s="12"/>
      <c r="T1346" s="12"/>
      <c r="U1346" s="12"/>
      <c r="V1346" s="12"/>
      <c r="W1346" s="12"/>
      <c r="X1346" s="12"/>
      <c r="Y1346" s="12"/>
      <c r="Z1346" s="12"/>
      <c r="AA1346" s="12"/>
      <c r="AB1346" s="25"/>
      <c r="AC1346" s="25"/>
      <c r="AD1346" s="25"/>
      <c r="AE1346" s="25"/>
      <c r="AF1346" s="25"/>
      <c r="AG1346" s="25"/>
      <c r="AH1346" s="25"/>
      <c r="AI1346" s="25"/>
      <c r="AJ1346" s="25"/>
      <c r="AK1346" s="25"/>
      <c r="AL1346" s="25"/>
    </row>
    <row r="1347" spans="1:38" x14ac:dyDescent="0.15">
      <c r="A1347">
        <v>8</v>
      </c>
      <c r="B1347" s="24">
        <v>0.40994999999999998</v>
      </c>
      <c r="C1347" s="25">
        <v>-0.19759499999999999</v>
      </c>
      <c r="D1347" s="25">
        <v>-0.18018500000000001</v>
      </c>
      <c r="E1347" s="24">
        <v>-0.17632700000000001</v>
      </c>
      <c r="F1347" s="24">
        <v>-0.17504500000000001</v>
      </c>
      <c r="G1347" s="24">
        <v>-0.17791499999999999</v>
      </c>
      <c r="H1347" s="24">
        <v>-0.18348300000000001</v>
      </c>
      <c r="I1347" s="24">
        <v>-0.20921999999999999</v>
      </c>
      <c r="J1347" s="25"/>
      <c r="K1347" s="25"/>
      <c r="P1347" s="12"/>
      <c r="Q1347" s="12"/>
      <c r="R1347" s="12"/>
      <c r="S1347" s="12"/>
      <c r="T1347" s="12"/>
      <c r="U1347" s="12"/>
      <c r="V1347" s="12"/>
      <c r="W1347" s="12"/>
      <c r="X1347" s="12"/>
      <c r="Y1347" s="12"/>
      <c r="Z1347" s="12"/>
      <c r="AA1347" s="12"/>
      <c r="AB1347" s="25"/>
      <c r="AC1347" s="25"/>
      <c r="AD1347" s="25"/>
      <c r="AE1347" s="25"/>
      <c r="AF1347" s="25"/>
      <c r="AG1347" s="25"/>
      <c r="AH1347" s="25"/>
      <c r="AI1347" s="25"/>
      <c r="AJ1347" s="25"/>
      <c r="AK1347" s="25"/>
      <c r="AL1347" s="25"/>
    </row>
    <row r="1348" spans="1:38" x14ac:dyDescent="0.15">
      <c r="A1348">
        <v>9</v>
      </c>
      <c r="B1348" s="24">
        <v>0.65057500000000001</v>
      </c>
      <c r="C1348" s="25">
        <v>-0.20222100000000001</v>
      </c>
      <c r="D1348" s="24">
        <v>-0.184834</v>
      </c>
      <c r="E1348" s="24">
        <v>-0.18202299999999999</v>
      </c>
      <c r="F1348" s="24">
        <v>-0.17970900000000001</v>
      </c>
      <c r="G1348" s="24">
        <v>-0.18251400000000001</v>
      </c>
      <c r="H1348" s="24">
        <v>-0.18811700000000001</v>
      </c>
      <c r="I1348" s="24">
        <v>-8.7137599999999996E-2</v>
      </c>
      <c r="J1348" s="24">
        <v>0.15684200000000001</v>
      </c>
      <c r="K1348" s="25"/>
      <c r="P1348" s="12"/>
      <c r="Q1348" s="12"/>
      <c r="R1348" s="12"/>
      <c r="S1348" s="12"/>
      <c r="T1348" s="12"/>
      <c r="U1348" s="12"/>
      <c r="V1348" s="12"/>
      <c r="W1348" s="12"/>
      <c r="X1348" s="12"/>
      <c r="Y1348" s="12"/>
      <c r="Z1348" s="12"/>
      <c r="AA1348" s="12"/>
      <c r="AB1348" s="25"/>
      <c r="AC1348" s="25"/>
      <c r="AD1348" s="25"/>
      <c r="AE1348" s="25"/>
      <c r="AF1348" s="25"/>
      <c r="AG1348" s="25"/>
      <c r="AH1348" s="25"/>
      <c r="AI1348" s="25"/>
      <c r="AJ1348" s="25"/>
      <c r="AK1348" s="25"/>
      <c r="AL1348" s="25"/>
    </row>
    <row r="1349" spans="1:38" x14ac:dyDescent="0.15">
      <c r="A1349">
        <v>10</v>
      </c>
      <c r="B1349" s="24">
        <v>1.5</v>
      </c>
      <c r="C1349" s="25">
        <v>-0.20677599999999999</v>
      </c>
      <c r="D1349" s="24">
        <v>-0.190361</v>
      </c>
      <c r="E1349" s="24">
        <v>-0.18654999999999999</v>
      </c>
      <c r="F1349" s="24">
        <v>-0.184165</v>
      </c>
      <c r="G1349" s="24">
        <v>-0.18701499999999999</v>
      </c>
      <c r="H1349" s="24">
        <v>-6.7021700000000003E-2</v>
      </c>
      <c r="I1349" s="24">
        <v>0.15396299999999999</v>
      </c>
      <c r="J1349" s="24">
        <v>0.39652999999999999</v>
      </c>
      <c r="K1349" s="24">
        <v>0.64023799999999997</v>
      </c>
      <c r="P1349" s="12"/>
      <c r="Q1349" s="12"/>
      <c r="R1349" s="12"/>
      <c r="S1349" s="12"/>
      <c r="T1349" s="12"/>
      <c r="U1349" s="12"/>
      <c r="V1349" s="12"/>
      <c r="W1349" s="12"/>
      <c r="X1349" s="12"/>
      <c r="Y1349" s="12"/>
      <c r="Z1349" s="12"/>
      <c r="AA1349" s="12"/>
      <c r="AB1349" s="25"/>
      <c r="AC1349" s="25"/>
      <c r="AD1349" s="25"/>
      <c r="AE1349" s="25"/>
      <c r="AF1349" s="25"/>
      <c r="AG1349" s="25"/>
      <c r="AH1349" s="25"/>
      <c r="AI1349" s="25"/>
      <c r="AJ1349" s="25"/>
      <c r="AK1349" s="25"/>
      <c r="AL1349" s="25"/>
    </row>
    <row r="1350" spans="1:38" x14ac:dyDescent="0.15">
      <c r="P1350" s="12"/>
      <c r="Q1350" s="12"/>
      <c r="R1350" s="12"/>
      <c r="S1350" s="12"/>
      <c r="T1350" s="12"/>
      <c r="U1350" s="12"/>
      <c r="V1350" s="12"/>
      <c r="W1350" s="12"/>
      <c r="X1350" s="12"/>
      <c r="Y1350" s="12"/>
      <c r="Z1350" s="12"/>
      <c r="AA1350" s="12"/>
      <c r="AB1350" s="12"/>
      <c r="AC1350" s="12"/>
      <c r="AD1350" s="12"/>
      <c r="AE1350" s="12"/>
      <c r="AF1350" s="12"/>
      <c r="AG1350" s="12"/>
      <c r="AH1350" s="12"/>
      <c r="AI1350" s="12"/>
      <c r="AJ1350" s="12"/>
      <c r="AK1350" s="12"/>
      <c r="AL1350" s="12"/>
    </row>
    <row r="1351" spans="1:38" x14ac:dyDescent="0.15">
      <c r="A1351" t="s">
        <v>47</v>
      </c>
      <c r="P1351" s="12"/>
      <c r="Q1351" s="12"/>
      <c r="R1351" s="12"/>
      <c r="S1351" s="12"/>
      <c r="T1351" s="12"/>
      <c r="U1351" s="12"/>
      <c r="V1351" s="12"/>
      <c r="W1351" s="12"/>
      <c r="X1351" s="12"/>
      <c r="Y1351" s="12"/>
      <c r="Z1351" s="12"/>
      <c r="AA1351" s="12"/>
      <c r="AB1351" s="12"/>
      <c r="AC1351" s="12"/>
      <c r="AD1351" s="12"/>
      <c r="AE1351" s="12"/>
      <c r="AF1351" s="12"/>
      <c r="AG1351" s="12"/>
      <c r="AH1351" s="12"/>
      <c r="AI1351" s="12"/>
      <c r="AJ1351" s="12"/>
      <c r="AK1351" s="12"/>
      <c r="AL1351" s="12"/>
    </row>
    <row r="1352" spans="1:38" x14ac:dyDescent="0.15">
      <c r="A1352" t="s">
        <v>46</v>
      </c>
      <c r="B1352">
        <v>1</v>
      </c>
      <c r="C1352">
        <v>2</v>
      </c>
      <c r="D1352">
        <v>3</v>
      </c>
      <c r="E1352">
        <v>4</v>
      </c>
      <c r="F1352">
        <v>5</v>
      </c>
      <c r="G1352">
        <v>6</v>
      </c>
      <c r="H1352">
        <v>7</v>
      </c>
      <c r="I1352">
        <v>8</v>
      </c>
      <c r="J1352">
        <v>9</v>
      </c>
      <c r="K1352">
        <v>10</v>
      </c>
      <c r="M1352" s="12"/>
      <c r="N1352" s="12"/>
      <c r="O1352" s="12"/>
      <c r="P1352" s="12"/>
      <c r="Q1352" s="12"/>
      <c r="R1352" s="12"/>
      <c r="S1352" s="12"/>
      <c r="T1352" s="12"/>
      <c r="U1352" s="12"/>
      <c r="V1352" s="12"/>
      <c r="W1352" s="12"/>
      <c r="X1352" s="12"/>
      <c r="Y1352" s="12"/>
      <c r="Z1352" s="12"/>
      <c r="AA1352" s="12"/>
      <c r="AB1352" s="12"/>
      <c r="AC1352" s="12"/>
      <c r="AD1352" s="12"/>
      <c r="AE1352" s="12"/>
      <c r="AF1352" s="12"/>
      <c r="AG1352" s="12"/>
      <c r="AH1352" s="12"/>
      <c r="AI1352" s="12"/>
      <c r="AJ1352" s="12"/>
      <c r="AK1352" s="12"/>
      <c r="AL1352" s="12"/>
    </row>
    <row r="1353" spans="1:38" x14ac:dyDescent="0.15">
      <c r="A1353">
        <v>1</v>
      </c>
      <c r="B1353" s="24">
        <v>0.14266899999999999</v>
      </c>
      <c r="C1353" s="25"/>
      <c r="D1353" s="25"/>
      <c r="E1353" s="25"/>
      <c r="F1353" s="25"/>
      <c r="G1353" s="25"/>
      <c r="H1353" s="25"/>
      <c r="I1353" s="25"/>
      <c r="J1353" s="25"/>
      <c r="K1353" s="25"/>
      <c r="M1353" s="14"/>
      <c r="N1353" s="12"/>
      <c r="O1353" s="12"/>
      <c r="P1353" s="12"/>
      <c r="Q1353" s="12"/>
      <c r="R1353" s="12"/>
      <c r="S1353" s="12"/>
      <c r="T1353" s="12"/>
      <c r="U1353" s="12"/>
      <c r="V1353" s="12"/>
      <c r="W1353" s="12"/>
      <c r="X1353" s="12"/>
      <c r="Y1353" s="12"/>
      <c r="Z1353" s="12"/>
      <c r="AA1353" s="12"/>
      <c r="AB1353" s="25"/>
      <c r="AC1353" s="25"/>
      <c r="AD1353" s="25"/>
      <c r="AE1353" s="25"/>
      <c r="AF1353" s="25"/>
      <c r="AG1353" s="25"/>
      <c r="AH1353" s="25"/>
      <c r="AI1353" s="25"/>
      <c r="AJ1353" s="25"/>
      <c r="AK1353" s="25"/>
      <c r="AL1353" s="25"/>
    </row>
    <row r="1354" spans="1:38" x14ac:dyDescent="0.15">
      <c r="A1354">
        <v>2</v>
      </c>
      <c r="B1354" s="24">
        <v>0.111106</v>
      </c>
      <c r="C1354" s="24">
        <v>-3.2968699999999997E-2</v>
      </c>
      <c r="D1354" s="25"/>
      <c r="E1354" s="25"/>
      <c r="F1354" s="25"/>
      <c r="G1354" s="25"/>
      <c r="H1354" s="25"/>
      <c r="I1354" s="25"/>
      <c r="J1354" s="25"/>
      <c r="K1354" s="25"/>
      <c r="M1354" s="14"/>
      <c r="N1354" s="14"/>
      <c r="O1354" s="12"/>
      <c r="P1354" s="12"/>
      <c r="Q1354" s="12"/>
      <c r="R1354" s="12"/>
      <c r="S1354" s="12"/>
      <c r="T1354" s="12"/>
      <c r="U1354" s="12"/>
      <c r="V1354" s="12"/>
      <c r="W1354" s="12"/>
      <c r="X1354" s="12"/>
      <c r="Y1354" s="12"/>
      <c r="Z1354" s="12"/>
      <c r="AA1354" s="12"/>
      <c r="AB1354" s="25"/>
      <c r="AC1354" s="25"/>
      <c r="AD1354" s="25"/>
      <c r="AE1354" s="25"/>
      <c r="AF1354" s="25"/>
      <c r="AG1354" s="25"/>
      <c r="AH1354" s="25"/>
      <c r="AI1354" s="25"/>
      <c r="AJ1354" s="25"/>
      <c r="AK1354" s="25"/>
      <c r="AL1354" s="25"/>
    </row>
    <row r="1355" spans="1:38" x14ac:dyDescent="0.15">
      <c r="A1355">
        <v>3</v>
      </c>
      <c r="B1355" s="24">
        <v>9.2457600000000001E-2</v>
      </c>
      <c r="C1355" s="24">
        <v>-3.7830700000000002E-2</v>
      </c>
      <c r="D1355" s="24">
        <v>-4.2778099999999999E-2</v>
      </c>
      <c r="E1355" s="25"/>
      <c r="F1355" s="25"/>
      <c r="G1355" s="25"/>
      <c r="H1355" s="25"/>
      <c r="I1355" s="25"/>
      <c r="J1355" s="25"/>
      <c r="K1355" s="25"/>
      <c r="M1355" s="14"/>
      <c r="N1355" s="14"/>
      <c r="O1355" s="14"/>
      <c r="P1355" s="12"/>
      <c r="Q1355" s="12"/>
      <c r="R1355" s="12"/>
      <c r="S1355" s="12"/>
      <c r="T1355" s="12"/>
      <c r="U1355" s="12"/>
      <c r="V1355" s="12"/>
      <c r="W1355" s="12"/>
      <c r="X1355" s="12"/>
      <c r="Y1355" s="12"/>
      <c r="Z1355" s="12"/>
      <c r="AA1355" s="12"/>
      <c r="AB1355" s="25"/>
      <c r="AC1355" s="25"/>
      <c r="AD1355" s="25"/>
      <c r="AE1355" s="25"/>
      <c r="AF1355" s="25"/>
      <c r="AG1355" s="25"/>
      <c r="AH1355" s="25"/>
      <c r="AI1355" s="25"/>
      <c r="AJ1355" s="25"/>
      <c r="AK1355" s="25"/>
      <c r="AL1355" s="25"/>
    </row>
    <row r="1356" spans="1:38" x14ac:dyDescent="0.15">
      <c r="A1356">
        <v>4</v>
      </c>
      <c r="B1356" s="24">
        <v>6.35598E-2</v>
      </c>
      <c r="C1356" s="24">
        <v>-5.1734000000000002E-2</v>
      </c>
      <c r="D1356" s="24">
        <v>-1.49076E-2</v>
      </c>
      <c r="E1356" s="24">
        <v>9.66283E-2</v>
      </c>
      <c r="F1356" s="25"/>
      <c r="G1356" s="25"/>
      <c r="H1356" s="25"/>
      <c r="I1356" s="25"/>
      <c r="J1356" s="25"/>
      <c r="K1356" s="25"/>
      <c r="M1356" s="14"/>
      <c r="N1356" s="14"/>
      <c r="O1356" s="14"/>
      <c r="P1356" s="12"/>
      <c r="Q1356" s="12"/>
      <c r="R1356" s="12"/>
      <c r="S1356" s="12"/>
      <c r="T1356" s="12"/>
      <c r="U1356" s="12"/>
      <c r="V1356" s="12"/>
      <c r="W1356" s="12"/>
      <c r="X1356" s="12"/>
      <c r="Y1356" s="12"/>
      <c r="Z1356" s="12"/>
      <c r="AA1356" s="12"/>
      <c r="AB1356" s="25"/>
      <c r="AC1356" s="25"/>
      <c r="AD1356" s="25"/>
      <c r="AE1356" s="25"/>
      <c r="AF1356" s="25"/>
      <c r="AG1356" s="25"/>
      <c r="AH1356" s="25"/>
      <c r="AI1356" s="25"/>
      <c r="AJ1356" s="25"/>
      <c r="AK1356" s="25"/>
      <c r="AL1356" s="25"/>
    </row>
    <row r="1357" spans="1:38" x14ac:dyDescent="0.15">
      <c r="A1357">
        <v>5</v>
      </c>
      <c r="B1357" s="24">
        <v>4.0196200000000001E-2</v>
      </c>
      <c r="C1357" s="24">
        <v>-9.4235499999999993E-3</v>
      </c>
      <c r="D1357" s="24">
        <v>8.5173700000000005E-2</v>
      </c>
      <c r="E1357" s="24">
        <v>0.18847</v>
      </c>
      <c r="F1357" s="24">
        <v>0.29395900000000003</v>
      </c>
      <c r="G1357" s="25"/>
      <c r="H1357" s="25"/>
      <c r="I1357" s="25"/>
      <c r="J1357" s="25"/>
      <c r="K1357" s="25"/>
      <c r="M1357" s="14"/>
      <c r="N1357" s="14"/>
      <c r="O1357" s="14"/>
      <c r="P1357" s="12"/>
      <c r="Q1357" s="12"/>
      <c r="R1357" s="12"/>
      <c r="S1357" s="12"/>
      <c r="T1357" s="12"/>
      <c r="U1357" s="12"/>
      <c r="V1357" s="12"/>
      <c r="W1357" s="12"/>
      <c r="X1357" s="12"/>
      <c r="Y1357" s="12"/>
      <c r="Z1357" s="12"/>
      <c r="AA1357" s="12"/>
      <c r="AB1357" s="25"/>
      <c r="AC1357" s="25"/>
      <c r="AD1357" s="25"/>
      <c r="AE1357" s="25"/>
      <c r="AF1357" s="25"/>
      <c r="AG1357" s="25"/>
      <c r="AH1357" s="25"/>
      <c r="AI1357" s="25"/>
      <c r="AJ1357" s="25"/>
      <c r="AK1357" s="25"/>
      <c r="AL1357" s="25"/>
    </row>
    <row r="1358" spans="1:38" x14ac:dyDescent="0.15">
      <c r="A1358">
        <v>6</v>
      </c>
      <c r="B1358" s="24">
        <v>7.7643299999999998E-2</v>
      </c>
      <c r="C1358" s="24">
        <v>7.9903699999999994E-2</v>
      </c>
      <c r="D1358" s="24">
        <v>0.18476999999999999</v>
      </c>
      <c r="E1358" s="24">
        <v>0.29210599999999998</v>
      </c>
      <c r="F1358" s="24">
        <v>0.35179300000000002</v>
      </c>
      <c r="G1358" s="25">
        <v>-0.19001000000000001</v>
      </c>
      <c r="H1358" s="25"/>
      <c r="I1358" s="25"/>
      <c r="J1358" s="25"/>
      <c r="K1358" s="25"/>
      <c r="M1358" s="14"/>
      <c r="N1358" s="14"/>
      <c r="O1358" s="14"/>
      <c r="P1358" s="12"/>
      <c r="Q1358" s="12"/>
      <c r="R1358" s="12"/>
      <c r="S1358" s="12"/>
      <c r="T1358" s="12"/>
      <c r="U1358" s="12"/>
      <c r="V1358" s="12"/>
      <c r="W1358" s="12"/>
      <c r="X1358" s="12"/>
      <c r="Y1358" s="12"/>
      <c r="Z1358" s="12"/>
      <c r="AA1358" s="12"/>
      <c r="AB1358" s="25"/>
      <c r="AC1358" s="25"/>
      <c r="AD1358" s="25"/>
      <c r="AE1358" s="25"/>
      <c r="AF1358" s="25"/>
      <c r="AG1358" s="25"/>
      <c r="AH1358" s="25"/>
      <c r="AI1358" s="25"/>
      <c r="AJ1358" s="25"/>
      <c r="AK1358" s="25"/>
      <c r="AL1358" s="25"/>
    </row>
    <row r="1359" spans="1:38" x14ac:dyDescent="0.15">
      <c r="A1359">
        <v>7</v>
      </c>
      <c r="B1359" s="25">
        <v>0.15490300000000001</v>
      </c>
      <c r="C1359" s="24">
        <v>0.16661899999999999</v>
      </c>
      <c r="D1359" s="24">
        <v>0.28449999999999998</v>
      </c>
      <c r="E1359" s="24">
        <v>0.34276800000000002</v>
      </c>
      <c r="F1359" s="25">
        <v>-0.19188</v>
      </c>
      <c r="G1359" s="25">
        <v>-0.27748699999999998</v>
      </c>
      <c r="H1359" s="25">
        <v>-0.36982799999999999</v>
      </c>
      <c r="I1359" s="25"/>
      <c r="J1359" s="25"/>
      <c r="K1359" s="25"/>
      <c r="M1359" s="14"/>
      <c r="N1359" s="14"/>
      <c r="O1359" s="14"/>
      <c r="P1359" s="12"/>
      <c r="Q1359" s="12"/>
      <c r="R1359" s="12"/>
      <c r="S1359" s="12"/>
      <c r="T1359" s="12"/>
      <c r="U1359" s="12"/>
      <c r="V1359" s="12"/>
      <c r="W1359" s="12"/>
      <c r="X1359" s="12"/>
      <c r="Y1359" s="12"/>
      <c r="Z1359" s="12"/>
      <c r="AA1359" s="12"/>
      <c r="AB1359" s="25"/>
      <c r="AC1359" s="25"/>
      <c r="AD1359" s="25"/>
      <c r="AE1359" s="25"/>
      <c r="AF1359" s="25"/>
      <c r="AG1359" s="25"/>
      <c r="AH1359" s="25"/>
      <c r="AI1359" s="25"/>
      <c r="AJ1359" s="25"/>
      <c r="AK1359" s="25"/>
      <c r="AL1359" s="25"/>
    </row>
    <row r="1360" spans="1:38" x14ac:dyDescent="0.15">
      <c r="A1360">
        <v>8</v>
      </c>
      <c r="B1360" s="25">
        <v>0.185581</v>
      </c>
      <c r="C1360" s="24">
        <v>0.251944</v>
      </c>
      <c r="D1360" s="24">
        <v>0.31257699999999999</v>
      </c>
      <c r="E1360" s="25">
        <v>-0.21421000000000001</v>
      </c>
      <c r="F1360" s="25">
        <v>-0.29225699999999999</v>
      </c>
      <c r="G1360" s="25">
        <v>-0.33851999999999999</v>
      </c>
      <c r="H1360" s="25">
        <v>-0.38151400000000002</v>
      </c>
      <c r="I1360" s="25">
        <v>-0.46284900000000001</v>
      </c>
      <c r="J1360" s="25"/>
      <c r="K1360" s="25"/>
      <c r="M1360" s="14"/>
      <c r="N1360" s="14"/>
      <c r="O1360" s="14"/>
      <c r="P1360" s="12"/>
      <c r="Q1360" s="12"/>
      <c r="R1360" s="12"/>
      <c r="S1360" s="12"/>
      <c r="T1360" s="12"/>
      <c r="U1360" s="12"/>
      <c r="V1360" s="12"/>
      <c r="W1360" s="12"/>
      <c r="X1360" s="12"/>
      <c r="Y1360" s="12"/>
      <c r="Z1360" s="12"/>
      <c r="AA1360" s="12"/>
      <c r="AB1360" s="25"/>
      <c r="AC1360" s="25"/>
      <c r="AD1360" s="25"/>
      <c r="AE1360" s="25"/>
      <c r="AF1360" s="25"/>
      <c r="AG1360" s="25"/>
      <c r="AH1360" s="25"/>
      <c r="AI1360" s="25"/>
      <c r="AJ1360" s="25"/>
      <c r="AK1360" s="25"/>
      <c r="AL1360" s="25"/>
    </row>
    <row r="1361" spans="1:38" x14ac:dyDescent="0.15">
      <c r="A1361">
        <v>9</v>
      </c>
      <c r="B1361" s="25">
        <v>0.22906399999999999</v>
      </c>
      <c r="C1361" s="24">
        <v>0.29991299999999999</v>
      </c>
      <c r="D1361" s="26">
        <v>-0.22583800000000001</v>
      </c>
      <c r="E1361" s="25">
        <v>-0.25475399999999998</v>
      </c>
      <c r="F1361" s="25">
        <v>-0.33643800000000001</v>
      </c>
      <c r="G1361" s="25">
        <v>-0.42106199999999999</v>
      </c>
      <c r="H1361" s="25">
        <v>-0.45468399999999998</v>
      </c>
      <c r="I1361" s="25">
        <v>-0.54265699999999994</v>
      </c>
      <c r="J1361" s="25">
        <v>-0.597885</v>
      </c>
      <c r="K1361" s="25"/>
      <c r="M1361" s="14"/>
      <c r="N1361" s="14"/>
      <c r="O1361" s="14"/>
      <c r="P1361" s="12"/>
      <c r="Q1361" s="12"/>
      <c r="R1361" s="12"/>
      <c r="S1361" s="12"/>
      <c r="T1361" s="12"/>
      <c r="U1361" s="12"/>
      <c r="V1361" s="12"/>
      <c r="W1361" s="12"/>
      <c r="X1361" s="12"/>
      <c r="Y1361" s="12"/>
      <c r="Z1361" s="12"/>
      <c r="AA1361" s="12"/>
      <c r="AB1361" s="25"/>
      <c r="AC1361" s="25"/>
      <c r="AD1361" s="25"/>
      <c r="AE1361" s="25"/>
      <c r="AF1361" s="25"/>
      <c r="AG1361" s="25"/>
      <c r="AH1361" s="25"/>
      <c r="AI1361" s="25"/>
      <c r="AJ1361" s="25"/>
      <c r="AK1361" s="25"/>
      <c r="AL1361" s="25"/>
    </row>
    <row r="1362" spans="1:38" x14ac:dyDescent="0.15">
      <c r="A1362">
        <v>10</v>
      </c>
      <c r="B1362" s="25">
        <v>0.29735499999999998</v>
      </c>
      <c r="C1362" s="24">
        <v>-0.194248</v>
      </c>
      <c r="D1362" s="25">
        <v>-0.25865100000000002</v>
      </c>
      <c r="E1362" s="25">
        <v>-0.33714699999999997</v>
      </c>
      <c r="F1362" s="25">
        <v>-0.41936899999999999</v>
      </c>
      <c r="G1362" s="25">
        <v>-0.45630500000000002</v>
      </c>
      <c r="H1362" s="25">
        <v>-0.536663</v>
      </c>
      <c r="I1362" s="25">
        <v>-0.598217</v>
      </c>
      <c r="J1362" s="25">
        <v>-0.71207799999999999</v>
      </c>
      <c r="K1362" s="25">
        <v>-0.84636599999999995</v>
      </c>
      <c r="M1362" s="14"/>
      <c r="N1362" s="14"/>
      <c r="O1362" s="14"/>
      <c r="P1362" s="12"/>
      <c r="Q1362" s="12"/>
      <c r="R1362" s="12"/>
      <c r="S1362" s="12"/>
      <c r="T1362" s="12"/>
      <c r="U1362" s="12"/>
      <c r="V1362" s="12"/>
      <c r="W1362" s="12"/>
      <c r="X1362" s="12"/>
      <c r="Y1362" s="12"/>
      <c r="Z1362" s="12"/>
      <c r="AA1362" s="12"/>
      <c r="AB1362" s="25"/>
      <c r="AC1362" s="25"/>
      <c r="AD1362" s="25"/>
      <c r="AE1362" s="25"/>
      <c r="AF1362" s="25"/>
      <c r="AG1362" s="25"/>
      <c r="AH1362" s="25"/>
      <c r="AI1362" s="25"/>
      <c r="AJ1362" s="25"/>
      <c r="AK1362" s="25"/>
      <c r="AL1362" s="25"/>
    </row>
    <row r="1363" spans="1:38" x14ac:dyDescent="0.15">
      <c r="M1363" s="12"/>
      <c r="N1363" s="12"/>
      <c r="O1363" s="12"/>
      <c r="P1363" s="12"/>
      <c r="Q1363" s="12"/>
      <c r="R1363" s="12"/>
      <c r="S1363" s="12"/>
      <c r="T1363" s="12"/>
      <c r="U1363" s="12"/>
      <c r="V1363" s="12"/>
      <c r="W1363" s="12"/>
      <c r="X1363" s="12"/>
      <c r="Y1363" s="12"/>
      <c r="Z1363" s="12"/>
      <c r="AA1363" s="12"/>
      <c r="AB1363" s="12"/>
      <c r="AC1363" s="12"/>
      <c r="AD1363" s="12"/>
      <c r="AE1363" s="12"/>
      <c r="AF1363" s="12"/>
      <c r="AG1363" s="12"/>
      <c r="AH1363" s="12"/>
      <c r="AI1363" s="12"/>
      <c r="AJ1363" s="12"/>
      <c r="AK1363" s="12"/>
      <c r="AL1363" s="12"/>
    </row>
    <row r="1364" spans="1:38" x14ac:dyDescent="0.15">
      <c r="A1364" t="s">
        <v>48</v>
      </c>
      <c r="M1364" s="12"/>
      <c r="N1364" s="12"/>
      <c r="O1364" s="12"/>
      <c r="P1364" s="12"/>
      <c r="Q1364" s="12"/>
      <c r="R1364" s="12"/>
      <c r="S1364" s="12"/>
      <c r="T1364" s="12"/>
      <c r="U1364" s="12"/>
      <c r="V1364" s="12"/>
      <c r="W1364" s="12"/>
      <c r="X1364" s="12"/>
      <c r="Y1364" s="12"/>
      <c r="Z1364" s="12"/>
      <c r="AA1364" s="12"/>
      <c r="AB1364" s="12"/>
      <c r="AC1364" s="12"/>
      <c r="AD1364" s="12"/>
      <c r="AE1364" s="12"/>
      <c r="AF1364" s="12"/>
      <c r="AG1364" s="12"/>
      <c r="AH1364" s="12"/>
      <c r="AI1364" s="12"/>
      <c r="AJ1364" s="12"/>
      <c r="AK1364" s="12"/>
      <c r="AL1364" s="12"/>
    </row>
    <row r="1365" spans="1:38" x14ac:dyDescent="0.15">
      <c r="A1365" t="s">
        <v>46</v>
      </c>
      <c r="B1365">
        <v>1</v>
      </c>
      <c r="C1365">
        <v>2</v>
      </c>
      <c r="D1365">
        <v>3</v>
      </c>
      <c r="E1365">
        <v>4</v>
      </c>
      <c r="F1365">
        <v>5</v>
      </c>
      <c r="G1365">
        <v>6</v>
      </c>
      <c r="H1365">
        <v>7</v>
      </c>
      <c r="I1365">
        <v>8</v>
      </c>
      <c r="J1365">
        <v>9</v>
      </c>
      <c r="K1365">
        <v>10</v>
      </c>
      <c r="M1365" s="12"/>
      <c r="N1365" s="12"/>
      <c r="O1365" s="12"/>
      <c r="P1365" s="12"/>
      <c r="Q1365" s="12"/>
      <c r="R1365" s="12"/>
      <c r="S1365" s="12"/>
      <c r="T1365" s="12"/>
      <c r="U1365" s="12"/>
      <c r="V1365" s="12"/>
      <c r="W1365" s="12"/>
      <c r="X1365" s="12"/>
      <c r="Y1365" s="12"/>
      <c r="Z1365" s="12"/>
      <c r="AA1365" s="12"/>
      <c r="AB1365" s="12"/>
      <c r="AC1365" s="12"/>
      <c r="AD1365" s="12"/>
      <c r="AE1365" s="12"/>
      <c r="AF1365" s="12"/>
      <c r="AG1365" s="12"/>
      <c r="AH1365" s="12"/>
      <c r="AI1365" s="12"/>
      <c r="AJ1365" s="12"/>
      <c r="AK1365" s="12"/>
      <c r="AL1365" s="12"/>
    </row>
    <row r="1366" spans="1:38" x14ac:dyDescent="0.15">
      <c r="A1366">
        <v>1</v>
      </c>
      <c r="B1366" s="25">
        <v>0.13847400000000001</v>
      </c>
      <c r="C1366" s="25"/>
      <c r="D1366" s="25"/>
      <c r="E1366" s="25"/>
      <c r="F1366" s="25"/>
      <c r="G1366" s="25"/>
      <c r="H1366" s="25"/>
      <c r="I1366" s="25"/>
      <c r="J1366" s="25"/>
      <c r="K1366" s="25"/>
      <c r="M1366" s="14"/>
      <c r="N1366" s="12"/>
      <c r="O1366" s="12"/>
      <c r="P1366" s="12"/>
      <c r="Q1366" s="12"/>
      <c r="R1366" s="12"/>
      <c r="S1366" s="12"/>
      <c r="T1366" s="12"/>
      <c r="U1366" s="12"/>
      <c r="V1366" s="12"/>
      <c r="W1366" s="12"/>
      <c r="X1366" s="12"/>
      <c r="Y1366" s="12"/>
      <c r="Z1366" s="12"/>
      <c r="AA1366" s="12"/>
      <c r="AB1366" s="25"/>
      <c r="AC1366" s="25"/>
      <c r="AD1366" s="25"/>
      <c r="AE1366" s="25"/>
      <c r="AF1366" s="25"/>
      <c r="AG1366" s="25"/>
      <c r="AH1366" s="25"/>
      <c r="AI1366" s="25"/>
      <c r="AJ1366" s="25"/>
      <c r="AK1366" s="25"/>
      <c r="AL1366" s="25"/>
    </row>
    <row r="1367" spans="1:38" x14ac:dyDescent="0.15">
      <c r="A1367">
        <v>2</v>
      </c>
      <c r="B1367" s="24">
        <v>0.117424</v>
      </c>
      <c r="C1367" s="25">
        <v>-0.37698799999999999</v>
      </c>
      <c r="D1367" s="25"/>
      <c r="E1367" s="25"/>
      <c r="F1367" s="25"/>
      <c r="G1367" s="25"/>
      <c r="H1367" s="25"/>
      <c r="I1367" s="25"/>
      <c r="J1367" s="25"/>
      <c r="K1367" s="25"/>
      <c r="M1367" s="14"/>
      <c r="N1367" s="14"/>
      <c r="O1367" s="12"/>
      <c r="P1367" s="12"/>
      <c r="Q1367" s="12"/>
      <c r="R1367" s="12"/>
      <c r="S1367" s="12"/>
      <c r="T1367" s="12"/>
      <c r="U1367" s="12"/>
      <c r="V1367" s="12"/>
      <c r="W1367" s="12"/>
      <c r="X1367" s="12"/>
      <c r="Y1367" s="12"/>
      <c r="Z1367" s="12"/>
      <c r="AA1367" s="12"/>
      <c r="AB1367" s="25"/>
      <c r="AC1367" s="25"/>
      <c r="AD1367" s="25"/>
      <c r="AE1367" s="25"/>
      <c r="AF1367" s="25"/>
      <c r="AG1367" s="25"/>
      <c r="AH1367" s="25"/>
      <c r="AI1367" s="25"/>
      <c r="AJ1367" s="25"/>
      <c r="AK1367" s="25"/>
      <c r="AL1367" s="25"/>
    </row>
    <row r="1368" spans="1:38" x14ac:dyDescent="0.15">
      <c r="A1368">
        <v>3</v>
      </c>
      <c r="B1368" s="24">
        <v>0.11285199999999999</v>
      </c>
      <c r="C1368" s="25">
        <v>-0.34124599999999999</v>
      </c>
      <c r="D1368" s="25">
        <v>-0.28932200000000002</v>
      </c>
      <c r="E1368" s="25"/>
      <c r="F1368" s="25"/>
      <c r="G1368" s="25"/>
      <c r="H1368" s="25"/>
      <c r="I1368" s="25"/>
      <c r="J1368" s="25"/>
      <c r="K1368" s="25"/>
      <c r="M1368" s="14"/>
      <c r="N1368" s="14"/>
      <c r="O1368" s="14"/>
      <c r="P1368" s="12"/>
      <c r="Q1368" s="12"/>
      <c r="R1368" s="12"/>
      <c r="S1368" s="12"/>
      <c r="T1368" s="12"/>
      <c r="U1368" s="12"/>
      <c r="V1368" s="12"/>
      <c r="W1368" s="12"/>
      <c r="X1368" s="12"/>
      <c r="Y1368" s="12"/>
      <c r="Z1368" s="12"/>
      <c r="AA1368" s="12"/>
      <c r="AB1368" s="25"/>
      <c r="AC1368" s="25"/>
      <c r="AD1368" s="25"/>
      <c r="AE1368" s="25"/>
      <c r="AF1368" s="25"/>
      <c r="AG1368" s="25"/>
      <c r="AH1368" s="25"/>
      <c r="AI1368" s="25"/>
      <c r="AJ1368" s="25"/>
      <c r="AK1368" s="25"/>
      <c r="AL1368" s="25"/>
    </row>
    <row r="1369" spans="1:38" x14ac:dyDescent="0.15">
      <c r="A1369">
        <v>4</v>
      </c>
      <c r="B1369" s="24">
        <v>8.9064699999999997E-2</v>
      </c>
      <c r="C1369" s="25">
        <v>-0.31395899999999999</v>
      </c>
      <c r="D1369" s="25">
        <v>-0.17180300000000001</v>
      </c>
      <c r="E1369" s="25">
        <v>4.3836100000000003E-2</v>
      </c>
      <c r="F1369" s="25"/>
      <c r="G1369" s="25"/>
      <c r="H1369" s="25"/>
      <c r="I1369" s="25"/>
      <c r="J1369" s="25"/>
      <c r="K1369" s="25"/>
      <c r="M1369" s="14"/>
      <c r="N1369" s="14"/>
      <c r="O1369" s="14"/>
      <c r="P1369" s="12"/>
      <c r="Q1369" s="12"/>
      <c r="R1369" s="12"/>
      <c r="S1369" s="12"/>
      <c r="T1369" s="12"/>
      <c r="U1369" s="12"/>
      <c r="V1369" s="12"/>
      <c r="W1369" s="12"/>
      <c r="X1369" s="12"/>
      <c r="Y1369" s="12"/>
      <c r="Z1369" s="12"/>
      <c r="AA1369" s="12"/>
      <c r="AB1369" s="25"/>
      <c r="AC1369" s="25"/>
      <c r="AD1369" s="25"/>
      <c r="AE1369" s="25"/>
      <c r="AF1369" s="25"/>
      <c r="AG1369" s="25"/>
      <c r="AH1369" s="25"/>
      <c r="AI1369" s="25"/>
      <c r="AJ1369" s="25"/>
      <c r="AK1369" s="25"/>
      <c r="AL1369" s="25"/>
    </row>
    <row r="1370" spans="1:38" x14ac:dyDescent="0.15">
      <c r="A1370">
        <v>5</v>
      </c>
      <c r="B1370" s="24">
        <v>6.6859799999999997E-2</v>
      </c>
      <c r="C1370" s="25">
        <v>-0.19065499999999999</v>
      </c>
      <c r="D1370" s="25">
        <v>4.0125300000000003E-2</v>
      </c>
      <c r="E1370" s="24">
        <v>0.29563400000000001</v>
      </c>
      <c r="F1370" s="24">
        <v>0.58791899999999997</v>
      </c>
      <c r="G1370" s="25"/>
      <c r="H1370" s="25"/>
      <c r="I1370" s="25"/>
      <c r="J1370" s="25"/>
      <c r="K1370" s="25"/>
      <c r="M1370" s="14"/>
      <c r="N1370" s="14"/>
      <c r="O1370" s="14"/>
      <c r="P1370" s="12"/>
      <c r="Q1370" s="12"/>
      <c r="R1370" s="12"/>
      <c r="S1370" s="12"/>
      <c r="T1370" s="12"/>
      <c r="U1370" s="12"/>
      <c r="V1370" s="12"/>
      <c r="W1370" s="12"/>
      <c r="X1370" s="12"/>
      <c r="Y1370" s="12"/>
      <c r="Z1370" s="12"/>
      <c r="AA1370" s="12"/>
      <c r="AB1370" s="25"/>
      <c r="AC1370" s="25"/>
      <c r="AD1370" s="25"/>
      <c r="AE1370" s="25"/>
      <c r="AF1370" s="25"/>
      <c r="AG1370" s="25"/>
      <c r="AH1370" s="25"/>
      <c r="AI1370" s="25"/>
      <c r="AJ1370" s="25"/>
      <c r="AK1370" s="25"/>
      <c r="AL1370" s="25"/>
    </row>
    <row r="1371" spans="1:38" x14ac:dyDescent="0.15">
      <c r="A1371">
        <v>6</v>
      </c>
      <c r="B1371" s="24">
        <v>0.15528700000000001</v>
      </c>
      <c r="C1371" s="25">
        <v>2.23901E-2</v>
      </c>
      <c r="D1371" s="24">
        <v>0.28802299999999997</v>
      </c>
      <c r="E1371" s="24">
        <v>0.58421199999999995</v>
      </c>
      <c r="F1371" s="24">
        <v>0.70358500000000002</v>
      </c>
      <c r="G1371" s="25">
        <v>-0.38002000000000002</v>
      </c>
      <c r="H1371" s="25"/>
      <c r="I1371" s="25"/>
      <c r="J1371" s="25"/>
      <c r="K1371" s="25"/>
      <c r="M1371" s="14"/>
      <c r="N1371" s="14"/>
      <c r="O1371" s="14"/>
      <c r="P1371" s="12"/>
      <c r="Q1371" s="12"/>
      <c r="R1371" s="12"/>
      <c r="S1371" s="12"/>
      <c r="T1371" s="12"/>
      <c r="U1371" s="12"/>
      <c r="V1371" s="12"/>
      <c r="W1371" s="12"/>
      <c r="X1371" s="12"/>
      <c r="Y1371" s="12"/>
      <c r="Z1371" s="12"/>
      <c r="AA1371" s="12"/>
      <c r="AB1371" s="25"/>
      <c r="AC1371" s="25"/>
      <c r="AD1371" s="25"/>
      <c r="AE1371" s="25"/>
      <c r="AF1371" s="25"/>
      <c r="AG1371" s="25"/>
      <c r="AH1371" s="25"/>
      <c r="AI1371" s="25"/>
      <c r="AJ1371" s="25"/>
      <c r="AK1371" s="25"/>
      <c r="AL1371" s="25"/>
    </row>
    <row r="1372" spans="1:38" x14ac:dyDescent="0.15">
      <c r="A1372">
        <v>7</v>
      </c>
      <c r="B1372" s="24">
        <v>0.309805</v>
      </c>
      <c r="C1372" s="24">
        <v>0.27028999999999997</v>
      </c>
      <c r="D1372" s="24">
        <v>0.56900099999999998</v>
      </c>
      <c r="E1372" s="24">
        <v>0.68553500000000001</v>
      </c>
      <c r="F1372" s="25">
        <v>-0.38375999999999999</v>
      </c>
      <c r="G1372" s="25">
        <v>-0.55497300000000005</v>
      </c>
      <c r="H1372" s="25">
        <v>-0.73965599999999998</v>
      </c>
      <c r="I1372" s="25"/>
      <c r="J1372" s="25"/>
      <c r="K1372" s="25"/>
      <c r="M1372" s="14"/>
      <c r="N1372" s="14"/>
      <c r="O1372" s="14"/>
      <c r="P1372" s="12"/>
      <c r="Q1372" s="12"/>
      <c r="R1372" s="12"/>
      <c r="S1372" s="12"/>
      <c r="T1372" s="12"/>
      <c r="U1372" s="12"/>
      <c r="V1372" s="12"/>
      <c r="W1372" s="12"/>
      <c r="X1372" s="12"/>
      <c r="Y1372" s="12"/>
      <c r="Z1372" s="12"/>
      <c r="AA1372" s="12"/>
      <c r="AB1372" s="25"/>
      <c r="AC1372" s="25"/>
      <c r="AD1372" s="25"/>
      <c r="AE1372" s="25"/>
      <c r="AF1372" s="25"/>
      <c r="AG1372" s="25"/>
      <c r="AH1372" s="25"/>
      <c r="AI1372" s="25"/>
      <c r="AJ1372" s="25"/>
      <c r="AK1372" s="25"/>
      <c r="AL1372" s="25"/>
    </row>
    <row r="1373" spans="1:38" x14ac:dyDescent="0.15">
      <c r="A1373">
        <v>8</v>
      </c>
      <c r="B1373" s="25">
        <v>0.37116100000000002</v>
      </c>
      <c r="C1373" s="24">
        <v>0.50388699999999997</v>
      </c>
      <c r="D1373" s="24">
        <v>0.62515399999999999</v>
      </c>
      <c r="E1373" s="25">
        <v>-0.42842000000000002</v>
      </c>
      <c r="F1373" s="25">
        <v>-0.58451500000000001</v>
      </c>
      <c r="G1373" s="25">
        <v>-0.677041</v>
      </c>
      <c r="H1373" s="25">
        <v>-0.76302700000000001</v>
      </c>
      <c r="I1373" s="25">
        <v>-0.92569800000000002</v>
      </c>
      <c r="J1373" s="25"/>
      <c r="K1373" s="25"/>
      <c r="M1373" s="14"/>
      <c r="N1373" s="14"/>
      <c r="O1373" s="14"/>
      <c r="P1373" s="12"/>
      <c r="Q1373" s="12"/>
      <c r="R1373" s="12"/>
      <c r="S1373" s="12"/>
      <c r="T1373" s="12"/>
      <c r="U1373" s="12"/>
      <c r="V1373" s="12"/>
      <c r="W1373" s="12"/>
      <c r="X1373" s="12"/>
      <c r="Y1373" s="12"/>
      <c r="Z1373" s="12"/>
      <c r="AA1373" s="12"/>
      <c r="AB1373" s="25"/>
      <c r="AC1373" s="25"/>
      <c r="AD1373" s="25"/>
      <c r="AE1373" s="25"/>
      <c r="AF1373" s="25"/>
      <c r="AG1373" s="25"/>
      <c r="AH1373" s="25"/>
      <c r="AI1373" s="25"/>
      <c r="AJ1373" s="25"/>
      <c r="AK1373" s="25"/>
      <c r="AL1373" s="25"/>
    </row>
    <row r="1374" spans="1:38" x14ac:dyDescent="0.15">
      <c r="A1374">
        <v>9</v>
      </c>
      <c r="B1374" s="25">
        <v>0.45812900000000001</v>
      </c>
      <c r="C1374" s="24">
        <v>0.59982500000000005</v>
      </c>
      <c r="D1374" s="25">
        <v>-0.45167499999999999</v>
      </c>
      <c r="E1374" s="25">
        <v>-0.50950799999999996</v>
      </c>
      <c r="F1374" s="25">
        <v>-0.67287600000000003</v>
      </c>
      <c r="G1374" s="25">
        <v>-0.84212299999999995</v>
      </c>
      <c r="H1374" s="25">
        <v>-0.90936799999999995</v>
      </c>
      <c r="I1374" s="25">
        <v>-1.08531</v>
      </c>
      <c r="J1374" s="25">
        <v>-1.19577</v>
      </c>
      <c r="K1374" s="25"/>
      <c r="M1374" s="14"/>
      <c r="N1374" s="14"/>
      <c r="O1374" s="14"/>
      <c r="P1374" s="12"/>
      <c r="Q1374" s="12"/>
      <c r="R1374" s="12"/>
      <c r="S1374" s="12"/>
      <c r="T1374" s="12"/>
      <c r="U1374" s="12"/>
      <c r="V1374" s="12"/>
      <c r="W1374" s="12"/>
      <c r="X1374" s="12"/>
      <c r="Y1374" s="12"/>
      <c r="Z1374" s="12"/>
      <c r="AA1374" s="12"/>
      <c r="AB1374" s="25"/>
      <c r="AC1374" s="25"/>
      <c r="AD1374" s="25"/>
      <c r="AE1374" s="25"/>
      <c r="AF1374" s="25"/>
      <c r="AG1374" s="25"/>
      <c r="AH1374" s="25"/>
      <c r="AI1374" s="25"/>
      <c r="AJ1374" s="25"/>
      <c r="AK1374" s="25"/>
      <c r="AL1374" s="25"/>
    </row>
    <row r="1375" spans="1:38" x14ac:dyDescent="0.15">
      <c r="A1375">
        <v>10</v>
      </c>
      <c r="B1375" s="25">
        <v>0.59470999999999996</v>
      </c>
      <c r="C1375" s="25">
        <v>-0.38849600000000001</v>
      </c>
      <c r="D1375" s="25">
        <v>-0.51730200000000004</v>
      </c>
      <c r="E1375" s="25">
        <v>-0.67429300000000003</v>
      </c>
      <c r="F1375" s="25">
        <v>-0.83873799999999998</v>
      </c>
      <c r="G1375" s="25">
        <v>-0.91261099999999995</v>
      </c>
      <c r="H1375" s="25">
        <v>-1.0733299999999999</v>
      </c>
      <c r="I1375" s="25">
        <v>-1.1964300000000001</v>
      </c>
      <c r="J1375" s="25">
        <v>-1.4241600000000001</v>
      </c>
      <c r="K1375" s="25">
        <v>-1.6927300000000001</v>
      </c>
      <c r="M1375" s="14"/>
      <c r="N1375" s="14"/>
      <c r="O1375" s="14"/>
      <c r="P1375" s="12"/>
      <c r="Q1375" s="12"/>
      <c r="R1375" s="12"/>
      <c r="S1375" s="12"/>
      <c r="T1375" s="12"/>
      <c r="U1375" s="12"/>
      <c r="V1375" s="12"/>
      <c r="W1375" s="12"/>
      <c r="X1375" s="12"/>
      <c r="Y1375" s="12"/>
      <c r="Z1375" s="12"/>
      <c r="AA1375" s="12"/>
      <c r="AB1375" s="25"/>
      <c r="AC1375" s="25"/>
      <c r="AD1375" s="25"/>
      <c r="AE1375" s="25"/>
      <c r="AF1375" s="25"/>
      <c r="AG1375" s="25"/>
      <c r="AH1375" s="25"/>
      <c r="AI1375" s="25"/>
      <c r="AJ1375" s="25"/>
      <c r="AK1375" s="25"/>
      <c r="AL1375" s="25"/>
    </row>
    <row r="1376" spans="1:38" x14ac:dyDescent="0.15">
      <c r="P1376" s="12"/>
      <c r="Q1376" s="12"/>
      <c r="R1376" s="12"/>
      <c r="S1376" s="12"/>
      <c r="T1376" s="12"/>
      <c r="U1376" s="12"/>
      <c r="V1376" s="12"/>
      <c r="W1376" s="12"/>
      <c r="X1376" s="12"/>
      <c r="Y1376" s="12"/>
      <c r="Z1376" s="12"/>
      <c r="AA1376" s="12"/>
      <c r="AB1376" s="12"/>
      <c r="AC1376" s="12"/>
      <c r="AD1376" s="12"/>
      <c r="AE1376" s="12"/>
      <c r="AF1376" s="12"/>
      <c r="AG1376" s="12"/>
      <c r="AH1376" s="12"/>
      <c r="AI1376" s="12"/>
      <c r="AJ1376" s="12"/>
      <c r="AK1376" s="12"/>
      <c r="AL1376" s="12"/>
    </row>
    <row r="1377" spans="1:38" x14ac:dyDescent="0.15">
      <c r="A1377" t="s">
        <v>74</v>
      </c>
      <c r="I1377" s="14" t="s">
        <v>109</v>
      </c>
      <c r="P1377" s="12"/>
      <c r="Q1377" s="12"/>
      <c r="R1377" s="12"/>
      <c r="S1377" s="12"/>
      <c r="T1377" s="12"/>
      <c r="U1377" s="12"/>
      <c r="V1377" s="12"/>
      <c r="W1377" s="12"/>
      <c r="X1377" s="12"/>
      <c r="Y1377" s="12"/>
      <c r="Z1377" s="12"/>
      <c r="AA1377" s="12"/>
      <c r="AB1377" s="12"/>
      <c r="AC1377" s="12"/>
      <c r="AD1377" s="12"/>
      <c r="AE1377" s="12"/>
      <c r="AF1377" s="12"/>
      <c r="AG1377" s="12"/>
      <c r="AH1377" s="12"/>
      <c r="AI1377" s="12"/>
      <c r="AJ1377" s="12"/>
      <c r="AK1377" s="12"/>
      <c r="AL1377" s="12"/>
    </row>
    <row r="1378" spans="1:38" x14ac:dyDescent="0.15">
      <c r="A1378" t="s">
        <v>75</v>
      </c>
      <c r="B1378" t="s">
        <v>76</v>
      </c>
      <c r="C1378" t="s">
        <v>76</v>
      </c>
      <c r="D1378" t="s">
        <v>76</v>
      </c>
      <c r="E1378" t="s">
        <v>77</v>
      </c>
      <c r="F1378" t="s">
        <v>77</v>
      </c>
      <c r="G1378" t="s">
        <v>77</v>
      </c>
      <c r="I1378" t="s">
        <v>76</v>
      </c>
      <c r="J1378" t="s">
        <v>76</v>
      </c>
      <c r="K1378" t="s">
        <v>76</v>
      </c>
      <c r="L1378" t="s">
        <v>77</v>
      </c>
      <c r="M1378" t="s">
        <v>77</v>
      </c>
      <c r="N1378" t="s">
        <v>77</v>
      </c>
      <c r="P1378" s="12"/>
      <c r="Q1378" s="12"/>
      <c r="R1378" s="12"/>
      <c r="S1378" s="12"/>
      <c r="T1378" s="12"/>
      <c r="U1378" s="12"/>
      <c r="V1378" s="12"/>
      <c r="W1378" s="12"/>
      <c r="X1378" s="12"/>
      <c r="Y1378" s="12"/>
      <c r="Z1378" s="12"/>
      <c r="AA1378" s="12"/>
      <c r="AB1378" s="12"/>
      <c r="AC1378" s="12"/>
      <c r="AD1378" s="12"/>
      <c r="AE1378" s="12"/>
      <c r="AF1378" s="12"/>
      <c r="AG1378" s="12"/>
      <c r="AH1378" s="12"/>
      <c r="AI1378" s="12"/>
      <c r="AJ1378" s="12"/>
      <c r="AK1378" s="12"/>
      <c r="AL1378" s="12"/>
    </row>
    <row r="1379" spans="1:38" x14ac:dyDescent="0.15">
      <c r="A1379" t="s">
        <v>78</v>
      </c>
      <c r="B1379" t="s">
        <v>76</v>
      </c>
      <c r="C1379" t="s">
        <v>79</v>
      </c>
      <c r="D1379" t="s">
        <v>80</v>
      </c>
      <c r="E1379" t="s">
        <v>76</v>
      </c>
      <c r="F1379" t="s">
        <v>79</v>
      </c>
      <c r="G1379" t="s">
        <v>80</v>
      </c>
      <c r="I1379" t="s">
        <v>76</v>
      </c>
      <c r="J1379" t="s">
        <v>79</v>
      </c>
      <c r="K1379" t="s">
        <v>80</v>
      </c>
      <c r="L1379" t="s">
        <v>76</v>
      </c>
      <c r="M1379" t="s">
        <v>79</v>
      </c>
      <c r="N1379" t="s">
        <v>80</v>
      </c>
      <c r="P1379" s="12"/>
      <c r="Q1379" s="12"/>
      <c r="R1379" s="12"/>
      <c r="S1379" s="12"/>
      <c r="T1379" s="12"/>
      <c r="U1379" s="12"/>
      <c r="V1379" s="12"/>
      <c r="W1379" s="12"/>
      <c r="X1379" s="12"/>
      <c r="Y1379" s="12"/>
      <c r="Z1379" s="12"/>
      <c r="AA1379" s="12"/>
      <c r="AB1379" s="12"/>
      <c r="AC1379" s="12"/>
      <c r="AD1379" s="12"/>
      <c r="AE1379" s="12"/>
      <c r="AF1379" s="12"/>
      <c r="AG1379" s="12"/>
      <c r="AH1379" s="12"/>
      <c r="AI1379" s="12"/>
      <c r="AJ1379" s="12"/>
      <c r="AK1379" s="12"/>
      <c r="AL1379" s="12"/>
    </row>
    <row r="1380" spans="1:38" x14ac:dyDescent="0.15">
      <c r="A1380" s="1" t="s">
        <v>25</v>
      </c>
      <c r="B1380">
        <v>0.66829400000000005</v>
      </c>
      <c r="C1380">
        <v>0.66829400000000005</v>
      </c>
      <c r="D1380">
        <v>0.66829400000000005</v>
      </c>
      <c r="E1380">
        <v>0.74180400000000002</v>
      </c>
      <c r="F1380">
        <v>0.74180400000000002</v>
      </c>
      <c r="G1380">
        <v>0.74180400000000002</v>
      </c>
      <c r="I1380" s="22">
        <f>ABS(B1380-B1410)</f>
        <v>0</v>
      </c>
      <c r="J1380" s="22">
        <f t="shared" ref="J1380:J1389" si="194">ABS(C1380-C1410)</f>
        <v>0</v>
      </c>
      <c r="K1380" s="22">
        <f t="shared" ref="K1380:K1389" si="195">ABS(D1380-D1410)</f>
        <v>0</v>
      </c>
      <c r="L1380" s="22">
        <f>ABS(E1380-H1410)</f>
        <v>2.1399999999993646E-4</v>
      </c>
      <c r="M1380" s="22">
        <f t="shared" ref="M1380:M1389" si="196">ABS(F1380-I1410)</f>
        <v>2.1399999999993646E-4</v>
      </c>
      <c r="N1380" s="22">
        <f t="shared" ref="N1380:N1389" si="197">ABS(G1380-J1410)</f>
        <v>2.1399999999993646E-4</v>
      </c>
      <c r="P1380" s="12"/>
      <c r="Q1380" s="12"/>
      <c r="R1380" s="12"/>
      <c r="S1380" s="12"/>
      <c r="T1380" s="12"/>
      <c r="U1380" s="12"/>
      <c r="V1380" s="12"/>
      <c r="W1380" s="12"/>
      <c r="X1380" s="12"/>
      <c r="Y1380" s="12"/>
      <c r="Z1380" s="12"/>
      <c r="AA1380" s="12"/>
      <c r="AB1380" s="12"/>
      <c r="AC1380" s="12"/>
      <c r="AD1380" s="12"/>
      <c r="AE1380" s="12"/>
      <c r="AF1380" s="12"/>
      <c r="AG1380" s="12"/>
      <c r="AH1380" s="12"/>
      <c r="AI1380" s="12"/>
      <c r="AJ1380" s="12"/>
      <c r="AK1380" s="12"/>
      <c r="AL1380" s="12"/>
    </row>
    <row r="1381" spans="1:38" x14ac:dyDescent="0.15">
      <c r="A1381" s="1" t="s">
        <v>26</v>
      </c>
      <c r="B1381">
        <v>3.7706800000000002E-3</v>
      </c>
      <c r="C1381">
        <v>0.118094</v>
      </c>
      <c r="D1381">
        <v>9.6526399999999998E-2</v>
      </c>
      <c r="E1381">
        <v>7.00353E-3</v>
      </c>
      <c r="F1381">
        <v>0.13204299999999999</v>
      </c>
      <c r="G1381">
        <v>0.108152</v>
      </c>
      <c r="I1381" s="22">
        <f t="shared" ref="I1381:I1389" si="198">ABS(B1381-B1411)</f>
        <v>4.8999999999969207E-7</v>
      </c>
      <c r="J1381" s="22">
        <f t="shared" si="194"/>
        <v>1.0000000000010001E-6</v>
      </c>
      <c r="K1381" s="22">
        <f t="shared" si="195"/>
        <v>7.0000000000625118E-7</v>
      </c>
      <c r="L1381" s="22">
        <f t="shared" ref="L1381:L1389" si="199">ABS(E1381-H1411)</f>
        <v>1.534199999999996E-4</v>
      </c>
      <c r="M1381" s="22">
        <f t="shared" si="196"/>
        <v>3.7699999999998846E-4</v>
      </c>
      <c r="N1381" s="22">
        <f t="shared" si="197"/>
        <v>2.5200000000000222E-4</v>
      </c>
      <c r="P1381" s="12"/>
      <c r="Q1381" s="12"/>
      <c r="R1381" s="12"/>
      <c r="S1381" s="12"/>
      <c r="T1381" s="12"/>
      <c r="U1381" s="12"/>
      <c r="V1381" s="12"/>
      <c r="W1381" s="12"/>
      <c r="X1381" s="12"/>
      <c r="Y1381" s="12"/>
      <c r="Z1381" s="12"/>
      <c r="AA1381" s="12"/>
      <c r="AB1381" s="12"/>
      <c r="AC1381" s="12"/>
      <c r="AD1381" s="12"/>
      <c r="AE1381" s="12"/>
      <c r="AF1381" s="12"/>
      <c r="AG1381" s="12"/>
      <c r="AH1381" s="12"/>
      <c r="AI1381" s="12"/>
      <c r="AJ1381" s="12"/>
      <c r="AK1381" s="12"/>
      <c r="AL1381" s="12"/>
    </row>
    <row r="1382" spans="1:38" x14ac:dyDescent="0.15">
      <c r="A1382" s="1" t="s">
        <v>27</v>
      </c>
      <c r="B1382">
        <v>1.6357099999999999E-2</v>
      </c>
      <c r="C1382">
        <v>0.14252500000000001</v>
      </c>
      <c r="D1382">
        <v>0.11822000000000001</v>
      </c>
      <c r="E1382">
        <v>2.2530000000000001E-2</v>
      </c>
      <c r="F1382">
        <v>0.16042799999999999</v>
      </c>
      <c r="G1382">
        <v>0.13367200000000001</v>
      </c>
      <c r="I1382" s="22">
        <f t="shared" si="198"/>
        <v>3.0000000000168781E-7</v>
      </c>
      <c r="J1382" s="22">
        <f t="shared" si="194"/>
        <v>1.0000000000010001E-6</v>
      </c>
      <c r="K1382" s="22">
        <f t="shared" si="195"/>
        <v>0</v>
      </c>
      <c r="L1382" s="22">
        <f t="shared" si="199"/>
        <v>4.8039999999999888E-4</v>
      </c>
      <c r="M1382" s="22">
        <f t="shared" si="196"/>
        <v>4.6900000000002495E-4</v>
      </c>
      <c r="N1382" s="22">
        <f t="shared" si="197"/>
        <v>4.3799999999999395E-4</v>
      </c>
      <c r="P1382" s="12"/>
      <c r="Q1382" s="12"/>
      <c r="R1382" s="12"/>
      <c r="S1382" s="12"/>
      <c r="T1382" s="12"/>
      <c r="U1382" s="12"/>
      <c r="V1382" s="12"/>
      <c r="W1382" s="12"/>
      <c r="X1382" s="12"/>
      <c r="Y1382" s="12"/>
      <c r="Z1382" s="12"/>
      <c r="AA1382" s="12"/>
      <c r="AB1382" s="12"/>
      <c r="AC1382" s="12"/>
      <c r="AD1382" s="12"/>
      <c r="AE1382" s="12"/>
      <c r="AF1382" s="12"/>
      <c r="AG1382" s="12"/>
      <c r="AH1382" s="12"/>
      <c r="AI1382" s="12"/>
      <c r="AJ1382" s="12"/>
      <c r="AK1382" s="12"/>
      <c r="AL1382" s="12"/>
    </row>
    <row r="1383" spans="1:38" x14ac:dyDescent="0.15">
      <c r="A1383" s="1" t="s">
        <v>28</v>
      </c>
      <c r="B1383">
        <v>-5.0458500000000002E-3</v>
      </c>
      <c r="C1383">
        <v>0.13131000000000001</v>
      </c>
      <c r="D1383">
        <v>0.104924</v>
      </c>
      <c r="E1383">
        <v>-9.0504799999999996E-3</v>
      </c>
      <c r="F1383">
        <v>0.133407</v>
      </c>
      <c r="G1383">
        <v>0.105767</v>
      </c>
      <c r="I1383" s="22">
        <f t="shared" si="198"/>
        <v>2.9999999999821836E-8</v>
      </c>
      <c r="J1383" s="22">
        <f t="shared" si="194"/>
        <v>0</v>
      </c>
      <c r="K1383" s="22">
        <f t="shared" si="195"/>
        <v>0</v>
      </c>
      <c r="L1383" s="22">
        <f t="shared" si="199"/>
        <v>4.0900999999999958E-4</v>
      </c>
      <c r="M1383" s="22">
        <f t="shared" si="196"/>
        <v>4.750000000000032E-4</v>
      </c>
      <c r="N1383" s="22">
        <f t="shared" si="197"/>
        <v>4.149999999999987E-4</v>
      </c>
      <c r="P1383" s="12"/>
      <c r="Q1383" s="12"/>
      <c r="R1383" s="12"/>
      <c r="S1383" s="12"/>
      <c r="T1383" s="12"/>
      <c r="U1383" s="12"/>
      <c r="V1383" s="12"/>
      <c r="W1383" s="12"/>
      <c r="X1383" s="12"/>
      <c r="Y1383" s="12"/>
      <c r="Z1383" s="12"/>
      <c r="AA1383" s="12"/>
      <c r="AB1383" s="12"/>
      <c r="AC1383" s="12"/>
      <c r="AD1383" s="12"/>
      <c r="AE1383" s="12"/>
      <c r="AF1383" s="12"/>
      <c r="AG1383" s="12"/>
      <c r="AH1383" s="12"/>
      <c r="AI1383" s="12"/>
      <c r="AJ1383" s="12"/>
      <c r="AK1383" s="12"/>
      <c r="AL1383" s="12"/>
    </row>
    <row r="1384" spans="1:38" x14ac:dyDescent="0.15">
      <c r="A1384" s="1" t="s">
        <v>29</v>
      </c>
      <c r="B1384">
        <v>-3.0646900000000001E-2</v>
      </c>
      <c r="C1384">
        <v>7.8147900000000006E-2</v>
      </c>
      <c r="D1384">
        <v>5.6903599999999999E-2</v>
      </c>
      <c r="E1384">
        <v>-5.81249E-2</v>
      </c>
      <c r="F1384">
        <v>3.2417599999999998E-2</v>
      </c>
      <c r="G1384">
        <v>9.1562499999999995E-3</v>
      </c>
      <c r="I1384" s="22">
        <f t="shared" si="198"/>
        <v>1.9999999999881224E-7</v>
      </c>
      <c r="J1384" s="22">
        <f t="shared" si="194"/>
        <v>2.0000000000575113E-7</v>
      </c>
      <c r="K1384" s="22">
        <f t="shared" si="195"/>
        <v>1.9999999999881224E-7</v>
      </c>
      <c r="L1384" s="22">
        <f t="shared" si="199"/>
        <v>1.1291999999999969E-3</v>
      </c>
      <c r="M1384" s="22">
        <f t="shared" si="196"/>
        <v>1.3797000000000045E-3</v>
      </c>
      <c r="N1384" s="22">
        <f t="shared" si="197"/>
        <v>1.1558499999999999E-3</v>
      </c>
      <c r="P1384" s="12"/>
      <c r="Q1384" s="12"/>
      <c r="R1384" s="12"/>
      <c r="S1384" s="12"/>
      <c r="T1384" s="12"/>
      <c r="U1384" s="12"/>
      <c r="V1384" s="12"/>
      <c r="W1384" s="12"/>
      <c r="X1384" s="12"/>
      <c r="Y1384" s="12"/>
      <c r="Z1384" s="12"/>
      <c r="AA1384" s="12"/>
      <c r="AB1384" s="12"/>
      <c r="AC1384" s="12"/>
      <c r="AD1384" s="12"/>
      <c r="AE1384" s="12"/>
      <c r="AF1384" s="12"/>
      <c r="AG1384" s="12"/>
      <c r="AH1384" s="12"/>
      <c r="AI1384" s="12"/>
      <c r="AJ1384" s="12"/>
      <c r="AK1384" s="12"/>
      <c r="AL1384" s="12"/>
    </row>
    <row r="1385" spans="1:38" x14ac:dyDescent="0.15">
      <c r="A1385" s="1" t="s">
        <v>30</v>
      </c>
      <c r="B1385">
        <v>-2.0177199999999999E-2</v>
      </c>
      <c r="C1385">
        <v>0.118809</v>
      </c>
      <c r="D1385">
        <v>8.0508200000000002E-2</v>
      </c>
      <c r="E1385">
        <v>-7.5564500000000001E-3</v>
      </c>
      <c r="F1385">
        <v>0.144839</v>
      </c>
      <c r="G1385">
        <v>0.10251300000000001</v>
      </c>
      <c r="I1385" s="22">
        <f t="shared" si="198"/>
        <v>2.0000000000228169E-7</v>
      </c>
      <c r="J1385" s="22">
        <f t="shared" si="194"/>
        <v>0</v>
      </c>
      <c r="K1385" s="22">
        <f t="shared" si="195"/>
        <v>2.0000000000575113E-7</v>
      </c>
      <c r="L1385" s="22">
        <f t="shared" si="199"/>
        <v>9.3473999999999988E-4</v>
      </c>
      <c r="M1385" s="22">
        <f t="shared" si="196"/>
        <v>1.1690000000000034E-3</v>
      </c>
      <c r="N1385" s="22">
        <f t="shared" si="197"/>
        <v>1.0149999999999881E-3</v>
      </c>
      <c r="P1385" s="12"/>
      <c r="Q1385" s="12"/>
      <c r="R1385" s="12"/>
      <c r="S1385" s="12"/>
      <c r="T1385" s="12"/>
      <c r="U1385" s="12"/>
      <c r="V1385" s="12"/>
      <c r="W1385" s="12"/>
      <c r="X1385" s="12"/>
      <c r="Y1385" s="12"/>
      <c r="Z1385" s="12"/>
      <c r="AA1385" s="12"/>
      <c r="AB1385" s="12"/>
      <c r="AC1385" s="12"/>
      <c r="AD1385" s="12"/>
      <c r="AE1385" s="12"/>
      <c r="AF1385" s="12"/>
      <c r="AG1385" s="12"/>
      <c r="AH1385" s="12"/>
      <c r="AI1385" s="12"/>
      <c r="AJ1385" s="12"/>
      <c r="AK1385" s="12"/>
      <c r="AL1385" s="12"/>
    </row>
    <row r="1386" spans="1:38" x14ac:dyDescent="0.15">
      <c r="A1386" s="1" t="s">
        <v>52</v>
      </c>
      <c r="B1386">
        <v>1.7470599999999999E-2</v>
      </c>
      <c r="C1386">
        <v>0.15679999999999999</v>
      </c>
      <c r="D1386">
        <v>0.112479</v>
      </c>
      <c r="E1386">
        <v>3.41172E-2</v>
      </c>
      <c r="F1386">
        <v>0.186857</v>
      </c>
      <c r="G1386">
        <v>0.13791100000000001</v>
      </c>
      <c r="I1386" s="22">
        <f t="shared" si="198"/>
        <v>5.0000000000050004E-7</v>
      </c>
      <c r="J1386" s="22">
        <f t="shared" si="194"/>
        <v>1.0000000000010001E-6</v>
      </c>
      <c r="K1386" s="22">
        <f t="shared" si="195"/>
        <v>1.0000000000010001E-6</v>
      </c>
      <c r="L1386" s="22">
        <f t="shared" si="199"/>
        <v>7.2649999999999798E-4</v>
      </c>
      <c r="M1386" s="22">
        <f t="shared" si="196"/>
        <v>9.030000000000149E-4</v>
      </c>
      <c r="N1386" s="22">
        <f t="shared" si="197"/>
        <v>8.2499999999999241E-4</v>
      </c>
      <c r="P1386" s="12"/>
      <c r="Q1386" s="12"/>
      <c r="R1386" s="12"/>
      <c r="S1386" s="12"/>
      <c r="T1386" s="12"/>
      <c r="U1386" s="12"/>
      <c r="V1386" s="12"/>
      <c r="W1386" s="12"/>
      <c r="X1386" s="12"/>
      <c r="Y1386" s="12"/>
      <c r="Z1386" s="12"/>
      <c r="AA1386" s="12"/>
      <c r="AB1386" s="12"/>
      <c r="AC1386" s="12"/>
      <c r="AD1386" s="12"/>
      <c r="AE1386" s="12"/>
      <c r="AF1386" s="12"/>
      <c r="AG1386" s="12"/>
      <c r="AH1386" s="12"/>
      <c r="AI1386" s="12"/>
      <c r="AJ1386" s="12"/>
      <c r="AK1386" s="12"/>
      <c r="AL1386" s="12"/>
    </row>
    <row r="1387" spans="1:38" x14ac:dyDescent="0.15">
      <c r="A1387" s="1" t="s">
        <v>53</v>
      </c>
      <c r="B1387">
        <v>0.10142900000000001</v>
      </c>
      <c r="C1387">
        <v>0.1915</v>
      </c>
      <c r="D1387">
        <v>0.1915</v>
      </c>
      <c r="E1387">
        <v>0.128607</v>
      </c>
      <c r="F1387">
        <v>0.22634199999999999</v>
      </c>
      <c r="G1387">
        <v>0.22634199999999999</v>
      </c>
      <c r="I1387" s="22">
        <f t="shared" si="198"/>
        <v>0</v>
      </c>
      <c r="J1387" s="22">
        <f t="shared" si="194"/>
        <v>0</v>
      </c>
      <c r="K1387" s="22">
        <f t="shared" si="195"/>
        <v>0</v>
      </c>
      <c r="L1387" s="22">
        <f t="shared" si="199"/>
        <v>4.770000000000052E-4</v>
      </c>
      <c r="M1387" s="22">
        <f t="shared" si="196"/>
        <v>5.3999999999998494E-4</v>
      </c>
      <c r="N1387" s="22">
        <f t="shared" si="197"/>
        <v>5.3999999999998494E-4</v>
      </c>
      <c r="P1387" s="12"/>
      <c r="Q1387" s="12"/>
      <c r="R1387" s="12"/>
      <c r="S1387" s="12"/>
      <c r="T1387" s="12"/>
      <c r="U1387" s="12"/>
      <c r="V1387" s="12"/>
      <c r="W1387" s="12"/>
      <c r="X1387" s="12"/>
      <c r="Y1387" s="12"/>
      <c r="Z1387" s="12"/>
      <c r="AA1387" s="12"/>
      <c r="AB1387" s="12"/>
      <c r="AC1387" s="12"/>
      <c r="AD1387" s="12"/>
      <c r="AE1387" s="12"/>
      <c r="AF1387" s="12"/>
      <c r="AG1387" s="12"/>
      <c r="AH1387" s="12"/>
      <c r="AI1387" s="12"/>
      <c r="AJ1387" s="12"/>
      <c r="AK1387" s="12"/>
      <c r="AL1387" s="12"/>
    </row>
    <row r="1388" spans="1:38" x14ac:dyDescent="0.15">
      <c r="A1388" s="1" t="s">
        <v>54</v>
      </c>
      <c r="B1388">
        <v>0.25029899999999999</v>
      </c>
      <c r="C1388">
        <v>0.29681600000000002</v>
      </c>
      <c r="D1388">
        <v>0.29681600000000002</v>
      </c>
      <c r="E1388">
        <v>0.25744699999999998</v>
      </c>
      <c r="F1388">
        <v>0.307778</v>
      </c>
      <c r="G1388">
        <v>0.307778</v>
      </c>
      <c r="I1388" s="22">
        <f t="shared" si="198"/>
        <v>0</v>
      </c>
      <c r="J1388" s="22">
        <f t="shared" si="194"/>
        <v>0</v>
      </c>
      <c r="K1388" s="22">
        <f t="shared" si="195"/>
        <v>0</v>
      </c>
      <c r="L1388" s="22">
        <f t="shared" si="199"/>
        <v>3.989999999999827E-4</v>
      </c>
      <c r="M1388" s="22">
        <f t="shared" si="196"/>
        <v>3.989999999999827E-4</v>
      </c>
      <c r="N1388" s="22">
        <f t="shared" si="197"/>
        <v>3.989999999999827E-4</v>
      </c>
      <c r="P1388" s="12"/>
      <c r="Q1388" s="12"/>
      <c r="R1388" s="12"/>
      <c r="S1388" s="12"/>
      <c r="T1388" s="12"/>
      <c r="U1388" s="12"/>
      <c r="V1388" s="12"/>
      <c r="W1388" s="12"/>
      <c r="X1388" s="12"/>
      <c r="Y1388" s="12"/>
      <c r="Z1388" s="12"/>
      <c r="AA1388" s="12"/>
      <c r="AB1388" s="12"/>
      <c r="AC1388" s="12"/>
      <c r="AD1388" s="12"/>
      <c r="AE1388" s="12"/>
      <c r="AF1388" s="12"/>
      <c r="AG1388" s="12"/>
      <c r="AH1388" s="12"/>
      <c r="AI1388" s="12"/>
      <c r="AJ1388" s="12"/>
      <c r="AK1388" s="12"/>
      <c r="AL1388" s="12"/>
    </row>
    <row r="1389" spans="1:38" x14ac:dyDescent="0.15">
      <c r="A1389" s="1" t="s">
        <v>90</v>
      </c>
      <c r="B1389">
        <v>0.42232399999999998</v>
      </c>
      <c r="C1389">
        <v>0.42232399999999998</v>
      </c>
      <c r="D1389">
        <v>0.42232399999999998</v>
      </c>
      <c r="E1389">
        <v>0.22874900000000001</v>
      </c>
      <c r="F1389">
        <v>0.22874900000000001</v>
      </c>
      <c r="G1389">
        <v>0.22874900000000001</v>
      </c>
      <c r="I1389" s="22">
        <f t="shared" si="198"/>
        <v>1.0000000000287557E-6</v>
      </c>
      <c r="J1389" s="22">
        <f t="shared" si="194"/>
        <v>1.0000000000287557E-6</v>
      </c>
      <c r="K1389" s="22">
        <f t="shared" si="195"/>
        <v>1.0000000000287557E-6</v>
      </c>
      <c r="L1389" s="22">
        <f t="shared" si="199"/>
        <v>4.5880000000000087E-3</v>
      </c>
      <c r="M1389" s="22">
        <f t="shared" si="196"/>
        <v>4.5880000000000087E-3</v>
      </c>
      <c r="N1389" s="22">
        <f t="shared" si="197"/>
        <v>4.5880000000000087E-3</v>
      </c>
      <c r="P1389" s="12"/>
      <c r="Q1389" s="12"/>
      <c r="R1389" s="12"/>
      <c r="S1389" s="12"/>
      <c r="T1389" s="12"/>
      <c r="U1389" s="12"/>
      <c r="V1389" s="12"/>
      <c r="W1389" s="12"/>
      <c r="X1389" s="12"/>
      <c r="Y1389" s="12"/>
      <c r="Z1389" s="12"/>
      <c r="AA1389" s="12"/>
      <c r="AB1389" s="12"/>
      <c r="AC1389" s="12"/>
      <c r="AD1389" s="12"/>
      <c r="AE1389" s="12"/>
      <c r="AF1389" s="12"/>
      <c r="AG1389" s="12"/>
      <c r="AH1389" s="12"/>
      <c r="AI1389" s="12"/>
      <c r="AJ1389" s="12"/>
      <c r="AK1389" s="12"/>
      <c r="AL1389" s="12"/>
    </row>
    <row r="1390" spans="1:38" x14ac:dyDescent="0.15">
      <c r="H1390" s="23" t="s">
        <v>110</v>
      </c>
      <c r="I1390" s="22">
        <f t="shared" ref="I1390:N1390" si="200">AVERAGE(I1381:I1389)</f>
        <v>3.022222222257279E-7</v>
      </c>
      <c r="J1390" s="22">
        <f t="shared" si="200"/>
        <v>4.6666666667083412E-7</v>
      </c>
      <c r="K1390" s="22">
        <f t="shared" si="200"/>
        <v>3.4444444444895224E-7</v>
      </c>
      <c r="L1390" s="22">
        <f t="shared" si="200"/>
        <v>1.0330299999999988E-3</v>
      </c>
      <c r="M1390" s="22">
        <f t="shared" si="200"/>
        <v>1.1444111111111128E-3</v>
      </c>
      <c r="N1390" s="22">
        <f t="shared" si="200"/>
        <v>1.0697611111111058E-3</v>
      </c>
    </row>
    <row r="1391" spans="1:38" x14ac:dyDescent="0.15">
      <c r="H1391" s="14"/>
    </row>
    <row r="1392" spans="1:38" x14ac:dyDescent="0.15">
      <c r="A1392" s="8" t="s">
        <v>59</v>
      </c>
      <c r="B1392" s="8"/>
      <c r="C1392" s="8"/>
      <c r="D1392" s="8"/>
      <c r="I1392" s="14" t="s">
        <v>109</v>
      </c>
    </row>
    <row r="1393" spans="1:14" x14ac:dyDescent="0.15">
      <c r="A1393" t="s">
        <v>75</v>
      </c>
      <c r="B1393" t="s">
        <v>76</v>
      </c>
      <c r="C1393" t="s">
        <v>76</v>
      </c>
      <c r="D1393" t="s">
        <v>76</v>
      </c>
      <c r="E1393" t="s">
        <v>77</v>
      </c>
      <c r="F1393" t="s">
        <v>77</v>
      </c>
      <c r="G1393" t="s">
        <v>77</v>
      </c>
      <c r="I1393" t="s">
        <v>76</v>
      </c>
      <c r="J1393" t="s">
        <v>76</v>
      </c>
      <c r="K1393" t="s">
        <v>76</v>
      </c>
      <c r="L1393" t="s">
        <v>77</v>
      </c>
      <c r="M1393" t="s">
        <v>77</v>
      </c>
      <c r="N1393" t="s">
        <v>77</v>
      </c>
    </row>
    <row r="1394" spans="1:14" x14ac:dyDescent="0.15">
      <c r="A1394" t="s">
        <v>78</v>
      </c>
      <c r="B1394" t="s">
        <v>76</v>
      </c>
      <c r="C1394" t="s">
        <v>79</v>
      </c>
      <c r="D1394" t="s">
        <v>80</v>
      </c>
      <c r="E1394" t="s">
        <v>76</v>
      </c>
      <c r="F1394" t="s">
        <v>79</v>
      </c>
      <c r="G1394" t="s">
        <v>80</v>
      </c>
      <c r="I1394" t="s">
        <v>76</v>
      </c>
      <c r="J1394" t="s">
        <v>79</v>
      </c>
      <c r="K1394" t="s">
        <v>80</v>
      </c>
      <c r="L1394" t="s">
        <v>76</v>
      </c>
      <c r="M1394" t="s">
        <v>79</v>
      </c>
      <c r="N1394" t="s">
        <v>80</v>
      </c>
    </row>
    <row r="1395" spans="1:14" x14ac:dyDescent="0.15">
      <c r="A1395" s="23" t="s">
        <v>25</v>
      </c>
    </row>
    <row r="1396" spans="1:14" x14ac:dyDescent="0.15">
      <c r="A1396" s="3" t="s">
        <v>26</v>
      </c>
      <c r="B1396">
        <v>6.4000000000000003E-3</v>
      </c>
      <c r="C1396">
        <v>0.12559999999999999</v>
      </c>
      <c r="D1396">
        <v>9.9199999999999997E-2</v>
      </c>
      <c r="E1396">
        <v>9.2999999999999992E-3</v>
      </c>
      <c r="F1396">
        <v>0.1336</v>
      </c>
      <c r="G1396">
        <v>0.10829999999999999</v>
      </c>
      <c r="I1396" s="22">
        <f>ABS(B1396-B1425)</f>
        <v>2.6288000000000001E-3</v>
      </c>
      <c r="J1396" s="22">
        <f t="shared" ref="J1396:J1404" si="201">ABS(C1396-C1425)</f>
        <v>7.5049999999999839E-3</v>
      </c>
      <c r="K1396" s="22">
        <f t="shared" ref="K1396:K1404" si="202">ABS(D1396-D1425)</f>
        <v>2.6728999999999919E-3</v>
      </c>
      <c r="L1396" s="22">
        <f>ABS(E1396-H1411)</f>
        <v>2.4498899999999988E-3</v>
      </c>
      <c r="M1396" s="22">
        <f t="shared" ref="M1396:M1404" si="203">ABS(F1396-I1411)</f>
        <v>1.9339999999999913E-3</v>
      </c>
      <c r="N1396" s="22">
        <f t="shared" ref="N1396:N1404" si="204">ABS(G1396-J1411)</f>
        <v>3.9999999999999758E-4</v>
      </c>
    </row>
    <row r="1397" spans="1:14" x14ac:dyDescent="0.15">
      <c r="A1397" s="3" t="s">
        <v>27</v>
      </c>
      <c r="B1397">
        <v>1.5800000000000002E-2</v>
      </c>
      <c r="C1397">
        <v>0.14180000000000001</v>
      </c>
      <c r="D1397">
        <v>0.11990000000000001</v>
      </c>
      <c r="E1397">
        <v>2.4299999999999999E-2</v>
      </c>
      <c r="F1397">
        <v>0.16320000000000001</v>
      </c>
      <c r="G1397">
        <v>0.13719999999999999</v>
      </c>
      <c r="I1397" s="22">
        <f t="shared" ref="I1397:I1404" si="205">ABS(B1397-B1426)</f>
        <v>5.5739999999999956E-4</v>
      </c>
      <c r="J1397" s="22">
        <f t="shared" si="201"/>
        <v>7.2600000000000442E-4</v>
      </c>
      <c r="K1397" s="22">
        <f t="shared" si="202"/>
        <v>1.6800000000000009E-3</v>
      </c>
      <c r="L1397" s="22">
        <f t="shared" ref="L1397:L1404" si="206">ABS(E1397-H1412)</f>
        <v>1.2895999999999984E-3</v>
      </c>
      <c r="M1397" s="22">
        <f t="shared" si="203"/>
        <v>2.3029999999999995E-3</v>
      </c>
      <c r="N1397" s="22">
        <f t="shared" si="204"/>
        <v>3.0899999999999817E-3</v>
      </c>
    </row>
    <row r="1398" spans="1:14" x14ac:dyDescent="0.15">
      <c r="A1398" s="3" t="s">
        <v>28</v>
      </c>
      <c r="B1398">
        <v>-3.8E-3</v>
      </c>
      <c r="C1398">
        <v>0.13</v>
      </c>
      <c r="D1398">
        <v>0.1036</v>
      </c>
      <c r="E1398">
        <v>-1.06E-2</v>
      </c>
      <c r="F1398">
        <v>0.1368</v>
      </c>
      <c r="G1398">
        <v>0.1055</v>
      </c>
      <c r="I1398" s="22">
        <f t="shared" si="205"/>
        <v>1.2458300000000003E-3</v>
      </c>
      <c r="J1398" s="22">
        <f t="shared" si="201"/>
        <v>1.3100000000000056E-3</v>
      </c>
      <c r="K1398" s="22">
        <f t="shared" si="202"/>
        <v>1.3240000000000057E-3</v>
      </c>
      <c r="L1398" s="22">
        <f t="shared" si="206"/>
        <v>1.95853E-3</v>
      </c>
      <c r="M1398" s="22">
        <f t="shared" si="203"/>
        <v>2.9180000000000039E-3</v>
      </c>
      <c r="N1398" s="22">
        <f t="shared" si="204"/>
        <v>6.8200000000000205E-4</v>
      </c>
    </row>
    <row r="1399" spans="1:14" x14ac:dyDescent="0.15">
      <c r="A1399" s="3" t="s">
        <v>29</v>
      </c>
      <c r="B1399">
        <v>-3.0599999999999999E-2</v>
      </c>
      <c r="C1399">
        <v>7.6200000000000004E-2</v>
      </c>
      <c r="D1399">
        <v>5.74E-2</v>
      </c>
      <c r="E1399">
        <v>-5.57E-2</v>
      </c>
      <c r="F1399">
        <v>3.0700000000000002E-2</v>
      </c>
      <c r="G1399">
        <v>1.04E-2</v>
      </c>
      <c r="I1399" s="22">
        <f t="shared" si="205"/>
        <v>4.7100000000001307E-5</v>
      </c>
      <c r="J1399" s="22">
        <f t="shared" si="201"/>
        <v>1.9476999999999967E-3</v>
      </c>
      <c r="K1399" s="22">
        <f t="shared" si="202"/>
        <v>4.9659999999999982E-4</v>
      </c>
      <c r="L1399" s="22">
        <f t="shared" si="206"/>
        <v>1.2957000000000038E-3</v>
      </c>
      <c r="M1399" s="22">
        <f t="shared" si="203"/>
        <v>3.0973000000000007E-3</v>
      </c>
      <c r="N1399" s="22">
        <f t="shared" si="204"/>
        <v>8.7900000000000131E-5</v>
      </c>
    </row>
    <row r="1400" spans="1:14" x14ac:dyDescent="0.15">
      <c r="A1400" s="3" t="s">
        <v>30</v>
      </c>
      <c r="B1400">
        <v>-1.9699999999999999E-2</v>
      </c>
      <c r="C1400">
        <v>0.12180000000000001</v>
      </c>
      <c r="D1400">
        <v>8.09E-2</v>
      </c>
      <c r="E1400">
        <v>-5.8999999999999999E-3</v>
      </c>
      <c r="F1400">
        <v>0.14280000000000001</v>
      </c>
      <c r="G1400">
        <v>0.10580000000000001</v>
      </c>
      <c r="I1400" s="22">
        <f t="shared" si="205"/>
        <v>4.7740000000000282E-4</v>
      </c>
      <c r="J1400" s="22">
        <f t="shared" si="201"/>
        <v>2.9910000000000075E-3</v>
      </c>
      <c r="K1400" s="22">
        <f t="shared" si="202"/>
        <v>3.9200000000000346E-4</v>
      </c>
      <c r="L1400" s="22">
        <f t="shared" si="206"/>
        <v>7.2171000000000041E-4</v>
      </c>
      <c r="M1400" s="22">
        <f t="shared" si="203"/>
        <v>3.2079999999999886E-3</v>
      </c>
      <c r="N1400" s="22">
        <f t="shared" si="204"/>
        <v>2.2720000000000101E-3</v>
      </c>
    </row>
    <row r="1401" spans="1:14" x14ac:dyDescent="0.15">
      <c r="A1401" s="3" t="s">
        <v>52</v>
      </c>
      <c r="B1401">
        <v>1.67E-2</v>
      </c>
      <c r="C1401">
        <v>0.1595</v>
      </c>
      <c r="D1401">
        <v>0.1152</v>
      </c>
      <c r="E1401">
        <v>3.4700000000000002E-2</v>
      </c>
      <c r="F1401">
        <v>0.18820000000000001</v>
      </c>
      <c r="G1401">
        <v>0.1401</v>
      </c>
      <c r="I1401" s="22">
        <f t="shared" si="205"/>
        <v>7.7100000000000085E-4</v>
      </c>
      <c r="J1401" s="22">
        <f t="shared" si="201"/>
        <v>2.6990000000000069E-3</v>
      </c>
      <c r="K1401" s="22">
        <f t="shared" si="202"/>
        <v>2.7200000000000002E-3</v>
      </c>
      <c r="L1401" s="22">
        <f t="shared" si="206"/>
        <v>1.4369999999999661E-4</v>
      </c>
      <c r="M1401" s="22">
        <f t="shared" si="203"/>
        <v>4.3999999999999595E-4</v>
      </c>
      <c r="N1401" s="22">
        <f t="shared" si="204"/>
        <v>1.3640000000000041E-3</v>
      </c>
    </row>
    <row r="1402" spans="1:14" x14ac:dyDescent="0.15">
      <c r="A1402" s="3" t="s">
        <v>53</v>
      </c>
      <c r="B1402">
        <v>0.1022</v>
      </c>
      <c r="C1402">
        <v>0.1943</v>
      </c>
      <c r="D1402">
        <v>0.1966</v>
      </c>
      <c r="E1402">
        <v>0.128</v>
      </c>
      <c r="F1402">
        <v>0.22850000000000001</v>
      </c>
      <c r="G1402">
        <v>0.2266</v>
      </c>
      <c r="I1402" s="22">
        <f t="shared" si="205"/>
        <v>7.7099999999999391E-4</v>
      </c>
      <c r="J1402" s="22">
        <f t="shared" si="201"/>
        <v>2.7999999999999969E-3</v>
      </c>
      <c r="K1402" s="22">
        <f t="shared" si="202"/>
        <v>5.0999999999999934E-3</v>
      </c>
      <c r="L1402" s="22">
        <f t="shared" si="206"/>
        <v>1.2999999999999123E-4</v>
      </c>
      <c r="M1402" s="22">
        <f t="shared" si="203"/>
        <v>2.6980000000000059E-3</v>
      </c>
      <c r="N1402" s="22">
        <f t="shared" si="204"/>
        <v>7.9799999999999316E-4</v>
      </c>
    </row>
    <row r="1403" spans="1:14" x14ac:dyDescent="0.15">
      <c r="A1403" s="3" t="s">
        <v>54</v>
      </c>
      <c r="B1403">
        <v>0.25109999999999999</v>
      </c>
      <c r="C1403">
        <v>0.29530000000000001</v>
      </c>
      <c r="D1403">
        <v>0.29530000000000001</v>
      </c>
      <c r="E1403">
        <v>0.25669999999999998</v>
      </c>
      <c r="F1403">
        <v>0.30309999999999998</v>
      </c>
      <c r="G1403">
        <v>0.30309999999999998</v>
      </c>
      <c r="I1403" s="22">
        <f t="shared" si="205"/>
        <v>8.0099999999999616E-4</v>
      </c>
      <c r="J1403" s="22">
        <f t="shared" si="201"/>
        <v>1.5160000000000173E-3</v>
      </c>
      <c r="K1403" s="22">
        <f t="shared" si="202"/>
        <v>1.5160000000000173E-3</v>
      </c>
      <c r="L1403" s="22">
        <f t="shared" si="206"/>
        <v>3.4800000000001496E-4</v>
      </c>
      <c r="M1403" s="22">
        <f t="shared" si="203"/>
        <v>4.2790000000000328E-3</v>
      </c>
      <c r="N1403" s="22">
        <f t="shared" si="204"/>
        <v>4.2790000000000328E-3</v>
      </c>
    </row>
    <row r="1404" spans="1:14" x14ac:dyDescent="0.15">
      <c r="A1404" s="3" t="s">
        <v>90</v>
      </c>
      <c r="B1404">
        <v>0.42409999999999998</v>
      </c>
      <c r="C1404">
        <v>0.42180000000000001</v>
      </c>
      <c r="D1404">
        <v>0.42180000000000001</v>
      </c>
      <c r="E1404">
        <v>0.22159999999999999</v>
      </c>
      <c r="F1404">
        <v>0.22670000000000001</v>
      </c>
      <c r="G1404">
        <v>0.22670000000000001</v>
      </c>
      <c r="I1404" s="22">
        <f t="shared" si="205"/>
        <v>1.774999999999971E-3</v>
      </c>
      <c r="J1404" s="22">
        <f t="shared" si="201"/>
        <v>5.2499999999999769E-4</v>
      </c>
      <c r="K1404" s="22">
        <f t="shared" si="202"/>
        <v>5.2499999999999769E-4</v>
      </c>
      <c r="L1404" s="22">
        <f t="shared" si="206"/>
        <v>2.5610000000000077E-3</v>
      </c>
      <c r="M1404" s="22">
        <f t="shared" si="203"/>
        <v>2.5390000000000135E-3</v>
      </c>
      <c r="N1404" s="22">
        <f t="shared" si="204"/>
        <v>2.5390000000000135E-3</v>
      </c>
    </row>
    <row r="1405" spans="1:14" x14ac:dyDescent="0.15">
      <c r="H1405" s="23" t="s">
        <v>110</v>
      </c>
      <c r="I1405" s="22">
        <f t="shared" ref="I1405:N1405" si="207">AVERAGE(I1396:I1404)</f>
        <v>1.0082811111111073E-3</v>
      </c>
      <c r="J1405" s="22">
        <f t="shared" si="207"/>
        <v>2.446633333333335E-3</v>
      </c>
      <c r="K1405" s="22">
        <f t="shared" si="207"/>
        <v>1.8251666666666679E-3</v>
      </c>
      <c r="L1405" s="22">
        <f t="shared" si="207"/>
        <v>1.2109033333333348E-3</v>
      </c>
      <c r="M1405" s="22">
        <f t="shared" si="207"/>
        <v>2.6018111111111145E-3</v>
      </c>
      <c r="N1405" s="22">
        <f t="shared" si="207"/>
        <v>1.7235444444444483E-3</v>
      </c>
    </row>
    <row r="1407" spans="1:14" x14ac:dyDescent="0.15">
      <c r="A1407" t="s">
        <v>51</v>
      </c>
    </row>
    <row r="1408" spans="1:14" x14ac:dyDescent="0.15">
      <c r="A1408" t="s">
        <v>24</v>
      </c>
      <c r="B1408">
        <v>2</v>
      </c>
      <c r="C1408">
        <v>2</v>
      </c>
      <c r="D1408">
        <v>2</v>
      </c>
      <c r="E1408">
        <v>3</v>
      </c>
      <c r="F1408">
        <v>3</v>
      </c>
      <c r="G1408">
        <v>3</v>
      </c>
      <c r="H1408">
        <v>4</v>
      </c>
      <c r="I1408">
        <v>4</v>
      </c>
      <c r="J1408">
        <v>4</v>
      </c>
    </row>
    <row r="1409" spans="1:10" x14ac:dyDescent="0.15">
      <c r="A1409" t="s">
        <v>78</v>
      </c>
      <c r="B1409" t="s">
        <v>76</v>
      </c>
      <c r="C1409" t="s">
        <v>79</v>
      </c>
      <c r="D1409" t="s">
        <v>80</v>
      </c>
      <c r="E1409" t="s">
        <v>76</v>
      </c>
      <c r="F1409" t="s">
        <v>79</v>
      </c>
      <c r="G1409" t="s">
        <v>80</v>
      </c>
      <c r="H1409" t="s">
        <v>76</v>
      </c>
      <c r="I1409" t="s">
        <v>79</v>
      </c>
      <c r="J1409" t="s">
        <v>80</v>
      </c>
    </row>
    <row r="1410" spans="1:10" x14ac:dyDescent="0.15">
      <c r="A1410" s="1" t="s">
        <v>25</v>
      </c>
      <c r="B1410">
        <v>0.66829400000000005</v>
      </c>
      <c r="C1410">
        <v>0.66829400000000005</v>
      </c>
      <c r="D1410">
        <v>0.66829400000000005</v>
      </c>
      <c r="E1410">
        <v>0.73823499999999997</v>
      </c>
      <c r="F1410">
        <v>0.73823499999999997</v>
      </c>
      <c r="G1410">
        <v>0.73823499999999997</v>
      </c>
      <c r="H1410">
        <v>0.74201799999999996</v>
      </c>
      <c r="I1410">
        <v>0.74201799999999996</v>
      </c>
      <c r="J1410">
        <v>0.74201799999999996</v>
      </c>
    </row>
    <row r="1411" spans="1:10" x14ac:dyDescent="0.15">
      <c r="A1411" s="1" t="s">
        <v>26</v>
      </c>
      <c r="B1411">
        <v>3.7711699999999999E-3</v>
      </c>
      <c r="C1411">
        <v>0.11809500000000001</v>
      </c>
      <c r="D1411">
        <v>9.6527100000000005E-2</v>
      </c>
      <c r="E1411">
        <v>6.7002900000000002E-3</v>
      </c>
      <c r="F1411">
        <v>0.13095499999999999</v>
      </c>
      <c r="G1411">
        <v>0.10731599999999999</v>
      </c>
      <c r="H1411">
        <v>6.8501100000000004E-3</v>
      </c>
      <c r="I1411">
        <v>0.13166600000000001</v>
      </c>
      <c r="J1411">
        <v>0.1079</v>
      </c>
    </row>
    <row r="1412" spans="1:10" x14ac:dyDescent="0.15">
      <c r="A1412" s="1" t="s">
        <v>27</v>
      </c>
      <c r="B1412">
        <v>1.6357400000000001E-2</v>
      </c>
      <c r="C1412">
        <v>0.14252600000000001</v>
      </c>
      <c r="D1412">
        <v>0.11822000000000001</v>
      </c>
      <c r="E1412">
        <v>2.2601E-2</v>
      </c>
      <c r="F1412">
        <v>0.159855</v>
      </c>
      <c r="G1412">
        <v>0.133211</v>
      </c>
      <c r="H1412">
        <v>2.30104E-2</v>
      </c>
      <c r="I1412">
        <v>0.16089700000000001</v>
      </c>
      <c r="J1412">
        <v>0.13411000000000001</v>
      </c>
    </row>
    <row r="1413" spans="1:10" x14ac:dyDescent="0.15">
      <c r="A1413" s="1" t="s">
        <v>28</v>
      </c>
      <c r="B1413">
        <v>-5.0458200000000003E-3</v>
      </c>
      <c r="C1413">
        <v>0.13131000000000001</v>
      </c>
      <c r="D1413">
        <v>0.104924</v>
      </c>
      <c r="E1413">
        <v>-8.6414700000000001E-3</v>
      </c>
      <c r="F1413">
        <v>0.133882</v>
      </c>
      <c r="G1413">
        <v>0.106182</v>
      </c>
      <c r="H1413">
        <v>-8.6414700000000001E-3</v>
      </c>
      <c r="I1413">
        <v>0.133882</v>
      </c>
      <c r="J1413">
        <v>0.106182</v>
      </c>
    </row>
    <row r="1414" spans="1:10" x14ac:dyDescent="0.15">
      <c r="A1414" s="1" t="s">
        <v>29</v>
      </c>
      <c r="B1414">
        <v>-3.06471E-2</v>
      </c>
      <c r="C1414">
        <v>7.81477E-2</v>
      </c>
      <c r="D1414">
        <v>5.69034E-2</v>
      </c>
      <c r="E1414">
        <v>-5.5747199999999997E-2</v>
      </c>
      <c r="F1414">
        <v>3.6059899999999999E-2</v>
      </c>
      <c r="G1414">
        <v>1.2710300000000001E-2</v>
      </c>
      <c r="H1414">
        <v>-5.6995700000000003E-2</v>
      </c>
      <c r="I1414">
        <v>3.3797300000000002E-2</v>
      </c>
      <c r="J1414">
        <v>1.0312099999999999E-2</v>
      </c>
    </row>
    <row r="1415" spans="1:10" x14ac:dyDescent="0.15">
      <c r="A1415" s="1" t="s">
        <v>30</v>
      </c>
      <c r="B1415">
        <v>-2.0177400000000002E-2</v>
      </c>
      <c r="C1415">
        <v>0.118809</v>
      </c>
      <c r="D1415">
        <v>8.0507999999999996E-2</v>
      </c>
      <c r="E1415">
        <v>-7.4410300000000004E-3</v>
      </c>
      <c r="F1415">
        <v>0.14441399999999999</v>
      </c>
      <c r="G1415">
        <v>0.10219</v>
      </c>
      <c r="H1415">
        <v>-6.6217100000000003E-3</v>
      </c>
      <c r="I1415">
        <v>0.146008</v>
      </c>
      <c r="J1415">
        <v>0.103528</v>
      </c>
    </row>
    <row r="1416" spans="1:10" x14ac:dyDescent="0.15">
      <c r="A1416" s="1" t="s">
        <v>52</v>
      </c>
      <c r="B1416">
        <v>1.74711E-2</v>
      </c>
      <c r="C1416">
        <v>0.156801</v>
      </c>
      <c r="D1416">
        <v>0.11248</v>
      </c>
      <c r="E1416">
        <v>3.3855700000000002E-2</v>
      </c>
      <c r="F1416">
        <v>0.186005</v>
      </c>
      <c r="G1416">
        <v>0.137263</v>
      </c>
      <c r="H1416">
        <v>3.4843699999999998E-2</v>
      </c>
      <c r="I1416">
        <v>0.18776000000000001</v>
      </c>
      <c r="J1416">
        <v>0.138736</v>
      </c>
    </row>
    <row r="1417" spans="1:10" x14ac:dyDescent="0.15">
      <c r="A1417" s="1" t="s">
        <v>53</v>
      </c>
      <c r="B1417">
        <v>0.10142900000000001</v>
      </c>
      <c r="C1417">
        <v>0.1915</v>
      </c>
      <c r="D1417">
        <v>0.1915</v>
      </c>
      <c r="E1417">
        <v>0.12678600000000001</v>
      </c>
      <c r="F1417">
        <v>0.224082</v>
      </c>
      <c r="G1417">
        <v>0.224082</v>
      </c>
      <c r="H1417">
        <v>0.12812999999999999</v>
      </c>
      <c r="I1417">
        <v>0.225802</v>
      </c>
      <c r="J1417">
        <v>0.225802</v>
      </c>
    </row>
    <row r="1418" spans="1:10" x14ac:dyDescent="0.15">
      <c r="A1418" s="1" t="s">
        <v>54</v>
      </c>
      <c r="B1418">
        <v>0.25029899999999999</v>
      </c>
      <c r="C1418">
        <v>0.29681600000000002</v>
      </c>
      <c r="D1418">
        <v>0.29681600000000002</v>
      </c>
      <c r="E1418">
        <v>0.25676700000000002</v>
      </c>
      <c r="F1418">
        <v>0.30691400000000002</v>
      </c>
      <c r="G1418">
        <v>0.30691400000000002</v>
      </c>
      <c r="H1418">
        <v>0.257048</v>
      </c>
      <c r="I1418">
        <v>0.30737900000000001</v>
      </c>
      <c r="J1418">
        <v>0.30737900000000001</v>
      </c>
    </row>
    <row r="1419" spans="1:10" x14ac:dyDescent="0.15">
      <c r="A1419" s="1" t="s">
        <v>90</v>
      </c>
      <c r="B1419">
        <v>0.42232500000000001</v>
      </c>
      <c r="C1419">
        <v>0.42232500000000001</v>
      </c>
      <c r="D1419">
        <v>0.42232500000000001</v>
      </c>
      <c r="E1419">
        <v>0.300514</v>
      </c>
      <c r="F1419">
        <v>0.300514</v>
      </c>
      <c r="G1419">
        <v>0.300514</v>
      </c>
      <c r="H1419">
        <v>0.224161</v>
      </c>
      <c r="I1419">
        <v>0.224161</v>
      </c>
      <c r="J1419">
        <v>0.224161</v>
      </c>
    </row>
    <row r="1421" spans="1:10" x14ac:dyDescent="0.15">
      <c r="A1421" t="s">
        <v>70</v>
      </c>
    </row>
    <row r="1422" spans="1:10" x14ac:dyDescent="0.15">
      <c r="A1422" t="s">
        <v>24</v>
      </c>
      <c r="B1422">
        <v>2</v>
      </c>
      <c r="C1422">
        <v>2</v>
      </c>
      <c r="D1422">
        <v>2</v>
      </c>
      <c r="E1422">
        <v>3</v>
      </c>
      <c r="F1422">
        <v>3</v>
      </c>
      <c r="G1422">
        <v>3</v>
      </c>
      <c r="H1422">
        <v>4</v>
      </c>
      <c r="I1422">
        <v>4</v>
      </c>
      <c r="J1422">
        <v>4</v>
      </c>
    </row>
    <row r="1423" spans="1:10" x14ac:dyDescent="0.15">
      <c r="A1423" t="s">
        <v>78</v>
      </c>
      <c r="B1423" t="s">
        <v>76</v>
      </c>
      <c r="C1423" t="s">
        <v>79</v>
      </c>
      <c r="D1423" t="s">
        <v>80</v>
      </c>
      <c r="E1423" t="s">
        <v>76</v>
      </c>
      <c r="F1423" t="s">
        <v>79</v>
      </c>
      <c r="G1423" t="s">
        <v>80</v>
      </c>
      <c r="H1423" t="s">
        <v>76</v>
      </c>
      <c r="I1423" t="s">
        <v>79</v>
      </c>
      <c r="J1423" t="s">
        <v>80</v>
      </c>
    </row>
    <row r="1424" spans="1:10" x14ac:dyDescent="0.15">
      <c r="A1424" s="1" t="s">
        <v>25</v>
      </c>
      <c r="B1424">
        <v>0.66829400000000005</v>
      </c>
      <c r="C1424">
        <v>0.66829400000000005</v>
      </c>
      <c r="D1424">
        <v>0.66829400000000005</v>
      </c>
      <c r="E1424">
        <v>0.73823499999999997</v>
      </c>
      <c r="F1424">
        <v>0.73823499999999997</v>
      </c>
      <c r="G1424">
        <v>0.73823499999999997</v>
      </c>
      <c r="H1424">
        <v>0.74201799999999996</v>
      </c>
      <c r="I1424">
        <v>0.74201799999999996</v>
      </c>
      <c r="J1424">
        <v>0.74201799999999996</v>
      </c>
    </row>
    <row r="1425" spans="1:38" x14ac:dyDescent="0.15">
      <c r="A1425" s="1" t="s">
        <v>26</v>
      </c>
      <c r="B1425">
        <v>3.7712000000000002E-3</v>
      </c>
      <c r="C1425">
        <v>0.11809500000000001</v>
      </c>
      <c r="D1425">
        <v>9.6527100000000005E-2</v>
      </c>
      <c r="E1425">
        <v>6.7002499999999996E-3</v>
      </c>
      <c r="F1425">
        <v>0.13095499999999999</v>
      </c>
      <c r="G1425">
        <v>0.10731599999999999</v>
      </c>
      <c r="H1425">
        <v>6.8500799999999997E-3</v>
      </c>
      <c r="I1425">
        <v>0.13166600000000001</v>
      </c>
      <c r="J1425">
        <v>0.1079</v>
      </c>
    </row>
    <row r="1426" spans="1:38" x14ac:dyDescent="0.15">
      <c r="A1426" s="1" t="s">
        <v>27</v>
      </c>
      <c r="B1426">
        <v>1.6357400000000001E-2</v>
      </c>
      <c r="C1426">
        <v>0.14252600000000001</v>
      </c>
      <c r="D1426">
        <v>0.11822000000000001</v>
      </c>
      <c r="E1426">
        <v>2.2601E-2</v>
      </c>
      <c r="F1426">
        <v>0.159855</v>
      </c>
      <c r="G1426">
        <v>0.133211</v>
      </c>
      <c r="H1426">
        <v>2.30105E-2</v>
      </c>
      <c r="I1426">
        <v>0.16089700000000001</v>
      </c>
      <c r="J1426">
        <v>0.13411000000000001</v>
      </c>
    </row>
    <row r="1427" spans="1:38" x14ac:dyDescent="0.15">
      <c r="A1427" s="1" t="s">
        <v>28</v>
      </c>
      <c r="B1427">
        <v>-5.0458300000000003E-3</v>
      </c>
      <c r="C1427">
        <v>0.13131000000000001</v>
      </c>
      <c r="D1427">
        <v>0.104924</v>
      </c>
      <c r="E1427">
        <v>-8.64148E-3</v>
      </c>
      <c r="F1427">
        <v>0.133882</v>
      </c>
      <c r="G1427">
        <v>0.106182</v>
      </c>
      <c r="H1427">
        <v>-8.6414600000000001E-3</v>
      </c>
      <c r="I1427">
        <v>0.133882</v>
      </c>
      <c r="J1427">
        <v>0.106182</v>
      </c>
    </row>
    <row r="1428" spans="1:38" x14ac:dyDescent="0.15">
      <c r="A1428" s="1" t="s">
        <v>29</v>
      </c>
      <c r="B1428">
        <v>-3.06471E-2</v>
      </c>
      <c r="C1428">
        <v>7.81477E-2</v>
      </c>
      <c r="D1428">
        <v>5.69034E-2</v>
      </c>
      <c r="E1428">
        <v>-5.5747199999999997E-2</v>
      </c>
      <c r="F1428">
        <v>3.6059899999999999E-2</v>
      </c>
      <c r="G1428">
        <v>1.2710300000000001E-2</v>
      </c>
      <c r="H1428">
        <v>-5.6995700000000003E-2</v>
      </c>
      <c r="I1428">
        <v>3.3797300000000002E-2</v>
      </c>
      <c r="J1428">
        <v>1.0312099999999999E-2</v>
      </c>
    </row>
    <row r="1429" spans="1:38" x14ac:dyDescent="0.15">
      <c r="A1429" s="1" t="s">
        <v>30</v>
      </c>
      <c r="B1429">
        <v>-2.0177400000000002E-2</v>
      </c>
      <c r="C1429">
        <v>0.118809</v>
      </c>
      <c r="D1429">
        <v>8.0507999999999996E-2</v>
      </c>
      <c r="E1429">
        <v>-7.4410600000000002E-3</v>
      </c>
      <c r="F1429">
        <v>0.14441399999999999</v>
      </c>
      <c r="G1429">
        <v>0.10219</v>
      </c>
      <c r="H1429">
        <v>-6.6217200000000002E-3</v>
      </c>
      <c r="I1429">
        <v>0.146008</v>
      </c>
      <c r="J1429">
        <v>0.103528</v>
      </c>
    </row>
    <row r="1430" spans="1:38" x14ac:dyDescent="0.15">
      <c r="A1430" s="1" t="s">
        <v>52</v>
      </c>
      <c r="B1430">
        <v>1.7471E-2</v>
      </c>
      <c r="C1430">
        <v>0.156801</v>
      </c>
      <c r="D1430">
        <v>0.11248</v>
      </c>
      <c r="E1430">
        <v>3.38556E-2</v>
      </c>
      <c r="F1430">
        <v>0.186005</v>
      </c>
      <c r="G1430">
        <v>0.137263</v>
      </c>
      <c r="H1430">
        <v>3.4843699999999998E-2</v>
      </c>
      <c r="I1430">
        <v>0.18775900000000001</v>
      </c>
      <c r="J1430">
        <v>0.138736</v>
      </c>
    </row>
    <row r="1431" spans="1:38" x14ac:dyDescent="0.15">
      <c r="A1431" s="1" t="s">
        <v>53</v>
      </c>
      <c r="B1431">
        <v>0.10142900000000001</v>
      </c>
      <c r="C1431">
        <v>0.1915</v>
      </c>
      <c r="D1431">
        <v>0.1915</v>
      </c>
      <c r="E1431">
        <v>0.12678600000000001</v>
      </c>
      <c r="F1431">
        <v>0.224082</v>
      </c>
      <c r="G1431">
        <v>0.224082</v>
      </c>
      <c r="H1431">
        <v>0.12812999999999999</v>
      </c>
      <c r="I1431">
        <v>0.225802</v>
      </c>
      <c r="J1431">
        <v>0.225802</v>
      </c>
    </row>
    <row r="1432" spans="1:38" x14ac:dyDescent="0.15">
      <c r="A1432" s="1" t="s">
        <v>54</v>
      </c>
      <c r="B1432">
        <v>0.25029899999999999</v>
      </c>
      <c r="C1432">
        <v>0.29681600000000002</v>
      </c>
      <c r="D1432">
        <v>0.29681600000000002</v>
      </c>
      <c r="E1432">
        <v>0.25676700000000002</v>
      </c>
      <c r="F1432">
        <v>0.30691400000000002</v>
      </c>
      <c r="G1432">
        <v>0.30691400000000002</v>
      </c>
      <c r="H1432">
        <v>0.257048</v>
      </c>
      <c r="I1432">
        <v>0.30737900000000001</v>
      </c>
      <c r="J1432">
        <v>0.30737900000000001</v>
      </c>
    </row>
    <row r="1433" spans="1:38" x14ac:dyDescent="0.15">
      <c r="A1433" s="1" t="s">
        <v>90</v>
      </c>
      <c r="B1433">
        <v>0.42232500000000001</v>
      </c>
      <c r="C1433">
        <v>0.42232500000000001</v>
      </c>
      <c r="D1433">
        <v>0.42232500000000001</v>
      </c>
      <c r="E1433">
        <v>0.300514</v>
      </c>
      <c r="F1433">
        <v>0.300514</v>
      </c>
      <c r="G1433">
        <v>0.300514</v>
      </c>
      <c r="H1433">
        <v>0.224161</v>
      </c>
      <c r="I1433">
        <v>0.224161</v>
      </c>
      <c r="J1433">
        <v>0.224161</v>
      </c>
    </row>
    <row r="1435" spans="1:38" s="17" customFormat="1" ht="18" x14ac:dyDescent="0.2">
      <c r="A1435" s="18" t="s">
        <v>84</v>
      </c>
    </row>
    <row r="1436" spans="1:38" s="17" customFormat="1" x14ac:dyDescent="0.15">
      <c r="A1436" s="17" t="s">
        <v>41</v>
      </c>
    </row>
    <row r="1437" spans="1:38" s="17" customFormat="1" x14ac:dyDescent="0.15">
      <c r="A1437" s="17" t="s">
        <v>23</v>
      </c>
    </row>
    <row r="1439" spans="1:38" x14ac:dyDescent="0.15">
      <c r="A1439" t="s">
        <v>45</v>
      </c>
      <c r="P1439" s="12"/>
      <c r="Q1439" s="12"/>
      <c r="R1439" s="12"/>
      <c r="S1439" s="12"/>
      <c r="T1439" s="12"/>
      <c r="U1439" s="12"/>
      <c r="V1439" s="12"/>
      <c r="W1439" s="12"/>
      <c r="X1439" s="12"/>
      <c r="Y1439" s="12"/>
      <c r="Z1439" s="12"/>
      <c r="AA1439" s="12"/>
      <c r="AB1439" s="12"/>
      <c r="AC1439" s="12"/>
      <c r="AD1439" s="12"/>
      <c r="AE1439" s="12"/>
      <c r="AF1439" s="12"/>
      <c r="AG1439" s="12"/>
      <c r="AH1439" s="12"/>
      <c r="AI1439" s="12"/>
      <c r="AJ1439" s="12"/>
      <c r="AK1439" s="12"/>
      <c r="AL1439" s="12"/>
    </row>
    <row r="1440" spans="1:38" x14ac:dyDescent="0.15">
      <c r="A1440" t="s">
        <v>46</v>
      </c>
      <c r="B1440">
        <v>1</v>
      </c>
      <c r="C1440">
        <v>2</v>
      </c>
      <c r="D1440">
        <v>3</v>
      </c>
      <c r="E1440">
        <v>4</v>
      </c>
      <c r="F1440">
        <v>5</v>
      </c>
      <c r="G1440">
        <v>6</v>
      </c>
      <c r="H1440">
        <v>7</v>
      </c>
      <c r="I1440">
        <v>8</v>
      </c>
      <c r="J1440">
        <v>9</v>
      </c>
      <c r="K1440">
        <v>10</v>
      </c>
      <c r="P1440" s="12"/>
      <c r="Q1440" s="12"/>
      <c r="R1440" s="12"/>
      <c r="S1440" s="12"/>
      <c r="T1440" s="12"/>
      <c r="U1440" s="12"/>
      <c r="V1440" s="12"/>
      <c r="W1440" s="12"/>
      <c r="X1440" s="12"/>
      <c r="Y1440" s="12"/>
      <c r="Z1440" s="12"/>
      <c r="AA1440" s="12"/>
      <c r="AB1440" s="12"/>
      <c r="AC1440" s="12"/>
      <c r="AD1440" s="12"/>
      <c r="AE1440" s="12"/>
      <c r="AF1440" s="12"/>
      <c r="AG1440" s="12"/>
      <c r="AH1440" s="12"/>
      <c r="AI1440" s="12"/>
      <c r="AJ1440" s="12"/>
      <c r="AK1440" s="12"/>
      <c r="AL1440" s="12"/>
    </row>
    <row r="1441" spans="1:38" x14ac:dyDescent="0.15">
      <c r="A1441">
        <v>1</v>
      </c>
      <c r="B1441" s="25">
        <v>-0.12968399999999999</v>
      </c>
      <c r="C1441" s="25"/>
      <c r="D1441" s="25"/>
      <c r="E1441" s="25"/>
      <c r="F1441" s="25"/>
      <c r="G1441" s="25"/>
      <c r="H1441" s="25"/>
      <c r="I1441" s="25"/>
      <c r="J1441" s="25"/>
      <c r="K1441" s="25"/>
      <c r="P1441" s="12"/>
      <c r="Q1441" s="12"/>
      <c r="R1441" s="12"/>
      <c r="S1441" s="12"/>
      <c r="T1441" s="12"/>
      <c r="U1441" s="12"/>
      <c r="V1441" s="12"/>
      <c r="W1441" s="12"/>
      <c r="X1441" s="12"/>
      <c r="Y1441" s="12"/>
      <c r="Z1441" s="12"/>
      <c r="AA1441" s="12"/>
      <c r="AB1441" s="25"/>
      <c r="AC1441" s="25"/>
      <c r="AD1441" s="25"/>
      <c r="AE1441" s="25"/>
      <c r="AF1441" s="25"/>
      <c r="AG1441" s="25"/>
      <c r="AH1441" s="25"/>
      <c r="AI1441" s="25"/>
      <c r="AJ1441" s="25"/>
      <c r="AK1441" s="25"/>
      <c r="AL1441" s="25"/>
    </row>
    <row r="1442" spans="1:38" x14ac:dyDescent="0.15">
      <c r="A1442">
        <v>2</v>
      </c>
      <c r="B1442" s="25">
        <v>-0.117634</v>
      </c>
      <c r="C1442" s="25">
        <v>-0.10457900000000001</v>
      </c>
      <c r="D1442" s="25"/>
      <c r="E1442" s="25"/>
      <c r="F1442" s="25"/>
      <c r="G1442" s="25"/>
      <c r="H1442" s="25"/>
      <c r="I1442" s="25"/>
      <c r="J1442" s="25"/>
      <c r="K1442" s="25"/>
      <c r="P1442" s="12"/>
      <c r="Q1442" s="12"/>
      <c r="R1442" s="12"/>
      <c r="S1442" s="12"/>
      <c r="T1442" s="12"/>
      <c r="U1442" s="12"/>
      <c r="V1442" s="12"/>
      <c r="W1442" s="12"/>
      <c r="X1442" s="12"/>
      <c r="Y1442" s="12"/>
      <c r="Z1442" s="12"/>
      <c r="AA1442" s="12"/>
      <c r="AB1442" s="25"/>
      <c r="AC1442" s="25"/>
      <c r="AD1442" s="25"/>
      <c r="AE1442" s="25"/>
      <c r="AF1442" s="25"/>
      <c r="AG1442" s="25"/>
      <c r="AH1442" s="25"/>
      <c r="AI1442" s="25"/>
      <c r="AJ1442" s="25"/>
      <c r="AK1442" s="25"/>
      <c r="AL1442" s="25"/>
    </row>
    <row r="1443" spans="1:38" x14ac:dyDescent="0.15">
      <c r="A1443">
        <v>3</v>
      </c>
      <c r="B1443" s="25">
        <v>-0.114802</v>
      </c>
      <c r="C1443" s="25">
        <v>-0.101809</v>
      </c>
      <c r="D1443" s="25">
        <v>-9.8994799999999994E-2</v>
      </c>
      <c r="E1443" s="25"/>
      <c r="F1443" s="25"/>
      <c r="G1443" s="25"/>
      <c r="H1443" s="25"/>
      <c r="I1443" s="25"/>
      <c r="J1443" s="25"/>
      <c r="K1443" s="25"/>
      <c r="P1443" s="12"/>
      <c r="Q1443" s="12"/>
      <c r="R1443" s="12"/>
      <c r="S1443" s="12"/>
      <c r="T1443" s="12"/>
      <c r="U1443" s="12"/>
      <c r="V1443" s="12"/>
      <c r="W1443" s="12"/>
      <c r="X1443" s="12"/>
      <c r="Y1443" s="12"/>
      <c r="Z1443" s="12"/>
      <c r="AA1443" s="12"/>
      <c r="AB1443" s="25"/>
      <c r="AC1443" s="25"/>
      <c r="AD1443" s="25"/>
      <c r="AE1443" s="25"/>
      <c r="AF1443" s="25"/>
      <c r="AG1443" s="25"/>
      <c r="AH1443" s="25"/>
      <c r="AI1443" s="25"/>
      <c r="AJ1443" s="25"/>
      <c r="AK1443" s="25"/>
      <c r="AL1443" s="25"/>
    </row>
    <row r="1444" spans="1:38" x14ac:dyDescent="0.15">
      <c r="A1444">
        <v>4</v>
      </c>
      <c r="B1444" s="25">
        <v>-0.111873</v>
      </c>
      <c r="C1444" s="25">
        <v>-9.8910499999999998E-2</v>
      </c>
      <c r="D1444" s="25">
        <v>-9.5519699999999999E-2</v>
      </c>
      <c r="E1444" s="25">
        <v>-9.2410699999999998E-2</v>
      </c>
      <c r="F1444" s="25"/>
      <c r="G1444" s="25"/>
      <c r="H1444" s="25"/>
      <c r="I1444" s="25"/>
      <c r="J1444" s="25"/>
      <c r="K1444" s="25"/>
      <c r="P1444" s="12"/>
      <c r="Q1444" s="12"/>
      <c r="R1444" s="12"/>
      <c r="S1444" s="12"/>
      <c r="T1444" s="12"/>
      <c r="U1444" s="12"/>
      <c r="V1444" s="12"/>
      <c r="W1444" s="12"/>
      <c r="X1444" s="12"/>
      <c r="Y1444" s="12"/>
      <c r="Z1444" s="12"/>
      <c r="AA1444" s="12"/>
      <c r="AB1444" s="25"/>
      <c r="AC1444" s="25"/>
      <c r="AD1444" s="25"/>
      <c r="AE1444" s="25"/>
      <c r="AF1444" s="25"/>
      <c r="AG1444" s="25"/>
      <c r="AH1444" s="25"/>
      <c r="AI1444" s="25"/>
      <c r="AJ1444" s="25"/>
      <c r="AK1444" s="25"/>
      <c r="AL1444" s="25"/>
    </row>
    <row r="1445" spans="1:38" x14ac:dyDescent="0.15">
      <c r="A1445">
        <v>5</v>
      </c>
      <c r="B1445" s="25">
        <v>-0.109565</v>
      </c>
      <c r="C1445" s="25">
        <v>-9.6017400000000003E-2</v>
      </c>
      <c r="D1445" s="25">
        <v>-9.3126500000000001E-2</v>
      </c>
      <c r="E1445" s="25">
        <v>-9.0095800000000004E-2</v>
      </c>
      <c r="F1445" s="25">
        <v>-8.7778999999999996E-2</v>
      </c>
      <c r="G1445" s="25"/>
      <c r="H1445" s="25"/>
      <c r="I1445" s="25"/>
      <c r="J1445" s="25"/>
      <c r="K1445" s="25"/>
      <c r="P1445" s="12"/>
      <c r="Q1445" s="12"/>
      <c r="R1445" s="12"/>
      <c r="S1445" s="12"/>
      <c r="T1445" s="12"/>
      <c r="U1445" s="12"/>
      <c r="V1445" s="12"/>
      <c r="W1445" s="12"/>
      <c r="X1445" s="12"/>
      <c r="Y1445" s="12"/>
      <c r="Z1445" s="12"/>
      <c r="AA1445" s="12"/>
      <c r="AB1445" s="25"/>
      <c r="AC1445" s="25"/>
      <c r="AD1445" s="25"/>
      <c r="AE1445" s="25"/>
      <c r="AF1445" s="25"/>
      <c r="AG1445" s="25"/>
      <c r="AH1445" s="25"/>
      <c r="AI1445" s="25"/>
      <c r="AJ1445" s="25"/>
      <c r="AK1445" s="25"/>
      <c r="AL1445" s="25"/>
    </row>
    <row r="1446" spans="1:38" x14ac:dyDescent="0.15">
      <c r="A1446">
        <v>6</v>
      </c>
      <c r="B1446" s="25">
        <v>4.20507E-3</v>
      </c>
      <c r="C1446" s="25">
        <v>-0.101494</v>
      </c>
      <c r="D1446" s="25">
        <v>-9.8566699999999993E-2</v>
      </c>
      <c r="E1446" s="25">
        <v>-9.5631800000000003E-2</v>
      </c>
      <c r="F1446" s="25">
        <v>-9.3306500000000001E-2</v>
      </c>
      <c r="G1446" s="24">
        <v>-9.9958400000000003E-2</v>
      </c>
      <c r="H1446" s="25"/>
      <c r="I1446" s="25"/>
      <c r="J1446" s="25"/>
      <c r="K1446" s="25"/>
      <c r="P1446" s="12"/>
      <c r="Q1446" s="12"/>
      <c r="R1446" s="12"/>
      <c r="S1446" s="12"/>
      <c r="T1446" s="12"/>
      <c r="U1446" s="12"/>
      <c r="V1446" s="12"/>
      <c r="W1446" s="12"/>
      <c r="X1446" s="12"/>
      <c r="Y1446" s="12"/>
      <c r="Z1446" s="12"/>
      <c r="AA1446" s="12"/>
      <c r="AB1446" s="25"/>
      <c r="AC1446" s="25"/>
      <c r="AD1446" s="25"/>
      <c r="AE1446" s="25"/>
      <c r="AF1446" s="25"/>
      <c r="AG1446" s="25"/>
      <c r="AH1446" s="25"/>
      <c r="AI1446" s="25"/>
      <c r="AJ1446" s="25"/>
      <c r="AK1446" s="25"/>
      <c r="AL1446" s="25"/>
    </row>
    <row r="1447" spans="1:38" x14ac:dyDescent="0.15">
      <c r="A1447">
        <v>7</v>
      </c>
      <c r="B1447" s="24">
        <v>0.220355</v>
      </c>
      <c r="C1447" s="25">
        <v>-0.128271</v>
      </c>
      <c r="D1447" s="25">
        <v>-0.12542900000000001</v>
      </c>
      <c r="E1447" s="25">
        <v>-0.12242500000000001</v>
      </c>
      <c r="F1447" s="24">
        <v>-0.121146</v>
      </c>
      <c r="G1447" s="24">
        <v>-0.126642</v>
      </c>
      <c r="H1447" s="24">
        <v>-0.153359</v>
      </c>
      <c r="I1447" s="25"/>
      <c r="J1447" s="25"/>
      <c r="K1447" s="25"/>
      <c r="P1447" s="12"/>
      <c r="Q1447" s="12"/>
      <c r="R1447" s="12"/>
      <c r="S1447" s="12"/>
      <c r="T1447" s="12"/>
      <c r="U1447" s="12"/>
      <c r="V1447" s="12"/>
      <c r="W1447" s="12"/>
      <c r="X1447" s="12"/>
      <c r="Y1447" s="12"/>
      <c r="Z1447" s="12"/>
      <c r="AA1447" s="12"/>
      <c r="AB1447" s="25"/>
      <c r="AC1447" s="25"/>
      <c r="AD1447" s="25"/>
      <c r="AE1447" s="25"/>
      <c r="AF1447" s="25"/>
      <c r="AG1447" s="25"/>
      <c r="AH1447" s="25"/>
      <c r="AI1447" s="25"/>
      <c r="AJ1447" s="25"/>
      <c r="AK1447" s="25"/>
      <c r="AL1447" s="25"/>
    </row>
    <row r="1448" spans="1:38" x14ac:dyDescent="0.15">
      <c r="A1448">
        <v>8</v>
      </c>
      <c r="B1448" s="24">
        <v>0.459289</v>
      </c>
      <c r="C1448" s="25">
        <v>-0.133267</v>
      </c>
      <c r="D1448" s="25">
        <v>-0.13036700000000001</v>
      </c>
      <c r="E1448" s="24">
        <v>-0.12845000000000001</v>
      </c>
      <c r="F1448" s="24">
        <v>-0.12607199999999999</v>
      </c>
      <c r="G1448" s="24">
        <v>-0.13158600000000001</v>
      </c>
      <c r="H1448" s="24">
        <v>-0.15832599999999999</v>
      </c>
      <c r="I1448" s="24">
        <v>-0.163323</v>
      </c>
      <c r="J1448" s="25"/>
      <c r="K1448" s="25"/>
      <c r="P1448" s="12"/>
      <c r="Q1448" s="12"/>
      <c r="R1448" s="12"/>
      <c r="S1448" s="12"/>
      <c r="T1448" s="12"/>
      <c r="U1448" s="12"/>
      <c r="V1448" s="12"/>
      <c r="W1448" s="12"/>
      <c r="X1448" s="12"/>
      <c r="Y1448" s="12"/>
      <c r="Z1448" s="12"/>
      <c r="AA1448" s="12"/>
      <c r="AB1448" s="25"/>
      <c r="AC1448" s="25"/>
      <c r="AD1448" s="25"/>
      <c r="AE1448" s="25"/>
      <c r="AF1448" s="25"/>
      <c r="AG1448" s="25"/>
      <c r="AH1448" s="25"/>
      <c r="AI1448" s="25"/>
      <c r="AJ1448" s="25"/>
      <c r="AK1448" s="25"/>
      <c r="AL1448" s="25"/>
    </row>
    <row r="1449" spans="1:38" x14ac:dyDescent="0.15">
      <c r="A1449">
        <v>9</v>
      </c>
      <c r="B1449" s="24">
        <v>0.68117000000000005</v>
      </c>
      <c r="C1449" s="25">
        <v>-0.13638900000000001</v>
      </c>
      <c r="D1449" s="24">
        <v>-0.134579</v>
      </c>
      <c r="E1449" s="24">
        <v>-0.13159199999999999</v>
      </c>
      <c r="F1449" s="24">
        <v>-0.129192</v>
      </c>
      <c r="G1449" s="24">
        <v>-0.134717</v>
      </c>
      <c r="H1449" s="24">
        <v>-0.16148599999999999</v>
      </c>
      <c r="I1449" s="24">
        <v>-4.5520699999999997E-2</v>
      </c>
      <c r="J1449" s="24">
        <v>0.19891900000000001</v>
      </c>
      <c r="K1449" s="25"/>
      <c r="P1449" s="12"/>
      <c r="Q1449" s="12"/>
      <c r="R1449" s="12"/>
      <c r="S1449" s="12"/>
      <c r="T1449" s="12"/>
      <c r="U1449" s="12"/>
      <c r="V1449" s="12"/>
      <c r="W1449" s="12"/>
      <c r="X1449" s="12"/>
      <c r="Y1449" s="12"/>
      <c r="Z1449" s="12"/>
      <c r="AA1449" s="12"/>
      <c r="AB1449" s="25"/>
      <c r="AC1449" s="25"/>
      <c r="AD1449" s="25"/>
      <c r="AE1449" s="25"/>
      <c r="AF1449" s="25"/>
      <c r="AG1449" s="25"/>
      <c r="AH1449" s="25"/>
      <c r="AI1449" s="25"/>
      <c r="AJ1449" s="25"/>
      <c r="AK1449" s="25"/>
      <c r="AL1449" s="25"/>
    </row>
    <row r="1450" spans="1:38" x14ac:dyDescent="0.15">
      <c r="A1450">
        <v>10</v>
      </c>
      <c r="B1450" s="24">
        <v>1.5</v>
      </c>
      <c r="C1450" s="24">
        <v>-0.14167299999999999</v>
      </c>
      <c r="D1450" s="24">
        <v>-0.13875899999999999</v>
      </c>
      <c r="E1450" s="24">
        <v>-0.13578299999999999</v>
      </c>
      <c r="F1450" s="24">
        <v>-0.13339100000000001</v>
      </c>
      <c r="G1450" s="24">
        <v>-0.138934</v>
      </c>
      <c r="H1450" s="24">
        <v>-4.4237199999999997E-2</v>
      </c>
      <c r="I1450" s="24">
        <v>0.19826199999999999</v>
      </c>
      <c r="J1450" s="24">
        <v>0.44480799999999998</v>
      </c>
      <c r="K1450" s="24">
        <v>0.67181900000000006</v>
      </c>
      <c r="P1450" s="12"/>
      <c r="Q1450" s="12"/>
      <c r="R1450" s="12"/>
      <c r="S1450" s="12"/>
      <c r="T1450" s="12"/>
      <c r="U1450" s="12"/>
      <c r="V1450" s="12"/>
      <c r="W1450" s="12"/>
      <c r="X1450" s="12"/>
      <c r="Y1450" s="12"/>
      <c r="Z1450" s="12"/>
      <c r="AA1450" s="12"/>
      <c r="AB1450" s="25"/>
      <c r="AC1450" s="25"/>
      <c r="AD1450" s="25"/>
      <c r="AE1450" s="25"/>
      <c r="AF1450" s="25"/>
      <c r="AG1450" s="25"/>
      <c r="AH1450" s="25"/>
      <c r="AI1450" s="25"/>
      <c r="AJ1450" s="25"/>
      <c r="AK1450" s="25"/>
      <c r="AL1450" s="25"/>
    </row>
    <row r="1451" spans="1:38" x14ac:dyDescent="0.15">
      <c r="P1451" s="12"/>
      <c r="Q1451" s="12"/>
      <c r="R1451" s="12"/>
      <c r="S1451" s="12"/>
      <c r="T1451" s="12"/>
      <c r="U1451" s="12"/>
      <c r="V1451" s="12"/>
      <c r="W1451" s="12"/>
      <c r="X1451" s="12"/>
      <c r="Y1451" s="12"/>
      <c r="Z1451" s="12"/>
      <c r="AA1451" s="12"/>
      <c r="AB1451" s="12"/>
      <c r="AC1451" s="12"/>
      <c r="AD1451" s="12"/>
      <c r="AE1451" s="12"/>
      <c r="AF1451" s="12"/>
      <c r="AG1451" s="12"/>
      <c r="AH1451" s="12"/>
      <c r="AI1451" s="12"/>
      <c r="AJ1451" s="12"/>
      <c r="AK1451" s="12"/>
      <c r="AL1451" s="12"/>
    </row>
    <row r="1452" spans="1:38" x14ac:dyDescent="0.15">
      <c r="A1452" t="s">
        <v>47</v>
      </c>
      <c r="P1452" s="12"/>
      <c r="Q1452" s="12"/>
      <c r="R1452" s="12"/>
      <c r="S1452" s="12"/>
      <c r="T1452" s="12"/>
      <c r="U1452" s="12"/>
      <c r="V1452" s="12"/>
      <c r="W1452" s="12"/>
      <c r="X1452" s="12"/>
      <c r="Y1452" s="12"/>
      <c r="Z1452" s="12"/>
      <c r="AA1452" s="12"/>
      <c r="AB1452" s="12"/>
      <c r="AC1452" s="12"/>
      <c r="AD1452" s="12"/>
      <c r="AE1452" s="12"/>
      <c r="AF1452" s="12"/>
      <c r="AG1452" s="12"/>
      <c r="AH1452" s="12"/>
      <c r="AI1452" s="12"/>
      <c r="AJ1452" s="12"/>
      <c r="AK1452" s="12"/>
      <c r="AL1452" s="12"/>
    </row>
    <row r="1453" spans="1:38" x14ac:dyDescent="0.15">
      <c r="A1453" t="s">
        <v>46</v>
      </c>
      <c r="B1453">
        <v>1</v>
      </c>
      <c r="C1453">
        <v>2</v>
      </c>
      <c r="D1453">
        <v>3</v>
      </c>
      <c r="E1453">
        <v>4</v>
      </c>
      <c r="F1453">
        <v>5</v>
      </c>
      <c r="G1453">
        <v>6</v>
      </c>
      <c r="H1453">
        <v>7</v>
      </c>
      <c r="I1453">
        <v>8</v>
      </c>
      <c r="J1453">
        <v>9</v>
      </c>
      <c r="K1453">
        <v>10</v>
      </c>
      <c r="M1453" s="12"/>
      <c r="N1453" s="12"/>
      <c r="O1453" s="12"/>
      <c r="P1453" s="12"/>
      <c r="Q1453" s="12"/>
      <c r="R1453" s="12"/>
      <c r="S1453" s="12"/>
      <c r="T1453" s="12"/>
      <c r="U1453" s="12"/>
      <c r="V1453" s="12"/>
      <c r="W1453" s="12"/>
      <c r="X1453" s="12"/>
      <c r="Y1453" s="12"/>
      <c r="Z1453" s="12"/>
      <c r="AA1453" s="12"/>
      <c r="AB1453" s="12"/>
      <c r="AC1453" s="12"/>
      <c r="AD1453" s="12"/>
      <c r="AE1453" s="12"/>
      <c r="AF1453" s="12"/>
      <c r="AG1453" s="12"/>
      <c r="AH1453" s="12"/>
      <c r="AI1453" s="12"/>
      <c r="AJ1453" s="12"/>
      <c r="AK1453" s="12"/>
      <c r="AL1453" s="12"/>
    </row>
    <row r="1454" spans="1:38" x14ac:dyDescent="0.15">
      <c r="A1454">
        <v>1</v>
      </c>
      <c r="B1454" s="24">
        <v>0.182058</v>
      </c>
      <c r="C1454" s="25"/>
      <c r="D1454" s="25"/>
      <c r="E1454" s="25"/>
      <c r="F1454" s="25"/>
      <c r="G1454" s="25"/>
      <c r="H1454" s="25"/>
      <c r="I1454" s="25"/>
      <c r="J1454" s="25"/>
      <c r="K1454" s="25"/>
      <c r="M1454" s="14"/>
      <c r="N1454" s="12"/>
      <c r="O1454" s="12"/>
      <c r="P1454" s="12"/>
      <c r="Q1454" s="12"/>
      <c r="R1454" s="12"/>
      <c r="S1454" s="12"/>
      <c r="T1454" s="12"/>
      <c r="U1454" s="12"/>
      <c r="V1454" s="12"/>
      <c r="W1454" s="12"/>
      <c r="X1454" s="12"/>
      <c r="Y1454" s="12"/>
      <c r="Z1454" s="12"/>
      <c r="AA1454" s="12"/>
      <c r="AB1454" s="25"/>
      <c r="AC1454" s="25"/>
      <c r="AD1454" s="25"/>
      <c r="AE1454" s="25"/>
      <c r="AF1454" s="25"/>
      <c r="AG1454" s="25"/>
      <c r="AH1454" s="25"/>
      <c r="AI1454" s="25"/>
      <c r="AJ1454" s="25"/>
      <c r="AK1454" s="25"/>
      <c r="AL1454" s="25"/>
    </row>
    <row r="1455" spans="1:38" x14ac:dyDescent="0.15">
      <c r="A1455">
        <v>2</v>
      </c>
      <c r="B1455" s="24">
        <v>0.158993</v>
      </c>
      <c r="C1455" s="24">
        <v>3.7203E-2</v>
      </c>
      <c r="D1455" s="25"/>
      <c r="E1455" s="25"/>
      <c r="F1455" s="25"/>
      <c r="G1455" s="25"/>
      <c r="H1455" s="25"/>
      <c r="I1455" s="25"/>
      <c r="J1455" s="25"/>
      <c r="K1455" s="25"/>
      <c r="M1455" s="14"/>
      <c r="N1455" s="14"/>
      <c r="O1455" s="12"/>
      <c r="P1455" s="12"/>
      <c r="Q1455" s="12"/>
      <c r="R1455" s="12"/>
      <c r="S1455" s="12"/>
      <c r="T1455" s="12"/>
      <c r="U1455" s="12"/>
      <c r="V1455" s="12"/>
      <c r="W1455" s="12"/>
      <c r="X1455" s="12"/>
      <c r="Y1455" s="12"/>
      <c r="Z1455" s="12"/>
      <c r="AA1455" s="12"/>
      <c r="AB1455" s="25"/>
      <c r="AC1455" s="25"/>
      <c r="AD1455" s="25"/>
      <c r="AE1455" s="25"/>
      <c r="AF1455" s="25"/>
      <c r="AG1455" s="25"/>
      <c r="AH1455" s="25"/>
      <c r="AI1455" s="25"/>
      <c r="AJ1455" s="25"/>
      <c r="AK1455" s="25"/>
      <c r="AL1455" s="25"/>
    </row>
    <row r="1456" spans="1:38" x14ac:dyDescent="0.15">
      <c r="A1456">
        <v>3</v>
      </c>
      <c r="B1456" s="24">
        <v>0.136908</v>
      </c>
      <c r="C1456" s="24">
        <v>2.2929399999999999E-2</v>
      </c>
      <c r="D1456" s="24">
        <v>9.9033699999999999E-3</v>
      </c>
      <c r="E1456" s="25"/>
      <c r="F1456" s="25"/>
      <c r="G1456" s="25"/>
      <c r="H1456" s="25"/>
      <c r="I1456" s="25"/>
      <c r="J1456" s="25"/>
      <c r="K1456" s="25"/>
      <c r="M1456" s="14"/>
      <c r="N1456" s="14"/>
      <c r="O1456" s="14"/>
      <c r="P1456" s="12"/>
      <c r="Q1456" s="12"/>
      <c r="R1456" s="12"/>
      <c r="S1456" s="12"/>
      <c r="T1456" s="12"/>
      <c r="U1456" s="12"/>
      <c r="V1456" s="12"/>
      <c r="W1456" s="12"/>
      <c r="X1456" s="12"/>
      <c r="Y1456" s="12"/>
      <c r="Z1456" s="12"/>
      <c r="AA1456" s="12"/>
      <c r="AB1456" s="25"/>
      <c r="AC1456" s="25"/>
      <c r="AD1456" s="25"/>
      <c r="AE1456" s="25"/>
      <c r="AF1456" s="25"/>
      <c r="AG1456" s="25"/>
      <c r="AH1456" s="25"/>
      <c r="AI1456" s="25"/>
      <c r="AJ1456" s="25"/>
      <c r="AK1456" s="25"/>
      <c r="AL1456" s="25"/>
    </row>
    <row r="1457" spans="1:38" x14ac:dyDescent="0.15">
      <c r="A1457">
        <v>4</v>
      </c>
      <c r="B1457" s="24">
        <v>0.108294</v>
      </c>
      <c r="C1457" s="24">
        <v>1.04697E-2</v>
      </c>
      <c r="D1457" s="24">
        <v>4.9484500000000001E-2</v>
      </c>
      <c r="E1457" s="24">
        <v>0.153362</v>
      </c>
      <c r="F1457" s="25"/>
      <c r="G1457" s="25"/>
      <c r="H1457" s="25"/>
      <c r="I1457" s="25"/>
      <c r="J1457" s="25"/>
      <c r="K1457" s="25"/>
      <c r="M1457" s="14"/>
      <c r="N1457" s="14"/>
      <c r="O1457" s="14"/>
      <c r="P1457" s="12"/>
      <c r="Q1457" s="12"/>
      <c r="R1457" s="12"/>
      <c r="S1457" s="12"/>
      <c r="T1457" s="12"/>
      <c r="U1457" s="12"/>
      <c r="V1457" s="12"/>
      <c r="W1457" s="12"/>
      <c r="X1457" s="12"/>
      <c r="Y1457" s="12"/>
      <c r="Z1457" s="12"/>
      <c r="AA1457" s="12"/>
      <c r="AB1457" s="25"/>
      <c r="AC1457" s="25"/>
      <c r="AD1457" s="25"/>
      <c r="AE1457" s="25"/>
      <c r="AF1457" s="25"/>
      <c r="AG1457" s="25"/>
      <c r="AH1457" s="25"/>
      <c r="AI1457" s="25"/>
      <c r="AJ1457" s="25"/>
      <c r="AK1457" s="25"/>
      <c r="AL1457" s="25"/>
    </row>
    <row r="1458" spans="1:38" x14ac:dyDescent="0.15">
      <c r="A1458">
        <v>5</v>
      </c>
      <c r="B1458" s="24">
        <v>8.2542699999999997E-2</v>
      </c>
      <c r="C1458" s="24">
        <v>5.7089599999999997E-2</v>
      </c>
      <c r="D1458" s="24">
        <v>0.14042199999999999</v>
      </c>
      <c r="E1458" s="24">
        <v>0.24587200000000001</v>
      </c>
      <c r="F1458" s="24">
        <v>0.34690199999999999</v>
      </c>
      <c r="G1458" s="25"/>
      <c r="H1458" s="25"/>
      <c r="I1458" s="25"/>
      <c r="J1458" s="25"/>
      <c r="K1458" s="25"/>
      <c r="M1458" s="14"/>
      <c r="N1458" s="14"/>
      <c r="O1458" s="14"/>
      <c r="P1458" s="12"/>
      <c r="Q1458" s="12"/>
      <c r="R1458" s="12"/>
      <c r="S1458" s="12"/>
      <c r="T1458" s="12"/>
      <c r="U1458" s="12"/>
      <c r="V1458" s="12"/>
      <c r="W1458" s="12"/>
      <c r="X1458" s="12"/>
      <c r="Y1458" s="12"/>
      <c r="Z1458" s="12"/>
      <c r="AA1458" s="12"/>
      <c r="AB1458" s="25"/>
      <c r="AC1458" s="25"/>
      <c r="AD1458" s="25"/>
      <c r="AE1458" s="25"/>
      <c r="AF1458" s="25"/>
      <c r="AG1458" s="25"/>
      <c r="AH1458" s="25"/>
      <c r="AI1458" s="25"/>
      <c r="AJ1458" s="25"/>
      <c r="AK1458" s="25"/>
      <c r="AL1458" s="25"/>
    </row>
    <row r="1459" spans="1:38" x14ac:dyDescent="0.15">
      <c r="A1459">
        <v>6</v>
      </c>
      <c r="B1459" s="24">
        <v>0.14002000000000001</v>
      </c>
      <c r="C1459" s="24">
        <v>0.12994700000000001</v>
      </c>
      <c r="D1459" s="24">
        <v>0.23436899999999999</v>
      </c>
      <c r="E1459" s="24">
        <v>0.33849200000000002</v>
      </c>
      <c r="F1459" s="24">
        <v>0.393455</v>
      </c>
      <c r="G1459" s="25">
        <v>-0.16234899999999999</v>
      </c>
      <c r="H1459" s="25"/>
      <c r="I1459" s="25"/>
      <c r="J1459" s="25"/>
      <c r="K1459" s="25"/>
      <c r="M1459" s="14"/>
      <c r="N1459" s="14"/>
      <c r="O1459" s="14"/>
      <c r="P1459" s="12"/>
      <c r="Q1459" s="12"/>
      <c r="R1459" s="12"/>
      <c r="S1459" s="12"/>
      <c r="T1459" s="12"/>
      <c r="U1459" s="12"/>
      <c r="V1459" s="12"/>
      <c r="W1459" s="12"/>
      <c r="X1459" s="12"/>
      <c r="Y1459" s="12"/>
      <c r="Z1459" s="12"/>
      <c r="AA1459" s="12"/>
      <c r="AB1459" s="25"/>
      <c r="AC1459" s="25"/>
      <c r="AD1459" s="25"/>
      <c r="AE1459" s="25"/>
      <c r="AF1459" s="25"/>
      <c r="AG1459" s="25"/>
      <c r="AH1459" s="25"/>
      <c r="AI1459" s="25"/>
      <c r="AJ1459" s="25"/>
      <c r="AK1459" s="25"/>
      <c r="AL1459" s="25"/>
    </row>
    <row r="1460" spans="1:38" x14ac:dyDescent="0.15">
      <c r="A1460">
        <v>7</v>
      </c>
      <c r="B1460" s="26">
        <v>0.174119</v>
      </c>
      <c r="C1460" s="24">
        <v>0.19489300000000001</v>
      </c>
      <c r="D1460" s="24">
        <v>0.30716700000000002</v>
      </c>
      <c r="E1460" s="24">
        <v>0.36163299999999998</v>
      </c>
      <c r="F1460" s="25">
        <v>-0.17780499999999999</v>
      </c>
      <c r="G1460" s="25">
        <v>-0.26921800000000001</v>
      </c>
      <c r="H1460" s="25">
        <v>-0.37080299999999999</v>
      </c>
      <c r="I1460" s="25"/>
      <c r="J1460" s="25"/>
      <c r="K1460" s="25"/>
      <c r="M1460" s="14"/>
      <c r="N1460" s="14"/>
      <c r="O1460" s="14"/>
      <c r="P1460" s="12"/>
      <c r="Q1460" s="12"/>
      <c r="R1460" s="12"/>
      <c r="S1460" s="12"/>
      <c r="T1460" s="12"/>
      <c r="U1460" s="12"/>
      <c r="V1460" s="12"/>
      <c r="W1460" s="12"/>
      <c r="X1460" s="12"/>
      <c r="Y1460" s="12"/>
      <c r="Z1460" s="12"/>
      <c r="AA1460" s="12"/>
      <c r="AB1460" s="25"/>
      <c r="AC1460" s="25"/>
      <c r="AD1460" s="25"/>
      <c r="AE1460" s="25"/>
      <c r="AF1460" s="25"/>
      <c r="AG1460" s="25"/>
      <c r="AH1460" s="25"/>
      <c r="AI1460" s="25"/>
      <c r="AJ1460" s="25"/>
      <c r="AK1460" s="25"/>
      <c r="AL1460" s="25"/>
    </row>
    <row r="1461" spans="1:38" x14ac:dyDescent="0.15">
      <c r="A1461">
        <v>8</v>
      </c>
      <c r="B1461" s="26">
        <v>0.226218</v>
      </c>
      <c r="C1461" s="24">
        <v>0.29564400000000002</v>
      </c>
      <c r="D1461" s="24">
        <v>0.34940500000000002</v>
      </c>
      <c r="E1461" s="25">
        <v>-0.18671299999999999</v>
      </c>
      <c r="F1461" s="25">
        <v>-0.270202</v>
      </c>
      <c r="G1461" s="25">
        <v>-0.31765100000000002</v>
      </c>
      <c r="H1461" s="25">
        <v>-0.37382199999999999</v>
      </c>
      <c r="I1461" s="25">
        <v>-0.45364599999999999</v>
      </c>
      <c r="J1461" s="25"/>
      <c r="K1461" s="25"/>
      <c r="M1461" s="14"/>
      <c r="N1461" s="14"/>
      <c r="O1461" s="14"/>
      <c r="P1461" s="12"/>
      <c r="Q1461" s="12"/>
      <c r="R1461" s="12"/>
      <c r="S1461" s="12"/>
      <c r="T1461" s="12"/>
      <c r="U1461" s="12"/>
      <c r="V1461" s="12"/>
      <c r="W1461" s="12"/>
      <c r="X1461" s="12"/>
      <c r="Y1461" s="12"/>
      <c r="Z1461" s="12"/>
      <c r="AA1461" s="12"/>
      <c r="AB1461" s="25"/>
      <c r="AC1461" s="25"/>
      <c r="AD1461" s="25"/>
      <c r="AE1461" s="25"/>
      <c r="AF1461" s="25"/>
      <c r="AG1461" s="25"/>
      <c r="AH1461" s="25"/>
      <c r="AI1461" s="25"/>
      <c r="AJ1461" s="25"/>
      <c r="AK1461" s="25"/>
      <c r="AL1461" s="25"/>
    </row>
    <row r="1462" spans="1:38" x14ac:dyDescent="0.15">
      <c r="A1462">
        <v>9</v>
      </c>
      <c r="B1462" s="26">
        <v>0.26792899999999997</v>
      </c>
      <c r="C1462" s="24">
        <v>0.33962700000000001</v>
      </c>
      <c r="D1462" s="25">
        <v>-0.196768</v>
      </c>
      <c r="E1462" s="25">
        <v>-0.232263</v>
      </c>
      <c r="F1462" s="25">
        <v>-0.31426999999999999</v>
      </c>
      <c r="G1462" s="25">
        <v>-0.40272799999999997</v>
      </c>
      <c r="H1462" s="25">
        <v>-0.45283400000000001</v>
      </c>
      <c r="I1462" s="25">
        <v>-0.49318499999999998</v>
      </c>
      <c r="J1462" s="25">
        <v>-0.59064700000000003</v>
      </c>
      <c r="K1462" s="25"/>
      <c r="M1462" s="14"/>
      <c r="N1462" s="14"/>
      <c r="O1462" s="14"/>
      <c r="P1462" s="12"/>
      <c r="Q1462" s="12"/>
      <c r="R1462" s="12"/>
      <c r="S1462" s="12"/>
      <c r="T1462" s="12"/>
      <c r="U1462" s="12"/>
      <c r="V1462" s="12"/>
      <c r="W1462" s="12"/>
      <c r="X1462" s="12"/>
      <c r="Y1462" s="12"/>
      <c r="Z1462" s="12"/>
      <c r="AA1462" s="12"/>
      <c r="AB1462" s="25"/>
      <c r="AC1462" s="25"/>
      <c r="AD1462" s="25"/>
      <c r="AE1462" s="25"/>
      <c r="AF1462" s="25"/>
      <c r="AG1462" s="25"/>
      <c r="AH1462" s="25"/>
      <c r="AI1462" s="25"/>
      <c r="AJ1462" s="25"/>
      <c r="AK1462" s="25"/>
      <c r="AL1462" s="25"/>
    </row>
    <row r="1463" spans="1:38" x14ac:dyDescent="0.15">
      <c r="A1463">
        <v>10</v>
      </c>
      <c r="B1463" s="26">
        <v>0.33138600000000001</v>
      </c>
      <c r="C1463" s="26">
        <v>-0.163741</v>
      </c>
      <c r="D1463" s="25">
        <v>-0.23558599999999999</v>
      </c>
      <c r="E1463" s="25">
        <v>-0.31498500000000001</v>
      </c>
      <c r="F1463" s="25">
        <v>-0.40024999999999999</v>
      </c>
      <c r="G1463" s="25">
        <v>-0.44500800000000001</v>
      </c>
      <c r="H1463" s="25">
        <v>-0.49304799999999999</v>
      </c>
      <c r="I1463" s="25">
        <v>-0.59109599999999995</v>
      </c>
      <c r="J1463" s="25">
        <v>-0.70887199999999995</v>
      </c>
      <c r="K1463" s="25">
        <v>-0.84562400000000004</v>
      </c>
      <c r="M1463" s="14"/>
      <c r="N1463" s="14"/>
      <c r="O1463" s="14"/>
      <c r="P1463" s="12"/>
      <c r="Q1463" s="12"/>
      <c r="R1463" s="12"/>
      <c r="S1463" s="12"/>
      <c r="T1463" s="12"/>
      <c r="U1463" s="12"/>
      <c r="V1463" s="12"/>
      <c r="W1463" s="12"/>
      <c r="X1463" s="12"/>
      <c r="Y1463" s="12"/>
      <c r="Z1463" s="12"/>
      <c r="AA1463" s="12"/>
      <c r="AB1463" s="25"/>
      <c r="AC1463" s="25"/>
      <c r="AD1463" s="25"/>
      <c r="AE1463" s="25"/>
      <c r="AF1463" s="25"/>
      <c r="AG1463" s="25"/>
      <c r="AH1463" s="25"/>
      <c r="AI1463" s="25"/>
      <c r="AJ1463" s="25"/>
      <c r="AK1463" s="25"/>
      <c r="AL1463" s="25"/>
    </row>
    <row r="1464" spans="1:38" x14ac:dyDescent="0.15">
      <c r="M1464" s="12"/>
      <c r="N1464" s="12"/>
      <c r="O1464" s="12"/>
      <c r="P1464" s="12"/>
      <c r="Q1464" s="12"/>
      <c r="R1464" s="12"/>
      <c r="S1464" s="12"/>
      <c r="T1464" s="12"/>
      <c r="U1464" s="12"/>
      <c r="V1464" s="12"/>
      <c r="W1464" s="12"/>
      <c r="X1464" s="12"/>
      <c r="Y1464" s="12"/>
      <c r="Z1464" s="12"/>
      <c r="AA1464" s="12"/>
      <c r="AB1464" s="12"/>
      <c r="AC1464" s="12"/>
      <c r="AD1464" s="12"/>
      <c r="AE1464" s="12"/>
      <c r="AF1464" s="12"/>
      <c r="AG1464" s="12"/>
      <c r="AH1464" s="12"/>
      <c r="AI1464" s="12"/>
      <c r="AJ1464" s="12"/>
      <c r="AK1464" s="12"/>
      <c r="AL1464" s="12"/>
    </row>
    <row r="1465" spans="1:38" x14ac:dyDescent="0.15">
      <c r="A1465" t="s">
        <v>48</v>
      </c>
      <c r="M1465" s="12"/>
      <c r="N1465" s="12"/>
      <c r="O1465" s="12"/>
      <c r="P1465" s="12"/>
      <c r="Q1465" s="12"/>
      <c r="R1465" s="12"/>
      <c r="S1465" s="12"/>
      <c r="T1465" s="12"/>
      <c r="U1465" s="12"/>
      <c r="V1465" s="12"/>
      <c r="W1465" s="12"/>
      <c r="X1465" s="12"/>
      <c r="Y1465" s="12"/>
      <c r="Z1465" s="12"/>
      <c r="AA1465" s="12"/>
      <c r="AB1465" s="12"/>
      <c r="AC1465" s="12"/>
      <c r="AD1465" s="12"/>
      <c r="AE1465" s="12"/>
      <c r="AF1465" s="12"/>
      <c r="AG1465" s="12"/>
      <c r="AH1465" s="12"/>
      <c r="AI1465" s="12"/>
      <c r="AJ1465" s="12"/>
      <c r="AK1465" s="12"/>
      <c r="AL1465" s="12"/>
    </row>
    <row r="1466" spans="1:38" x14ac:dyDescent="0.15">
      <c r="A1466" t="s">
        <v>46</v>
      </c>
      <c r="B1466">
        <v>1</v>
      </c>
      <c r="C1466">
        <v>2</v>
      </c>
      <c r="D1466">
        <v>3</v>
      </c>
      <c r="E1466">
        <v>4</v>
      </c>
      <c r="F1466">
        <v>5</v>
      </c>
      <c r="G1466">
        <v>6</v>
      </c>
      <c r="H1466">
        <v>7</v>
      </c>
      <c r="I1466">
        <v>8</v>
      </c>
      <c r="J1466">
        <v>9</v>
      </c>
      <c r="K1466">
        <v>10</v>
      </c>
      <c r="M1466" s="12"/>
      <c r="N1466" s="12"/>
      <c r="O1466" s="12"/>
      <c r="P1466" s="12"/>
      <c r="Q1466" s="12"/>
      <c r="R1466" s="12"/>
      <c r="S1466" s="12"/>
      <c r="T1466" s="12"/>
      <c r="U1466" s="12"/>
      <c r="V1466" s="12"/>
      <c r="W1466" s="12"/>
      <c r="X1466" s="12"/>
      <c r="Y1466" s="12"/>
      <c r="Z1466" s="12"/>
      <c r="AA1466" s="12"/>
      <c r="AB1466" s="12"/>
      <c r="AC1466" s="12"/>
      <c r="AD1466" s="12"/>
      <c r="AE1466" s="12"/>
      <c r="AF1466" s="12"/>
      <c r="AG1466" s="12"/>
      <c r="AH1466" s="12"/>
      <c r="AI1466" s="12"/>
      <c r="AJ1466" s="12"/>
      <c r="AK1466" s="12"/>
      <c r="AL1466" s="12"/>
    </row>
    <row r="1467" spans="1:38" x14ac:dyDescent="0.15">
      <c r="A1467">
        <v>1</v>
      </c>
      <c r="B1467" s="24">
        <v>0.21593300000000001</v>
      </c>
      <c r="C1467" s="25"/>
      <c r="D1467" s="25"/>
      <c r="E1467" s="25"/>
      <c r="F1467" s="25"/>
      <c r="G1467" s="25"/>
      <c r="H1467" s="25"/>
      <c r="I1467" s="25"/>
      <c r="J1467" s="25"/>
      <c r="K1467" s="25"/>
      <c r="M1467" s="14"/>
      <c r="N1467" s="12"/>
      <c r="O1467" s="12"/>
      <c r="P1467" s="12"/>
      <c r="Q1467" s="12"/>
      <c r="R1467" s="12"/>
      <c r="S1467" s="12"/>
      <c r="T1467" s="12"/>
      <c r="U1467" s="12"/>
      <c r="V1467" s="12"/>
      <c r="W1467" s="12"/>
      <c r="X1467" s="12"/>
      <c r="Y1467" s="12"/>
      <c r="Z1467" s="12"/>
      <c r="AA1467" s="12"/>
      <c r="AB1467" s="25"/>
      <c r="AC1467" s="25"/>
      <c r="AD1467" s="25"/>
      <c r="AE1467" s="25"/>
      <c r="AF1467" s="25"/>
      <c r="AG1467" s="25"/>
      <c r="AH1467" s="25"/>
      <c r="AI1467" s="25"/>
      <c r="AJ1467" s="25"/>
      <c r="AK1467" s="25"/>
      <c r="AL1467" s="25"/>
    </row>
    <row r="1468" spans="1:38" x14ac:dyDescent="0.15">
      <c r="A1468">
        <v>2</v>
      </c>
      <c r="B1468" s="24">
        <v>0.21299299999999999</v>
      </c>
      <c r="C1468" s="25">
        <v>-0.20915700000000001</v>
      </c>
      <c r="D1468" s="25"/>
      <c r="E1468" s="25"/>
      <c r="F1468" s="25"/>
      <c r="G1468" s="25"/>
      <c r="H1468" s="25"/>
      <c r="I1468" s="25"/>
      <c r="J1468" s="25"/>
      <c r="K1468" s="25"/>
      <c r="M1468" s="14"/>
      <c r="N1468" s="14"/>
      <c r="O1468" s="12"/>
      <c r="P1468" s="12"/>
      <c r="Q1468" s="12"/>
      <c r="R1468" s="12"/>
      <c r="S1468" s="12"/>
      <c r="T1468" s="12"/>
      <c r="U1468" s="12"/>
      <c r="V1468" s="12"/>
      <c r="W1468" s="12"/>
      <c r="X1468" s="12"/>
      <c r="Y1468" s="12"/>
      <c r="Z1468" s="12"/>
      <c r="AA1468" s="12"/>
      <c r="AB1468" s="25"/>
      <c r="AC1468" s="25"/>
      <c r="AD1468" s="25"/>
      <c r="AE1468" s="25"/>
      <c r="AF1468" s="25"/>
      <c r="AG1468" s="25"/>
      <c r="AH1468" s="25"/>
      <c r="AI1468" s="25"/>
      <c r="AJ1468" s="25"/>
      <c r="AK1468" s="25"/>
      <c r="AL1468" s="25"/>
    </row>
    <row r="1469" spans="1:38" x14ac:dyDescent="0.15">
      <c r="A1469">
        <v>3</v>
      </c>
      <c r="B1469" s="24">
        <v>0.204351</v>
      </c>
      <c r="C1469" s="25">
        <v>-0.20361899999999999</v>
      </c>
      <c r="D1469" s="25">
        <v>-0.17933199999999999</v>
      </c>
      <c r="E1469" s="25"/>
      <c r="F1469" s="25"/>
      <c r="G1469" s="25"/>
      <c r="H1469" s="25"/>
      <c r="I1469" s="25"/>
      <c r="J1469" s="25"/>
      <c r="K1469" s="25"/>
      <c r="M1469" s="14"/>
      <c r="N1469" s="14"/>
      <c r="O1469" s="14"/>
      <c r="P1469" s="12"/>
      <c r="Q1469" s="12"/>
      <c r="R1469" s="12"/>
      <c r="S1469" s="12"/>
      <c r="T1469" s="12"/>
      <c r="U1469" s="12"/>
      <c r="V1469" s="12"/>
      <c r="W1469" s="12"/>
      <c r="X1469" s="12"/>
      <c r="Y1469" s="12"/>
      <c r="Z1469" s="12"/>
      <c r="AA1469" s="12"/>
      <c r="AB1469" s="25"/>
      <c r="AC1469" s="25"/>
      <c r="AD1469" s="25"/>
      <c r="AE1469" s="25"/>
      <c r="AF1469" s="25"/>
      <c r="AG1469" s="25"/>
      <c r="AH1469" s="25"/>
      <c r="AI1469" s="25"/>
      <c r="AJ1469" s="25"/>
      <c r="AK1469" s="25"/>
      <c r="AL1469" s="25"/>
    </row>
    <row r="1470" spans="1:38" x14ac:dyDescent="0.15">
      <c r="A1470">
        <v>4</v>
      </c>
      <c r="B1470" s="24">
        <v>0.17580399999999999</v>
      </c>
      <c r="C1470" s="25">
        <v>-0.18088799999999999</v>
      </c>
      <c r="D1470" s="25">
        <v>-5.9168100000000001E-2</v>
      </c>
      <c r="E1470" s="24">
        <v>0.16209699999999999</v>
      </c>
      <c r="F1470" s="25"/>
      <c r="G1470" s="25"/>
      <c r="H1470" s="25"/>
      <c r="I1470" s="25"/>
      <c r="J1470" s="25"/>
      <c r="K1470" s="25"/>
      <c r="M1470" s="14"/>
      <c r="N1470" s="14"/>
      <c r="O1470" s="14"/>
      <c r="P1470" s="12"/>
      <c r="Q1470" s="12"/>
      <c r="R1470" s="12"/>
      <c r="S1470" s="12"/>
      <c r="T1470" s="12"/>
      <c r="U1470" s="12"/>
      <c r="V1470" s="12"/>
      <c r="W1470" s="12"/>
      <c r="X1470" s="12"/>
      <c r="Y1470" s="12"/>
      <c r="Z1470" s="12"/>
      <c r="AA1470" s="12"/>
      <c r="AB1470" s="25"/>
      <c r="AC1470" s="25"/>
      <c r="AD1470" s="25"/>
      <c r="AE1470" s="25"/>
      <c r="AF1470" s="25"/>
      <c r="AG1470" s="25"/>
      <c r="AH1470" s="25"/>
      <c r="AI1470" s="25"/>
      <c r="AJ1470" s="25"/>
      <c r="AK1470" s="25"/>
      <c r="AL1470" s="25"/>
    </row>
    <row r="1471" spans="1:38" x14ac:dyDescent="0.15">
      <c r="A1471">
        <v>5</v>
      </c>
      <c r="B1471" s="24">
        <v>0.14909600000000001</v>
      </c>
      <c r="C1471" s="25">
        <v>-6.8369799999999994E-2</v>
      </c>
      <c r="D1471" s="24">
        <v>0.15451400000000001</v>
      </c>
      <c r="E1471" s="24">
        <v>0.41431000000000001</v>
      </c>
      <c r="F1471" s="24">
        <v>0.69380500000000001</v>
      </c>
      <c r="G1471" s="25"/>
      <c r="H1471" s="25"/>
      <c r="I1471" s="25"/>
      <c r="J1471" s="25"/>
      <c r="K1471" s="25"/>
      <c r="M1471" s="14"/>
      <c r="N1471" s="14"/>
      <c r="O1471" s="14"/>
      <c r="P1471" s="12"/>
      <c r="Q1471" s="12"/>
      <c r="R1471" s="12"/>
      <c r="S1471" s="12"/>
      <c r="T1471" s="12"/>
      <c r="U1471" s="12"/>
      <c r="V1471" s="12"/>
      <c r="W1471" s="12"/>
      <c r="X1471" s="12"/>
      <c r="Y1471" s="12"/>
      <c r="Z1471" s="12"/>
      <c r="AA1471" s="12"/>
      <c r="AB1471" s="25"/>
      <c r="AC1471" s="25"/>
      <c r="AD1471" s="25"/>
      <c r="AE1471" s="25"/>
      <c r="AF1471" s="25"/>
      <c r="AG1471" s="25"/>
      <c r="AH1471" s="25"/>
      <c r="AI1471" s="25"/>
      <c r="AJ1471" s="25"/>
      <c r="AK1471" s="25"/>
      <c r="AL1471" s="25"/>
    </row>
    <row r="1472" spans="1:38" x14ac:dyDescent="0.15">
      <c r="A1472">
        <v>6</v>
      </c>
      <c r="B1472" s="24">
        <v>0.28003899999999998</v>
      </c>
      <c r="C1472" s="24">
        <v>0.13002</v>
      </c>
      <c r="D1472" s="24">
        <v>0.39083299999999999</v>
      </c>
      <c r="E1472" s="24">
        <v>0.67698400000000003</v>
      </c>
      <c r="F1472" s="24">
        <v>0.78691</v>
      </c>
      <c r="G1472" s="25">
        <v>-0.32469799999999999</v>
      </c>
      <c r="H1472" s="25"/>
      <c r="I1472" s="25"/>
      <c r="J1472" s="25"/>
      <c r="K1472" s="25"/>
      <c r="M1472" s="14"/>
      <c r="N1472" s="14"/>
      <c r="O1472" s="14"/>
      <c r="P1472" s="12"/>
      <c r="Q1472" s="12"/>
      <c r="R1472" s="12"/>
      <c r="S1472" s="12"/>
      <c r="T1472" s="12"/>
      <c r="U1472" s="12"/>
      <c r="V1472" s="12"/>
      <c r="W1472" s="12"/>
      <c r="X1472" s="12"/>
      <c r="Y1472" s="12"/>
      <c r="Z1472" s="12"/>
      <c r="AA1472" s="12"/>
      <c r="AB1472" s="25"/>
      <c r="AC1472" s="25"/>
      <c r="AD1472" s="25"/>
      <c r="AE1472" s="25"/>
      <c r="AF1472" s="25"/>
      <c r="AG1472" s="25"/>
      <c r="AH1472" s="25"/>
      <c r="AI1472" s="25"/>
      <c r="AJ1472" s="25"/>
      <c r="AK1472" s="25"/>
      <c r="AL1472" s="25"/>
    </row>
    <row r="1473" spans="1:38" x14ac:dyDescent="0.15">
      <c r="A1473">
        <v>7</v>
      </c>
      <c r="B1473" s="24">
        <v>0.34823900000000002</v>
      </c>
      <c r="C1473" s="24">
        <v>0.33119999999999999</v>
      </c>
      <c r="D1473" s="24">
        <v>0.61433300000000002</v>
      </c>
      <c r="E1473" s="24">
        <v>0.72326500000000005</v>
      </c>
      <c r="F1473" s="25">
        <v>-0.35560900000000001</v>
      </c>
      <c r="G1473" s="25">
        <v>-0.53843700000000005</v>
      </c>
      <c r="H1473" s="25">
        <v>-0.74160499999999996</v>
      </c>
      <c r="I1473" s="25"/>
      <c r="J1473" s="25"/>
      <c r="K1473" s="25"/>
      <c r="M1473" s="14"/>
      <c r="N1473" s="14"/>
      <c r="O1473" s="14"/>
      <c r="P1473" s="12"/>
      <c r="Q1473" s="12"/>
      <c r="R1473" s="12"/>
      <c r="S1473" s="12"/>
      <c r="T1473" s="12"/>
      <c r="U1473" s="12"/>
      <c r="V1473" s="12"/>
      <c r="W1473" s="12"/>
      <c r="X1473" s="12"/>
      <c r="Y1473" s="12"/>
      <c r="Z1473" s="12"/>
      <c r="AA1473" s="12"/>
      <c r="AB1473" s="25"/>
      <c r="AC1473" s="25"/>
      <c r="AD1473" s="25"/>
      <c r="AE1473" s="25"/>
      <c r="AF1473" s="25"/>
      <c r="AG1473" s="25"/>
      <c r="AH1473" s="25"/>
      <c r="AI1473" s="25"/>
      <c r="AJ1473" s="25"/>
      <c r="AK1473" s="25"/>
      <c r="AL1473" s="25"/>
    </row>
    <row r="1474" spans="1:38" x14ac:dyDescent="0.15">
      <c r="A1474">
        <v>8</v>
      </c>
      <c r="B1474" s="25">
        <v>0.45243699999999998</v>
      </c>
      <c r="C1474" s="24">
        <v>0.59128899999999995</v>
      </c>
      <c r="D1474" s="24">
        <v>0.69880900000000001</v>
      </c>
      <c r="E1474" s="25">
        <v>-0.37342599999999998</v>
      </c>
      <c r="F1474" s="25">
        <v>-0.540404</v>
      </c>
      <c r="G1474" s="25">
        <v>-0.635301</v>
      </c>
      <c r="H1474" s="25">
        <v>-0.747645</v>
      </c>
      <c r="I1474" s="25">
        <v>-0.90729300000000002</v>
      </c>
      <c r="J1474" s="25"/>
      <c r="K1474" s="25"/>
      <c r="M1474" s="14"/>
      <c r="N1474" s="14"/>
      <c r="O1474" s="14"/>
      <c r="P1474" s="12"/>
      <c r="Q1474" s="12"/>
      <c r="R1474" s="12"/>
      <c r="S1474" s="12"/>
      <c r="T1474" s="12"/>
      <c r="U1474" s="12"/>
      <c r="V1474" s="12"/>
      <c r="W1474" s="12"/>
      <c r="X1474" s="12"/>
      <c r="Y1474" s="12"/>
      <c r="Z1474" s="12"/>
      <c r="AA1474" s="12"/>
      <c r="AB1474" s="25"/>
      <c r="AC1474" s="25"/>
      <c r="AD1474" s="25"/>
      <c r="AE1474" s="25"/>
      <c r="AF1474" s="25"/>
      <c r="AG1474" s="25"/>
      <c r="AH1474" s="25"/>
      <c r="AI1474" s="25"/>
      <c r="AJ1474" s="25"/>
      <c r="AK1474" s="25"/>
      <c r="AL1474" s="25"/>
    </row>
    <row r="1475" spans="1:38" x14ac:dyDescent="0.15">
      <c r="A1475">
        <v>9</v>
      </c>
      <c r="B1475" s="25">
        <v>0.53585799999999995</v>
      </c>
      <c r="C1475" s="24">
        <v>0.679253</v>
      </c>
      <c r="D1475" s="25">
        <v>-0.393536</v>
      </c>
      <c r="E1475" s="25">
        <v>-0.46452599999999999</v>
      </c>
      <c r="F1475" s="25">
        <v>-0.62853999999999999</v>
      </c>
      <c r="G1475" s="25">
        <v>-0.80545699999999998</v>
      </c>
      <c r="H1475" s="25">
        <v>-0.90566800000000003</v>
      </c>
      <c r="I1475" s="25">
        <v>-0.98636900000000005</v>
      </c>
      <c r="J1475" s="25">
        <v>-1.18129</v>
      </c>
      <c r="K1475" s="25"/>
      <c r="M1475" s="14"/>
      <c r="N1475" s="14"/>
      <c r="O1475" s="14"/>
      <c r="P1475" s="12"/>
      <c r="Q1475" s="12"/>
      <c r="R1475" s="12"/>
      <c r="S1475" s="12"/>
      <c r="T1475" s="12"/>
      <c r="U1475" s="12"/>
      <c r="V1475" s="12"/>
      <c r="W1475" s="12"/>
      <c r="X1475" s="12"/>
      <c r="Y1475" s="12"/>
      <c r="Z1475" s="12"/>
      <c r="AA1475" s="12"/>
      <c r="AB1475" s="25"/>
      <c r="AC1475" s="25"/>
      <c r="AD1475" s="25"/>
      <c r="AE1475" s="25"/>
      <c r="AF1475" s="25"/>
      <c r="AG1475" s="25"/>
      <c r="AH1475" s="25"/>
      <c r="AI1475" s="25"/>
      <c r="AJ1475" s="25"/>
      <c r="AK1475" s="25"/>
      <c r="AL1475" s="25"/>
    </row>
    <row r="1476" spans="1:38" x14ac:dyDescent="0.15">
      <c r="A1476">
        <v>10</v>
      </c>
      <c r="B1476" s="25">
        <v>0.66277200000000003</v>
      </c>
      <c r="C1476" s="25">
        <v>-0.32748300000000002</v>
      </c>
      <c r="D1476" s="25">
        <v>-0.47117100000000001</v>
      </c>
      <c r="E1476" s="25">
        <v>-0.62997099999999995</v>
      </c>
      <c r="F1476" s="25">
        <v>-0.80049999999999999</v>
      </c>
      <c r="G1476" s="25">
        <v>-0.89001699999999995</v>
      </c>
      <c r="H1476" s="25">
        <v>-0.98609599999999997</v>
      </c>
      <c r="I1476" s="25">
        <v>-1.1821900000000001</v>
      </c>
      <c r="J1476" s="25">
        <v>-1.41774</v>
      </c>
      <c r="K1476" s="25">
        <v>-1.6912499999999999</v>
      </c>
      <c r="M1476" s="14"/>
      <c r="N1476" s="14"/>
      <c r="O1476" s="14"/>
      <c r="P1476" s="12"/>
      <c r="Q1476" s="12"/>
      <c r="R1476" s="12"/>
      <c r="S1476" s="12"/>
      <c r="T1476" s="12"/>
      <c r="U1476" s="12"/>
      <c r="V1476" s="12"/>
      <c r="W1476" s="12"/>
      <c r="X1476" s="12"/>
      <c r="Y1476" s="12"/>
      <c r="Z1476" s="12"/>
      <c r="AA1476" s="12"/>
      <c r="AB1476" s="25"/>
      <c r="AC1476" s="25"/>
      <c r="AD1476" s="25"/>
      <c r="AE1476" s="25"/>
      <c r="AF1476" s="25"/>
      <c r="AG1476" s="25"/>
      <c r="AH1476" s="25"/>
      <c r="AI1476" s="25"/>
      <c r="AJ1476" s="25"/>
      <c r="AK1476" s="25"/>
      <c r="AL1476" s="25"/>
    </row>
    <row r="1477" spans="1:38" x14ac:dyDescent="0.15">
      <c r="P1477" s="12"/>
      <c r="Q1477" s="12"/>
      <c r="R1477" s="12"/>
      <c r="S1477" s="12"/>
      <c r="T1477" s="12"/>
      <c r="U1477" s="12"/>
      <c r="V1477" s="12"/>
      <c r="W1477" s="12"/>
      <c r="X1477" s="12"/>
      <c r="Y1477" s="12"/>
      <c r="Z1477" s="12"/>
      <c r="AA1477" s="12"/>
      <c r="AB1477" s="12"/>
      <c r="AC1477" s="12"/>
      <c r="AD1477" s="12"/>
      <c r="AE1477" s="12"/>
      <c r="AF1477" s="12"/>
      <c r="AG1477" s="12"/>
      <c r="AH1477" s="12"/>
      <c r="AI1477" s="12"/>
      <c r="AJ1477" s="12"/>
      <c r="AK1477" s="12"/>
      <c r="AL1477" s="12"/>
    </row>
    <row r="1478" spans="1:38" x14ac:dyDescent="0.15">
      <c r="A1478" t="s">
        <v>74</v>
      </c>
      <c r="I1478" s="14" t="s">
        <v>109</v>
      </c>
      <c r="P1478" s="12"/>
      <c r="Q1478" s="12"/>
      <c r="R1478" s="12"/>
      <c r="S1478" s="12"/>
      <c r="T1478" s="12"/>
      <c r="U1478" s="12"/>
      <c r="V1478" s="12"/>
      <c r="W1478" s="12"/>
      <c r="X1478" s="12"/>
      <c r="Y1478" s="12"/>
      <c r="Z1478" s="12"/>
      <c r="AA1478" s="12"/>
      <c r="AB1478" s="12"/>
      <c r="AC1478" s="12"/>
      <c r="AD1478" s="12"/>
      <c r="AE1478" s="12"/>
      <c r="AF1478" s="12"/>
      <c r="AG1478" s="12"/>
      <c r="AH1478" s="12"/>
      <c r="AI1478" s="12"/>
      <c r="AJ1478" s="12"/>
      <c r="AK1478" s="12"/>
      <c r="AL1478" s="12"/>
    </row>
    <row r="1479" spans="1:38" x14ac:dyDescent="0.15">
      <c r="A1479" t="s">
        <v>75</v>
      </c>
      <c r="B1479" t="s">
        <v>76</v>
      </c>
      <c r="C1479" t="s">
        <v>76</v>
      </c>
      <c r="D1479" t="s">
        <v>76</v>
      </c>
      <c r="E1479" t="s">
        <v>77</v>
      </c>
      <c r="F1479" t="s">
        <v>77</v>
      </c>
      <c r="G1479" t="s">
        <v>77</v>
      </c>
      <c r="I1479" t="s">
        <v>76</v>
      </c>
      <c r="J1479" t="s">
        <v>76</v>
      </c>
      <c r="K1479" t="s">
        <v>76</v>
      </c>
      <c r="L1479" t="s">
        <v>77</v>
      </c>
      <c r="M1479" t="s">
        <v>77</v>
      </c>
      <c r="N1479" t="s">
        <v>77</v>
      </c>
      <c r="P1479" s="12"/>
      <c r="Q1479" s="12"/>
      <c r="R1479" s="12"/>
      <c r="S1479" s="12"/>
      <c r="T1479" s="12"/>
      <c r="U1479" s="12"/>
      <c r="V1479" s="12"/>
      <c r="W1479" s="12"/>
      <c r="X1479" s="12"/>
      <c r="Y1479" s="12"/>
      <c r="Z1479" s="12"/>
      <c r="AA1479" s="12"/>
      <c r="AB1479" s="12"/>
      <c r="AC1479" s="12"/>
      <c r="AD1479" s="12"/>
      <c r="AE1479" s="12"/>
      <c r="AF1479" s="12"/>
      <c r="AG1479" s="12"/>
      <c r="AH1479" s="12"/>
      <c r="AI1479" s="12"/>
      <c r="AJ1479" s="12"/>
      <c r="AK1479" s="12"/>
      <c r="AL1479" s="12"/>
    </row>
    <row r="1480" spans="1:38" x14ac:dyDescent="0.15">
      <c r="A1480" t="s">
        <v>78</v>
      </c>
      <c r="B1480" t="s">
        <v>76</v>
      </c>
      <c r="C1480" t="s">
        <v>79</v>
      </c>
      <c r="D1480" t="s">
        <v>80</v>
      </c>
      <c r="E1480" t="s">
        <v>76</v>
      </c>
      <c r="F1480" t="s">
        <v>79</v>
      </c>
      <c r="G1480" t="s">
        <v>80</v>
      </c>
      <c r="I1480" t="s">
        <v>76</v>
      </c>
      <c r="J1480" t="s">
        <v>79</v>
      </c>
      <c r="K1480" t="s">
        <v>80</v>
      </c>
      <c r="L1480" t="s">
        <v>76</v>
      </c>
      <c r="M1480" t="s">
        <v>79</v>
      </c>
      <c r="N1480" t="s">
        <v>80</v>
      </c>
      <c r="P1480" s="12"/>
      <c r="Q1480" s="12"/>
      <c r="R1480" s="12"/>
      <c r="S1480" s="12"/>
      <c r="T1480" s="12"/>
      <c r="U1480" s="12"/>
      <c r="V1480" s="12"/>
      <c r="W1480" s="12"/>
      <c r="X1480" s="12"/>
      <c r="Y1480" s="12"/>
      <c r="Z1480" s="12"/>
      <c r="AA1480" s="12"/>
      <c r="AB1480" s="12"/>
      <c r="AC1480" s="12"/>
      <c r="AD1480" s="12"/>
      <c r="AE1480" s="12"/>
      <c r="AF1480" s="12"/>
      <c r="AG1480" s="12"/>
      <c r="AH1480" s="12"/>
      <c r="AI1480" s="12"/>
      <c r="AJ1480" s="12"/>
      <c r="AK1480" s="12"/>
      <c r="AL1480" s="12"/>
    </row>
    <row r="1481" spans="1:38" x14ac:dyDescent="0.15">
      <c r="A1481" s="1" t="s">
        <v>25</v>
      </c>
      <c r="B1481">
        <v>0.73208099999999998</v>
      </c>
      <c r="C1481">
        <v>0.73208099999999998</v>
      </c>
      <c r="D1481">
        <v>0.73208099999999998</v>
      </c>
      <c r="E1481">
        <v>0.80723800000000001</v>
      </c>
      <c r="F1481">
        <v>0.80723800000000001</v>
      </c>
      <c r="G1481">
        <v>0.80723800000000001</v>
      </c>
      <c r="I1481" s="22">
        <f>ABS(B1481-B1511)</f>
        <v>0</v>
      </c>
      <c r="J1481" s="22">
        <f t="shared" ref="J1481:J1490" si="208">ABS(C1481-C1511)</f>
        <v>0</v>
      </c>
      <c r="K1481" s="22">
        <f t="shared" ref="K1481:K1490" si="209">ABS(D1481-D1511)</f>
        <v>0</v>
      </c>
      <c r="L1481" s="22">
        <f>ABS(E1481-H1511)</f>
        <v>1.4800000000003699E-4</v>
      </c>
      <c r="M1481" s="22">
        <f t="shared" ref="M1481:M1490" si="210">ABS(F1481-I1511)</f>
        <v>1.4800000000003699E-4</v>
      </c>
      <c r="N1481" s="22">
        <f t="shared" ref="N1481:N1490" si="211">ABS(G1481-J1511)</f>
        <v>1.4800000000003699E-4</v>
      </c>
      <c r="P1481" s="12"/>
      <c r="Q1481" s="12"/>
      <c r="R1481" s="12"/>
      <c r="S1481" s="12"/>
      <c r="T1481" s="12"/>
      <c r="U1481" s="12"/>
      <c r="V1481" s="12"/>
      <c r="W1481" s="12"/>
      <c r="X1481" s="12"/>
      <c r="Y1481" s="12"/>
      <c r="Z1481" s="12"/>
      <c r="AA1481" s="12"/>
      <c r="AB1481" s="12"/>
      <c r="AC1481" s="12"/>
      <c r="AD1481" s="12"/>
      <c r="AE1481" s="12"/>
      <c r="AF1481" s="12"/>
      <c r="AG1481" s="12"/>
      <c r="AH1481" s="12"/>
      <c r="AI1481" s="12"/>
      <c r="AJ1481" s="12"/>
      <c r="AK1481" s="12"/>
      <c r="AL1481" s="12"/>
    </row>
    <row r="1482" spans="1:38" x14ac:dyDescent="0.15">
      <c r="A1482" s="1" t="s">
        <v>26</v>
      </c>
      <c r="B1482">
        <v>0.129806</v>
      </c>
      <c r="C1482">
        <v>0.27535300000000001</v>
      </c>
      <c r="D1482">
        <v>0.23794399999999999</v>
      </c>
      <c r="E1482">
        <v>0.138186</v>
      </c>
      <c r="F1482">
        <v>0.30105399999999999</v>
      </c>
      <c r="G1482">
        <v>0.25615300000000002</v>
      </c>
      <c r="I1482" s="22">
        <f t="shared" ref="I1482:I1490" si="212">ABS(B1482-B1512)</f>
        <v>0</v>
      </c>
      <c r="J1482" s="22">
        <f t="shared" si="208"/>
        <v>0</v>
      </c>
      <c r="K1482" s="22">
        <f t="shared" si="209"/>
        <v>0</v>
      </c>
      <c r="L1482" s="22">
        <f t="shared" ref="L1482:L1490" si="213">ABS(E1482-H1512)</f>
        <v>5.1499999999998769E-4</v>
      </c>
      <c r="M1482" s="22">
        <f t="shared" si="210"/>
        <v>3.1899999999999706E-3</v>
      </c>
      <c r="N1482" s="22">
        <f t="shared" si="211"/>
        <v>4.790000000000072E-4</v>
      </c>
      <c r="P1482" s="12"/>
      <c r="Q1482" s="12"/>
      <c r="R1482" s="12"/>
      <c r="S1482" s="12"/>
      <c r="T1482" s="12"/>
      <c r="U1482" s="12"/>
      <c r="V1482" s="12"/>
      <c r="W1482" s="12"/>
      <c r="X1482" s="12"/>
      <c r="Y1482" s="12"/>
      <c r="Z1482" s="12"/>
      <c r="AA1482" s="12"/>
      <c r="AB1482" s="12"/>
      <c r="AC1482" s="12"/>
      <c r="AD1482" s="12"/>
      <c r="AE1482" s="12"/>
      <c r="AF1482" s="12"/>
      <c r="AG1482" s="12"/>
      <c r="AH1482" s="12"/>
      <c r="AI1482" s="12"/>
      <c r="AJ1482" s="12"/>
      <c r="AK1482" s="12"/>
      <c r="AL1482" s="12"/>
    </row>
    <row r="1483" spans="1:38" x14ac:dyDescent="0.15">
      <c r="A1483" s="1" t="s">
        <v>27</v>
      </c>
      <c r="B1483">
        <v>0.119086</v>
      </c>
      <c r="C1483">
        <v>0.27920699999999998</v>
      </c>
      <c r="D1483">
        <v>0.23175699999999999</v>
      </c>
      <c r="E1483">
        <v>0.12972600000000001</v>
      </c>
      <c r="F1483">
        <v>0.30500100000000002</v>
      </c>
      <c r="G1483">
        <v>0.25269000000000003</v>
      </c>
      <c r="I1483" s="22">
        <f t="shared" si="212"/>
        <v>0</v>
      </c>
      <c r="J1483" s="22">
        <f t="shared" si="208"/>
        <v>0</v>
      </c>
      <c r="K1483" s="22">
        <f t="shared" si="209"/>
        <v>0</v>
      </c>
      <c r="L1483" s="22">
        <f t="shared" si="213"/>
        <v>6.8899999999999517E-4</v>
      </c>
      <c r="M1483" s="22">
        <f t="shared" si="210"/>
        <v>7.7199999999999491E-4</v>
      </c>
      <c r="N1483" s="22">
        <f t="shared" si="211"/>
        <v>6.7699999999998317E-4</v>
      </c>
      <c r="P1483" s="12"/>
      <c r="Q1483" s="12"/>
      <c r="R1483" s="12"/>
      <c r="S1483" s="12"/>
      <c r="T1483" s="12"/>
      <c r="U1483" s="12"/>
      <c r="V1483" s="12"/>
      <c r="W1483" s="12"/>
      <c r="X1483" s="12"/>
      <c r="Y1483" s="12"/>
      <c r="Z1483" s="12"/>
      <c r="AA1483" s="12"/>
      <c r="AB1483" s="12"/>
      <c r="AC1483" s="12"/>
      <c r="AD1483" s="12"/>
      <c r="AE1483" s="12"/>
      <c r="AF1483" s="12"/>
      <c r="AG1483" s="12"/>
      <c r="AH1483" s="12"/>
      <c r="AI1483" s="12"/>
      <c r="AJ1483" s="12"/>
      <c r="AK1483" s="12"/>
      <c r="AL1483" s="12"/>
    </row>
    <row r="1484" spans="1:38" x14ac:dyDescent="0.15">
      <c r="A1484" s="1" t="s">
        <v>28</v>
      </c>
      <c r="B1484">
        <v>9.7579399999999997E-2</v>
      </c>
      <c r="C1484">
        <v>0.25938299999999997</v>
      </c>
      <c r="D1484">
        <v>0.21935099999999999</v>
      </c>
      <c r="E1484">
        <v>9.2917200000000005E-2</v>
      </c>
      <c r="F1484">
        <v>0.26657199999999998</v>
      </c>
      <c r="G1484">
        <v>0.22592999999999999</v>
      </c>
      <c r="I1484" s="22">
        <f t="shared" si="212"/>
        <v>1.0000000000287557E-7</v>
      </c>
      <c r="J1484" s="22">
        <f t="shared" si="208"/>
        <v>0</v>
      </c>
      <c r="K1484" s="22">
        <f t="shared" si="209"/>
        <v>0</v>
      </c>
      <c r="L1484" s="22">
        <f t="shared" si="213"/>
        <v>1.0761999999999994E-3</v>
      </c>
      <c r="M1484" s="22">
        <f t="shared" si="210"/>
        <v>1.2880000000000114E-3</v>
      </c>
      <c r="N1484" s="22">
        <f t="shared" si="211"/>
        <v>1.1210000000000109E-3</v>
      </c>
      <c r="P1484" s="12"/>
      <c r="Q1484" s="12"/>
      <c r="R1484" s="12"/>
      <c r="S1484" s="12"/>
      <c r="T1484" s="12"/>
      <c r="U1484" s="12"/>
      <c r="V1484" s="12"/>
      <c r="W1484" s="12"/>
      <c r="X1484" s="12"/>
      <c r="Y1484" s="12"/>
      <c r="Z1484" s="12"/>
      <c r="AA1484" s="12"/>
      <c r="AB1484" s="12"/>
      <c r="AC1484" s="12"/>
      <c r="AD1484" s="12"/>
      <c r="AE1484" s="12"/>
      <c r="AF1484" s="12"/>
      <c r="AG1484" s="12"/>
      <c r="AH1484" s="12"/>
      <c r="AI1484" s="12"/>
      <c r="AJ1484" s="12"/>
      <c r="AK1484" s="12"/>
      <c r="AL1484" s="12"/>
    </row>
    <row r="1485" spans="1:38" x14ac:dyDescent="0.15">
      <c r="A1485" s="1" t="s">
        <v>29</v>
      </c>
      <c r="B1485">
        <v>7.0616100000000001E-2</v>
      </c>
      <c r="C1485">
        <v>0.20780100000000001</v>
      </c>
      <c r="D1485">
        <v>0.15523999999999999</v>
      </c>
      <c r="E1485">
        <v>5.9268399999999999E-2</v>
      </c>
      <c r="F1485">
        <v>0.18660299999999999</v>
      </c>
      <c r="G1485">
        <v>0.13148799999999999</v>
      </c>
      <c r="I1485" s="22">
        <f t="shared" si="212"/>
        <v>3.9999999999762448E-7</v>
      </c>
      <c r="J1485" s="22">
        <f t="shared" si="208"/>
        <v>9.9999999997324451E-7</v>
      </c>
      <c r="K1485" s="22">
        <f t="shared" si="209"/>
        <v>0</v>
      </c>
      <c r="L1485" s="22">
        <f t="shared" si="213"/>
        <v>5.8000000000000412E-4</v>
      </c>
      <c r="M1485" s="22">
        <f t="shared" si="210"/>
        <v>7.8700000000000991E-4</v>
      </c>
      <c r="N1485" s="22">
        <f t="shared" si="211"/>
        <v>6.0200000000001919E-4</v>
      </c>
      <c r="P1485" s="12"/>
      <c r="Q1485" s="12"/>
      <c r="R1485" s="12"/>
      <c r="S1485" s="12"/>
      <c r="T1485" s="12"/>
      <c r="U1485" s="12"/>
      <c r="V1485" s="12"/>
      <c r="W1485" s="12"/>
      <c r="X1485" s="12"/>
      <c r="Y1485" s="12"/>
      <c r="Z1485" s="12"/>
      <c r="AA1485" s="12"/>
      <c r="AB1485" s="12"/>
      <c r="AC1485" s="12"/>
      <c r="AD1485" s="12"/>
      <c r="AE1485" s="12"/>
      <c r="AF1485" s="12"/>
      <c r="AG1485" s="12"/>
      <c r="AH1485" s="12"/>
      <c r="AI1485" s="12"/>
      <c r="AJ1485" s="12"/>
      <c r="AK1485" s="12"/>
      <c r="AL1485" s="12"/>
    </row>
    <row r="1486" spans="1:38" x14ac:dyDescent="0.15">
      <c r="A1486" s="1" t="s">
        <v>30</v>
      </c>
      <c r="B1486">
        <v>7.0145100000000002E-2</v>
      </c>
      <c r="C1486">
        <v>0.23980799999999999</v>
      </c>
      <c r="D1486">
        <v>0.182229</v>
      </c>
      <c r="E1486">
        <v>8.6704199999999995E-2</v>
      </c>
      <c r="F1486">
        <v>0.27721800000000002</v>
      </c>
      <c r="G1486">
        <v>0.20924799999999999</v>
      </c>
      <c r="I1486" s="22">
        <f t="shared" si="212"/>
        <v>0</v>
      </c>
      <c r="J1486" s="22">
        <f t="shared" si="208"/>
        <v>1.0000000000010001E-6</v>
      </c>
      <c r="K1486" s="22">
        <f t="shared" si="209"/>
        <v>0</v>
      </c>
      <c r="L1486" s="22">
        <f t="shared" si="213"/>
        <v>8.7100000000001065E-4</v>
      </c>
      <c r="M1486" s="22">
        <f t="shared" si="210"/>
        <v>3.5320000000000351E-3</v>
      </c>
      <c r="N1486" s="22">
        <f t="shared" si="211"/>
        <v>9.7600000000000464E-4</v>
      </c>
      <c r="P1486" s="12"/>
      <c r="Q1486" s="12"/>
      <c r="R1486" s="12"/>
      <c r="S1486" s="12"/>
      <c r="T1486" s="12"/>
      <c r="U1486" s="12"/>
      <c r="V1486" s="12"/>
      <c r="W1486" s="12"/>
      <c r="X1486" s="12"/>
      <c r="Y1486" s="12"/>
      <c r="Z1486" s="12"/>
      <c r="AA1486" s="12"/>
      <c r="AB1486" s="12"/>
      <c r="AC1486" s="12"/>
      <c r="AD1486" s="12"/>
      <c r="AE1486" s="12"/>
      <c r="AF1486" s="12"/>
      <c r="AG1486" s="12"/>
      <c r="AH1486" s="12"/>
      <c r="AI1486" s="12"/>
      <c r="AJ1486" s="12"/>
      <c r="AK1486" s="12"/>
      <c r="AL1486" s="12"/>
    </row>
    <row r="1487" spans="1:38" x14ac:dyDescent="0.15">
      <c r="A1487" s="1" t="s">
        <v>52</v>
      </c>
      <c r="B1487">
        <v>3.9011299999999999E-2</v>
      </c>
      <c r="C1487">
        <v>0.193471</v>
      </c>
      <c r="D1487">
        <v>0.14876600000000001</v>
      </c>
      <c r="E1487">
        <v>5.6203700000000002E-2</v>
      </c>
      <c r="F1487">
        <v>0.224435</v>
      </c>
      <c r="G1487">
        <v>0.175595</v>
      </c>
      <c r="I1487" s="22">
        <f t="shared" si="212"/>
        <v>1.9999999999881224E-7</v>
      </c>
      <c r="J1487" s="22">
        <f t="shared" si="208"/>
        <v>0</v>
      </c>
      <c r="K1487" s="22">
        <f t="shared" si="209"/>
        <v>0</v>
      </c>
      <c r="L1487" s="22">
        <f t="shared" si="213"/>
        <v>3.8880000000000164E-4</v>
      </c>
      <c r="M1487" s="22">
        <f t="shared" si="210"/>
        <v>5.7599999999999318E-4</v>
      </c>
      <c r="N1487" s="22">
        <f t="shared" si="211"/>
        <v>4.5600000000001195E-4</v>
      </c>
      <c r="P1487" s="12"/>
      <c r="Q1487" s="12"/>
      <c r="R1487" s="12"/>
      <c r="S1487" s="12"/>
      <c r="T1487" s="12"/>
      <c r="U1487" s="12"/>
      <c r="V1487" s="12"/>
      <c r="W1487" s="12"/>
      <c r="X1487" s="12"/>
      <c r="Y1487" s="12"/>
      <c r="Z1487" s="12"/>
      <c r="AA1487" s="12"/>
      <c r="AB1487" s="12"/>
      <c r="AC1487" s="12"/>
      <c r="AD1487" s="12"/>
      <c r="AE1487" s="12"/>
      <c r="AF1487" s="12"/>
      <c r="AG1487" s="12"/>
      <c r="AH1487" s="12"/>
      <c r="AI1487" s="12"/>
      <c r="AJ1487" s="12"/>
      <c r="AK1487" s="12"/>
      <c r="AL1487" s="12"/>
    </row>
    <row r="1488" spans="1:38" x14ac:dyDescent="0.15">
      <c r="A1488" s="1" t="s">
        <v>53</v>
      </c>
      <c r="B1488">
        <v>0.186256</v>
      </c>
      <c r="C1488">
        <v>0.28917500000000002</v>
      </c>
      <c r="D1488">
        <v>0.28917500000000002</v>
      </c>
      <c r="E1488">
        <v>0.21675800000000001</v>
      </c>
      <c r="F1488">
        <v>0.32842500000000002</v>
      </c>
      <c r="G1488">
        <v>0.32842500000000002</v>
      </c>
      <c r="I1488" s="22">
        <f t="shared" si="212"/>
        <v>1.0000000000010001E-6</v>
      </c>
      <c r="J1488" s="22">
        <f t="shared" si="208"/>
        <v>0</v>
      </c>
      <c r="K1488" s="22">
        <f t="shared" si="209"/>
        <v>0</v>
      </c>
      <c r="L1488" s="22">
        <f t="shared" si="213"/>
        <v>4.9899999999999944E-4</v>
      </c>
      <c r="M1488" s="22">
        <f t="shared" si="210"/>
        <v>5.6900000000004169E-4</v>
      </c>
      <c r="N1488" s="22">
        <f t="shared" si="211"/>
        <v>5.6900000000004169E-4</v>
      </c>
      <c r="P1488" s="12"/>
      <c r="Q1488" s="12"/>
      <c r="R1488" s="12"/>
      <c r="S1488" s="12"/>
      <c r="T1488" s="12"/>
      <c r="U1488" s="12"/>
      <c r="V1488" s="12"/>
      <c r="W1488" s="12"/>
      <c r="X1488" s="12"/>
      <c r="Y1488" s="12"/>
      <c r="Z1488" s="12"/>
      <c r="AA1488" s="12"/>
      <c r="AB1488" s="12"/>
      <c r="AC1488" s="12"/>
      <c r="AD1488" s="12"/>
      <c r="AE1488" s="12"/>
      <c r="AF1488" s="12"/>
      <c r="AG1488" s="12"/>
      <c r="AH1488" s="12"/>
      <c r="AI1488" s="12"/>
      <c r="AJ1488" s="12"/>
      <c r="AK1488" s="12"/>
      <c r="AL1488" s="12"/>
    </row>
    <row r="1489" spans="1:38" x14ac:dyDescent="0.15">
      <c r="A1489" s="1" t="s">
        <v>54</v>
      </c>
      <c r="B1489">
        <v>0.33806000000000003</v>
      </c>
      <c r="C1489">
        <v>0.39110699999999998</v>
      </c>
      <c r="D1489">
        <v>0.39110699999999998</v>
      </c>
      <c r="E1489">
        <v>0.34921999999999997</v>
      </c>
      <c r="F1489">
        <v>0.40665200000000001</v>
      </c>
      <c r="G1489">
        <v>0.40665200000000001</v>
      </c>
      <c r="I1489" s="22">
        <f t="shared" si="212"/>
        <v>9.9999999997324451E-7</v>
      </c>
      <c r="J1489" s="22">
        <f t="shared" si="208"/>
        <v>0</v>
      </c>
      <c r="K1489" s="22">
        <f t="shared" si="209"/>
        <v>0</v>
      </c>
      <c r="L1489" s="22">
        <f t="shared" si="213"/>
        <v>4.0599999999996195E-4</v>
      </c>
      <c r="M1489" s="22">
        <f t="shared" si="210"/>
        <v>4.089999999999927E-4</v>
      </c>
      <c r="N1489" s="22">
        <f t="shared" si="211"/>
        <v>4.089999999999927E-4</v>
      </c>
      <c r="P1489" s="12"/>
      <c r="Q1489" s="12"/>
      <c r="R1489" s="12"/>
      <c r="S1489" s="12"/>
      <c r="T1489" s="12"/>
      <c r="U1489" s="12"/>
      <c r="V1489" s="12"/>
      <c r="W1489" s="12"/>
      <c r="X1489" s="12"/>
      <c r="Y1489" s="12"/>
      <c r="Z1489" s="12"/>
      <c r="AA1489" s="12"/>
      <c r="AB1489" s="12"/>
      <c r="AC1489" s="12"/>
      <c r="AD1489" s="12"/>
      <c r="AE1489" s="12"/>
      <c r="AF1489" s="12"/>
      <c r="AG1489" s="12"/>
      <c r="AH1489" s="12"/>
      <c r="AI1489" s="12"/>
      <c r="AJ1489" s="12"/>
      <c r="AK1489" s="12"/>
      <c r="AL1489" s="12"/>
    </row>
    <row r="1490" spans="1:38" x14ac:dyDescent="0.15">
      <c r="A1490" s="1" t="s">
        <v>90</v>
      </c>
      <c r="B1490">
        <v>0.49599500000000002</v>
      </c>
      <c r="C1490">
        <v>0.49599500000000002</v>
      </c>
      <c r="D1490">
        <v>0.49599500000000002</v>
      </c>
      <c r="E1490">
        <v>0.33038400000000001</v>
      </c>
      <c r="F1490">
        <v>0.33038400000000001</v>
      </c>
      <c r="G1490">
        <v>0.33038400000000001</v>
      </c>
      <c r="I1490" s="22">
        <f t="shared" si="212"/>
        <v>9.9999999997324451E-7</v>
      </c>
      <c r="J1490" s="22">
        <f t="shared" si="208"/>
        <v>9.9999999997324451E-7</v>
      </c>
      <c r="K1490" s="22">
        <f t="shared" si="209"/>
        <v>9.9999999997324451E-7</v>
      </c>
      <c r="L1490" s="22">
        <f t="shared" si="213"/>
        <v>3.5399999999999876E-3</v>
      </c>
      <c r="M1490" s="22">
        <f t="shared" si="210"/>
        <v>3.5399999999999876E-3</v>
      </c>
      <c r="N1490" s="22">
        <f t="shared" si="211"/>
        <v>3.5399999999999876E-3</v>
      </c>
      <c r="P1490" s="12"/>
      <c r="Q1490" s="12"/>
      <c r="R1490" s="12"/>
      <c r="S1490" s="12"/>
      <c r="T1490" s="12"/>
      <c r="U1490" s="12"/>
      <c r="V1490" s="12"/>
      <c r="W1490" s="12"/>
      <c r="X1490" s="12"/>
      <c r="Y1490" s="12"/>
      <c r="Z1490" s="12"/>
      <c r="AA1490" s="12"/>
      <c r="AB1490" s="12"/>
      <c r="AC1490" s="12"/>
      <c r="AD1490" s="12"/>
      <c r="AE1490" s="12"/>
      <c r="AF1490" s="12"/>
      <c r="AG1490" s="12"/>
      <c r="AH1490" s="12"/>
      <c r="AI1490" s="12"/>
      <c r="AJ1490" s="12"/>
      <c r="AK1490" s="12"/>
      <c r="AL1490" s="12"/>
    </row>
    <row r="1491" spans="1:38" x14ac:dyDescent="0.15">
      <c r="H1491" s="23" t="s">
        <v>110</v>
      </c>
      <c r="I1491" s="22">
        <f t="shared" ref="I1491:N1491" si="214">AVERAGE(I1482:I1490)</f>
        <v>4.1111111110520016E-7</v>
      </c>
      <c r="J1491" s="22">
        <f t="shared" si="214"/>
        <v>3.3333333332749878E-7</v>
      </c>
      <c r="K1491" s="22">
        <f t="shared" si="214"/>
        <v>1.1111111110813827E-7</v>
      </c>
      <c r="L1491" s="22">
        <f t="shared" si="214"/>
        <v>9.5166666666666089E-4</v>
      </c>
      <c r="M1491" s="22">
        <f t="shared" si="214"/>
        <v>1.6292222222222263E-3</v>
      </c>
      <c r="N1491" s="22">
        <f t="shared" si="214"/>
        <v>9.8100000000000661E-4</v>
      </c>
    </row>
    <row r="1492" spans="1:38" x14ac:dyDescent="0.15">
      <c r="H1492" s="14"/>
    </row>
    <row r="1493" spans="1:38" x14ac:dyDescent="0.15">
      <c r="A1493" s="8" t="s">
        <v>59</v>
      </c>
      <c r="B1493" s="8"/>
      <c r="C1493" s="8"/>
      <c r="D1493" s="8"/>
      <c r="I1493" s="14" t="s">
        <v>109</v>
      </c>
    </row>
    <row r="1494" spans="1:38" x14ac:dyDescent="0.15">
      <c r="A1494" t="s">
        <v>75</v>
      </c>
      <c r="B1494" t="s">
        <v>76</v>
      </c>
      <c r="C1494" t="s">
        <v>76</v>
      </c>
      <c r="D1494" t="s">
        <v>76</v>
      </c>
      <c r="E1494" t="s">
        <v>77</v>
      </c>
      <c r="F1494" t="s">
        <v>77</v>
      </c>
      <c r="G1494" t="s">
        <v>77</v>
      </c>
      <c r="I1494" t="s">
        <v>76</v>
      </c>
      <c r="J1494" t="s">
        <v>76</v>
      </c>
      <c r="K1494" t="s">
        <v>76</v>
      </c>
      <c r="L1494" t="s">
        <v>77</v>
      </c>
      <c r="M1494" t="s">
        <v>77</v>
      </c>
      <c r="N1494" t="s">
        <v>77</v>
      </c>
    </row>
    <row r="1495" spans="1:38" x14ac:dyDescent="0.15">
      <c r="A1495" t="s">
        <v>78</v>
      </c>
      <c r="B1495" t="s">
        <v>76</v>
      </c>
      <c r="C1495" t="s">
        <v>79</v>
      </c>
      <c r="D1495" t="s">
        <v>80</v>
      </c>
      <c r="E1495" t="s">
        <v>76</v>
      </c>
      <c r="F1495" t="s">
        <v>79</v>
      </c>
      <c r="G1495" t="s">
        <v>80</v>
      </c>
      <c r="I1495" t="s">
        <v>76</v>
      </c>
      <c r="J1495" t="s">
        <v>79</v>
      </c>
      <c r="K1495" t="s">
        <v>80</v>
      </c>
      <c r="L1495" t="s">
        <v>76</v>
      </c>
      <c r="M1495" t="s">
        <v>79</v>
      </c>
      <c r="N1495" t="s">
        <v>80</v>
      </c>
    </row>
    <row r="1496" spans="1:38" x14ac:dyDescent="0.15">
      <c r="A1496" s="23" t="s">
        <v>25</v>
      </c>
    </row>
    <row r="1497" spans="1:38" x14ac:dyDescent="0.15">
      <c r="A1497" s="3" t="s">
        <v>26</v>
      </c>
      <c r="B1497">
        <v>0.12889999999999999</v>
      </c>
      <c r="C1497">
        <v>0.27310000000000001</v>
      </c>
      <c r="D1497">
        <v>0.23630000000000001</v>
      </c>
      <c r="E1497">
        <v>0.1381</v>
      </c>
      <c r="F1497">
        <v>0.29659999999999997</v>
      </c>
      <c r="G1497">
        <v>0.25700000000000001</v>
      </c>
      <c r="I1497" s="22">
        <f>ABS(B1497-B1526)</f>
        <v>9.060000000000179E-4</v>
      </c>
      <c r="J1497" s="22">
        <f t="shared" ref="J1497:J1505" si="215">ABS(C1497-C1526)</f>
        <v>2.253000000000005E-3</v>
      </c>
      <c r="K1497" s="22">
        <f t="shared" ref="K1497:K1505" si="216">ABS(D1497-D1526)</f>
        <v>1.6439999999999788E-3</v>
      </c>
      <c r="L1497" s="22">
        <f>ABS(E1497-H1512)</f>
        <v>6.0099999999999043E-4</v>
      </c>
      <c r="M1497" s="22">
        <f t="shared" ref="M1497:M1505" si="217">ABS(F1497-I1512)</f>
        <v>1.2640000000000429E-3</v>
      </c>
      <c r="N1497" s="22">
        <f t="shared" ref="N1497:N1505" si="218">ABS(G1497-J1512)</f>
        <v>3.6799999999997945E-4</v>
      </c>
    </row>
    <row r="1498" spans="1:38" x14ac:dyDescent="0.15">
      <c r="A1498" s="3" t="s">
        <v>27</v>
      </c>
      <c r="B1498">
        <v>0.1172</v>
      </c>
      <c r="C1498">
        <v>0.27629999999999999</v>
      </c>
      <c r="D1498">
        <v>0.23069999999999999</v>
      </c>
      <c r="E1498">
        <v>0.13250000000000001</v>
      </c>
      <c r="F1498">
        <v>0.30730000000000002</v>
      </c>
      <c r="G1498">
        <v>0.25309999999999999</v>
      </c>
      <c r="I1498" s="22">
        <f t="shared" ref="I1498:I1505" si="219">ABS(B1498-B1527)</f>
        <v>1.8859999999999988E-3</v>
      </c>
      <c r="J1498" s="22">
        <f t="shared" si="215"/>
        <v>2.9069999999999929E-3</v>
      </c>
      <c r="K1498" s="22">
        <f t="shared" si="216"/>
        <v>1.0570000000000024E-3</v>
      </c>
      <c r="L1498" s="22">
        <f t="shared" ref="L1498:L1505" si="220">ABS(E1498-H1513)</f>
        <v>2.0850000000000035E-3</v>
      </c>
      <c r="M1498" s="22">
        <f t="shared" si="217"/>
        <v>1.5270000000000006E-3</v>
      </c>
      <c r="N1498" s="22">
        <f t="shared" si="218"/>
        <v>2.6700000000001722E-4</v>
      </c>
    </row>
    <row r="1499" spans="1:38" x14ac:dyDescent="0.15">
      <c r="A1499" s="3" t="s">
        <v>28</v>
      </c>
      <c r="B1499">
        <v>9.74E-2</v>
      </c>
      <c r="C1499">
        <v>0.25890000000000002</v>
      </c>
      <c r="D1499">
        <v>0.21709999999999999</v>
      </c>
      <c r="E1499">
        <v>9.5399999999999999E-2</v>
      </c>
      <c r="F1499">
        <v>0.26939999999999997</v>
      </c>
      <c r="G1499">
        <v>0.2273</v>
      </c>
      <c r="I1499" s="22">
        <f t="shared" si="219"/>
        <v>1.7929999999999335E-4</v>
      </c>
      <c r="J1499" s="22">
        <f t="shared" si="215"/>
        <v>4.8299999999995569E-4</v>
      </c>
      <c r="K1499" s="22">
        <f t="shared" si="216"/>
        <v>2.251000000000003E-3</v>
      </c>
      <c r="L1499" s="22">
        <f t="shared" si="220"/>
        <v>1.406599999999994E-3</v>
      </c>
      <c r="M1499" s="22">
        <f t="shared" si="217"/>
        <v>1.5399999999999858E-3</v>
      </c>
      <c r="N1499" s="22">
        <f t="shared" si="218"/>
        <v>2.4899999999999922E-4</v>
      </c>
    </row>
    <row r="1500" spans="1:38" x14ac:dyDescent="0.15">
      <c r="A1500" s="3" t="s">
        <v>29</v>
      </c>
      <c r="B1500">
        <v>6.9699999999999998E-2</v>
      </c>
      <c r="C1500">
        <v>0.2092</v>
      </c>
      <c r="D1500">
        <v>0.15260000000000001</v>
      </c>
      <c r="E1500">
        <v>5.8900000000000001E-2</v>
      </c>
      <c r="F1500">
        <v>0.1895</v>
      </c>
      <c r="G1500">
        <v>0.13350000000000001</v>
      </c>
      <c r="I1500" s="22">
        <f t="shared" si="219"/>
        <v>9.1650000000000065E-4</v>
      </c>
      <c r="J1500" s="22">
        <f t="shared" si="215"/>
        <v>1.3980000000000103E-3</v>
      </c>
      <c r="K1500" s="22">
        <f t="shared" si="216"/>
        <v>2.6399999999999757E-3</v>
      </c>
      <c r="L1500" s="22">
        <f t="shared" si="220"/>
        <v>9.4840000000000202E-4</v>
      </c>
      <c r="M1500" s="22">
        <f t="shared" si="217"/>
        <v>2.1100000000000008E-3</v>
      </c>
      <c r="N1500" s="22">
        <f t="shared" si="218"/>
        <v>1.4099999999999946E-3</v>
      </c>
    </row>
    <row r="1501" spans="1:38" x14ac:dyDescent="0.15">
      <c r="A1501" s="3" t="s">
        <v>30</v>
      </c>
      <c r="B1501">
        <v>6.93E-2</v>
      </c>
      <c r="C1501">
        <v>0.24210000000000001</v>
      </c>
      <c r="D1501">
        <v>0.1837</v>
      </c>
      <c r="E1501">
        <v>8.72E-2</v>
      </c>
      <c r="F1501">
        <v>0.27679999999999999</v>
      </c>
      <c r="G1501">
        <v>0.2102</v>
      </c>
      <c r="I1501" s="22">
        <f t="shared" si="219"/>
        <v>8.4510000000000141E-4</v>
      </c>
      <c r="J1501" s="22">
        <f t="shared" si="215"/>
        <v>2.2930000000000172E-3</v>
      </c>
      <c r="K1501" s="22">
        <f t="shared" si="216"/>
        <v>1.4710000000000001E-3</v>
      </c>
      <c r="L1501" s="22">
        <f t="shared" si="220"/>
        <v>3.7520000000000608E-4</v>
      </c>
      <c r="M1501" s="22">
        <f t="shared" si="217"/>
        <v>3.1140000000000057E-3</v>
      </c>
      <c r="N1501" s="22">
        <f t="shared" si="218"/>
        <v>2.3999999999996247E-5</v>
      </c>
    </row>
    <row r="1502" spans="1:38" x14ac:dyDescent="0.15">
      <c r="A1502" s="3" t="s">
        <v>52</v>
      </c>
      <c r="B1502">
        <v>3.7699999999999997E-2</v>
      </c>
      <c r="C1502">
        <v>0.19170000000000001</v>
      </c>
      <c r="D1502">
        <v>0.14940000000000001</v>
      </c>
      <c r="E1502">
        <v>5.5800000000000002E-2</v>
      </c>
      <c r="F1502">
        <v>0.221</v>
      </c>
      <c r="G1502">
        <v>0.1764</v>
      </c>
      <c r="I1502" s="22">
        <f t="shared" si="219"/>
        <v>1.3115000000000002E-3</v>
      </c>
      <c r="J1502" s="22">
        <f t="shared" si="215"/>
        <v>1.7709999999999948E-3</v>
      </c>
      <c r="K1502" s="22">
        <f t="shared" si="216"/>
        <v>6.3399999999999568E-4</v>
      </c>
      <c r="L1502" s="22">
        <f t="shared" si="220"/>
        <v>1.4899999999998248E-5</v>
      </c>
      <c r="M1502" s="22">
        <f t="shared" si="217"/>
        <v>2.8590000000000004E-3</v>
      </c>
      <c r="N1502" s="22">
        <f t="shared" si="218"/>
        <v>1.2610000000000121E-3</v>
      </c>
    </row>
    <row r="1503" spans="1:38" x14ac:dyDescent="0.15">
      <c r="A1503" s="3" t="s">
        <v>53</v>
      </c>
      <c r="B1503">
        <v>0.18709999999999999</v>
      </c>
      <c r="C1503">
        <v>0.29020000000000001</v>
      </c>
      <c r="D1503">
        <v>0.28689999999999999</v>
      </c>
      <c r="E1503">
        <v>0.21929999999999999</v>
      </c>
      <c r="F1503">
        <v>0.32900000000000001</v>
      </c>
      <c r="G1503">
        <v>0.32679999999999998</v>
      </c>
      <c r="I1503" s="22">
        <f t="shared" si="219"/>
        <v>8.4299999999998265E-4</v>
      </c>
      <c r="J1503" s="22">
        <f t="shared" si="215"/>
        <v>1.0249999999999981E-3</v>
      </c>
      <c r="K1503" s="22">
        <f t="shared" si="216"/>
        <v>2.275000000000027E-3</v>
      </c>
      <c r="L1503" s="22">
        <f t="shared" si="220"/>
        <v>3.0409999999999882E-3</v>
      </c>
      <c r="M1503" s="22">
        <f t="shared" si="217"/>
        <v>1.1440000000000339E-3</v>
      </c>
      <c r="N1503" s="22">
        <f t="shared" si="218"/>
        <v>1.0560000000000014E-3</v>
      </c>
    </row>
    <row r="1504" spans="1:38" x14ac:dyDescent="0.15">
      <c r="A1504" s="3" t="s">
        <v>54</v>
      </c>
      <c r="B1504">
        <v>0.33600000000000002</v>
      </c>
      <c r="C1504">
        <v>0.3916</v>
      </c>
      <c r="D1504">
        <v>0.3916</v>
      </c>
      <c r="E1504">
        <v>0.3498</v>
      </c>
      <c r="F1504">
        <v>0.40870000000000001</v>
      </c>
      <c r="G1504">
        <v>0.40870000000000001</v>
      </c>
      <c r="I1504" s="22">
        <f t="shared" si="219"/>
        <v>2.0609999999999795E-3</v>
      </c>
      <c r="J1504" s="22">
        <f t="shared" si="215"/>
        <v>4.930000000000212E-4</v>
      </c>
      <c r="K1504" s="22">
        <f t="shared" si="216"/>
        <v>4.930000000000212E-4</v>
      </c>
      <c r="L1504" s="22">
        <f t="shared" si="220"/>
        <v>9.8599999999998689E-4</v>
      </c>
      <c r="M1504" s="22">
        <f t="shared" si="217"/>
        <v>2.456999999999987E-3</v>
      </c>
      <c r="N1504" s="22">
        <f t="shared" si="218"/>
        <v>2.456999999999987E-3</v>
      </c>
    </row>
    <row r="1505" spans="1:14" x14ac:dyDescent="0.15">
      <c r="A1505" s="3" t="s">
        <v>90</v>
      </c>
      <c r="B1505">
        <v>0.4955</v>
      </c>
      <c r="C1505">
        <v>0.49669999999999997</v>
      </c>
      <c r="D1505">
        <v>0.49669999999999997</v>
      </c>
      <c r="E1505">
        <v>0.32529999999999998</v>
      </c>
      <c r="F1505">
        <v>0.32690000000000002</v>
      </c>
      <c r="G1505">
        <v>0.32690000000000002</v>
      </c>
      <c r="I1505" s="22">
        <f t="shared" si="219"/>
        <v>4.9599999999999644E-4</v>
      </c>
      <c r="J1505" s="22">
        <f t="shared" si="215"/>
        <v>7.0399999999998242E-4</v>
      </c>
      <c r="K1505" s="22">
        <f t="shared" si="216"/>
        <v>7.0399999999998242E-4</v>
      </c>
      <c r="L1505" s="22">
        <f t="shared" si="220"/>
        <v>1.5440000000000453E-3</v>
      </c>
      <c r="M1505" s="22">
        <f t="shared" si="217"/>
        <v>5.6000000000000494E-5</v>
      </c>
      <c r="N1505" s="22">
        <f t="shared" si="218"/>
        <v>5.6000000000000494E-5</v>
      </c>
    </row>
    <row r="1506" spans="1:14" x14ac:dyDescent="0.15">
      <c r="H1506" s="23" t="s">
        <v>110</v>
      </c>
      <c r="I1506" s="22">
        <f t="shared" ref="I1506:N1506" si="221">AVERAGE(I1497:I1505)</f>
        <v>1.0493777777777745E-3</v>
      </c>
      <c r="J1506" s="22">
        <f t="shared" si="221"/>
        <v>1.4807777777777753E-3</v>
      </c>
      <c r="K1506" s="22">
        <f t="shared" si="221"/>
        <v>1.4632222222222208E-3</v>
      </c>
      <c r="L1506" s="22">
        <f t="shared" si="221"/>
        <v>1.2224555555555572E-3</v>
      </c>
      <c r="M1506" s="22">
        <f t="shared" si="221"/>
        <v>1.785666666666673E-3</v>
      </c>
      <c r="N1506" s="22">
        <f t="shared" si="221"/>
        <v>7.942222222222209E-4</v>
      </c>
    </row>
    <row r="1508" spans="1:14" x14ac:dyDescent="0.15">
      <c r="A1508" t="s">
        <v>51</v>
      </c>
    </row>
    <row r="1509" spans="1:14" x14ac:dyDescent="0.15">
      <c r="A1509" t="s">
        <v>24</v>
      </c>
      <c r="B1509">
        <v>2</v>
      </c>
      <c r="C1509">
        <v>2</v>
      </c>
      <c r="D1509">
        <v>2</v>
      </c>
      <c r="E1509">
        <v>3</v>
      </c>
      <c r="F1509">
        <v>3</v>
      </c>
      <c r="G1509">
        <v>3</v>
      </c>
      <c r="H1509">
        <v>4</v>
      </c>
      <c r="I1509">
        <v>4</v>
      </c>
      <c r="J1509">
        <v>4</v>
      </c>
    </row>
    <row r="1510" spans="1:14" x14ac:dyDescent="0.15">
      <c r="A1510" t="s">
        <v>78</v>
      </c>
      <c r="B1510" t="s">
        <v>76</v>
      </c>
      <c r="C1510" t="s">
        <v>79</v>
      </c>
      <c r="D1510" t="s">
        <v>80</v>
      </c>
      <c r="E1510" t="s">
        <v>76</v>
      </c>
      <c r="F1510" t="s">
        <v>79</v>
      </c>
      <c r="G1510" t="s">
        <v>80</v>
      </c>
      <c r="H1510" t="s">
        <v>76</v>
      </c>
      <c r="I1510" t="s">
        <v>79</v>
      </c>
      <c r="J1510" t="s">
        <v>80</v>
      </c>
    </row>
    <row r="1511" spans="1:14" x14ac:dyDescent="0.15">
      <c r="A1511" s="1" t="s">
        <v>25</v>
      </c>
      <c r="B1511">
        <v>0.73208099999999998</v>
      </c>
      <c r="C1511">
        <v>0.73208099999999998</v>
      </c>
      <c r="D1511">
        <v>0.73208099999999998</v>
      </c>
      <c r="E1511">
        <v>0.80352100000000004</v>
      </c>
      <c r="F1511">
        <v>0.80352100000000004</v>
      </c>
      <c r="G1511">
        <v>0.80352100000000004</v>
      </c>
      <c r="H1511">
        <v>0.80738600000000005</v>
      </c>
      <c r="I1511">
        <v>0.80738600000000005</v>
      </c>
      <c r="J1511">
        <v>0.80738600000000005</v>
      </c>
    </row>
    <row r="1512" spans="1:14" x14ac:dyDescent="0.15">
      <c r="A1512" s="1" t="s">
        <v>26</v>
      </c>
      <c r="B1512">
        <v>0.129806</v>
      </c>
      <c r="C1512">
        <v>0.27535300000000001</v>
      </c>
      <c r="D1512">
        <v>0.23794399999999999</v>
      </c>
      <c r="E1512">
        <v>0.138207</v>
      </c>
      <c r="F1512">
        <v>0.29663</v>
      </c>
      <c r="G1512">
        <v>0.25562000000000001</v>
      </c>
      <c r="H1512">
        <v>0.13870099999999999</v>
      </c>
      <c r="I1512">
        <v>0.29786400000000002</v>
      </c>
      <c r="J1512">
        <v>0.25663200000000003</v>
      </c>
    </row>
    <row r="1513" spans="1:14" x14ac:dyDescent="0.15">
      <c r="A1513" s="1" t="s">
        <v>27</v>
      </c>
      <c r="B1513">
        <v>0.119086</v>
      </c>
      <c r="C1513">
        <v>0.27920699999999998</v>
      </c>
      <c r="D1513">
        <v>0.23175699999999999</v>
      </c>
      <c r="E1513">
        <v>0.12975100000000001</v>
      </c>
      <c r="F1513">
        <v>0.30426900000000001</v>
      </c>
      <c r="G1513">
        <v>0.25215599999999999</v>
      </c>
      <c r="H1513">
        <v>0.130415</v>
      </c>
      <c r="I1513">
        <v>0.30577300000000002</v>
      </c>
      <c r="J1513">
        <v>0.25336700000000001</v>
      </c>
    </row>
    <row r="1514" spans="1:14" x14ac:dyDescent="0.15">
      <c r="A1514" s="1" t="s">
        <v>28</v>
      </c>
      <c r="B1514">
        <v>9.7579299999999994E-2</v>
      </c>
      <c r="C1514">
        <v>0.25938299999999997</v>
      </c>
      <c r="D1514">
        <v>0.21935099999999999</v>
      </c>
      <c r="E1514">
        <v>9.4114000000000003E-2</v>
      </c>
      <c r="F1514">
        <v>0.26743400000000001</v>
      </c>
      <c r="G1514">
        <v>0.22656100000000001</v>
      </c>
      <c r="H1514">
        <v>9.3993400000000005E-2</v>
      </c>
      <c r="I1514">
        <v>0.26785999999999999</v>
      </c>
      <c r="J1514">
        <v>0.227051</v>
      </c>
    </row>
    <row r="1515" spans="1:14" x14ac:dyDescent="0.15">
      <c r="A1515" s="1" t="s">
        <v>29</v>
      </c>
      <c r="B1515">
        <v>7.0616499999999999E-2</v>
      </c>
      <c r="C1515">
        <v>0.20780199999999999</v>
      </c>
      <c r="D1515">
        <v>0.15523999999999999</v>
      </c>
      <c r="E1515">
        <v>5.9848400000000003E-2</v>
      </c>
      <c r="F1515">
        <v>0.18739</v>
      </c>
      <c r="G1515">
        <v>0.13209000000000001</v>
      </c>
      <c r="H1515">
        <v>5.9848400000000003E-2</v>
      </c>
      <c r="I1515">
        <v>0.18739</v>
      </c>
      <c r="J1515">
        <v>0.13209000000000001</v>
      </c>
    </row>
    <row r="1516" spans="1:14" x14ac:dyDescent="0.15">
      <c r="A1516" s="1" t="s">
        <v>30</v>
      </c>
      <c r="B1516">
        <v>7.0145100000000002E-2</v>
      </c>
      <c r="C1516">
        <v>0.23980699999999999</v>
      </c>
      <c r="D1516">
        <v>0.182229</v>
      </c>
      <c r="E1516">
        <v>8.6558700000000002E-2</v>
      </c>
      <c r="F1516">
        <v>0.27174500000000001</v>
      </c>
      <c r="G1516">
        <v>0.20862700000000001</v>
      </c>
      <c r="H1516">
        <v>8.7575200000000006E-2</v>
      </c>
      <c r="I1516">
        <v>0.27368599999999998</v>
      </c>
      <c r="J1516">
        <v>0.21022399999999999</v>
      </c>
    </row>
    <row r="1517" spans="1:14" x14ac:dyDescent="0.15">
      <c r="A1517" s="1" t="s">
        <v>52</v>
      </c>
      <c r="B1517">
        <v>3.9011499999999998E-2</v>
      </c>
      <c r="C1517">
        <v>0.193471</v>
      </c>
      <c r="D1517">
        <v>0.14876600000000001</v>
      </c>
      <c r="E1517">
        <v>5.4956199999999997E-2</v>
      </c>
      <c r="F1517">
        <v>0.222301</v>
      </c>
      <c r="G1517">
        <v>0.173791</v>
      </c>
      <c r="H1517">
        <v>5.5814900000000001E-2</v>
      </c>
      <c r="I1517">
        <v>0.223859</v>
      </c>
      <c r="J1517">
        <v>0.17513899999999999</v>
      </c>
    </row>
    <row r="1518" spans="1:14" x14ac:dyDescent="0.15">
      <c r="A1518" s="1" t="s">
        <v>53</v>
      </c>
      <c r="B1518">
        <v>0.18625700000000001</v>
      </c>
      <c r="C1518">
        <v>0.28917500000000002</v>
      </c>
      <c r="D1518">
        <v>0.28917500000000002</v>
      </c>
      <c r="E1518">
        <v>0.21475</v>
      </c>
      <c r="F1518">
        <v>0.32591900000000001</v>
      </c>
      <c r="G1518">
        <v>0.32591900000000001</v>
      </c>
      <c r="H1518">
        <v>0.21625900000000001</v>
      </c>
      <c r="I1518">
        <v>0.32785599999999998</v>
      </c>
      <c r="J1518">
        <v>0.32785599999999998</v>
      </c>
    </row>
    <row r="1519" spans="1:14" x14ac:dyDescent="0.15">
      <c r="A1519" s="1" t="s">
        <v>54</v>
      </c>
      <c r="B1519">
        <v>0.338061</v>
      </c>
      <c r="C1519">
        <v>0.39110699999999998</v>
      </c>
      <c r="D1519">
        <v>0.39110699999999998</v>
      </c>
      <c r="E1519">
        <v>0.348327</v>
      </c>
      <c r="F1519">
        <v>0.40554400000000002</v>
      </c>
      <c r="G1519">
        <v>0.40554400000000002</v>
      </c>
      <c r="H1519">
        <v>0.34881400000000001</v>
      </c>
      <c r="I1519">
        <v>0.40624300000000002</v>
      </c>
      <c r="J1519">
        <v>0.40624300000000002</v>
      </c>
    </row>
    <row r="1520" spans="1:14" x14ac:dyDescent="0.15">
      <c r="A1520" s="1" t="s">
        <v>90</v>
      </c>
      <c r="B1520">
        <v>0.49599599999999999</v>
      </c>
      <c r="C1520">
        <v>0.49599599999999999</v>
      </c>
      <c r="D1520">
        <v>0.49599599999999999</v>
      </c>
      <c r="E1520">
        <v>0.39334799999999998</v>
      </c>
      <c r="F1520">
        <v>0.39334799999999998</v>
      </c>
      <c r="G1520">
        <v>0.39334799999999998</v>
      </c>
      <c r="H1520">
        <v>0.32684400000000002</v>
      </c>
      <c r="I1520">
        <v>0.32684400000000002</v>
      </c>
      <c r="J1520">
        <v>0.32684400000000002</v>
      </c>
    </row>
    <row r="1522" spans="1:10" x14ac:dyDescent="0.15">
      <c r="A1522" t="s">
        <v>70</v>
      </c>
    </row>
    <row r="1523" spans="1:10" x14ac:dyDescent="0.15">
      <c r="A1523" t="s">
        <v>24</v>
      </c>
      <c r="B1523">
        <v>2</v>
      </c>
      <c r="C1523">
        <v>2</v>
      </c>
      <c r="D1523">
        <v>2</v>
      </c>
      <c r="E1523">
        <v>3</v>
      </c>
      <c r="F1523">
        <v>3</v>
      </c>
      <c r="G1523">
        <v>3</v>
      </c>
      <c r="H1523">
        <v>4</v>
      </c>
      <c r="I1523">
        <v>4</v>
      </c>
      <c r="J1523">
        <v>4</v>
      </c>
    </row>
    <row r="1524" spans="1:10" x14ac:dyDescent="0.15">
      <c r="A1524" t="s">
        <v>78</v>
      </c>
      <c r="B1524" t="s">
        <v>76</v>
      </c>
      <c r="C1524" t="s">
        <v>79</v>
      </c>
      <c r="D1524" t="s">
        <v>80</v>
      </c>
      <c r="E1524" t="s">
        <v>76</v>
      </c>
      <c r="F1524" t="s">
        <v>79</v>
      </c>
      <c r="G1524" t="s">
        <v>80</v>
      </c>
      <c r="H1524" t="s">
        <v>76</v>
      </c>
      <c r="I1524" t="s">
        <v>79</v>
      </c>
      <c r="J1524" t="s">
        <v>80</v>
      </c>
    </row>
    <row r="1525" spans="1:10" x14ac:dyDescent="0.15">
      <c r="A1525" s="1" t="s">
        <v>25</v>
      </c>
      <c r="B1525">
        <v>0.73208099999999998</v>
      </c>
      <c r="C1525">
        <v>0.73208099999999998</v>
      </c>
      <c r="D1525">
        <v>0.73208099999999998</v>
      </c>
      <c r="E1525">
        <v>0.80352100000000004</v>
      </c>
      <c r="F1525">
        <v>0.80352100000000004</v>
      </c>
      <c r="G1525">
        <v>0.80352100000000004</v>
      </c>
      <c r="H1525">
        <v>0.80738600000000005</v>
      </c>
      <c r="I1525">
        <v>0.80738600000000005</v>
      </c>
      <c r="J1525">
        <v>0.80738600000000005</v>
      </c>
    </row>
    <row r="1526" spans="1:10" x14ac:dyDescent="0.15">
      <c r="A1526" s="1" t="s">
        <v>26</v>
      </c>
      <c r="B1526">
        <v>0.129806</v>
      </c>
      <c r="C1526">
        <v>0.27535300000000001</v>
      </c>
      <c r="D1526">
        <v>0.23794399999999999</v>
      </c>
      <c r="E1526">
        <v>0.138207</v>
      </c>
      <c r="F1526">
        <v>0.29663</v>
      </c>
      <c r="G1526">
        <v>0.25562000000000001</v>
      </c>
      <c r="H1526">
        <v>0.13870099999999999</v>
      </c>
      <c r="I1526">
        <v>0.29786400000000002</v>
      </c>
      <c r="J1526">
        <v>0.25663200000000003</v>
      </c>
    </row>
    <row r="1527" spans="1:10" x14ac:dyDescent="0.15">
      <c r="A1527" s="1" t="s">
        <v>27</v>
      </c>
      <c r="B1527">
        <v>0.119086</v>
      </c>
      <c r="C1527">
        <v>0.27920699999999998</v>
      </c>
      <c r="D1527">
        <v>0.23175699999999999</v>
      </c>
      <c r="E1527">
        <v>0.12975100000000001</v>
      </c>
      <c r="F1527">
        <v>0.30426999999999998</v>
      </c>
      <c r="G1527">
        <v>0.25215599999999999</v>
      </c>
      <c r="H1527">
        <v>0.130415</v>
      </c>
      <c r="I1527">
        <v>0.30577300000000002</v>
      </c>
      <c r="J1527">
        <v>0.25336700000000001</v>
      </c>
    </row>
    <row r="1528" spans="1:10" x14ac:dyDescent="0.15">
      <c r="A1528" s="1" t="s">
        <v>28</v>
      </c>
      <c r="B1528">
        <v>9.7579299999999994E-2</v>
      </c>
      <c r="C1528">
        <v>0.25938299999999997</v>
      </c>
      <c r="D1528">
        <v>0.21935099999999999</v>
      </c>
      <c r="E1528">
        <v>9.4114000000000003E-2</v>
      </c>
      <c r="F1528">
        <v>0.26743400000000001</v>
      </c>
      <c r="G1528">
        <v>0.22656100000000001</v>
      </c>
      <c r="H1528">
        <v>9.3993400000000005E-2</v>
      </c>
      <c r="I1528">
        <v>0.26785999999999999</v>
      </c>
      <c r="J1528">
        <v>0.22705</v>
      </c>
    </row>
    <row r="1529" spans="1:10" x14ac:dyDescent="0.15">
      <c r="A1529" s="1" t="s">
        <v>29</v>
      </c>
      <c r="B1529">
        <v>7.0616499999999999E-2</v>
      </c>
      <c r="C1529">
        <v>0.20780199999999999</v>
      </c>
      <c r="D1529">
        <v>0.15523999999999999</v>
      </c>
      <c r="E1529">
        <v>5.9848400000000003E-2</v>
      </c>
      <c r="F1529">
        <v>0.18739</v>
      </c>
      <c r="G1529">
        <v>0.13209000000000001</v>
      </c>
      <c r="H1529">
        <v>5.9848400000000003E-2</v>
      </c>
      <c r="I1529">
        <v>0.18739</v>
      </c>
      <c r="J1529">
        <v>0.13209000000000001</v>
      </c>
    </row>
    <row r="1530" spans="1:10" x14ac:dyDescent="0.15">
      <c r="A1530" s="1" t="s">
        <v>30</v>
      </c>
      <c r="B1530">
        <v>7.0145100000000002E-2</v>
      </c>
      <c r="C1530">
        <v>0.23980699999999999</v>
      </c>
      <c r="D1530">
        <v>0.182229</v>
      </c>
      <c r="E1530">
        <v>8.6558599999999999E-2</v>
      </c>
      <c r="F1530">
        <v>0.27174500000000001</v>
      </c>
      <c r="G1530">
        <v>0.20862700000000001</v>
      </c>
      <c r="H1530">
        <v>8.7575200000000006E-2</v>
      </c>
      <c r="I1530">
        <v>0.27368599999999998</v>
      </c>
      <c r="J1530">
        <v>0.21022399999999999</v>
      </c>
    </row>
    <row r="1531" spans="1:10" x14ac:dyDescent="0.15">
      <c r="A1531" s="1" t="s">
        <v>52</v>
      </c>
      <c r="B1531">
        <v>3.9011499999999998E-2</v>
      </c>
      <c r="C1531">
        <v>0.193471</v>
      </c>
      <c r="D1531">
        <v>0.14876600000000001</v>
      </c>
      <c r="E1531">
        <v>5.49563E-2</v>
      </c>
      <c r="F1531">
        <v>0.222301</v>
      </c>
      <c r="G1531">
        <v>0.173791</v>
      </c>
      <c r="H1531">
        <v>5.5814900000000001E-2</v>
      </c>
      <c r="I1531">
        <v>0.223859</v>
      </c>
      <c r="J1531">
        <v>0.17513899999999999</v>
      </c>
    </row>
    <row r="1532" spans="1:10" x14ac:dyDescent="0.15">
      <c r="A1532" s="1" t="s">
        <v>53</v>
      </c>
      <c r="B1532">
        <v>0.18625700000000001</v>
      </c>
      <c r="C1532">
        <v>0.28917500000000002</v>
      </c>
      <c r="D1532">
        <v>0.28917500000000002</v>
      </c>
      <c r="E1532">
        <v>0.21475</v>
      </c>
      <c r="F1532">
        <v>0.32591900000000001</v>
      </c>
      <c r="G1532">
        <v>0.32591900000000001</v>
      </c>
      <c r="H1532">
        <v>0.21625900000000001</v>
      </c>
      <c r="I1532">
        <v>0.32785599999999998</v>
      </c>
      <c r="J1532">
        <v>0.32785599999999998</v>
      </c>
    </row>
    <row r="1533" spans="1:10" x14ac:dyDescent="0.15">
      <c r="A1533" s="1" t="s">
        <v>54</v>
      </c>
      <c r="B1533">
        <v>0.338061</v>
      </c>
      <c r="C1533">
        <v>0.39110699999999998</v>
      </c>
      <c r="D1533">
        <v>0.39110699999999998</v>
      </c>
      <c r="E1533">
        <v>0.348327</v>
      </c>
      <c r="F1533">
        <v>0.40554400000000002</v>
      </c>
      <c r="G1533">
        <v>0.40554400000000002</v>
      </c>
      <c r="H1533">
        <v>0.34881400000000001</v>
      </c>
      <c r="I1533">
        <v>0.40624300000000002</v>
      </c>
      <c r="J1533">
        <v>0.40624300000000002</v>
      </c>
    </row>
    <row r="1534" spans="1:10" x14ac:dyDescent="0.15">
      <c r="A1534" s="1" t="s">
        <v>90</v>
      </c>
      <c r="B1534">
        <v>0.49599599999999999</v>
      </c>
      <c r="C1534">
        <v>0.49599599999999999</v>
      </c>
      <c r="D1534">
        <v>0.49599599999999999</v>
      </c>
      <c r="E1534">
        <v>0.39334799999999998</v>
      </c>
      <c r="F1534">
        <v>0.39334799999999998</v>
      </c>
      <c r="G1534">
        <v>0.39334799999999998</v>
      </c>
      <c r="H1534">
        <v>0.32684400000000002</v>
      </c>
      <c r="I1534">
        <v>0.32684400000000002</v>
      </c>
      <c r="J1534">
        <v>0.32684400000000002</v>
      </c>
    </row>
    <row r="1536" spans="1:10" s="17" customFormat="1" ht="18" x14ac:dyDescent="0.2">
      <c r="A1536" s="18" t="s">
        <v>85</v>
      </c>
    </row>
    <row r="1537" spans="1:38" s="17" customFormat="1" x14ac:dyDescent="0.15">
      <c r="A1537" s="17" t="s">
        <v>41</v>
      </c>
    </row>
    <row r="1538" spans="1:38" s="17" customFormat="1" x14ac:dyDescent="0.15">
      <c r="A1538" s="17" t="s">
        <v>23</v>
      </c>
    </row>
    <row r="1540" spans="1:38" x14ac:dyDescent="0.15">
      <c r="A1540" t="s">
        <v>45</v>
      </c>
      <c r="P1540" s="12"/>
      <c r="Q1540" s="12"/>
      <c r="R1540" s="12"/>
      <c r="S1540" s="12"/>
      <c r="T1540" s="12"/>
      <c r="U1540" s="12"/>
      <c r="V1540" s="12"/>
      <c r="W1540" s="12"/>
      <c r="X1540" s="12"/>
      <c r="Y1540" s="12"/>
      <c r="Z1540" s="12"/>
      <c r="AA1540" s="12"/>
      <c r="AB1540" s="12"/>
      <c r="AC1540" s="12"/>
      <c r="AD1540" s="12"/>
      <c r="AE1540" s="12"/>
      <c r="AF1540" s="12"/>
      <c r="AG1540" s="12"/>
      <c r="AH1540" s="12"/>
      <c r="AI1540" s="12"/>
      <c r="AJ1540" s="12"/>
      <c r="AK1540" s="12"/>
      <c r="AL1540" s="12"/>
    </row>
    <row r="1541" spans="1:38" x14ac:dyDescent="0.15">
      <c r="A1541" t="s">
        <v>46</v>
      </c>
      <c r="B1541">
        <v>1</v>
      </c>
      <c r="C1541">
        <v>2</v>
      </c>
      <c r="D1541">
        <v>3</v>
      </c>
      <c r="E1541">
        <v>4</v>
      </c>
      <c r="F1541">
        <v>5</v>
      </c>
      <c r="G1541">
        <v>6</v>
      </c>
      <c r="H1541">
        <v>7</v>
      </c>
      <c r="I1541">
        <v>8</v>
      </c>
      <c r="J1541">
        <v>9</v>
      </c>
      <c r="K1541">
        <v>10</v>
      </c>
      <c r="P1541" s="12"/>
      <c r="Q1541" s="12"/>
      <c r="R1541" s="12"/>
      <c r="S1541" s="12"/>
      <c r="T1541" s="12"/>
      <c r="U1541" s="12"/>
      <c r="V1541" s="12"/>
      <c r="W1541" s="12"/>
      <c r="X1541" s="12"/>
      <c r="Y1541" s="12"/>
      <c r="Z1541" s="12"/>
      <c r="AA1541" s="12"/>
      <c r="AB1541" s="12"/>
      <c r="AC1541" s="12"/>
      <c r="AD1541" s="12"/>
      <c r="AE1541" s="12"/>
      <c r="AF1541" s="12"/>
      <c r="AG1541" s="12"/>
      <c r="AH1541" s="12"/>
      <c r="AI1541" s="12"/>
      <c r="AJ1541" s="12"/>
      <c r="AK1541" s="12"/>
      <c r="AL1541" s="12"/>
    </row>
    <row r="1542" spans="1:38" x14ac:dyDescent="0.15">
      <c r="A1542">
        <v>1</v>
      </c>
      <c r="B1542" s="33">
        <v>-8.4954500000000002E-2</v>
      </c>
      <c r="C1542" s="33"/>
      <c r="D1542" s="33"/>
      <c r="E1542" s="33"/>
      <c r="F1542" s="33"/>
      <c r="G1542" s="33"/>
      <c r="H1542" s="33"/>
      <c r="I1542" s="33"/>
      <c r="J1542" s="33"/>
      <c r="K1542" s="33"/>
      <c r="P1542" s="12"/>
      <c r="Q1542" s="12"/>
      <c r="R1542" s="12"/>
      <c r="S1542" s="12"/>
      <c r="T1542" s="12"/>
      <c r="U1542" s="12"/>
      <c r="V1542" s="12"/>
      <c r="W1542" s="12"/>
      <c r="X1542" s="12"/>
      <c r="Y1542" s="12"/>
      <c r="Z1542" s="12"/>
      <c r="AA1542" s="12"/>
      <c r="AB1542" s="25"/>
      <c r="AC1542" s="25"/>
      <c r="AD1542" s="25"/>
      <c r="AE1542" s="25"/>
      <c r="AF1542" s="25"/>
      <c r="AG1542" s="25"/>
      <c r="AH1542" s="25"/>
      <c r="AI1542" s="25"/>
      <c r="AJ1542" s="25"/>
      <c r="AK1542" s="25"/>
      <c r="AL1542" s="25"/>
    </row>
    <row r="1543" spans="1:38" x14ac:dyDescent="0.15">
      <c r="A1543">
        <v>2</v>
      </c>
      <c r="B1543" s="33">
        <v>-8.6201700000000006E-2</v>
      </c>
      <c r="C1543" s="33">
        <v>-8.7026300000000001E-2</v>
      </c>
      <c r="D1543" s="33"/>
      <c r="E1543" s="33"/>
      <c r="F1543" s="33"/>
      <c r="G1543" s="33"/>
      <c r="H1543" s="33"/>
      <c r="I1543" s="33"/>
      <c r="J1543" s="33"/>
      <c r="K1543" s="33"/>
      <c r="P1543" s="12"/>
      <c r="Q1543" s="12"/>
      <c r="R1543" s="12"/>
      <c r="S1543" s="12"/>
      <c r="T1543" s="12"/>
      <c r="U1543" s="12"/>
      <c r="V1543" s="12"/>
      <c r="W1543" s="12"/>
      <c r="X1543" s="12"/>
      <c r="Y1543" s="12"/>
      <c r="Z1543" s="12"/>
      <c r="AA1543" s="12"/>
      <c r="AB1543" s="25"/>
      <c r="AC1543" s="25"/>
      <c r="AD1543" s="25"/>
      <c r="AE1543" s="25"/>
      <c r="AF1543" s="25"/>
      <c r="AG1543" s="25"/>
      <c r="AH1543" s="25"/>
      <c r="AI1543" s="25"/>
      <c r="AJ1543" s="25"/>
      <c r="AK1543" s="25"/>
      <c r="AL1543" s="25"/>
    </row>
    <row r="1544" spans="1:38" x14ac:dyDescent="0.15">
      <c r="A1544">
        <v>3</v>
      </c>
      <c r="B1544" s="33">
        <v>-8.3459099999999994E-2</v>
      </c>
      <c r="C1544" s="33">
        <v>-8.4249699999999997E-2</v>
      </c>
      <c r="D1544" s="33">
        <v>-8.1029500000000004E-2</v>
      </c>
      <c r="E1544" s="33"/>
      <c r="F1544" s="33"/>
      <c r="G1544" s="33"/>
      <c r="H1544" s="33"/>
      <c r="I1544" s="33"/>
      <c r="J1544" s="33"/>
      <c r="K1544" s="33"/>
      <c r="P1544" s="12"/>
      <c r="Q1544" s="12"/>
      <c r="R1544" s="12"/>
      <c r="S1544" s="12"/>
      <c r="T1544" s="12"/>
      <c r="U1544" s="12"/>
      <c r="V1544" s="12"/>
      <c r="W1544" s="12"/>
      <c r="X1544" s="12"/>
      <c r="Y1544" s="12"/>
      <c r="Z1544" s="12"/>
      <c r="AA1544" s="12"/>
      <c r="AB1544" s="25"/>
      <c r="AC1544" s="25"/>
      <c r="AD1544" s="25"/>
      <c r="AE1544" s="25"/>
      <c r="AF1544" s="25"/>
      <c r="AG1544" s="25"/>
      <c r="AH1544" s="25"/>
      <c r="AI1544" s="25"/>
      <c r="AJ1544" s="25"/>
      <c r="AK1544" s="25"/>
      <c r="AL1544" s="25"/>
    </row>
    <row r="1545" spans="1:38" x14ac:dyDescent="0.15">
      <c r="A1545">
        <v>4</v>
      </c>
      <c r="B1545" s="33">
        <v>-8.0979899999999994E-2</v>
      </c>
      <c r="C1545" s="33">
        <v>-8.1309699999999999E-2</v>
      </c>
      <c r="D1545" s="33">
        <v>-7.8445799999999996E-2</v>
      </c>
      <c r="E1545" s="33">
        <v>-7.5872899999999993E-2</v>
      </c>
      <c r="F1545" s="33"/>
      <c r="G1545" s="33"/>
      <c r="H1545" s="33"/>
      <c r="I1545" s="33"/>
      <c r="J1545" s="33"/>
      <c r="K1545" s="33"/>
      <c r="P1545" s="12"/>
      <c r="Q1545" s="12"/>
      <c r="R1545" s="12"/>
      <c r="S1545" s="12"/>
      <c r="T1545" s="12"/>
      <c r="U1545" s="12"/>
      <c r="V1545" s="12"/>
      <c r="W1545" s="12"/>
      <c r="X1545" s="12"/>
      <c r="Y1545" s="12"/>
      <c r="Z1545" s="12"/>
      <c r="AA1545" s="12"/>
      <c r="AB1545" s="25"/>
      <c r="AC1545" s="25"/>
      <c r="AD1545" s="25"/>
      <c r="AE1545" s="25"/>
      <c r="AF1545" s="25"/>
      <c r="AG1545" s="25"/>
      <c r="AH1545" s="25"/>
      <c r="AI1545" s="25"/>
      <c r="AJ1545" s="25"/>
      <c r="AK1545" s="25"/>
      <c r="AL1545" s="25"/>
    </row>
    <row r="1546" spans="1:38" x14ac:dyDescent="0.15">
      <c r="A1546">
        <v>5</v>
      </c>
      <c r="B1546" s="33">
        <v>-8.0578300000000005E-2</v>
      </c>
      <c r="C1546" s="33">
        <v>-8.1684400000000004E-2</v>
      </c>
      <c r="D1546" s="33">
        <v>-7.8829999999999997E-2</v>
      </c>
      <c r="E1546" s="33">
        <v>-7.6320100000000002E-2</v>
      </c>
      <c r="F1546" s="33">
        <v>-7.68065E-2</v>
      </c>
      <c r="G1546" s="33"/>
      <c r="H1546" s="33"/>
      <c r="I1546" s="33"/>
      <c r="J1546" s="33"/>
      <c r="K1546" s="33"/>
      <c r="P1546" s="12"/>
      <c r="Q1546" s="12"/>
      <c r="R1546" s="12"/>
      <c r="S1546" s="12"/>
      <c r="T1546" s="12"/>
      <c r="U1546" s="12"/>
      <c r="V1546" s="12"/>
      <c r="W1546" s="12"/>
      <c r="X1546" s="12"/>
      <c r="Y1546" s="12"/>
      <c r="Z1546" s="12"/>
      <c r="AA1546" s="12"/>
      <c r="AB1546" s="25"/>
      <c r="AC1546" s="25"/>
      <c r="AD1546" s="25"/>
      <c r="AE1546" s="25"/>
      <c r="AF1546" s="25"/>
      <c r="AG1546" s="25"/>
      <c r="AH1546" s="25"/>
      <c r="AI1546" s="25"/>
      <c r="AJ1546" s="25"/>
      <c r="AK1546" s="25"/>
      <c r="AL1546" s="25"/>
    </row>
    <row r="1547" spans="1:38" x14ac:dyDescent="0.15">
      <c r="A1547">
        <v>6</v>
      </c>
      <c r="B1547" s="33">
        <v>-1.90609E-3</v>
      </c>
      <c r="C1547" s="33">
        <v>-0.10845100000000001</v>
      </c>
      <c r="D1547" s="33">
        <v>-0.105616</v>
      </c>
      <c r="E1547" s="33">
        <v>-0.10316400000000001</v>
      </c>
      <c r="F1547" s="33">
        <v>-0.10462100000000001</v>
      </c>
      <c r="G1547" s="34">
        <v>-0.13129399999999999</v>
      </c>
      <c r="H1547" s="33"/>
      <c r="I1547" s="33"/>
      <c r="J1547" s="33"/>
      <c r="K1547" s="33"/>
      <c r="P1547" s="12"/>
      <c r="Q1547" s="12"/>
      <c r="R1547" s="12"/>
      <c r="S1547" s="12"/>
      <c r="T1547" s="12"/>
      <c r="U1547" s="12"/>
      <c r="V1547" s="12"/>
      <c r="W1547" s="12"/>
      <c r="X1547" s="12"/>
      <c r="Y1547" s="12"/>
      <c r="Z1547" s="12"/>
      <c r="AA1547" s="12"/>
      <c r="AB1547" s="25"/>
      <c r="AC1547" s="25"/>
      <c r="AD1547" s="25"/>
      <c r="AE1547" s="25"/>
      <c r="AF1547" s="25"/>
      <c r="AG1547" s="25"/>
      <c r="AH1547" s="25"/>
      <c r="AI1547" s="25"/>
      <c r="AJ1547" s="25"/>
      <c r="AK1547" s="25"/>
      <c r="AL1547" s="25"/>
    </row>
    <row r="1548" spans="1:38" x14ac:dyDescent="0.15">
      <c r="A1548">
        <v>7</v>
      </c>
      <c r="B1548" s="34">
        <v>0.215166</v>
      </c>
      <c r="C1548" s="33">
        <v>-0.11346100000000001</v>
      </c>
      <c r="D1548" s="33">
        <v>-0.110684</v>
      </c>
      <c r="E1548" s="33">
        <v>-0.109126</v>
      </c>
      <c r="F1548" s="34">
        <v>-0.109542</v>
      </c>
      <c r="G1548" s="34">
        <v>-0.13624800000000001</v>
      </c>
      <c r="H1548" s="34">
        <v>-0.141234</v>
      </c>
      <c r="I1548" s="33"/>
      <c r="J1548" s="33"/>
      <c r="K1548" s="33"/>
      <c r="P1548" s="12"/>
      <c r="Q1548" s="12"/>
      <c r="R1548" s="12"/>
      <c r="S1548" s="12"/>
      <c r="T1548" s="12"/>
      <c r="U1548" s="12"/>
      <c r="V1548" s="12"/>
      <c r="W1548" s="12"/>
      <c r="X1548" s="12"/>
      <c r="Y1548" s="12"/>
      <c r="Z1548" s="12"/>
      <c r="AA1548" s="12"/>
      <c r="AB1548" s="25"/>
      <c r="AC1548" s="25"/>
      <c r="AD1548" s="25"/>
      <c r="AE1548" s="25"/>
      <c r="AF1548" s="25"/>
      <c r="AG1548" s="25"/>
      <c r="AH1548" s="25"/>
      <c r="AI1548" s="25"/>
      <c r="AJ1548" s="25"/>
      <c r="AK1548" s="25"/>
      <c r="AL1548" s="25"/>
    </row>
    <row r="1549" spans="1:38" x14ac:dyDescent="0.15">
      <c r="A1549">
        <v>8</v>
      </c>
      <c r="B1549" s="34">
        <v>0.446965</v>
      </c>
      <c r="C1549" s="33">
        <v>-0.116385</v>
      </c>
      <c r="D1549" s="33">
        <v>-0.114577</v>
      </c>
      <c r="E1549" s="34">
        <v>-0.112021</v>
      </c>
      <c r="F1549" s="34">
        <v>-0.112403</v>
      </c>
      <c r="G1549" s="34">
        <v>-0.13914099999999999</v>
      </c>
      <c r="H1549" s="34">
        <v>-0.144146</v>
      </c>
      <c r="I1549" s="34">
        <v>-0.145647</v>
      </c>
      <c r="J1549" s="33"/>
      <c r="K1549" s="33"/>
      <c r="P1549" s="12"/>
      <c r="Q1549" s="12"/>
      <c r="R1549" s="12"/>
      <c r="S1549" s="12"/>
      <c r="T1549" s="12"/>
      <c r="U1549" s="12"/>
      <c r="V1549" s="12"/>
      <c r="W1549" s="12"/>
      <c r="X1549" s="12"/>
      <c r="Y1549" s="12"/>
      <c r="Z1549" s="12"/>
      <c r="AA1549" s="12"/>
      <c r="AB1549" s="25"/>
      <c r="AC1549" s="25"/>
      <c r="AD1549" s="25"/>
      <c r="AE1549" s="25"/>
      <c r="AF1549" s="25"/>
      <c r="AG1549" s="25"/>
      <c r="AH1549" s="25"/>
      <c r="AI1549" s="25"/>
      <c r="AJ1549" s="25"/>
      <c r="AK1549" s="25"/>
      <c r="AL1549" s="25"/>
    </row>
    <row r="1550" spans="1:38" x14ac:dyDescent="0.15">
      <c r="A1550">
        <v>9</v>
      </c>
      <c r="B1550" s="34">
        <v>0.67302099999999998</v>
      </c>
      <c r="C1550" s="33">
        <v>-0.12177300000000001</v>
      </c>
      <c r="D1550" s="34">
        <v>-0.118933</v>
      </c>
      <c r="E1550" s="34">
        <v>-0.11638999999999999</v>
      </c>
      <c r="F1550" s="34">
        <v>-0.116774</v>
      </c>
      <c r="G1550" s="34">
        <v>-0.14353099999999999</v>
      </c>
      <c r="H1550" s="34">
        <v>-0.14712500000000001</v>
      </c>
      <c r="I1550" s="34">
        <v>-3.1055300000000001E-2</v>
      </c>
      <c r="J1550" s="34">
        <v>0.201291</v>
      </c>
      <c r="K1550" s="33"/>
      <c r="P1550" s="12"/>
      <c r="Q1550" s="12"/>
      <c r="R1550" s="12"/>
      <c r="S1550" s="12"/>
      <c r="T1550" s="12"/>
      <c r="U1550" s="12"/>
      <c r="V1550" s="12"/>
      <c r="W1550" s="12"/>
      <c r="X1550" s="12"/>
      <c r="Y1550" s="12"/>
      <c r="Z1550" s="12"/>
      <c r="AA1550" s="12"/>
      <c r="AB1550" s="25"/>
      <c r="AC1550" s="25"/>
      <c r="AD1550" s="25"/>
      <c r="AE1550" s="25"/>
      <c r="AF1550" s="25"/>
      <c r="AG1550" s="25"/>
      <c r="AH1550" s="25"/>
      <c r="AI1550" s="25"/>
      <c r="AJ1550" s="25"/>
      <c r="AK1550" s="25"/>
      <c r="AL1550" s="25"/>
    </row>
    <row r="1551" spans="1:38" x14ac:dyDescent="0.15">
      <c r="A1551">
        <v>10</v>
      </c>
      <c r="B1551" s="34">
        <v>1.5</v>
      </c>
      <c r="C1551" s="34">
        <v>-0.123948</v>
      </c>
      <c r="D1551" s="34">
        <v>-0.121152</v>
      </c>
      <c r="E1551" s="34">
        <v>-0.118585</v>
      </c>
      <c r="F1551" s="34">
        <v>-0.11896900000000001</v>
      </c>
      <c r="G1551" s="34">
        <v>-0.144315</v>
      </c>
      <c r="H1551" s="34">
        <v>-3.0493900000000001E-2</v>
      </c>
      <c r="I1551" s="34">
        <v>0.203123</v>
      </c>
      <c r="J1551" s="34">
        <v>0.43645899999999999</v>
      </c>
      <c r="K1551" s="34">
        <v>0.66830299999999998</v>
      </c>
      <c r="P1551" s="12"/>
      <c r="Q1551" s="12"/>
      <c r="R1551" s="12"/>
      <c r="S1551" s="12"/>
      <c r="T1551" s="12"/>
      <c r="U1551" s="12"/>
      <c r="V1551" s="12"/>
      <c r="W1551" s="12"/>
      <c r="X1551" s="12"/>
      <c r="Y1551" s="12"/>
      <c r="Z1551" s="12"/>
      <c r="AA1551" s="12"/>
      <c r="AB1551" s="25"/>
      <c r="AC1551" s="25"/>
      <c r="AD1551" s="25"/>
      <c r="AE1551" s="25"/>
      <c r="AF1551" s="25"/>
      <c r="AG1551" s="25"/>
      <c r="AH1551" s="25"/>
      <c r="AI1551" s="25"/>
      <c r="AJ1551" s="25"/>
      <c r="AK1551" s="25"/>
      <c r="AL1551" s="25"/>
    </row>
    <row r="1552" spans="1:38" x14ac:dyDescent="0.15">
      <c r="P1552" s="12"/>
      <c r="Q1552" s="12"/>
      <c r="R1552" s="12"/>
      <c r="S1552" s="12"/>
      <c r="T1552" s="12"/>
      <c r="U1552" s="12"/>
      <c r="V1552" s="12"/>
      <c r="W1552" s="12"/>
      <c r="X1552" s="12"/>
      <c r="Y1552" s="12"/>
      <c r="Z1552" s="12"/>
      <c r="AA1552" s="12"/>
      <c r="AB1552" s="12"/>
      <c r="AC1552" s="12"/>
      <c r="AD1552" s="12"/>
      <c r="AE1552" s="12"/>
      <c r="AF1552" s="12"/>
      <c r="AG1552" s="12"/>
      <c r="AH1552" s="12"/>
      <c r="AI1552" s="12"/>
      <c r="AJ1552" s="12"/>
      <c r="AK1552" s="12"/>
      <c r="AL1552" s="12"/>
    </row>
    <row r="1553" spans="1:38" x14ac:dyDescent="0.15">
      <c r="A1553" t="s">
        <v>47</v>
      </c>
      <c r="P1553" s="12"/>
      <c r="Q1553" s="12"/>
      <c r="R1553" s="12"/>
      <c r="S1553" s="12"/>
      <c r="T1553" s="12"/>
      <c r="U1553" s="12"/>
      <c r="V1553" s="12"/>
      <c r="W1553" s="12"/>
      <c r="X1553" s="12"/>
      <c r="Y1553" s="12"/>
      <c r="Z1553" s="12"/>
      <c r="AA1553" s="12"/>
      <c r="AB1553" s="12"/>
      <c r="AC1553" s="12"/>
      <c r="AD1553" s="12"/>
      <c r="AE1553" s="12"/>
      <c r="AF1553" s="12"/>
      <c r="AG1553" s="12"/>
      <c r="AH1553" s="12"/>
      <c r="AI1553" s="12"/>
      <c r="AJ1553" s="12"/>
      <c r="AK1553" s="12"/>
      <c r="AL1553" s="12"/>
    </row>
    <row r="1554" spans="1:38" x14ac:dyDescent="0.15">
      <c r="A1554" t="s">
        <v>46</v>
      </c>
      <c r="B1554">
        <v>1</v>
      </c>
      <c r="C1554">
        <v>2</v>
      </c>
      <c r="D1554">
        <v>3</v>
      </c>
      <c r="E1554">
        <v>4</v>
      </c>
      <c r="F1554">
        <v>5</v>
      </c>
      <c r="G1554">
        <v>6</v>
      </c>
      <c r="H1554">
        <v>7</v>
      </c>
      <c r="I1554">
        <v>8</v>
      </c>
      <c r="J1554">
        <v>9</v>
      </c>
      <c r="K1554">
        <v>10</v>
      </c>
      <c r="M1554" s="12"/>
      <c r="N1554" s="12"/>
      <c r="O1554" s="12"/>
      <c r="P1554" s="12"/>
      <c r="Q1554" s="12"/>
      <c r="R1554" s="12"/>
      <c r="S1554" s="12"/>
      <c r="T1554" s="12"/>
      <c r="U1554" s="12"/>
      <c r="V1554" s="12"/>
      <c r="W1554" s="12"/>
      <c r="X1554" s="12"/>
      <c r="Y1554" s="12"/>
      <c r="Z1554" s="12"/>
      <c r="AA1554" s="12"/>
      <c r="AB1554" s="12"/>
      <c r="AC1554" s="12"/>
      <c r="AD1554" s="12"/>
      <c r="AE1554" s="12"/>
      <c r="AF1554" s="12"/>
      <c r="AG1554" s="12"/>
      <c r="AH1554" s="12"/>
      <c r="AI1554" s="12"/>
      <c r="AJ1554" s="12"/>
      <c r="AK1554" s="12"/>
      <c r="AL1554" s="12"/>
    </row>
    <row r="1555" spans="1:38" x14ac:dyDescent="0.15">
      <c r="A1555">
        <v>1</v>
      </c>
      <c r="B1555" s="24">
        <v>0.20188700000000001</v>
      </c>
      <c r="C1555" s="25"/>
      <c r="D1555" s="25"/>
      <c r="E1555" s="25"/>
      <c r="F1555" s="25"/>
      <c r="G1555" s="25"/>
      <c r="H1555" s="25"/>
      <c r="I1555" s="25"/>
      <c r="J1555" s="25"/>
      <c r="K1555" s="25"/>
      <c r="M1555" s="14"/>
      <c r="N1555" s="12"/>
      <c r="O1555" s="12"/>
      <c r="P1555" s="12"/>
      <c r="Q1555" s="12"/>
      <c r="R1555" s="12"/>
      <c r="S1555" s="12"/>
      <c r="T1555" s="12"/>
      <c r="U1555" s="12"/>
      <c r="V1555" s="12"/>
      <c r="W1555" s="12"/>
      <c r="X1555" s="12"/>
      <c r="Y1555" s="12"/>
      <c r="Z1555" s="12"/>
      <c r="AA1555" s="12"/>
      <c r="AB1555" s="25"/>
      <c r="AC1555" s="25"/>
      <c r="AD1555" s="25"/>
      <c r="AE1555" s="25"/>
      <c r="AF1555" s="25"/>
      <c r="AG1555" s="25"/>
      <c r="AH1555" s="25"/>
      <c r="AI1555" s="25"/>
      <c r="AJ1555" s="25"/>
      <c r="AK1555" s="25"/>
      <c r="AL1555" s="25"/>
    </row>
    <row r="1556" spans="1:38" x14ac:dyDescent="0.15">
      <c r="A1556">
        <v>2</v>
      </c>
      <c r="B1556" s="24">
        <v>0.17379900000000001</v>
      </c>
      <c r="C1556" s="24">
        <v>5.0745199999999997E-2</v>
      </c>
      <c r="D1556" s="25"/>
      <c r="E1556" s="25"/>
      <c r="F1556" s="25"/>
      <c r="G1556" s="25"/>
      <c r="H1556" s="25"/>
      <c r="I1556" s="25"/>
      <c r="J1556" s="25"/>
      <c r="K1556" s="25"/>
      <c r="M1556" s="14"/>
      <c r="N1556" s="14"/>
      <c r="O1556" s="12"/>
      <c r="P1556" s="12"/>
      <c r="Q1556" s="12"/>
      <c r="R1556" s="12"/>
      <c r="S1556" s="12"/>
      <c r="T1556" s="12"/>
      <c r="U1556" s="12"/>
      <c r="V1556" s="12"/>
      <c r="W1556" s="12"/>
      <c r="X1556" s="12"/>
      <c r="Y1556" s="12"/>
      <c r="Z1556" s="12"/>
      <c r="AA1556" s="12"/>
      <c r="AB1556" s="25"/>
      <c r="AC1556" s="25"/>
      <c r="AD1556" s="25"/>
      <c r="AE1556" s="25"/>
      <c r="AF1556" s="25"/>
      <c r="AG1556" s="25"/>
      <c r="AH1556" s="25"/>
      <c r="AI1556" s="25"/>
      <c r="AJ1556" s="25"/>
      <c r="AK1556" s="25"/>
      <c r="AL1556" s="25"/>
    </row>
    <row r="1557" spans="1:38" x14ac:dyDescent="0.15">
      <c r="A1557">
        <v>3</v>
      </c>
      <c r="B1557" s="24">
        <v>0.15438499999999999</v>
      </c>
      <c r="C1557" s="24">
        <v>4.0537700000000003E-2</v>
      </c>
      <c r="D1557" s="24">
        <v>3.6723100000000002E-2</v>
      </c>
      <c r="E1557" s="25"/>
      <c r="F1557" s="25"/>
      <c r="G1557" s="25"/>
      <c r="H1557" s="25"/>
      <c r="I1557" s="25"/>
      <c r="J1557" s="25"/>
      <c r="K1557" s="25"/>
      <c r="M1557" s="14"/>
      <c r="N1557" s="14"/>
      <c r="O1557" s="14"/>
      <c r="P1557" s="12"/>
      <c r="Q1557" s="12"/>
      <c r="R1557" s="12"/>
      <c r="S1557" s="12"/>
      <c r="T1557" s="12"/>
      <c r="U1557" s="12"/>
      <c r="V1557" s="12"/>
      <c r="W1557" s="12"/>
      <c r="X1557" s="12"/>
      <c r="Y1557" s="12"/>
      <c r="Z1557" s="12"/>
      <c r="AA1557" s="12"/>
      <c r="AB1557" s="25"/>
      <c r="AC1557" s="25"/>
      <c r="AD1557" s="25"/>
      <c r="AE1557" s="25"/>
      <c r="AF1557" s="25"/>
      <c r="AG1557" s="25"/>
      <c r="AH1557" s="25"/>
      <c r="AI1557" s="25"/>
      <c r="AJ1557" s="25"/>
      <c r="AK1557" s="25"/>
      <c r="AL1557" s="25"/>
    </row>
    <row r="1558" spans="1:38" x14ac:dyDescent="0.15">
      <c r="A1558">
        <v>4</v>
      </c>
      <c r="B1558" s="24">
        <v>0.12964200000000001</v>
      </c>
      <c r="C1558" s="24">
        <v>3.6856199999999999E-2</v>
      </c>
      <c r="D1558" s="24">
        <v>6.4515199999999995E-2</v>
      </c>
      <c r="E1558" s="24">
        <v>0.16473099999999999</v>
      </c>
      <c r="F1558" s="25"/>
      <c r="G1558" s="25"/>
      <c r="H1558" s="25"/>
      <c r="I1558" s="25"/>
      <c r="J1558" s="25"/>
      <c r="K1558" s="25"/>
      <c r="M1558" s="14"/>
      <c r="N1558" s="14"/>
      <c r="O1558" s="14"/>
      <c r="P1558" s="12"/>
      <c r="Q1558" s="12"/>
      <c r="R1558" s="12"/>
      <c r="S1558" s="12"/>
      <c r="T1558" s="12"/>
      <c r="U1558" s="12"/>
      <c r="V1558" s="12"/>
      <c r="W1558" s="12"/>
      <c r="X1558" s="12"/>
      <c r="Y1558" s="12"/>
      <c r="Z1558" s="12"/>
      <c r="AA1558" s="12"/>
      <c r="AB1558" s="25"/>
      <c r="AC1558" s="25"/>
      <c r="AD1558" s="25"/>
      <c r="AE1558" s="25"/>
      <c r="AF1558" s="25"/>
      <c r="AG1558" s="25"/>
      <c r="AH1558" s="25"/>
      <c r="AI1558" s="25"/>
      <c r="AJ1558" s="25"/>
      <c r="AK1558" s="25"/>
      <c r="AL1558" s="25"/>
    </row>
    <row r="1559" spans="1:38" x14ac:dyDescent="0.15">
      <c r="A1559">
        <v>5</v>
      </c>
      <c r="B1559" s="24">
        <v>0.12460400000000001</v>
      </c>
      <c r="C1559" s="24">
        <v>7.2186700000000006E-2</v>
      </c>
      <c r="D1559" s="24">
        <v>0.15181</v>
      </c>
      <c r="E1559" s="24">
        <v>0.25361</v>
      </c>
      <c r="F1559" s="24">
        <v>0.35421200000000003</v>
      </c>
      <c r="G1559" s="25"/>
      <c r="H1559" s="25"/>
      <c r="I1559" s="25"/>
      <c r="J1559" s="25"/>
      <c r="K1559" s="25"/>
      <c r="M1559" s="14"/>
      <c r="N1559" s="14"/>
      <c r="O1559" s="14"/>
      <c r="P1559" s="12"/>
      <c r="Q1559" s="12"/>
      <c r="R1559" s="12"/>
      <c r="S1559" s="12"/>
      <c r="T1559" s="12"/>
      <c r="U1559" s="12"/>
      <c r="V1559" s="12"/>
      <c r="W1559" s="12"/>
      <c r="X1559" s="12"/>
      <c r="Y1559" s="12"/>
      <c r="Z1559" s="12"/>
      <c r="AA1559" s="12"/>
      <c r="AB1559" s="25"/>
      <c r="AC1559" s="25"/>
      <c r="AD1559" s="25"/>
      <c r="AE1559" s="25"/>
      <c r="AF1559" s="25"/>
      <c r="AG1559" s="25"/>
      <c r="AH1559" s="25"/>
      <c r="AI1559" s="25"/>
      <c r="AJ1559" s="25"/>
      <c r="AK1559" s="25"/>
      <c r="AL1559" s="25"/>
    </row>
    <row r="1560" spans="1:38" x14ac:dyDescent="0.15">
      <c r="A1560">
        <v>6</v>
      </c>
      <c r="B1560" s="24">
        <v>0.131582</v>
      </c>
      <c r="C1560" s="24">
        <v>0.11967700000000001</v>
      </c>
      <c r="D1560" s="24">
        <v>0.220973</v>
      </c>
      <c r="E1560" s="24">
        <v>0.32577800000000001</v>
      </c>
      <c r="F1560" s="24">
        <v>0.37890800000000002</v>
      </c>
      <c r="G1560" s="25">
        <v>-0.19222500000000001</v>
      </c>
      <c r="H1560" s="25"/>
      <c r="I1560" s="25"/>
      <c r="J1560" s="25"/>
      <c r="K1560" s="25"/>
      <c r="M1560" s="14"/>
      <c r="N1560" s="14"/>
      <c r="O1560" s="14"/>
      <c r="P1560" s="12"/>
      <c r="Q1560" s="12"/>
      <c r="R1560" s="12"/>
      <c r="S1560" s="12"/>
      <c r="T1560" s="12"/>
      <c r="U1560" s="12"/>
      <c r="V1560" s="12"/>
      <c r="W1560" s="12"/>
      <c r="X1560" s="12"/>
      <c r="Y1560" s="12"/>
      <c r="Z1560" s="12"/>
      <c r="AA1560" s="12"/>
      <c r="AB1560" s="25"/>
      <c r="AC1560" s="25"/>
      <c r="AD1560" s="25"/>
      <c r="AE1560" s="25"/>
      <c r="AF1560" s="25"/>
      <c r="AG1560" s="25"/>
      <c r="AH1560" s="25"/>
      <c r="AI1560" s="25"/>
      <c r="AJ1560" s="25"/>
      <c r="AK1560" s="25"/>
      <c r="AL1560" s="25"/>
    </row>
    <row r="1561" spans="1:38" x14ac:dyDescent="0.15">
      <c r="A1561">
        <v>7</v>
      </c>
      <c r="B1561" s="25">
        <v>0.18104500000000001</v>
      </c>
      <c r="C1561" s="24">
        <v>0.199017</v>
      </c>
      <c r="D1561" s="24">
        <v>0.31206899999999999</v>
      </c>
      <c r="E1561" s="24">
        <v>0.36630699999999999</v>
      </c>
      <c r="F1561" s="25">
        <v>-0.178756</v>
      </c>
      <c r="G1561" s="25">
        <v>-0.28370099999999998</v>
      </c>
      <c r="H1561" s="25">
        <v>-0.37436700000000001</v>
      </c>
      <c r="I1561" s="25"/>
      <c r="J1561" s="25"/>
      <c r="K1561" s="25"/>
      <c r="M1561" s="14"/>
      <c r="N1561" s="14"/>
      <c r="O1561" s="14"/>
      <c r="P1561" s="12"/>
      <c r="Q1561" s="12"/>
      <c r="R1561" s="12"/>
      <c r="S1561" s="12"/>
      <c r="T1561" s="12"/>
      <c r="U1561" s="12"/>
      <c r="V1561" s="12"/>
      <c r="W1561" s="12"/>
      <c r="X1561" s="12"/>
      <c r="Y1561" s="12"/>
      <c r="Z1561" s="12"/>
      <c r="AA1561" s="12"/>
      <c r="AB1561" s="25"/>
      <c r="AC1561" s="25"/>
      <c r="AD1561" s="25"/>
      <c r="AE1561" s="25"/>
      <c r="AF1561" s="25"/>
      <c r="AG1561" s="25"/>
      <c r="AH1561" s="25"/>
      <c r="AI1561" s="25"/>
      <c r="AJ1561" s="25"/>
      <c r="AK1561" s="25"/>
      <c r="AL1561" s="25"/>
    </row>
    <row r="1562" spans="1:38" x14ac:dyDescent="0.15">
      <c r="A1562">
        <v>8</v>
      </c>
      <c r="B1562" s="25">
        <v>0.23326</v>
      </c>
      <c r="C1562" s="24">
        <v>0.30148799999999998</v>
      </c>
      <c r="D1562" s="24">
        <v>0.35533199999999998</v>
      </c>
      <c r="E1562" s="25">
        <v>-0.18437200000000001</v>
      </c>
      <c r="F1562" s="25">
        <v>-0.27056799999999998</v>
      </c>
      <c r="G1562" s="25">
        <v>-0.33041900000000002</v>
      </c>
      <c r="H1562" s="25">
        <v>-0.37298599999999998</v>
      </c>
      <c r="I1562" s="25">
        <v>-0.40937699999999999</v>
      </c>
      <c r="J1562" s="25"/>
      <c r="K1562" s="25"/>
      <c r="M1562" s="14"/>
      <c r="N1562" s="14"/>
      <c r="O1562" s="14"/>
      <c r="P1562" s="12"/>
      <c r="Q1562" s="12"/>
      <c r="R1562" s="12"/>
      <c r="S1562" s="12"/>
      <c r="T1562" s="12"/>
      <c r="U1562" s="12"/>
      <c r="V1562" s="12"/>
      <c r="W1562" s="12"/>
      <c r="X1562" s="12"/>
      <c r="Y1562" s="12"/>
      <c r="Z1562" s="12"/>
      <c r="AA1562" s="12"/>
      <c r="AB1562" s="25"/>
      <c r="AC1562" s="25"/>
      <c r="AD1562" s="25"/>
      <c r="AE1562" s="25"/>
      <c r="AF1562" s="25"/>
      <c r="AG1562" s="25"/>
      <c r="AH1562" s="25"/>
      <c r="AI1562" s="25"/>
      <c r="AJ1562" s="25"/>
      <c r="AK1562" s="25"/>
      <c r="AL1562" s="25"/>
    </row>
    <row r="1563" spans="1:38" x14ac:dyDescent="0.15">
      <c r="A1563">
        <v>9</v>
      </c>
      <c r="B1563" s="25">
        <v>0.27541900000000002</v>
      </c>
      <c r="C1563" s="24">
        <v>0.34415099999999998</v>
      </c>
      <c r="D1563" s="25">
        <v>-0.19494900000000001</v>
      </c>
      <c r="E1563" s="25">
        <v>-0.23122300000000001</v>
      </c>
      <c r="F1563" s="25">
        <v>-0.31545899999999999</v>
      </c>
      <c r="G1563" s="25">
        <v>-0.41151500000000002</v>
      </c>
      <c r="H1563" s="25">
        <v>-0.40991699999999998</v>
      </c>
      <c r="I1563" s="25">
        <v>-0.49440699999999999</v>
      </c>
      <c r="J1563" s="25">
        <v>-0.59282699999999999</v>
      </c>
      <c r="K1563" s="25"/>
      <c r="M1563" s="14"/>
      <c r="N1563" s="14"/>
      <c r="O1563" s="14"/>
      <c r="P1563" s="12"/>
      <c r="Q1563" s="12"/>
      <c r="R1563" s="12"/>
      <c r="S1563" s="12"/>
      <c r="T1563" s="12"/>
      <c r="U1563" s="12"/>
      <c r="V1563" s="12"/>
      <c r="W1563" s="12"/>
      <c r="X1563" s="12"/>
      <c r="Y1563" s="12"/>
      <c r="Z1563" s="12"/>
      <c r="AA1563" s="12"/>
      <c r="AB1563" s="25"/>
      <c r="AC1563" s="25"/>
      <c r="AD1563" s="25"/>
      <c r="AE1563" s="25"/>
      <c r="AF1563" s="25"/>
      <c r="AG1563" s="25"/>
      <c r="AH1563" s="25"/>
      <c r="AI1563" s="25"/>
      <c r="AJ1563" s="25"/>
      <c r="AK1563" s="25"/>
      <c r="AL1563" s="25"/>
    </row>
    <row r="1564" spans="1:38" x14ac:dyDescent="0.15">
      <c r="A1564">
        <v>10</v>
      </c>
      <c r="B1564" s="25">
        <v>0.33958199999999999</v>
      </c>
      <c r="C1564" s="25">
        <v>-0.16084599999999999</v>
      </c>
      <c r="D1564" s="25">
        <v>-0.23328499999999999</v>
      </c>
      <c r="E1564" s="25">
        <v>-0.31342399999999998</v>
      </c>
      <c r="F1564" s="25">
        <v>-0.39757399999999998</v>
      </c>
      <c r="G1564" s="25">
        <v>-0.40914400000000001</v>
      </c>
      <c r="H1564" s="25">
        <v>-0.49420799999999998</v>
      </c>
      <c r="I1564" s="25">
        <v>-0.59237099999999998</v>
      </c>
      <c r="J1564" s="25">
        <v>-0.70960199999999996</v>
      </c>
      <c r="K1564" s="25">
        <v>-0.84564399999999995</v>
      </c>
      <c r="M1564" s="14"/>
      <c r="N1564" s="14"/>
      <c r="O1564" s="14"/>
      <c r="P1564" s="12"/>
      <c r="Q1564" s="12"/>
      <c r="R1564" s="12"/>
      <c r="S1564" s="12"/>
      <c r="T1564" s="12"/>
      <c r="U1564" s="12"/>
      <c r="V1564" s="12"/>
      <c r="W1564" s="12"/>
      <c r="X1564" s="12"/>
      <c r="Y1564" s="12"/>
      <c r="Z1564" s="12"/>
      <c r="AA1564" s="12"/>
      <c r="AB1564" s="25"/>
      <c r="AC1564" s="25"/>
      <c r="AD1564" s="25"/>
      <c r="AE1564" s="25"/>
      <c r="AF1564" s="25"/>
      <c r="AG1564" s="25"/>
      <c r="AH1564" s="25"/>
      <c r="AI1564" s="25"/>
      <c r="AJ1564" s="25"/>
      <c r="AK1564" s="25"/>
      <c r="AL1564" s="25"/>
    </row>
    <row r="1565" spans="1:38" x14ac:dyDescent="0.15">
      <c r="M1565" s="12"/>
      <c r="N1565" s="12"/>
      <c r="O1565" s="12"/>
      <c r="P1565" s="12"/>
      <c r="Q1565" s="12"/>
      <c r="R1565" s="12"/>
      <c r="S1565" s="12"/>
      <c r="T1565" s="12"/>
      <c r="U1565" s="12"/>
      <c r="V1565" s="12"/>
      <c r="W1565" s="12"/>
      <c r="X1565" s="12"/>
      <c r="Y1565" s="12"/>
      <c r="Z1565" s="12"/>
      <c r="AA1565" s="12"/>
      <c r="AB1565" s="12"/>
      <c r="AC1565" s="12"/>
      <c r="AD1565" s="12"/>
      <c r="AE1565" s="12"/>
      <c r="AF1565" s="12"/>
      <c r="AG1565" s="12"/>
      <c r="AH1565" s="12"/>
      <c r="AI1565" s="12"/>
      <c r="AJ1565" s="12"/>
      <c r="AK1565" s="12"/>
      <c r="AL1565" s="12"/>
    </row>
    <row r="1566" spans="1:38" x14ac:dyDescent="0.15">
      <c r="A1566" t="s">
        <v>48</v>
      </c>
      <c r="M1566" s="12"/>
      <c r="N1566" s="12"/>
      <c r="O1566" s="12"/>
      <c r="P1566" s="12"/>
      <c r="Q1566" s="12"/>
      <c r="R1566" s="12"/>
      <c r="S1566" s="12"/>
      <c r="T1566" s="12"/>
      <c r="U1566" s="12"/>
      <c r="V1566" s="12"/>
      <c r="W1566" s="12"/>
      <c r="X1566" s="12"/>
      <c r="Y1566" s="12"/>
      <c r="Z1566" s="12"/>
      <c r="AA1566" s="12"/>
      <c r="AB1566" s="12"/>
      <c r="AC1566" s="12"/>
      <c r="AD1566" s="12"/>
      <c r="AE1566" s="12"/>
      <c r="AF1566" s="12"/>
      <c r="AG1566" s="12"/>
      <c r="AH1566" s="12"/>
      <c r="AI1566" s="12"/>
      <c r="AJ1566" s="12"/>
      <c r="AK1566" s="12"/>
      <c r="AL1566" s="12"/>
    </row>
    <row r="1567" spans="1:38" x14ac:dyDescent="0.15">
      <c r="A1567" t="s">
        <v>46</v>
      </c>
      <c r="B1567">
        <v>1</v>
      </c>
      <c r="C1567">
        <v>2</v>
      </c>
      <c r="D1567">
        <v>3</v>
      </c>
      <c r="E1567">
        <v>4</v>
      </c>
      <c r="F1567">
        <v>5</v>
      </c>
      <c r="G1567">
        <v>6</v>
      </c>
      <c r="H1567">
        <v>7</v>
      </c>
      <c r="I1567">
        <v>8</v>
      </c>
      <c r="J1567">
        <v>9</v>
      </c>
      <c r="K1567">
        <v>10</v>
      </c>
      <c r="M1567" s="12"/>
      <c r="N1567" s="12"/>
      <c r="O1567" s="12"/>
      <c r="P1567" s="12"/>
      <c r="Q1567" s="12"/>
      <c r="R1567" s="12"/>
      <c r="S1567" s="12"/>
      <c r="T1567" s="12"/>
      <c r="U1567" s="12"/>
      <c r="V1567" s="12"/>
      <c r="W1567" s="12"/>
      <c r="X1567" s="12"/>
      <c r="Y1567" s="12"/>
      <c r="Z1567" s="12"/>
      <c r="AA1567" s="12"/>
      <c r="AB1567" s="12"/>
      <c r="AC1567" s="12"/>
      <c r="AD1567" s="12"/>
      <c r="AE1567" s="12"/>
      <c r="AF1567" s="12"/>
      <c r="AG1567" s="12"/>
      <c r="AH1567" s="12"/>
      <c r="AI1567" s="12"/>
      <c r="AJ1567" s="12"/>
      <c r="AK1567" s="12"/>
      <c r="AL1567" s="12"/>
    </row>
    <row r="1568" spans="1:38" x14ac:dyDescent="0.15">
      <c r="A1568">
        <v>1</v>
      </c>
      <c r="B1568" s="24">
        <v>0.25841500000000001</v>
      </c>
      <c r="C1568" s="25"/>
      <c r="D1568" s="25"/>
      <c r="E1568" s="25"/>
      <c r="F1568" s="25"/>
      <c r="G1568" s="25"/>
      <c r="H1568" s="25"/>
      <c r="I1568" s="25"/>
      <c r="J1568" s="25"/>
      <c r="K1568" s="25"/>
      <c r="M1568" s="14"/>
      <c r="N1568" s="12"/>
      <c r="O1568" s="12"/>
      <c r="P1568" s="12"/>
      <c r="Q1568" s="12"/>
      <c r="R1568" s="12"/>
      <c r="S1568" s="12"/>
      <c r="T1568" s="12"/>
      <c r="U1568" s="12"/>
      <c r="V1568" s="12"/>
      <c r="W1568" s="12"/>
      <c r="X1568" s="12"/>
      <c r="Y1568" s="12"/>
      <c r="Z1568" s="12"/>
      <c r="AA1568" s="12"/>
      <c r="AB1568" s="25"/>
      <c r="AC1568" s="25"/>
      <c r="AD1568" s="25"/>
      <c r="AE1568" s="25"/>
      <c r="AF1568" s="25"/>
      <c r="AG1568" s="25"/>
      <c r="AH1568" s="25"/>
      <c r="AI1568" s="25"/>
      <c r="AJ1568" s="25"/>
      <c r="AK1568" s="25"/>
      <c r="AL1568" s="25"/>
    </row>
    <row r="1569" spans="1:38" x14ac:dyDescent="0.15">
      <c r="A1569">
        <v>2</v>
      </c>
      <c r="B1569" s="24">
        <v>0.24596299999999999</v>
      </c>
      <c r="C1569" s="25">
        <v>-0.17405300000000001</v>
      </c>
      <c r="D1569" s="25"/>
      <c r="E1569" s="25"/>
      <c r="F1569" s="25"/>
      <c r="G1569" s="25"/>
      <c r="H1569" s="25"/>
      <c r="I1569" s="25"/>
      <c r="J1569" s="25"/>
      <c r="K1569" s="25"/>
      <c r="M1569" s="14"/>
      <c r="N1569" s="14"/>
      <c r="O1569" s="12"/>
      <c r="P1569" s="12"/>
      <c r="Q1569" s="12"/>
      <c r="R1569" s="12"/>
      <c r="S1569" s="12"/>
      <c r="T1569" s="12"/>
      <c r="U1569" s="12"/>
      <c r="V1569" s="12"/>
      <c r="W1569" s="12"/>
      <c r="X1569" s="12"/>
      <c r="Y1569" s="12"/>
      <c r="Z1569" s="12"/>
      <c r="AA1569" s="12"/>
      <c r="AB1569" s="25"/>
      <c r="AC1569" s="25"/>
      <c r="AD1569" s="25"/>
      <c r="AE1569" s="25"/>
      <c r="AF1569" s="25"/>
      <c r="AG1569" s="25"/>
      <c r="AH1569" s="25"/>
      <c r="AI1569" s="25"/>
      <c r="AJ1569" s="25"/>
      <c r="AK1569" s="25"/>
      <c r="AL1569" s="25"/>
    </row>
    <row r="1570" spans="1:38" x14ac:dyDescent="0.15">
      <c r="A1570">
        <v>3</v>
      </c>
      <c r="B1570" s="24">
        <v>0.23923900000000001</v>
      </c>
      <c r="C1570" s="25">
        <v>-0.16850000000000001</v>
      </c>
      <c r="D1570" s="25">
        <v>-0.14522299999999999</v>
      </c>
      <c r="E1570" s="25"/>
      <c r="F1570" s="25"/>
      <c r="G1570" s="25"/>
      <c r="H1570" s="25"/>
      <c r="I1570" s="25"/>
      <c r="J1570" s="25"/>
      <c r="K1570" s="25"/>
      <c r="M1570" s="14"/>
      <c r="N1570" s="14"/>
      <c r="O1570" s="14"/>
      <c r="P1570" s="12"/>
      <c r="Q1570" s="12"/>
      <c r="R1570" s="12"/>
      <c r="S1570" s="12"/>
      <c r="T1570" s="12"/>
      <c r="U1570" s="12"/>
      <c r="V1570" s="12"/>
      <c r="W1570" s="12"/>
      <c r="X1570" s="12"/>
      <c r="Y1570" s="12"/>
      <c r="Z1570" s="12"/>
      <c r="AA1570" s="12"/>
      <c r="AB1570" s="25"/>
      <c r="AC1570" s="25"/>
      <c r="AD1570" s="25"/>
      <c r="AE1570" s="25"/>
      <c r="AF1570" s="25"/>
      <c r="AG1570" s="25"/>
      <c r="AH1570" s="25"/>
      <c r="AI1570" s="25"/>
      <c r="AJ1570" s="25"/>
      <c r="AK1570" s="25"/>
      <c r="AL1570" s="25"/>
    </row>
    <row r="1571" spans="1:38" x14ac:dyDescent="0.15">
      <c r="A1571">
        <v>4</v>
      </c>
      <c r="B1571" s="24">
        <v>0.21904999999999999</v>
      </c>
      <c r="C1571" s="25">
        <v>-0.145841</v>
      </c>
      <c r="D1571" s="25">
        <v>-2.8223000000000002E-2</v>
      </c>
      <c r="E1571" s="24">
        <v>0.18568699999999999</v>
      </c>
      <c r="F1571" s="25"/>
      <c r="G1571" s="25"/>
      <c r="H1571" s="25"/>
      <c r="I1571" s="25"/>
      <c r="J1571" s="25"/>
      <c r="K1571" s="25"/>
      <c r="M1571" s="14"/>
      <c r="N1571" s="14"/>
      <c r="O1571" s="14"/>
      <c r="P1571" s="12"/>
      <c r="Q1571" s="12"/>
      <c r="R1571" s="12"/>
      <c r="S1571" s="12"/>
      <c r="T1571" s="12"/>
      <c r="U1571" s="12"/>
      <c r="V1571" s="12"/>
      <c r="W1571" s="12"/>
      <c r="X1571" s="12"/>
      <c r="Y1571" s="12"/>
      <c r="Z1571" s="12"/>
      <c r="AA1571" s="12"/>
      <c r="AB1571" s="25"/>
      <c r="AC1571" s="25"/>
      <c r="AD1571" s="25"/>
      <c r="AE1571" s="25"/>
      <c r="AF1571" s="25"/>
      <c r="AG1571" s="25"/>
      <c r="AH1571" s="25"/>
      <c r="AI1571" s="25"/>
      <c r="AJ1571" s="25"/>
      <c r="AK1571" s="25"/>
      <c r="AL1571" s="25"/>
    </row>
    <row r="1572" spans="1:38" x14ac:dyDescent="0.15">
      <c r="A1572">
        <v>5</v>
      </c>
      <c r="B1572" s="24">
        <v>0.23311599999999999</v>
      </c>
      <c r="C1572" s="25">
        <v>-3.6148899999999998E-2</v>
      </c>
      <c r="D1572" s="24">
        <v>0.17846899999999999</v>
      </c>
      <c r="E1572" s="24">
        <v>0.43036099999999999</v>
      </c>
      <c r="F1572" s="24">
        <v>0.70842499999999997</v>
      </c>
      <c r="G1572" s="25"/>
      <c r="H1572" s="25"/>
      <c r="I1572" s="25"/>
      <c r="J1572" s="25"/>
      <c r="K1572" s="25"/>
      <c r="M1572" s="14"/>
      <c r="N1572" s="14"/>
      <c r="O1572" s="14"/>
      <c r="P1572" s="12"/>
      <c r="Q1572" s="12"/>
      <c r="R1572" s="12"/>
      <c r="S1572" s="12"/>
      <c r="T1572" s="12"/>
      <c r="U1572" s="12"/>
      <c r="V1572" s="12"/>
      <c r="W1572" s="12"/>
      <c r="X1572" s="12"/>
      <c r="Y1572" s="12"/>
      <c r="Z1572" s="12"/>
      <c r="AA1572" s="12"/>
      <c r="AB1572" s="25"/>
      <c r="AC1572" s="25"/>
      <c r="AD1572" s="25"/>
      <c r="AE1572" s="25"/>
      <c r="AF1572" s="25"/>
      <c r="AG1572" s="25"/>
      <c r="AH1572" s="25"/>
      <c r="AI1572" s="25"/>
      <c r="AJ1572" s="25"/>
      <c r="AK1572" s="25"/>
      <c r="AL1572" s="25"/>
    </row>
    <row r="1573" spans="1:38" x14ac:dyDescent="0.15">
      <c r="A1573">
        <v>6</v>
      </c>
      <c r="B1573" s="24">
        <v>0.26316400000000001</v>
      </c>
      <c r="C1573" s="25">
        <v>0.111237</v>
      </c>
      <c r="D1573" s="24">
        <v>0.364869</v>
      </c>
      <c r="E1573" s="24">
        <v>0.65155600000000002</v>
      </c>
      <c r="F1573" s="24">
        <v>0.75781699999999996</v>
      </c>
      <c r="G1573" s="25">
        <v>-0.38445000000000001</v>
      </c>
      <c r="H1573" s="25"/>
      <c r="I1573" s="25"/>
      <c r="J1573" s="25"/>
      <c r="K1573" s="25"/>
      <c r="M1573" s="14"/>
      <c r="N1573" s="14"/>
      <c r="O1573" s="14"/>
      <c r="P1573" s="12"/>
      <c r="Q1573" s="12"/>
      <c r="R1573" s="12"/>
      <c r="S1573" s="12"/>
      <c r="T1573" s="12"/>
      <c r="U1573" s="12"/>
      <c r="V1573" s="12"/>
      <c r="W1573" s="12"/>
      <c r="X1573" s="12"/>
      <c r="Y1573" s="12"/>
      <c r="Z1573" s="12"/>
      <c r="AA1573" s="12"/>
      <c r="AB1573" s="25"/>
      <c r="AC1573" s="25"/>
      <c r="AD1573" s="25"/>
      <c r="AE1573" s="25"/>
      <c r="AF1573" s="25"/>
      <c r="AG1573" s="25"/>
      <c r="AH1573" s="25"/>
      <c r="AI1573" s="25"/>
      <c r="AJ1573" s="25"/>
      <c r="AK1573" s="25"/>
      <c r="AL1573" s="25"/>
    </row>
    <row r="1574" spans="1:38" x14ac:dyDescent="0.15">
      <c r="A1574">
        <v>7</v>
      </c>
      <c r="B1574" s="24">
        <v>0.36208899999999999</v>
      </c>
      <c r="C1574" s="24">
        <v>0.34063100000000002</v>
      </c>
      <c r="D1574" s="24">
        <v>0.62413799999999997</v>
      </c>
      <c r="E1574" s="24">
        <v>0.73261500000000002</v>
      </c>
      <c r="F1574" s="25">
        <v>-0.35751100000000002</v>
      </c>
      <c r="G1574" s="25">
        <v>-0.56740199999999996</v>
      </c>
      <c r="H1574" s="25">
        <v>-0.74873299999999998</v>
      </c>
      <c r="I1574" s="25"/>
      <c r="J1574" s="25"/>
      <c r="K1574" s="25"/>
      <c r="M1574" s="14"/>
      <c r="N1574" s="14"/>
      <c r="O1574" s="14"/>
      <c r="P1574" s="12"/>
      <c r="Q1574" s="12"/>
      <c r="R1574" s="12"/>
      <c r="S1574" s="12"/>
      <c r="T1574" s="12"/>
      <c r="U1574" s="12"/>
      <c r="V1574" s="12"/>
      <c r="W1574" s="12"/>
      <c r="X1574" s="12"/>
      <c r="Y1574" s="12"/>
      <c r="Z1574" s="12"/>
      <c r="AA1574" s="12"/>
      <c r="AB1574" s="25"/>
      <c r="AC1574" s="25"/>
      <c r="AD1574" s="25"/>
      <c r="AE1574" s="25"/>
      <c r="AF1574" s="25"/>
      <c r="AG1574" s="25"/>
      <c r="AH1574" s="25"/>
      <c r="AI1574" s="25"/>
      <c r="AJ1574" s="25"/>
      <c r="AK1574" s="25"/>
      <c r="AL1574" s="25"/>
    </row>
    <row r="1575" spans="1:38" x14ac:dyDescent="0.15">
      <c r="A1575">
        <v>8</v>
      </c>
      <c r="B1575" s="24">
        <v>0.46651999999999999</v>
      </c>
      <c r="C1575" s="24">
        <v>0.60297599999999996</v>
      </c>
      <c r="D1575" s="24">
        <v>0.71066300000000004</v>
      </c>
      <c r="E1575" s="25">
        <v>-0.36874400000000002</v>
      </c>
      <c r="F1575" s="25">
        <v>-0.54113599999999995</v>
      </c>
      <c r="G1575" s="25">
        <v>-0.66083700000000001</v>
      </c>
      <c r="H1575" s="25">
        <v>-0.74597100000000005</v>
      </c>
      <c r="I1575" s="25">
        <v>-0.81875399999999998</v>
      </c>
      <c r="J1575" s="25"/>
      <c r="K1575" s="25"/>
      <c r="M1575" s="14"/>
      <c r="N1575" s="14"/>
      <c r="O1575" s="14"/>
      <c r="P1575" s="12"/>
      <c r="Q1575" s="12"/>
      <c r="R1575" s="12"/>
      <c r="S1575" s="12"/>
      <c r="T1575" s="12"/>
      <c r="U1575" s="12"/>
      <c r="V1575" s="12"/>
      <c r="W1575" s="12"/>
      <c r="X1575" s="12"/>
      <c r="Y1575" s="12"/>
      <c r="Z1575" s="12"/>
      <c r="AA1575" s="12"/>
      <c r="AB1575" s="25"/>
      <c r="AC1575" s="25"/>
      <c r="AD1575" s="25"/>
      <c r="AE1575" s="25"/>
      <c r="AF1575" s="25"/>
      <c r="AG1575" s="25"/>
      <c r="AH1575" s="25"/>
      <c r="AI1575" s="25"/>
      <c r="AJ1575" s="25"/>
      <c r="AK1575" s="25"/>
      <c r="AL1575" s="25"/>
    </row>
    <row r="1576" spans="1:38" x14ac:dyDescent="0.15">
      <c r="A1576">
        <v>9</v>
      </c>
      <c r="B1576" s="25">
        <v>0.55083800000000005</v>
      </c>
      <c r="C1576" s="24">
        <v>0.688303</v>
      </c>
      <c r="D1576" s="25">
        <v>-0.38989800000000002</v>
      </c>
      <c r="E1576" s="25">
        <v>-0.46244499999999999</v>
      </c>
      <c r="F1576" s="25">
        <v>-0.63091900000000001</v>
      </c>
      <c r="G1576" s="25">
        <v>-0.82303000000000004</v>
      </c>
      <c r="H1576" s="25">
        <v>-0.81983300000000003</v>
      </c>
      <c r="I1576" s="25">
        <v>-0.98881300000000005</v>
      </c>
      <c r="J1576" s="25">
        <v>-1.1856500000000001</v>
      </c>
      <c r="K1576" s="25"/>
      <c r="M1576" s="14"/>
      <c r="N1576" s="14"/>
      <c r="O1576" s="14"/>
      <c r="P1576" s="12"/>
      <c r="Q1576" s="12"/>
      <c r="R1576" s="12"/>
      <c r="S1576" s="12"/>
      <c r="T1576" s="12"/>
      <c r="U1576" s="12"/>
      <c r="V1576" s="12"/>
      <c r="W1576" s="12"/>
      <c r="X1576" s="12"/>
      <c r="Y1576" s="12"/>
      <c r="Z1576" s="12"/>
      <c r="AA1576" s="12"/>
      <c r="AB1576" s="25"/>
      <c r="AC1576" s="25"/>
      <c r="AD1576" s="25"/>
      <c r="AE1576" s="25"/>
      <c r="AF1576" s="25"/>
      <c r="AG1576" s="25"/>
      <c r="AH1576" s="25"/>
      <c r="AI1576" s="25"/>
      <c r="AJ1576" s="25"/>
      <c r="AK1576" s="25"/>
      <c r="AL1576" s="25"/>
    </row>
    <row r="1577" spans="1:38" x14ac:dyDescent="0.15">
      <c r="A1577">
        <v>10</v>
      </c>
      <c r="B1577" s="25">
        <v>0.67916500000000002</v>
      </c>
      <c r="C1577" s="25">
        <v>-0.321691</v>
      </c>
      <c r="D1577" s="25">
        <v>-0.46656999999999998</v>
      </c>
      <c r="E1577" s="25">
        <v>-0.62684700000000004</v>
      </c>
      <c r="F1577" s="25">
        <v>-0.79514899999999999</v>
      </c>
      <c r="G1577" s="25">
        <v>-0.81828800000000002</v>
      </c>
      <c r="H1577" s="25">
        <v>-0.98841500000000004</v>
      </c>
      <c r="I1577" s="25">
        <v>-1.1847399999999999</v>
      </c>
      <c r="J1577" s="25">
        <v>-1.4192</v>
      </c>
      <c r="K1577" s="25">
        <v>-1.69129</v>
      </c>
      <c r="M1577" s="14"/>
      <c r="N1577" s="14"/>
      <c r="O1577" s="14"/>
      <c r="P1577" s="12"/>
      <c r="Q1577" s="12"/>
      <c r="R1577" s="12"/>
      <c r="S1577" s="12"/>
      <c r="T1577" s="12"/>
      <c r="U1577" s="12"/>
      <c r="V1577" s="12"/>
      <c r="W1577" s="12"/>
      <c r="X1577" s="12"/>
      <c r="Y1577" s="12"/>
      <c r="Z1577" s="12"/>
      <c r="AA1577" s="12"/>
      <c r="AB1577" s="25"/>
      <c r="AC1577" s="25"/>
      <c r="AD1577" s="25"/>
      <c r="AE1577" s="25"/>
      <c r="AF1577" s="25"/>
      <c r="AG1577" s="25"/>
      <c r="AH1577" s="25"/>
      <c r="AI1577" s="25"/>
      <c r="AJ1577" s="25"/>
      <c r="AK1577" s="25"/>
      <c r="AL1577" s="25"/>
    </row>
    <row r="1578" spans="1:38" x14ac:dyDescent="0.15">
      <c r="P1578" s="12"/>
      <c r="Q1578" s="12"/>
      <c r="R1578" s="12"/>
      <c r="S1578" s="12"/>
      <c r="T1578" s="12"/>
      <c r="U1578" s="12"/>
      <c r="V1578" s="12"/>
      <c r="W1578" s="12"/>
      <c r="X1578" s="12"/>
      <c r="Y1578" s="12"/>
      <c r="Z1578" s="12"/>
      <c r="AA1578" s="12"/>
      <c r="AB1578" s="12"/>
      <c r="AC1578" s="12"/>
      <c r="AD1578" s="12"/>
      <c r="AE1578" s="12"/>
      <c r="AF1578" s="12"/>
      <c r="AG1578" s="12"/>
      <c r="AH1578" s="12"/>
      <c r="AI1578" s="12"/>
      <c r="AJ1578" s="12"/>
      <c r="AK1578" s="12"/>
      <c r="AL1578" s="12"/>
    </row>
    <row r="1579" spans="1:38" x14ac:dyDescent="0.15">
      <c r="A1579" t="s">
        <v>74</v>
      </c>
      <c r="I1579" s="14" t="s">
        <v>109</v>
      </c>
      <c r="P1579" s="12"/>
      <c r="Q1579" s="12"/>
      <c r="R1579" s="12"/>
      <c r="S1579" s="12"/>
      <c r="T1579" s="12"/>
      <c r="U1579" s="12"/>
      <c r="V1579" s="12"/>
      <c r="W1579" s="12"/>
      <c r="X1579" s="12"/>
      <c r="Y1579" s="12"/>
      <c r="Z1579" s="12"/>
      <c r="AA1579" s="12"/>
      <c r="AB1579" s="12"/>
      <c r="AC1579" s="12"/>
      <c r="AD1579" s="12"/>
      <c r="AE1579" s="12"/>
      <c r="AF1579" s="12"/>
      <c r="AG1579" s="12"/>
      <c r="AH1579" s="12"/>
      <c r="AI1579" s="12"/>
      <c r="AJ1579" s="12"/>
      <c r="AK1579" s="12"/>
      <c r="AL1579" s="12"/>
    </row>
    <row r="1580" spans="1:38" x14ac:dyDescent="0.15">
      <c r="A1580" t="s">
        <v>75</v>
      </c>
      <c r="B1580" t="s">
        <v>76</v>
      </c>
      <c r="C1580" t="s">
        <v>76</v>
      </c>
      <c r="D1580" t="s">
        <v>76</v>
      </c>
      <c r="E1580" t="s">
        <v>77</v>
      </c>
      <c r="F1580" t="s">
        <v>77</v>
      </c>
      <c r="G1580" t="s">
        <v>77</v>
      </c>
      <c r="I1580" t="s">
        <v>76</v>
      </c>
      <c r="J1580" t="s">
        <v>76</v>
      </c>
      <c r="K1580" t="s">
        <v>76</v>
      </c>
      <c r="L1580" t="s">
        <v>77</v>
      </c>
      <c r="M1580" t="s">
        <v>77</v>
      </c>
      <c r="N1580" t="s">
        <v>77</v>
      </c>
      <c r="P1580" s="12"/>
      <c r="Q1580" s="12"/>
      <c r="R1580" s="12"/>
      <c r="S1580" s="12"/>
      <c r="T1580" s="12"/>
      <c r="U1580" s="12"/>
      <c r="V1580" s="12"/>
      <c r="W1580" s="12"/>
      <c r="X1580" s="12"/>
      <c r="Y1580" s="12"/>
      <c r="Z1580" s="12"/>
      <c r="AA1580" s="12"/>
      <c r="AB1580" s="12"/>
      <c r="AC1580" s="12"/>
      <c r="AD1580" s="12"/>
      <c r="AE1580" s="12"/>
      <c r="AF1580" s="12"/>
      <c r="AG1580" s="12"/>
      <c r="AH1580" s="12"/>
      <c r="AI1580" s="12"/>
      <c r="AJ1580" s="12"/>
      <c r="AK1580" s="12"/>
      <c r="AL1580" s="12"/>
    </row>
    <row r="1581" spans="1:38" x14ac:dyDescent="0.15">
      <c r="A1581" t="s">
        <v>78</v>
      </c>
      <c r="B1581" t="s">
        <v>76</v>
      </c>
      <c r="C1581" t="s">
        <v>79</v>
      </c>
      <c r="D1581" t="s">
        <v>80</v>
      </c>
      <c r="E1581" t="s">
        <v>76</v>
      </c>
      <c r="F1581" t="s">
        <v>79</v>
      </c>
      <c r="G1581" t="s">
        <v>80</v>
      </c>
      <c r="I1581" t="s">
        <v>76</v>
      </c>
      <c r="J1581" t="s">
        <v>79</v>
      </c>
      <c r="K1581" t="s">
        <v>80</v>
      </c>
      <c r="L1581" t="s">
        <v>76</v>
      </c>
      <c r="M1581" t="s">
        <v>79</v>
      </c>
      <c r="N1581" t="s">
        <v>80</v>
      </c>
      <c r="P1581" s="12"/>
      <c r="Q1581" s="12"/>
      <c r="R1581" s="12"/>
      <c r="S1581" s="12"/>
      <c r="T1581" s="12"/>
      <c r="U1581" s="12"/>
      <c r="V1581" s="12"/>
      <c r="W1581" s="12"/>
      <c r="X1581" s="12"/>
      <c r="Y1581" s="12"/>
      <c r="Z1581" s="12"/>
      <c r="AA1581" s="12"/>
      <c r="AB1581" s="12"/>
      <c r="AC1581" s="12"/>
      <c r="AD1581" s="12"/>
      <c r="AE1581" s="12"/>
      <c r="AF1581" s="12"/>
      <c r="AG1581" s="12"/>
      <c r="AH1581" s="12"/>
      <c r="AI1581" s="12"/>
      <c r="AJ1581" s="12"/>
      <c r="AK1581" s="12"/>
      <c r="AL1581" s="12"/>
    </row>
    <row r="1582" spans="1:38" x14ac:dyDescent="0.15">
      <c r="A1582" s="1" t="s">
        <v>25</v>
      </c>
      <c r="B1582">
        <v>0.75592800000000004</v>
      </c>
      <c r="C1582">
        <v>0.75592800000000004</v>
      </c>
      <c r="D1582">
        <v>0.75592800000000004</v>
      </c>
      <c r="E1582">
        <v>0.82833100000000004</v>
      </c>
      <c r="F1582">
        <v>0.82833100000000004</v>
      </c>
      <c r="G1582">
        <v>0.82833100000000004</v>
      </c>
      <c r="I1582" s="22">
        <f>ABS(B1582-B1612)</f>
        <v>1.0000000000287557E-6</v>
      </c>
      <c r="J1582" s="22">
        <f t="shared" ref="J1582:J1591" si="222">ABS(C1582-C1612)</f>
        <v>1.0000000000287557E-6</v>
      </c>
      <c r="K1582" s="22">
        <f t="shared" ref="K1582:K1591" si="223">ABS(D1582-D1612)</f>
        <v>1.0000000000287557E-6</v>
      </c>
      <c r="L1582" s="22">
        <f>ABS(E1582-H1612)</f>
        <v>3.6799999999992394E-4</v>
      </c>
      <c r="M1582" s="22">
        <f t="shared" ref="M1582:M1591" si="224">ABS(F1582-I1612)</f>
        <v>3.6799999999992394E-4</v>
      </c>
      <c r="N1582" s="22">
        <f t="shared" ref="N1582:N1591" si="225">ABS(G1582-J1612)</f>
        <v>3.6799999999992394E-4</v>
      </c>
      <c r="P1582" s="12"/>
      <c r="Q1582" s="12"/>
      <c r="R1582" s="12"/>
      <c r="S1582" s="12"/>
      <c r="T1582" s="12"/>
      <c r="U1582" s="12"/>
      <c r="V1582" s="12"/>
      <c r="W1582" s="12"/>
      <c r="X1582" s="12"/>
      <c r="Y1582" s="12"/>
      <c r="Z1582" s="12"/>
      <c r="AA1582" s="12"/>
      <c r="AB1582" s="12"/>
      <c r="AC1582" s="12"/>
      <c r="AD1582" s="12"/>
      <c r="AE1582" s="12"/>
      <c r="AF1582" s="12"/>
      <c r="AG1582" s="12"/>
      <c r="AH1582" s="12"/>
      <c r="AI1582" s="12"/>
      <c r="AJ1582" s="12"/>
      <c r="AK1582" s="12"/>
      <c r="AL1582" s="12"/>
    </row>
    <row r="1583" spans="1:38" x14ac:dyDescent="0.15">
      <c r="A1583" s="1" t="s">
        <v>26</v>
      </c>
      <c r="B1583">
        <v>0.15771099999999999</v>
      </c>
      <c r="C1583">
        <v>0.31036200000000003</v>
      </c>
      <c r="D1583">
        <v>0.26816699999999999</v>
      </c>
      <c r="E1583">
        <v>0.167491</v>
      </c>
      <c r="F1583">
        <v>0.33454600000000001</v>
      </c>
      <c r="G1583">
        <v>0.28801900000000002</v>
      </c>
      <c r="I1583" s="22">
        <f t="shared" ref="I1583:I1591" si="226">ABS(B1583-B1613)</f>
        <v>0</v>
      </c>
      <c r="J1583" s="22">
        <f t="shared" si="222"/>
        <v>0</v>
      </c>
      <c r="K1583" s="22">
        <f t="shared" si="223"/>
        <v>0</v>
      </c>
      <c r="L1583" s="22">
        <f t="shared" ref="L1583:L1591" si="227">ABS(E1583-H1613)</f>
        <v>6.2999999999999168E-4</v>
      </c>
      <c r="M1583" s="22">
        <f t="shared" si="224"/>
        <v>6.1099999999997268E-4</v>
      </c>
      <c r="N1583" s="22">
        <f t="shared" si="225"/>
        <v>6.1200000000000143E-4</v>
      </c>
      <c r="P1583" s="12"/>
      <c r="Q1583" s="12"/>
      <c r="R1583" s="12"/>
      <c r="S1583" s="12"/>
      <c r="T1583" s="12"/>
      <c r="U1583" s="12"/>
      <c r="V1583" s="12"/>
      <c r="W1583" s="12"/>
      <c r="X1583" s="12"/>
      <c r="Y1583" s="12"/>
      <c r="Z1583" s="12"/>
      <c r="AA1583" s="12"/>
      <c r="AB1583" s="12"/>
      <c r="AC1583" s="12"/>
      <c r="AD1583" s="12"/>
      <c r="AE1583" s="12"/>
      <c r="AF1583" s="12"/>
      <c r="AG1583" s="12"/>
      <c r="AH1583" s="12"/>
      <c r="AI1583" s="12"/>
      <c r="AJ1583" s="12"/>
      <c r="AK1583" s="12"/>
      <c r="AL1583" s="12"/>
    </row>
    <row r="1584" spans="1:38" x14ac:dyDescent="0.15">
      <c r="A1584" s="1" t="s">
        <v>27</v>
      </c>
      <c r="B1584">
        <v>0.14752999999999999</v>
      </c>
      <c r="C1584">
        <v>0.31079600000000002</v>
      </c>
      <c r="D1584">
        <v>0.26300200000000001</v>
      </c>
      <c r="E1584">
        <v>0.158418</v>
      </c>
      <c r="F1584">
        <v>0.33743600000000001</v>
      </c>
      <c r="G1584">
        <v>0.28451199999999999</v>
      </c>
      <c r="I1584" s="22">
        <f t="shared" si="226"/>
        <v>0</v>
      </c>
      <c r="J1584" s="22">
        <f t="shared" si="222"/>
        <v>0</v>
      </c>
      <c r="K1584" s="22">
        <f t="shared" si="223"/>
        <v>0</v>
      </c>
      <c r="L1584" s="22">
        <f t="shared" si="227"/>
        <v>8.900000000000019E-4</v>
      </c>
      <c r="M1584" s="22">
        <f t="shared" si="224"/>
        <v>1.0749999999999926E-3</v>
      </c>
      <c r="N1584" s="22">
        <f t="shared" si="225"/>
        <v>9.120000000000239E-4</v>
      </c>
      <c r="P1584" s="12"/>
      <c r="Q1584" s="12"/>
      <c r="R1584" s="12"/>
      <c r="S1584" s="12"/>
      <c r="T1584" s="12"/>
      <c r="U1584" s="12"/>
      <c r="V1584" s="12"/>
      <c r="W1584" s="12"/>
      <c r="X1584" s="12"/>
      <c r="Y1584" s="12"/>
      <c r="Z1584" s="12"/>
      <c r="AA1584" s="12"/>
      <c r="AB1584" s="12"/>
      <c r="AC1584" s="12"/>
      <c r="AD1584" s="12"/>
      <c r="AE1584" s="12"/>
      <c r="AF1584" s="12"/>
      <c r="AG1584" s="12"/>
      <c r="AH1584" s="12"/>
      <c r="AI1584" s="12"/>
      <c r="AJ1584" s="12"/>
      <c r="AK1584" s="12"/>
      <c r="AL1584" s="12"/>
    </row>
    <row r="1585" spans="1:38" x14ac:dyDescent="0.15">
      <c r="A1585" s="1" t="s">
        <v>28</v>
      </c>
      <c r="B1585">
        <v>0.12598000000000001</v>
      </c>
      <c r="C1585">
        <v>0.28853600000000001</v>
      </c>
      <c r="D1585">
        <v>0.23329</v>
      </c>
      <c r="E1585">
        <v>0.12282700000000001</v>
      </c>
      <c r="F1585">
        <v>0.29630600000000001</v>
      </c>
      <c r="G1585">
        <v>0.24012</v>
      </c>
      <c r="I1585" s="22">
        <f t="shared" si="226"/>
        <v>0</v>
      </c>
      <c r="J1585" s="22">
        <f t="shared" si="222"/>
        <v>0</v>
      </c>
      <c r="K1585" s="22">
        <f t="shared" si="223"/>
        <v>0</v>
      </c>
      <c r="L1585" s="22">
        <f t="shared" si="227"/>
        <v>1.1729999999999935E-3</v>
      </c>
      <c r="M1585" s="22">
        <f t="shared" si="224"/>
        <v>1.4599999999999613E-3</v>
      </c>
      <c r="N1585" s="22">
        <f t="shared" si="225"/>
        <v>1.2409999999999921E-3</v>
      </c>
      <c r="P1585" s="12"/>
      <c r="Q1585" s="12"/>
      <c r="R1585" s="12"/>
      <c r="S1585" s="12"/>
      <c r="T1585" s="12"/>
      <c r="U1585" s="12"/>
      <c r="V1585" s="12"/>
      <c r="W1585" s="12"/>
      <c r="X1585" s="12"/>
      <c r="Y1585" s="12"/>
      <c r="Z1585" s="12"/>
      <c r="AA1585" s="12"/>
      <c r="AB1585" s="12"/>
      <c r="AC1585" s="12"/>
      <c r="AD1585" s="12"/>
      <c r="AE1585" s="12"/>
      <c r="AF1585" s="12"/>
      <c r="AG1585" s="12"/>
      <c r="AH1585" s="12"/>
      <c r="AI1585" s="12"/>
      <c r="AJ1585" s="12"/>
      <c r="AK1585" s="12"/>
      <c r="AL1585" s="12"/>
    </row>
    <row r="1586" spans="1:38" x14ac:dyDescent="0.15">
      <c r="A1586" s="1" t="s">
        <v>29</v>
      </c>
      <c r="B1586">
        <v>9.2769900000000002E-2</v>
      </c>
      <c r="C1586">
        <v>0.23691300000000001</v>
      </c>
      <c r="D1586">
        <v>0.17469299999999999</v>
      </c>
      <c r="E1586">
        <v>6.9975399999999993E-2</v>
      </c>
      <c r="F1586">
        <v>0.193221</v>
      </c>
      <c r="G1586">
        <v>0.12486899999999999</v>
      </c>
      <c r="I1586" s="22">
        <f t="shared" si="226"/>
        <v>1.0000000000287557E-7</v>
      </c>
      <c r="J1586" s="22">
        <f t="shared" si="222"/>
        <v>0</v>
      </c>
      <c r="K1586" s="22">
        <f t="shared" si="223"/>
        <v>0</v>
      </c>
      <c r="L1586" s="22">
        <f t="shared" si="227"/>
        <v>1.1931000000000025E-3</v>
      </c>
      <c r="M1586" s="22">
        <f t="shared" si="224"/>
        <v>1.6269999999999896E-3</v>
      </c>
      <c r="N1586" s="22">
        <f t="shared" si="225"/>
        <v>1.231999999999997E-3</v>
      </c>
      <c r="P1586" s="12"/>
      <c r="Q1586" s="12"/>
      <c r="R1586" s="12"/>
      <c r="S1586" s="12"/>
      <c r="T1586" s="12"/>
      <c r="U1586" s="12"/>
      <c r="V1586" s="12"/>
      <c r="W1586" s="12"/>
      <c r="X1586" s="12"/>
      <c r="Y1586" s="12"/>
      <c r="Z1586" s="12"/>
      <c r="AA1586" s="12"/>
      <c r="AB1586" s="12"/>
      <c r="AC1586" s="12"/>
      <c r="AD1586" s="12"/>
      <c r="AE1586" s="12"/>
      <c r="AF1586" s="12"/>
      <c r="AG1586" s="12"/>
      <c r="AH1586" s="12"/>
      <c r="AI1586" s="12"/>
      <c r="AJ1586" s="12"/>
      <c r="AK1586" s="12"/>
      <c r="AL1586" s="12"/>
    </row>
    <row r="1587" spans="1:38" x14ac:dyDescent="0.15">
      <c r="A1587" s="1" t="s">
        <v>30</v>
      </c>
      <c r="B1587">
        <v>2.3565099999999999E-2</v>
      </c>
      <c r="C1587">
        <v>0.18704299999999999</v>
      </c>
      <c r="D1587">
        <v>0.14104900000000001</v>
      </c>
      <c r="E1587">
        <v>3.0416200000000001E-2</v>
      </c>
      <c r="F1587">
        <v>0.200901</v>
      </c>
      <c r="G1587">
        <v>0.15293000000000001</v>
      </c>
      <c r="I1587" s="22">
        <f t="shared" si="226"/>
        <v>1.0000000000287557E-7</v>
      </c>
      <c r="J1587" s="22">
        <f t="shared" si="222"/>
        <v>0</v>
      </c>
      <c r="K1587" s="22">
        <f t="shared" si="223"/>
        <v>0</v>
      </c>
      <c r="L1587" s="22">
        <f t="shared" si="227"/>
        <v>1.5240000000000045E-4</v>
      </c>
      <c r="M1587" s="22">
        <f t="shared" si="224"/>
        <v>2.1399999999999197E-4</v>
      </c>
      <c r="N1587" s="22">
        <f t="shared" si="225"/>
        <v>1.8800000000002148E-4</v>
      </c>
      <c r="P1587" s="12"/>
      <c r="Q1587" s="12"/>
      <c r="R1587" s="12"/>
      <c r="S1587" s="12"/>
      <c r="T1587" s="12"/>
      <c r="U1587" s="12"/>
      <c r="V1587" s="12"/>
      <c r="W1587" s="12"/>
      <c r="X1587" s="12"/>
      <c r="Y1587" s="12"/>
      <c r="Z1587" s="12"/>
      <c r="AA1587" s="12"/>
      <c r="AB1587" s="12"/>
      <c r="AC1587" s="12"/>
      <c r="AD1587" s="12"/>
      <c r="AE1587" s="12"/>
      <c r="AF1587" s="12"/>
      <c r="AG1587" s="12"/>
      <c r="AH1587" s="12"/>
      <c r="AI1587" s="12"/>
      <c r="AJ1587" s="12"/>
      <c r="AK1587" s="12"/>
      <c r="AL1587" s="12"/>
    </row>
    <row r="1588" spans="1:38" x14ac:dyDescent="0.15">
      <c r="A1588" s="1" t="s">
        <v>52</v>
      </c>
      <c r="B1588">
        <v>5.1648800000000002E-2</v>
      </c>
      <c r="C1588">
        <v>0.21009</v>
      </c>
      <c r="D1588">
        <v>0.162268</v>
      </c>
      <c r="E1588">
        <v>6.87218E-2</v>
      </c>
      <c r="F1588">
        <v>0.241151</v>
      </c>
      <c r="G1588">
        <v>0.188999</v>
      </c>
      <c r="I1588" s="22">
        <f t="shared" si="226"/>
        <v>1.9999999999881224E-7</v>
      </c>
      <c r="J1588" s="22">
        <f t="shared" si="222"/>
        <v>0</v>
      </c>
      <c r="K1588" s="22">
        <f t="shared" si="223"/>
        <v>0</v>
      </c>
      <c r="L1588" s="22">
        <f t="shared" si="227"/>
        <v>4.8869999999999469E-4</v>
      </c>
      <c r="M1588" s="22">
        <f t="shared" si="224"/>
        <v>7.1000000000001617E-4</v>
      </c>
      <c r="N1588" s="22">
        <f t="shared" si="225"/>
        <v>5.7399999999999118E-4</v>
      </c>
      <c r="P1588" s="12"/>
      <c r="Q1588" s="12"/>
      <c r="R1588" s="12"/>
      <c r="S1588" s="12"/>
      <c r="T1588" s="12"/>
      <c r="U1588" s="12"/>
      <c r="V1588" s="12"/>
      <c r="W1588" s="12"/>
      <c r="X1588" s="12"/>
      <c r="Y1588" s="12"/>
      <c r="Z1588" s="12"/>
      <c r="AA1588" s="12"/>
      <c r="AB1588" s="12"/>
      <c r="AC1588" s="12"/>
      <c r="AD1588" s="12"/>
      <c r="AE1588" s="12"/>
      <c r="AF1588" s="12"/>
      <c r="AG1588" s="12"/>
      <c r="AH1588" s="12"/>
      <c r="AI1588" s="12"/>
      <c r="AJ1588" s="12"/>
      <c r="AK1588" s="12"/>
      <c r="AL1588" s="12"/>
    </row>
    <row r="1589" spans="1:38" x14ac:dyDescent="0.15">
      <c r="A1589" s="1" t="s">
        <v>53</v>
      </c>
      <c r="B1589">
        <v>0.202707</v>
      </c>
      <c r="C1589">
        <v>0.31145800000000001</v>
      </c>
      <c r="D1589">
        <v>0.30801200000000001</v>
      </c>
      <c r="E1589">
        <v>0.23316899999999999</v>
      </c>
      <c r="F1589">
        <v>0.351354</v>
      </c>
      <c r="G1589">
        <v>0.34749600000000003</v>
      </c>
      <c r="I1589" s="22">
        <f t="shared" si="226"/>
        <v>0</v>
      </c>
      <c r="J1589" s="22">
        <f t="shared" si="222"/>
        <v>0</v>
      </c>
      <c r="K1589" s="22">
        <f t="shared" si="223"/>
        <v>0</v>
      </c>
      <c r="L1589" s="22">
        <f t="shared" si="227"/>
        <v>3.4099999999998021E-4</v>
      </c>
      <c r="M1589" s="22">
        <f t="shared" si="224"/>
        <v>4.5800000000001395E-4</v>
      </c>
      <c r="N1589" s="22">
        <f t="shared" si="225"/>
        <v>3.8300000000002221E-4</v>
      </c>
      <c r="P1589" s="12"/>
      <c r="Q1589" s="12"/>
      <c r="R1589" s="12"/>
      <c r="S1589" s="12"/>
      <c r="T1589" s="12"/>
      <c r="U1589" s="12"/>
      <c r="V1589" s="12"/>
      <c r="W1589" s="12"/>
      <c r="X1589" s="12"/>
      <c r="Y1589" s="12"/>
      <c r="Z1589" s="12"/>
      <c r="AA1589" s="12"/>
      <c r="AB1589" s="12"/>
      <c r="AC1589" s="12"/>
      <c r="AD1589" s="12"/>
      <c r="AE1589" s="12"/>
      <c r="AF1589" s="12"/>
      <c r="AG1589" s="12"/>
      <c r="AH1589" s="12"/>
      <c r="AI1589" s="12"/>
      <c r="AJ1589" s="12"/>
      <c r="AK1589" s="12"/>
      <c r="AL1589" s="12"/>
    </row>
    <row r="1590" spans="1:38" x14ac:dyDescent="0.15">
      <c r="A1590" s="1" t="s">
        <v>54</v>
      </c>
      <c r="B1590">
        <v>0.34008699999999997</v>
      </c>
      <c r="C1590">
        <v>0.39366000000000001</v>
      </c>
      <c r="D1590">
        <v>0.39366000000000001</v>
      </c>
      <c r="E1590">
        <v>0.35110599999999997</v>
      </c>
      <c r="F1590">
        <v>0.40909699999999999</v>
      </c>
      <c r="G1590">
        <v>0.40909699999999999</v>
      </c>
      <c r="I1590" s="22">
        <f t="shared" si="226"/>
        <v>0</v>
      </c>
      <c r="J1590" s="22">
        <f t="shared" si="222"/>
        <v>0</v>
      </c>
      <c r="K1590" s="22">
        <f t="shared" si="223"/>
        <v>0</v>
      </c>
      <c r="L1590" s="22">
        <f t="shared" si="227"/>
        <v>4.8799999999998844E-4</v>
      </c>
      <c r="M1590" s="22">
        <f t="shared" si="224"/>
        <v>4.9799999999999844E-4</v>
      </c>
      <c r="N1590" s="22">
        <f t="shared" si="225"/>
        <v>4.9799999999999844E-4</v>
      </c>
      <c r="P1590" s="12"/>
      <c r="Q1590" s="12"/>
      <c r="R1590" s="12"/>
      <c r="S1590" s="12"/>
      <c r="T1590" s="12"/>
      <c r="U1590" s="12"/>
      <c r="V1590" s="12"/>
      <c r="W1590" s="12"/>
      <c r="X1590" s="12"/>
      <c r="Y1590" s="12"/>
      <c r="Z1590" s="12"/>
      <c r="AA1590" s="12"/>
      <c r="AB1590" s="12"/>
      <c r="AC1590" s="12"/>
      <c r="AD1590" s="12"/>
      <c r="AE1590" s="12"/>
      <c r="AF1590" s="12"/>
      <c r="AG1590" s="12"/>
      <c r="AH1590" s="12"/>
      <c r="AI1590" s="12"/>
      <c r="AJ1590" s="12"/>
      <c r="AK1590" s="12"/>
      <c r="AL1590" s="12"/>
    </row>
    <row r="1591" spans="1:38" x14ac:dyDescent="0.15">
      <c r="A1591" s="1" t="s">
        <v>90</v>
      </c>
      <c r="B1591">
        <v>0.50756100000000004</v>
      </c>
      <c r="C1591">
        <v>0.50756100000000004</v>
      </c>
      <c r="D1591">
        <v>0.50756100000000004</v>
      </c>
      <c r="E1591">
        <v>0.354711</v>
      </c>
      <c r="F1591">
        <v>0.354711</v>
      </c>
      <c r="G1591">
        <v>0.354711</v>
      </c>
      <c r="I1591" s="22">
        <f t="shared" si="226"/>
        <v>0</v>
      </c>
      <c r="J1591" s="22">
        <f t="shared" si="222"/>
        <v>0</v>
      </c>
      <c r="K1591" s="22">
        <f t="shared" si="223"/>
        <v>0</v>
      </c>
      <c r="L1591" s="22">
        <f t="shared" si="227"/>
        <v>3.2400000000000206E-3</v>
      </c>
      <c r="M1591" s="22">
        <f t="shared" si="224"/>
        <v>3.2400000000000206E-3</v>
      </c>
      <c r="N1591" s="22">
        <f t="shared" si="225"/>
        <v>3.2400000000000206E-3</v>
      </c>
      <c r="P1591" s="12"/>
      <c r="Q1591" s="12"/>
      <c r="R1591" s="12"/>
      <c r="S1591" s="12"/>
      <c r="T1591" s="12"/>
      <c r="U1591" s="12"/>
      <c r="V1591" s="12"/>
      <c r="W1591" s="12"/>
      <c r="X1591" s="12"/>
      <c r="Y1591" s="12"/>
      <c r="Z1591" s="12"/>
      <c r="AA1591" s="12"/>
      <c r="AB1591" s="12"/>
      <c r="AC1591" s="12"/>
      <c r="AD1591" s="12"/>
      <c r="AE1591" s="12"/>
      <c r="AF1591" s="12"/>
      <c r="AG1591" s="12"/>
      <c r="AH1591" s="12"/>
      <c r="AI1591" s="12"/>
      <c r="AJ1591" s="12"/>
      <c r="AK1591" s="12"/>
      <c r="AL1591" s="12"/>
    </row>
    <row r="1592" spans="1:38" x14ac:dyDescent="0.15">
      <c r="H1592" s="23" t="s">
        <v>110</v>
      </c>
      <c r="I1592" s="22">
        <f t="shared" ref="I1592:N1592" si="228">AVERAGE(I1583:I1591)</f>
        <v>4.4444444444951483E-8</v>
      </c>
      <c r="J1592" s="22">
        <f t="shared" si="228"/>
        <v>0</v>
      </c>
      <c r="K1592" s="22">
        <f t="shared" si="228"/>
        <v>0</v>
      </c>
      <c r="L1592" s="22">
        <f t="shared" si="228"/>
        <v>9.5513333333333049E-4</v>
      </c>
      <c r="M1592" s="22">
        <f t="shared" si="228"/>
        <v>1.0992222222222176E-3</v>
      </c>
      <c r="N1592" s="22">
        <f t="shared" si="228"/>
        <v>9.8666666666667431E-4</v>
      </c>
    </row>
    <row r="1593" spans="1:38" x14ac:dyDescent="0.15">
      <c r="H1593" s="14"/>
    </row>
    <row r="1594" spans="1:38" x14ac:dyDescent="0.15">
      <c r="A1594" s="8" t="s">
        <v>59</v>
      </c>
      <c r="B1594" s="8"/>
      <c r="C1594" s="8"/>
      <c r="D1594" s="8"/>
      <c r="I1594" s="14" t="s">
        <v>109</v>
      </c>
    </row>
    <row r="1595" spans="1:38" x14ac:dyDescent="0.15">
      <c r="A1595" t="s">
        <v>75</v>
      </c>
      <c r="B1595" t="s">
        <v>76</v>
      </c>
      <c r="C1595" t="s">
        <v>76</v>
      </c>
      <c r="D1595" t="s">
        <v>76</v>
      </c>
      <c r="E1595" t="s">
        <v>77</v>
      </c>
      <c r="F1595" t="s">
        <v>77</v>
      </c>
      <c r="G1595" t="s">
        <v>77</v>
      </c>
      <c r="I1595" t="s">
        <v>76</v>
      </c>
      <c r="J1595" t="s">
        <v>76</v>
      </c>
      <c r="K1595" t="s">
        <v>76</v>
      </c>
      <c r="L1595" t="s">
        <v>77</v>
      </c>
      <c r="M1595" t="s">
        <v>77</v>
      </c>
      <c r="N1595" t="s">
        <v>77</v>
      </c>
    </row>
    <row r="1596" spans="1:38" x14ac:dyDescent="0.15">
      <c r="A1596" t="s">
        <v>78</v>
      </c>
      <c r="B1596" t="s">
        <v>76</v>
      </c>
      <c r="C1596" t="s">
        <v>79</v>
      </c>
      <c r="D1596" t="s">
        <v>80</v>
      </c>
      <c r="E1596" t="s">
        <v>76</v>
      </c>
      <c r="F1596" t="s">
        <v>79</v>
      </c>
      <c r="G1596" t="s">
        <v>80</v>
      </c>
      <c r="I1596" t="s">
        <v>76</v>
      </c>
      <c r="J1596" t="s">
        <v>79</v>
      </c>
      <c r="K1596" t="s">
        <v>80</v>
      </c>
      <c r="L1596" t="s">
        <v>76</v>
      </c>
      <c r="M1596" t="s">
        <v>79</v>
      </c>
      <c r="N1596" t="s">
        <v>80</v>
      </c>
    </row>
    <row r="1597" spans="1:38" x14ac:dyDescent="0.15">
      <c r="A1597" s="23" t="s">
        <v>25</v>
      </c>
    </row>
    <row r="1598" spans="1:38" x14ac:dyDescent="0.15">
      <c r="A1598" s="1" t="s">
        <v>26</v>
      </c>
      <c r="B1598">
        <v>0.16009999999999999</v>
      </c>
      <c r="C1598">
        <v>0.31680000000000003</v>
      </c>
      <c r="D1598">
        <v>0.26600000000000001</v>
      </c>
      <c r="E1598">
        <v>0.16539999999999999</v>
      </c>
      <c r="F1598">
        <v>0.33679999999999999</v>
      </c>
      <c r="G1598">
        <v>0.28670000000000001</v>
      </c>
      <c r="I1598" s="22">
        <f>ABS(B1598-B1627)</f>
        <v>2.3890000000000022E-3</v>
      </c>
      <c r="J1598" s="22">
        <f t="shared" ref="J1598:J1606" si="229">ABS(C1598-C1627)</f>
        <v>6.4379999999999993E-3</v>
      </c>
      <c r="K1598" s="22">
        <f t="shared" ref="K1598:K1606" si="230">ABS(D1598-D1627)</f>
        <v>2.1669999999999745E-3</v>
      </c>
      <c r="L1598" s="22">
        <f>ABS(E1598-H1613)</f>
        <v>2.7210000000000012E-3</v>
      </c>
      <c r="M1598" s="22">
        <f t="shared" ref="M1598:M1606" si="231">ABS(F1598-I1613)</f>
        <v>1.6430000000000056E-3</v>
      </c>
      <c r="N1598" s="22">
        <f t="shared" ref="N1598:N1606" si="232">ABS(G1598-J1613)</f>
        <v>1.931000000000016E-3</v>
      </c>
    </row>
    <row r="1599" spans="1:38" x14ac:dyDescent="0.15">
      <c r="A1599" s="1" t="s">
        <v>27</v>
      </c>
      <c r="B1599">
        <v>0.1464</v>
      </c>
      <c r="C1599">
        <v>0.31219999999999998</v>
      </c>
      <c r="D1599">
        <v>0.26190000000000002</v>
      </c>
      <c r="E1599">
        <v>0.1578</v>
      </c>
      <c r="F1599">
        <v>0.33860000000000001</v>
      </c>
      <c r="G1599">
        <v>0.28749999999999998</v>
      </c>
      <c r="I1599" s="22">
        <f t="shared" ref="I1599:I1606" si="233">ABS(B1599-B1628)</f>
        <v>1.1299999999999921E-3</v>
      </c>
      <c r="J1599" s="22">
        <f t="shared" si="229"/>
        <v>1.4039999999999608E-3</v>
      </c>
      <c r="K1599" s="22">
        <f t="shared" si="230"/>
        <v>1.1019999999999919E-3</v>
      </c>
      <c r="L1599" s="22">
        <f t="shared" ref="L1599:L1606" si="234">ABS(E1599-H1614)</f>
        <v>1.5080000000000093E-3</v>
      </c>
      <c r="M1599" s="22">
        <f t="shared" si="231"/>
        <v>8.9000000000005741E-5</v>
      </c>
      <c r="N1599" s="22">
        <f t="shared" si="232"/>
        <v>2.0759999999999668E-3</v>
      </c>
    </row>
    <row r="1600" spans="1:38" x14ac:dyDescent="0.15">
      <c r="A1600" s="1" t="s">
        <v>28</v>
      </c>
      <c r="B1600">
        <v>0.12670000000000001</v>
      </c>
      <c r="C1600">
        <v>0.2878</v>
      </c>
      <c r="D1600">
        <v>0.2331</v>
      </c>
      <c r="E1600">
        <v>0.1249</v>
      </c>
      <c r="F1600">
        <v>0.30220000000000002</v>
      </c>
      <c r="G1600">
        <v>0.24179999999999999</v>
      </c>
      <c r="I1600" s="22">
        <f t="shared" si="233"/>
        <v>7.1999999999999842E-4</v>
      </c>
      <c r="J1600" s="22">
        <f t="shared" si="229"/>
        <v>7.3600000000001442E-4</v>
      </c>
      <c r="K1600" s="22">
        <f t="shared" si="230"/>
        <v>1.8999999999999573E-4</v>
      </c>
      <c r="L1600" s="22">
        <f t="shared" si="234"/>
        <v>8.9999999999999802E-4</v>
      </c>
      <c r="M1600" s="22">
        <f t="shared" si="231"/>
        <v>4.434000000000049E-3</v>
      </c>
      <c r="N1600" s="22">
        <f t="shared" si="232"/>
        <v>4.3899999999999495E-4</v>
      </c>
    </row>
    <row r="1601" spans="1:14" x14ac:dyDescent="0.15">
      <c r="A1601" s="1" t="s">
        <v>29</v>
      </c>
      <c r="B1601">
        <v>9.3100000000000002E-2</v>
      </c>
      <c r="C1601">
        <v>0.2384</v>
      </c>
      <c r="D1601">
        <v>0.1694</v>
      </c>
      <c r="E1601">
        <v>7.1499999999999994E-2</v>
      </c>
      <c r="F1601">
        <v>0.1918</v>
      </c>
      <c r="G1601">
        <v>0.1255</v>
      </c>
      <c r="I1601" s="22">
        <f t="shared" si="233"/>
        <v>3.3020000000000271E-4</v>
      </c>
      <c r="J1601" s="22">
        <f t="shared" si="229"/>
        <v>1.4869999999999883E-3</v>
      </c>
      <c r="K1601" s="22">
        <f t="shared" si="230"/>
        <v>5.2929999999999922E-3</v>
      </c>
      <c r="L1601" s="22">
        <f t="shared" si="234"/>
        <v>3.3149999999999846E-4</v>
      </c>
      <c r="M1601" s="22">
        <f t="shared" si="231"/>
        <v>3.0479999999999952E-3</v>
      </c>
      <c r="N1601" s="22">
        <f t="shared" si="232"/>
        <v>6.0099999999999043E-4</v>
      </c>
    </row>
    <row r="1602" spans="1:14" x14ac:dyDescent="0.15">
      <c r="A1602" s="1" t="s">
        <v>30</v>
      </c>
      <c r="B1602">
        <v>2.3199999999999998E-2</v>
      </c>
      <c r="C1602">
        <v>0.18629999999999999</v>
      </c>
      <c r="D1602">
        <v>0.14069999999999999</v>
      </c>
      <c r="E1602">
        <v>3.2500000000000001E-2</v>
      </c>
      <c r="F1602">
        <v>0.19900000000000001</v>
      </c>
      <c r="G1602">
        <v>0.15490000000000001</v>
      </c>
      <c r="I1602" s="22">
        <f t="shared" si="233"/>
        <v>3.6520000000000302E-4</v>
      </c>
      <c r="J1602" s="22">
        <f t="shared" si="229"/>
        <v>7.4299999999999367E-4</v>
      </c>
      <c r="K1602" s="22">
        <f t="shared" si="230"/>
        <v>3.4900000000001596E-4</v>
      </c>
      <c r="L1602" s="22">
        <f t="shared" si="234"/>
        <v>2.2362000000000007E-3</v>
      </c>
      <c r="M1602" s="22">
        <f t="shared" si="231"/>
        <v>1.6869999999999941E-3</v>
      </c>
      <c r="N1602" s="22">
        <f t="shared" si="232"/>
        <v>2.158000000000021E-3</v>
      </c>
    </row>
    <row r="1603" spans="1:14" x14ac:dyDescent="0.15">
      <c r="A1603" s="1" t="s">
        <v>52</v>
      </c>
      <c r="B1603">
        <v>5.21E-2</v>
      </c>
      <c r="C1603">
        <v>0.21190000000000001</v>
      </c>
      <c r="D1603">
        <v>0.16370000000000001</v>
      </c>
      <c r="E1603">
        <v>6.7799999999999999E-2</v>
      </c>
      <c r="F1603">
        <v>0.24129999999999999</v>
      </c>
      <c r="G1603">
        <v>0.1888</v>
      </c>
      <c r="I1603" s="22">
        <f t="shared" si="233"/>
        <v>4.5100000000000001E-4</v>
      </c>
      <c r="J1603" s="22">
        <f t="shared" si="229"/>
        <v>1.810000000000006E-3</v>
      </c>
      <c r="K1603" s="22">
        <f t="shared" si="230"/>
        <v>1.4320000000000166E-3</v>
      </c>
      <c r="L1603" s="22">
        <f t="shared" si="234"/>
        <v>4.331000000000057E-4</v>
      </c>
      <c r="M1603" s="22">
        <f t="shared" si="231"/>
        <v>8.5899999999999865E-4</v>
      </c>
      <c r="N1603" s="22">
        <f t="shared" si="232"/>
        <v>3.7499999999998646E-4</v>
      </c>
    </row>
    <row r="1604" spans="1:14" x14ac:dyDescent="0.15">
      <c r="A1604" s="1" t="s">
        <v>53</v>
      </c>
      <c r="B1604">
        <v>0.2029</v>
      </c>
      <c r="C1604">
        <v>0.30990000000000001</v>
      </c>
      <c r="D1604">
        <v>0.307</v>
      </c>
      <c r="E1604">
        <v>0.2344</v>
      </c>
      <c r="F1604">
        <v>0.35170000000000001</v>
      </c>
      <c r="G1604">
        <v>0.3473</v>
      </c>
      <c r="I1604" s="22">
        <f t="shared" si="233"/>
        <v>1.9299999999999873E-4</v>
      </c>
      <c r="J1604" s="22">
        <f t="shared" si="229"/>
        <v>1.5580000000000038E-3</v>
      </c>
      <c r="K1604" s="22">
        <f t="shared" si="230"/>
        <v>1.0120000000000129E-3</v>
      </c>
      <c r="L1604" s="22">
        <f t="shared" si="234"/>
        <v>1.5719999999999901E-3</v>
      </c>
      <c r="M1604" s="22">
        <f t="shared" si="231"/>
        <v>8.0400000000002692E-4</v>
      </c>
      <c r="N1604" s="22">
        <f t="shared" si="232"/>
        <v>1.8699999999999273E-4</v>
      </c>
    </row>
    <row r="1605" spans="1:14" x14ac:dyDescent="0.15">
      <c r="A1605" s="1" t="s">
        <v>54</v>
      </c>
      <c r="B1605">
        <v>0.34100000000000003</v>
      </c>
      <c r="C1605">
        <v>0.39639999999999997</v>
      </c>
      <c r="D1605">
        <v>0.39639999999999997</v>
      </c>
      <c r="E1605">
        <v>0.34989999999999999</v>
      </c>
      <c r="F1605">
        <v>0.40560000000000002</v>
      </c>
      <c r="G1605">
        <v>0.40560000000000002</v>
      </c>
      <c r="I1605" s="22">
        <f t="shared" si="233"/>
        <v>9.1300000000005266E-4</v>
      </c>
      <c r="J1605" s="22">
        <f t="shared" si="229"/>
        <v>2.7399999999999647E-3</v>
      </c>
      <c r="K1605" s="22">
        <f t="shared" si="230"/>
        <v>2.7399999999999647E-3</v>
      </c>
      <c r="L1605" s="22">
        <f t="shared" si="234"/>
        <v>7.1799999999999642E-4</v>
      </c>
      <c r="M1605" s="22">
        <f t="shared" si="231"/>
        <v>2.9989999999999739E-3</v>
      </c>
      <c r="N1605" s="22">
        <f t="shared" si="232"/>
        <v>2.9989999999999739E-3</v>
      </c>
    </row>
    <row r="1606" spans="1:14" x14ac:dyDescent="0.15">
      <c r="A1606" s="1" t="s">
        <v>90</v>
      </c>
      <c r="B1606">
        <v>0.50700000000000001</v>
      </c>
      <c r="C1606">
        <v>0.50560000000000005</v>
      </c>
      <c r="D1606">
        <v>0.50560000000000005</v>
      </c>
      <c r="E1606">
        <v>0.3513</v>
      </c>
      <c r="F1606">
        <v>0.34760000000000002</v>
      </c>
      <c r="G1606">
        <v>0.34760000000000002</v>
      </c>
      <c r="I1606" s="22">
        <f t="shared" si="233"/>
        <v>5.6100000000003369E-4</v>
      </c>
      <c r="J1606" s="22">
        <f t="shared" si="229"/>
        <v>1.9609999999999905E-3</v>
      </c>
      <c r="K1606" s="22">
        <f t="shared" si="230"/>
        <v>1.9609999999999905E-3</v>
      </c>
      <c r="L1606" s="22">
        <f t="shared" si="234"/>
        <v>1.7099999999997673E-4</v>
      </c>
      <c r="M1606" s="22">
        <f t="shared" si="231"/>
        <v>3.8709999999999578E-3</v>
      </c>
      <c r="N1606" s="22">
        <f t="shared" si="232"/>
        <v>3.8709999999999578E-3</v>
      </c>
    </row>
    <row r="1607" spans="1:14" x14ac:dyDescent="0.15">
      <c r="H1607" s="23" t="s">
        <v>110</v>
      </c>
      <c r="I1607" s="22">
        <f t="shared" ref="I1607:N1607" si="235">AVERAGE(I1598:I1606)</f>
        <v>7.8360000000000929E-4</v>
      </c>
      <c r="J1607" s="22">
        <f t="shared" si="235"/>
        <v>2.0974444444444356E-3</v>
      </c>
      <c r="K1607" s="22">
        <f t="shared" si="235"/>
        <v>1.8051111111111061E-3</v>
      </c>
      <c r="L1607" s="22">
        <f t="shared" si="235"/>
        <v>1.176755555555553E-3</v>
      </c>
      <c r="M1607" s="22">
        <f t="shared" si="235"/>
        <v>2.1593333333333343E-3</v>
      </c>
      <c r="N1607" s="22">
        <f t="shared" si="235"/>
        <v>1.6263333333333223E-3</v>
      </c>
    </row>
    <row r="1609" spans="1:14" x14ac:dyDescent="0.15">
      <c r="A1609" t="s">
        <v>51</v>
      </c>
    </row>
    <row r="1610" spans="1:14" x14ac:dyDescent="0.15">
      <c r="A1610" t="s">
        <v>24</v>
      </c>
      <c r="B1610">
        <v>2</v>
      </c>
      <c r="C1610">
        <v>2</v>
      </c>
      <c r="D1610">
        <v>2</v>
      </c>
      <c r="E1610">
        <v>3</v>
      </c>
      <c r="F1610">
        <v>3</v>
      </c>
      <c r="G1610">
        <v>3</v>
      </c>
      <c r="H1610">
        <v>4</v>
      </c>
      <c r="I1610">
        <v>4</v>
      </c>
      <c r="J1610">
        <v>4</v>
      </c>
    </row>
    <row r="1611" spans="1:14" x14ac:dyDescent="0.15">
      <c r="A1611" t="s">
        <v>78</v>
      </c>
      <c r="B1611" t="s">
        <v>76</v>
      </c>
      <c r="C1611" t="s">
        <v>79</v>
      </c>
      <c r="D1611" t="s">
        <v>80</v>
      </c>
      <c r="E1611" t="s">
        <v>76</v>
      </c>
      <c r="F1611" t="s">
        <v>79</v>
      </c>
      <c r="G1611" t="s">
        <v>80</v>
      </c>
      <c r="H1611" t="s">
        <v>76</v>
      </c>
      <c r="I1611" t="s">
        <v>79</v>
      </c>
      <c r="J1611" t="s">
        <v>80</v>
      </c>
    </row>
    <row r="1612" spans="1:14" x14ac:dyDescent="0.15">
      <c r="A1612" s="1" t="s">
        <v>25</v>
      </c>
      <c r="B1612">
        <v>0.75592700000000002</v>
      </c>
      <c r="C1612">
        <v>0.75592700000000002</v>
      </c>
      <c r="D1612">
        <v>0.75592700000000002</v>
      </c>
      <c r="E1612">
        <v>0.82500300000000004</v>
      </c>
      <c r="F1612">
        <v>0.82500300000000004</v>
      </c>
      <c r="G1612">
        <v>0.82500300000000004</v>
      </c>
      <c r="H1612">
        <v>0.82869899999999996</v>
      </c>
      <c r="I1612">
        <v>0.82869899999999996</v>
      </c>
      <c r="J1612">
        <v>0.82869899999999996</v>
      </c>
    </row>
    <row r="1613" spans="1:14" x14ac:dyDescent="0.15">
      <c r="A1613" s="1" t="s">
        <v>26</v>
      </c>
      <c r="B1613">
        <v>0.15771099999999999</v>
      </c>
      <c r="C1613">
        <v>0.31036200000000003</v>
      </c>
      <c r="D1613">
        <v>0.26816699999999999</v>
      </c>
      <c r="E1613">
        <v>0.16753799999999999</v>
      </c>
      <c r="F1613">
        <v>0.333787</v>
      </c>
      <c r="G1613">
        <v>0.28751399999999999</v>
      </c>
      <c r="H1613">
        <v>0.16812099999999999</v>
      </c>
      <c r="I1613">
        <v>0.33515699999999998</v>
      </c>
      <c r="J1613">
        <v>0.28863100000000003</v>
      </c>
    </row>
    <row r="1614" spans="1:14" x14ac:dyDescent="0.15">
      <c r="A1614" s="1" t="s">
        <v>27</v>
      </c>
      <c r="B1614">
        <v>0.14752999999999999</v>
      </c>
      <c r="C1614">
        <v>0.31079600000000002</v>
      </c>
      <c r="D1614">
        <v>0.26300200000000001</v>
      </c>
      <c r="E1614">
        <v>0.15860299999999999</v>
      </c>
      <c r="F1614">
        <v>0.33690700000000001</v>
      </c>
      <c r="G1614">
        <v>0.28414600000000001</v>
      </c>
      <c r="H1614">
        <v>0.15930800000000001</v>
      </c>
      <c r="I1614">
        <v>0.33851100000000001</v>
      </c>
      <c r="J1614">
        <v>0.28542400000000001</v>
      </c>
    </row>
    <row r="1615" spans="1:14" x14ac:dyDescent="0.15">
      <c r="A1615" s="1" t="s">
        <v>28</v>
      </c>
      <c r="B1615">
        <v>0.12598000000000001</v>
      </c>
      <c r="C1615">
        <v>0.28853600000000001</v>
      </c>
      <c r="D1615">
        <v>0.23329</v>
      </c>
      <c r="E1615">
        <v>0.12403400000000001</v>
      </c>
      <c r="F1615">
        <v>0.29729</v>
      </c>
      <c r="G1615">
        <v>0.240846</v>
      </c>
      <c r="H1615">
        <v>0.124</v>
      </c>
      <c r="I1615">
        <v>0.29776599999999998</v>
      </c>
      <c r="J1615">
        <v>0.24136099999999999</v>
      </c>
    </row>
    <row r="1616" spans="1:14" x14ac:dyDescent="0.15">
      <c r="A1616" s="1" t="s">
        <v>29</v>
      </c>
      <c r="B1616">
        <v>9.2769799999999999E-2</v>
      </c>
      <c r="C1616">
        <v>0.23691300000000001</v>
      </c>
      <c r="D1616">
        <v>0.17469299999999999</v>
      </c>
      <c r="E1616">
        <v>7.2217400000000001E-2</v>
      </c>
      <c r="F1616">
        <v>0.19705500000000001</v>
      </c>
      <c r="G1616">
        <v>0.12869800000000001</v>
      </c>
      <c r="H1616">
        <v>7.1168499999999996E-2</v>
      </c>
      <c r="I1616">
        <v>0.19484799999999999</v>
      </c>
      <c r="J1616">
        <v>0.12610099999999999</v>
      </c>
    </row>
    <row r="1617" spans="1:10" x14ac:dyDescent="0.15">
      <c r="A1617" s="1" t="s">
        <v>30</v>
      </c>
      <c r="B1617">
        <v>2.3565200000000001E-2</v>
      </c>
      <c r="C1617">
        <v>0.18704299999999999</v>
      </c>
      <c r="D1617">
        <v>0.14104900000000001</v>
      </c>
      <c r="E1617">
        <v>3.02638E-2</v>
      </c>
      <c r="F1617">
        <v>0.200687</v>
      </c>
      <c r="G1617">
        <v>0.15274199999999999</v>
      </c>
      <c r="H1617">
        <v>3.02638E-2</v>
      </c>
      <c r="I1617">
        <v>0.200687</v>
      </c>
      <c r="J1617">
        <v>0.15274199999999999</v>
      </c>
    </row>
    <row r="1618" spans="1:10" x14ac:dyDescent="0.15">
      <c r="A1618" s="1" t="s">
        <v>52</v>
      </c>
      <c r="B1618">
        <v>5.1649E-2</v>
      </c>
      <c r="C1618">
        <v>0.21009</v>
      </c>
      <c r="D1618">
        <v>0.162268</v>
      </c>
      <c r="E1618">
        <v>6.73985E-2</v>
      </c>
      <c r="F1618">
        <v>0.23890600000000001</v>
      </c>
      <c r="G1618">
        <v>0.18710499999999999</v>
      </c>
      <c r="H1618">
        <v>6.8233100000000005E-2</v>
      </c>
      <c r="I1618">
        <v>0.24044099999999999</v>
      </c>
      <c r="J1618">
        <v>0.18842500000000001</v>
      </c>
    </row>
    <row r="1619" spans="1:10" x14ac:dyDescent="0.15">
      <c r="A1619" s="1" t="s">
        <v>53</v>
      </c>
      <c r="B1619">
        <v>0.202707</v>
      </c>
      <c r="C1619">
        <v>0.31145800000000001</v>
      </c>
      <c r="D1619">
        <v>0.30801200000000001</v>
      </c>
      <c r="E1619">
        <v>0.231295</v>
      </c>
      <c r="F1619">
        <v>0.34889300000000001</v>
      </c>
      <c r="G1619">
        <v>0.34512999999999999</v>
      </c>
      <c r="H1619">
        <v>0.23282800000000001</v>
      </c>
      <c r="I1619">
        <v>0.35089599999999999</v>
      </c>
      <c r="J1619">
        <v>0.347113</v>
      </c>
    </row>
    <row r="1620" spans="1:10" x14ac:dyDescent="0.15">
      <c r="A1620" s="1" t="s">
        <v>54</v>
      </c>
      <c r="B1620">
        <v>0.34008699999999997</v>
      </c>
      <c r="C1620">
        <v>0.39366000000000001</v>
      </c>
      <c r="D1620">
        <v>0.39366000000000001</v>
      </c>
      <c r="E1620">
        <v>0.35015200000000002</v>
      </c>
      <c r="F1620">
        <v>0.40792</v>
      </c>
      <c r="G1620">
        <v>0.40792</v>
      </c>
      <c r="H1620">
        <v>0.35061799999999999</v>
      </c>
      <c r="I1620">
        <v>0.40859899999999999</v>
      </c>
      <c r="J1620">
        <v>0.40859899999999999</v>
      </c>
    </row>
    <row r="1621" spans="1:10" x14ac:dyDescent="0.15">
      <c r="A1621" s="1" t="s">
        <v>90</v>
      </c>
      <c r="B1621">
        <v>0.50756100000000004</v>
      </c>
      <c r="C1621">
        <v>0.50756100000000004</v>
      </c>
      <c r="D1621">
        <v>0.50756100000000004</v>
      </c>
      <c r="E1621">
        <v>0.41303600000000001</v>
      </c>
      <c r="F1621">
        <v>0.41303600000000001</v>
      </c>
      <c r="G1621">
        <v>0.41303600000000001</v>
      </c>
      <c r="H1621">
        <v>0.35147099999999998</v>
      </c>
      <c r="I1621">
        <v>0.35147099999999998</v>
      </c>
      <c r="J1621">
        <v>0.35147099999999998</v>
      </c>
    </row>
    <row r="1623" spans="1:10" x14ac:dyDescent="0.15">
      <c r="A1623" t="s">
        <v>70</v>
      </c>
    </row>
    <row r="1624" spans="1:10" x14ac:dyDescent="0.15">
      <c r="A1624" t="s">
        <v>24</v>
      </c>
      <c r="B1624">
        <v>2</v>
      </c>
      <c r="C1624">
        <v>2</v>
      </c>
      <c r="D1624">
        <v>2</v>
      </c>
      <c r="E1624">
        <v>3</v>
      </c>
      <c r="F1624">
        <v>3</v>
      </c>
      <c r="G1624">
        <v>3</v>
      </c>
      <c r="H1624">
        <v>4</v>
      </c>
      <c r="I1624">
        <v>4</v>
      </c>
      <c r="J1624">
        <v>4</v>
      </c>
    </row>
    <row r="1625" spans="1:10" x14ac:dyDescent="0.15">
      <c r="A1625" t="s">
        <v>78</v>
      </c>
      <c r="B1625" t="s">
        <v>76</v>
      </c>
      <c r="C1625" t="s">
        <v>79</v>
      </c>
      <c r="D1625" t="s">
        <v>80</v>
      </c>
      <c r="E1625" t="s">
        <v>76</v>
      </c>
      <c r="F1625" t="s">
        <v>79</v>
      </c>
      <c r="G1625" t="s">
        <v>80</v>
      </c>
      <c r="H1625" t="s">
        <v>76</v>
      </c>
      <c r="I1625" t="s">
        <v>79</v>
      </c>
      <c r="J1625" t="s">
        <v>80</v>
      </c>
    </row>
    <row r="1626" spans="1:10" x14ac:dyDescent="0.15">
      <c r="A1626" s="1" t="s">
        <v>25</v>
      </c>
      <c r="B1626">
        <v>0.75592700000000002</v>
      </c>
      <c r="C1626">
        <v>0.75592700000000002</v>
      </c>
      <c r="D1626">
        <v>0.75592700000000002</v>
      </c>
      <c r="E1626">
        <v>0.82500300000000004</v>
      </c>
      <c r="F1626">
        <v>0.82500300000000004</v>
      </c>
      <c r="G1626">
        <v>0.82500300000000004</v>
      </c>
      <c r="H1626">
        <v>0.82869899999999996</v>
      </c>
      <c r="I1626">
        <v>0.82869899999999996</v>
      </c>
      <c r="J1626">
        <v>0.82869899999999996</v>
      </c>
    </row>
    <row r="1627" spans="1:10" x14ac:dyDescent="0.15">
      <c r="A1627" s="1" t="s">
        <v>26</v>
      </c>
      <c r="B1627">
        <v>0.15771099999999999</v>
      </c>
      <c r="C1627">
        <v>0.31036200000000003</v>
      </c>
      <c r="D1627">
        <v>0.26816699999999999</v>
      </c>
      <c r="E1627">
        <v>0.16753799999999999</v>
      </c>
      <c r="F1627">
        <v>0.333787</v>
      </c>
      <c r="G1627">
        <v>0.28751399999999999</v>
      </c>
      <c r="H1627">
        <v>0.16812099999999999</v>
      </c>
      <c r="I1627">
        <v>0.33515699999999998</v>
      </c>
      <c r="J1627">
        <v>0.28863100000000003</v>
      </c>
    </row>
    <row r="1628" spans="1:10" x14ac:dyDescent="0.15">
      <c r="A1628" s="1" t="s">
        <v>27</v>
      </c>
      <c r="B1628">
        <v>0.14752999999999999</v>
      </c>
      <c r="C1628">
        <v>0.31079600000000002</v>
      </c>
      <c r="D1628">
        <v>0.26300200000000001</v>
      </c>
      <c r="E1628">
        <v>0.15860299999999999</v>
      </c>
      <c r="F1628">
        <v>0.33690700000000001</v>
      </c>
      <c r="G1628">
        <v>0.28414600000000001</v>
      </c>
      <c r="H1628">
        <v>0.15930800000000001</v>
      </c>
      <c r="I1628">
        <v>0.33851100000000001</v>
      </c>
      <c r="J1628">
        <v>0.28542400000000001</v>
      </c>
    </row>
    <row r="1629" spans="1:10" x14ac:dyDescent="0.15">
      <c r="A1629" s="1" t="s">
        <v>28</v>
      </c>
      <c r="B1629">
        <v>0.12598000000000001</v>
      </c>
      <c r="C1629">
        <v>0.28853600000000001</v>
      </c>
      <c r="D1629">
        <v>0.23329</v>
      </c>
      <c r="E1629">
        <v>0.12403400000000001</v>
      </c>
      <c r="F1629">
        <v>0.29729</v>
      </c>
      <c r="G1629">
        <v>0.240846</v>
      </c>
      <c r="H1629">
        <v>0.124</v>
      </c>
      <c r="I1629">
        <v>0.29776599999999998</v>
      </c>
      <c r="J1629">
        <v>0.24136099999999999</v>
      </c>
    </row>
    <row r="1630" spans="1:10" x14ac:dyDescent="0.15">
      <c r="A1630" s="1" t="s">
        <v>29</v>
      </c>
      <c r="B1630">
        <v>9.2769799999999999E-2</v>
      </c>
      <c r="C1630">
        <v>0.23691300000000001</v>
      </c>
      <c r="D1630">
        <v>0.17469299999999999</v>
      </c>
      <c r="E1630">
        <v>7.2217400000000001E-2</v>
      </c>
      <c r="F1630">
        <v>0.19705500000000001</v>
      </c>
      <c r="G1630">
        <v>0.12869900000000001</v>
      </c>
      <c r="H1630">
        <v>7.1168499999999996E-2</v>
      </c>
      <c r="I1630">
        <v>0.19484799999999999</v>
      </c>
      <c r="J1630">
        <v>0.12610099999999999</v>
      </c>
    </row>
    <row r="1631" spans="1:10" x14ac:dyDescent="0.15">
      <c r="A1631" s="1" t="s">
        <v>30</v>
      </c>
      <c r="B1631">
        <v>2.3565200000000001E-2</v>
      </c>
      <c r="C1631">
        <v>0.18704299999999999</v>
      </c>
      <c r="D1631">
        <v>0.14104900000000001</v>
      </c>
      <c r="E1631">
        <v>3.02638E-2</v>
      </c>
      <c r="F1631">
        <v>0.200687</v>
      </c>
      <c r="G1631">
        <v>0.15274199999999999</v>
      </c>
      <c r="H1631">
        <v>3.02638E-2</v>
      </c>
      <c r="I1631">
        <v>0.200687</v>
      </c>
      <c r="J1631">
        <v>0.15274199999999999</v>
      </c>
    </row>
    <row r="1632" spans="1:10" x14ac:dyDescent="0.15">
      <c r="A1632" s="1" t="s">
        <v>52</v>
      </c>
      <c r="B1632">
        <v>5.1649E-2</v>
      </c>
      <c r="C1632">
        <v>0.21009</v>
      </c>
      <c r="D1632">
        <v>0.162268</v>
      </c>
      <c r="E1632">
        <v>6.73985E-2</v>
      </c>
      <c r="F1632">
        <v>0.23890600000000001</v>
      </c>
      <c r="G1632">
        <v>0.18710499999999999</v>
      </c>
      <c r="H1632">
        <v>6.8233100000000005E-2</v>
      </c>
      <c r="I1632">
        <v>0.24044099999999999</v>
      </c>
      <c r="J1632">
        <v>0.18842500000000001</v>
      </c>
    </row>
    <row r="1633" spans="1:22" x14ac:dyDescent="0.15">
      <c r="A1633" s="1" t="s">
        <v>53</v>
      </c>
      <c r="B1633">
        <v>0.202707</v>
      </c>
      <c r="C1633">
        <v>0.31145800000000001</v>
      </c>
      <c r="D1633">
        <v>0.30801200000000001</v>
      </c>
      <c r="E1633">
        <v>0.231295</v>
      </c>
      <c r="F1633">
        <v>0.34889300000000001</v>
      </c>
      <c r="G1633">
        <v>0.34512999999999999</v>
      </c>
      <c r="H1633">
        <v>0.23282800000000001</v>
      </c>
      <c r="I1633">
        <v>0.35089599999999999</v>
      </c>
      <c r="J1633">
        <v>0.347113</v>
      </c>
    </row>
    <row r="1634" spans="1:22" x14ac:dyDescent="0.15">
      <c r="A1634" s="1" t="s">
        <v>54</v>
      </c>
      <c r="B1634">
        <v>0.34008699999999997</v>
      </c>
      <c r="C1634">
        <v>0.39366000000000001</v>
      </c>
      <c r="D1634">
        <v>0.39366000000000001</v>
      </c>
      <c r="E1634">
        <v>0.35015200000000002</v>
      </c>
      <c r="F1634">
        <v>0.40792</v>
      </c>
      <c r="G1634">
        <v>0.40792</v>
      </c>
      <c r="H1634">
        <v>0.35061799999999999</v>
      </c>
      <c r="I1634">
        <v>0.40859899999999999</v>
      </c>
      <c r="J1634">
        <v>0.40859899999999999</v>
      </c>
    </row>
    <row r="1635" spans="1:22" x14ac:dyDescent="0.15">
      <c r="A1635" s="1" t="s">
        <v>90</v>
      </c>
      <c r="B1635">
        <v>0.50756100000000004</v>
      </c>
      <c r="C1635">
        <v>0.50756100000000004</v>
      </c>
      <c r="D1635">
        <v>0.50756100000000004</v>
      </c>
      <c r="E1635">
        <v>0.41303600000000001</v>
      </c>
      <c r="F1635">
        <v>0.41303600000000001</v>
      </c>
      <c r="G1635">
        <v>0.41303600000000001</v>
      </c>
      <c r="H1635">
        <v>0.35147099999999998</v>
      </c>
      <c r="I1635">
        <v>0.35147099999999998</v>
      </c>
      <c r="J1635">
        <v>0.35147099999999998</v>
      </c>
    </row>
    <row r="1637" spans="1:22" x14ac:dyDescent="0.15">
      <c r="A1637" s="27"/>
    </row>
    <row r="1638" spans="1:22" s="29" customFormat="1" ht="18" x14ac:dyDescent="0.2">
      <c r="A1638" s="28" t="s">
        <v>112</v>
      </c>
    </row>
    <row r="1639" spans="1:22" s="14" customFormat="1" x14ac:dyDescent="0.15"/>
    <row r="1640" spans="1:22" x14ac:dyDescent="0.15">
      <c r="E1640" s="14" t="s">
        <v>75</v>
      </c>
      <c r="F1640" t="s">
        <v>76</v>
      </c>
      <c r="G1640" t="s">
        <v>76</v>
      </c>
      <c r="H1640" t="s">
        <v>76</v>
      </c>
      <c r="I1640" t="s">
        <v>77</v>
      </c>
      <c r="J1640" t="s">
        <v>77</v>
      </c>
      <c r="K1640" t="s">
        <v>77</v>
      </c>
    </row>
    <row r="1641" spans="1:22" x14ac:dyDescent="0.15">
      <c r="A1641" s="31" t="s">
        <v>111</v>
      </c>
      <c r="B1641" s="9"/>
      <c r="C1641" s="9"/>
      <c r="D1641" s="9"/>
      <c r="E1641" s="30" t="s">
        <v>78</v>
      </c>
      <c r="F1641" s="9" t="s">
        <v>76</v>
      </c>
      <c r="G1641" s="9" t="s">
        <v>79</v>
      </c>
      <c r="H1641" s="9" t="s">
        <v>80</v>
      </c>
      <c r="I1641" s="9" t="s">
        <v>76</v>
      </c>
      <c r="J1641" s="9" t="s">
        <v>79</v>
      </c>
      <c r="K1641" s="9" t="s">
        <v>80</v>
      </c>
    </row>
    <row r="1642" spans="1:22" x14ac:dyDescent="0.15">
      <c r="A1642" s="10" t="s">
        <v>5</v>
      </c>
      <c r="F1642" s="22">
        <f t="shared" ref="F1642:K1642" si="236">(I1592+I1491+I1390+I1289+I1188+I1087+I985+I883+I782+I681+I580+I479+I378+I277+I176+I75)/16</f>
        <v>2.8423611111134755E-7</v>
      </c>
      <c r="G1642" s="22">
        <f t="shared" si="236"/>
        <v>3.0263888888876002E-7</v>
      </c>
      <c r="H1642" s="22">
        <f t="shared" si="236"/>
        <v>2.373611111107375E-7</v>
      </c>
      <c r="I1642" s="22">
        <f t="shared" si="236"/>
        <v>8.4045395833333252E-4</v>
      </c>
      <c r="J1642" s="22">
        <f t="shared" si="236"/>
        <v>9.4025715277777644E-4</v>
      </c>
      <c r="K1642" s="22">
        <f t="shared" si="236"/>
        <v>8.6524422916666626E-4</v>
      </c>
    </row>
    <row r="1643" spans="1:22" x14ac:dyDescent="0.15">
      <c r="A1643" s="10" t="s">
        <v>6</v>
      </c>
      <c r="F1643" s="22">
        <v>0</v>
      </c>
      <c r="G1643" s="22">
        <v>0</v>
      </c>
      <c r="H1643" s="22">
        <v>0</v>
      </c>
      <c r="I1643" s="22">
        <f>(9*(L1592+L1491+L1390+L1289+L1188+L1087+L985+L883+L782+L681+L580+L479+L378+L277+L176+L75)-(L1591+L1490+L1389+L1288+L1187+L1086+L984+L882+L781+L680+L579+L478+L377+L276+L175+L74))/(16*8)</f>
        <v>4.6597242187499923E-4</v>
      </c>
      <c r="J1643" s="22">
        <f>(9*(M1592+M1491+M1390+M1289+M1188+M1087+M985+M883+M782+M681+M580+M479+M378+M277+M176+M75)-(M1591+M1490+M1389+M1288+M1187+M1086+M984+M882+M781+M680+M579+M478+M377+M276+M175+M74))/(16*8)</f>
        <v>5.7825101562499859E-4</v>
      </c>
      <c r="K1643" s="22">
        <f>(9*(N1592+N1491+N1390+N1289+N1188+N1087+N985+N883+N782+N681+N580+N479+N378+N277+N176+N75)-(N1591+N1490+N1389+N1288+N1187+N1086+N984+N882+N781+N680+N579+N478+N377+N276+N175+N74))/(16*8)</f>
        <v>4.938614765624997E-4</v>
      </c>
    </row>
    <row r="1644" spans="1:22" x14ac:dyDescent="0.15">
      <c r="A1644" s="10" t="s">
        <v>7</v>
      </c>
      <c r="F1644" s="22">
        <v>0</v>
      </c>
      <c r="G1644" s="22">
        <v>0</v>
      </c>
      <c r="H1644" s="22">
        <v>0</v>
      </c>
      <c r="I1644" s="22">
        <f>(L1591+L1490+L1389+L1288+L1187+L1086+L984+L882+L781+L680+L579+L478+L377+L276+L175+L74)/16</f>
        <v>3.8363062499999988E-3</v>
      </c>
      <c r="J1644" s="22">
        <f>(M1591+M1490+M1389+M1288+M1187+M1086+M984+M882+M781+M680+M579+M478+M377+M276+M175+M74)/16</f>
        <v>3.8363062499999988E-3</v>
      </c>
      <c r="K1644" s="22">
        <f>(N1591+N1490+N1389+N1288+N1187+N1086+N984+N882+N781+N680+N579+N478+N377+N276+N175+N74)/16</f>
        <v>3.8363062499999988E-3</v>
      </c>
    </row>
    <row r="1645" spans="1:22" x14ac:dyDescent="0.15">
      <c r="A1645" s="10" t="s">
        <v>39</v>
      </c>
      <c r="F1645" s="22">
        <f t="shared" ref="F1645:K1645" si="237">SUM(I1607+I1506+I1405+I1304+I1203+I1102+I1000+I898+I797+I696+I595+I494+I393+I292+I191+I90)/16</f>
        <v>1.841839930555553E-3</v>
      </c>
      <c r="G1645" s="22">
        <f t="shared" si="237"/>
        <v>2.2343306249999989E-3</v>
      </c>
      <c r="H1645" s="22">
        <f t="shared" si="237"/>
        <v>2.0783681249999983E-3</v>
      </c>
      <c r="I1645" s="22">
        <f t="shared" si="237"/>
        <v>1.8116558333333332E-3</v>
      </c>
      <c r="J1645" s="22">
        <f t="shared" si="237"/>
        <v>2.8219640277777789E-3</v>
      </c>
      <c r="K1645" s="22">
        <f t="shared" si="237"/>
        <v>2.5063257638888886E-3</v>
      </c>
    </row>
    <row r="1647" spans="1:22" x14ac:dyDescent="0.15">
      <c r="A1647" s="2"/>
      <c r="M1647" s="12"/>
      <c r="N1647" s="12"/>
      <c r="O1647" s="12"/>
      <c r="P1647" s="12"/>
      <c r="Q1647" s="12"/>
      <c r="R1647" s="12"/>
      <c r="S1647" s="12"/>
      <c r="T1647" s="12"/>
      <c r="U1647" s="12"/>
      <c r="V1647" s="12"/>
    </row>
    <row r="1648" spans="1:22" x14ac:dyDescent="0.15">
      <c r="M1648" s="14"/>
      <c r="N1648" s="12"/>
      <c r="O1648" s="12"/>
      <c r="P1648" s="12"/>
      <c r="Q1648" s="12"/>
      <c r="R1648" s="12"/>
      <c r="S1648" s="12"/>
      <c r="T1648" s="12"/>
      <c r="U1648" s="12"/>
      <c r="V1648" s="12"/>
    </row>
    <row r="1649" spans="1:22" x14ac:dyDescent="0.15">
      <c r="A1649" s="3"/>
      <c r="M1649" s="14"/>
      <c r="N1649" s="14"/>
      <c r="O1649" s="12"/>
      <c r="P1649" s="12"/>
      <c r="Q1649" s="12"/>
      <c r="R1649" s="12"/>
      <c r="S1649" s="12"/>
      <c r="T1649" s="12"/>
      <c r="U1649" s="12"/>
      <c r="V1649" s="12"/>
    </row>
    <row r="1650" spans="1:22" x14ac:dyDescent="0.15">
      <c r="A1650" s="3"/>
      <c r="M1650" s="14"/>
      <c r="N1650" s="14"/>
      <c r="O1650" s="14"/>
      <c r="P1650" s="12"/>
      <c r="Q1650" s="12"/>
      <c r="R1650" s="12"/>
      <c r="S1650" s="12"/>
      <c r="T1650" s="12"/>
      <c r="U1650" s="12"/>
      <c r="V1650" s="12"/>
    </row>
    <row r="1651" spans="1:22" x14ac:dyDescent="0.15">
      <c r="A1651" s="3"/>
      <c r="M1651" s="14"/>
      <c r="N1651" s="14"/>
      <c r="O1651" s="14"/>
      <c r="P1651" s="14"/>
      <c r="Q1651" s="12"/>
      <c r="R1651" s="12"/>
      <c r="S1651" s="12"/>
      <c r="T1651" s="12"/>
      <c r="U1651" s="12"/>
      <c r="V1651" s="12"/>
    </row>
    <row r="1652" spans="1:22" x14ac:dyDescent="0.15">
      <c r="A1652" s="3"/>
      <c r="M1652" s="14"/>
      <c r="N1652" s="14"/>
      <c r="O1652" s="14"/>
      <c r="P1652" s="14"/>
      <c r="Q1652" s="14"/>
      <c r="R1652" s="12"/>
      <c r="S1652" s="12"/>
      <c r="T1652" s="12"/>
      <c r="U1652" s="12"/>
      <c r="V1652" s="12"/>
    </row>
    <row r="1653" spans="1:22" x14ac:dyDescent="0.15">
      <c r="A1653" s="3"/>
      <c r="M1653" s="14"/>
      <c r="N1653" s="14"/>
      <c r="O1653" s="14"/>
      <c r="P1653" s="14"/>
      <c r="Q1653" s="14"/>
      <c r="R1653" s="14"/>
      <c r="S1653" s="12"/>
      <c r="T1653" s="12"/>
      <c r="U1653" s="12"/>
      <c r="V1653" s="12"/>
    </row>
    <row r="1654" spans="1:22" x14ac:dyDescent="0.15">
      <c r="A1654" s="3"/>
      <c r="M1654" s="14"/>
      <c r="N1654" s="14"/>
      <c r="O1654" s="14"/>
      <c r="P1654" s="14"/>
      <c r="Q1654" s="14"/>
      <c r="R1654" s="14"/>
      <c r="S1654" s="14"/>
      <c r="T1654" s="12"/>
      <c r="U1654" s="12"/>
      <c r="V1654" s="12"/>
    </row>
    <row r="1655" spans="1:22" x14ac:dyDescent="0.15">
      <c r="A1655" s="3"/>
      <c r="M1655" s="14"/>
      <c r="N1655" s="14"/>
      <c r="O1655" s="14"/>
      <c r="P1655" s="14"/>
      <c r="Q1655" s="14"/>
      <c r="R1655" s="14"/>
      <c r="S1655" s="14"/>
      <c r="T1655" s="14"/>
      <c r="U1655" s="12"/>
      <c r="V1655" s="12"/>
    </row>
    <row r="1656" spans="1:22" x14ac:dyDescent="0.15">
      <c r="A1656" s="3"/>
      <c r="M1656" s="14"/>
      <c r="N1656" s="14"/>
      <c r="O1656" s="14"/>
      <c r="P1656" s="14"/>
      <c r="Q1656" s="14"/>
      <c r="R1656" s="14"/>
      <c r="S1656" s="14"/>
      <c r="T1656" s="14"/>
      <c r="U1656" s="14"/>
      <c r="V1656" s="12"/>
    </row>
    <row r="1657" spans="1:22" x14ac:dyDescent="0.15">
      <c r="A1657" s="3"/>
      <c r="M1657" s="14"/>
      <c r="N1657" s="14"/>
      <c r="O1657" s="14"/>
      <c r="P1657" s="14"/>
      <c r="Q1657" s="14"/>
      <c r="R1657" s="14"/>
      <c r="S1657" s="14"/>
      <c r="T1657" s="14"/>
      <c r="U1657" s="14"/>
      <c r="V1657" s="14"/>
    </row>
    <row r="1658" spans="1:22" x14ac:dyDescent="0.15">
      <c r="A1658" s="3"/>
      <c r="M1658" s="12"/>
      <c r="N1658" s="12"/>
      <c r="O1658" s="12"/>
      <c r="P1658" s="12"/>
      <c r="Q1658" s="12"/>
      <c r="R1658" s="12"/>
      <c r="S1658" s="12"/>
      <c r="T1658" s="12"/>
      <c r="U1658" s="12"/>
      <c r="V1658" s="12"/>
    </row>
    <row r="1659" spans="1:22" x14ac:dyDescent="0.15">
      <c r="A1659" s="3"/>
      <c r="M1659" s="12"/>
      <c r="N1659" s="12"/>
      <c r="O1659" s="12"/>
      <c r="P1659" s="12"/>
      <c r="Q1659" s="12"/>
      <c r="R1659" s="12"/>
      <c r="S1659" s="12"/>
      <c r="T1659" s="12"/>
      <c r="U1659" s="12"/>
      <c r="V1659" s="12"/>
    </row>
    <row r="1660" spans="1:22" x14ac:dyDescent="0.15">
      <c r="A1660" s="3"/>
      <c r="M1660" s="12"/>
      <c r="N1660" s="12"/>
      <c r="O1660" s="12"/>
      <c r="P1660" s="12"/>
      <c r="Q1660" s="12"/>
      <c r="R1660" s="12"/>
      <c r="S1660" s="12"/>
      <c r="T1660" s="12"/>
      <c r="U1660" s="12"/>
      <c r="V1660" s="12"/>
    </row>
    <row r="1661" spans="1:22" x14ac:dyDescent="0.15">
      <c r="A1661" s="3"/>
      <c r="M1661" s="14"/>
      <c r="N1661" s="12"/>
      <c r="O1661" s="12"/>
      <c r="P1661" s="12"/>
      <c r="Q1661" s="12"/>
      <c r="R1661" s="12"/>
      <c r="S1661" s="12"/>
      <c r="T1661" s="12"/>
      <c r="U1661" s="12"/>
      <c r="V1661" s="12"/>
    </row>
    <row r="1662" spans="1:22" x14ac:dyDescent="0.15">
      <c r="A1662" s="3"/>
      <c r="M1662" s="14"/>
      <c r="N1662" s="14"/>
      <c r="O1662" s="12"/>
      <c r="P1662" s="12"/>
      <c r="Q1662" s="12"/>
      <c r="R1662" s="12"/>
      <c r="S1662" s="12"/>
      <c r="T1662" s="12"/>
      <c r="U1662" s="12"/>
      <c r="V1662" s="12"/>
    </row>
    <row r="1663" spans="1:22" x14ac:dyDescent="0.15">
      <c r="A1663" s="3"/>
      <c r="M1663" s="14"/>
      <c r="N1663" s="14"/>
      <c r="O1663" s="14"/>
      <c r="P1663" s="12"/>
      <c r="Q1663" s="12"/>
      <c r="R1663" s="12"/>
      <c r="S1663" s="12"/>
      <c r="T1663" s="12"/>
      <c r="U1663" s="12"/>
      <c r="V1663" s="12"/>
    </row>
    <row r="1664" spans="1:22" x14ac:dyDescent="0.15">
      <c r="A1664" s="3"/>
      <c r="M1664" s="14"/>
      <c r="N1664" s="14"/>
      <c r="O1664" s="14"/>
      <c r="P1664" s="14"/>
      <c r="Q1664" s="12"/>
      <c r="R1664" s="12"/>
      <c r="S1664" s="12"/>
      <c r="T1664" s="12"/>
      <c r="U1664" s="12"/>
      <c r="V1664" s="12"/>
    </row>
    <row r="1665" spans="1:22" x14ac:dyDescent="0.15">
      <c r="M1665" s="14"/>
      <c r="N1665" s="14"/>
      <c r="O1665" s="14"/>
      <c r="P1665" s="14"/>
      <c r="Q1665" s="14"/>
      <c r="R1665" s="12"/>
      <c r="S1665" s="12"/>
      <c r="T1665" s="12"/>
      <c r="U1665" s="12"/>
      <c r="V1665" s="12"/>
    </row>
    <row r="1666" spans="1:22" x14ac:dyDescent="0.15">
      <c r="M1666" s="14"/>
      <c r="N1666" s="14"/>
      <c r="O1666" s="14"/>
      <c r="P1666" s="14"/>
      <c r="Q1666" s="14"/>
      <c r="R1666" s="14"/>
      <c r="S1666" s="12"/>
      <c r="T1666" s="12"/>
      <c r="U1666" s="12"/>
      <c r="V1666" s="12"/>
    </row>
    <row r="1667" spans="1:22" x14ac:dyDescent="0.15">
      <c r="M1667" s="14"/>
      <c r="N1667" s="14"/>
      <c r="O1667" s="14"/>
      <c r="P1667" s="14"/>
      <c r="Q1667" s="14"/>
      <c r="R1667" s="14"/>
      <c r="S1667" s="14"/>
      <c r="T1667" s="12"/>
      <c r="U1667" s="12"/>
      <c r="V1667" s="12"/>
    </row>
    <row r="1668" spans="1:22" x14ac:dyDescent="0.15">
      <c r="M1668" s="14"/>
      <c r="N1668" s="14"/>
      <c r="O1668" s="14"/>
      <c r="P1668" s="14"/>
      <c r="Q1668" s="14"/>
      <c r="R1668" s="14"/>
      <c r="S1668" s="14"/>
      <c r="T1668" s="14"/>
      <c r="U1668" s="12"/>
      <c r="V1668" s="12"/>
    </row>
    <row r="1669" spans="1:22" x14ac:dyDescent="0.15">
      <c r="A1669" s="2"/>
      <c r="M1669" s="14"/>
      <c r="N1669" s="14"/>
      <c r="O1669" s="14"/>
      <c r="P1669" s="14"/>
      <c r="Q1669" s="14"/>
      <c r="R1669" s="14"/>
      <c r="S1669" s="14"/>
      <c r="T1669" s="14"/>
      <c r="U1669" s="14"/>
      <c r="V1669" s="12"/>
    </row>
    <row r="1670" spans="1:22" x14ac:dyDescent="0.15">
      <c r="M1670" s="14"/>
      <c r="N1670" s="14"/>
      <c r="O1670" s="14"/>
      <c r="P1670" s="14"/>
      <c r="Q1670" s="14"/>
      <c r="R1670" s="14"/>
      <c r="S1670" s="14"/>
      <c r="T1670" s="14"/>
      <c r="U1670" s="14"/>
      <c r="V1670" s="14"/>
    </row>
    <row r="1671" spans="1:22" x14ac:dyDescent="0.15">
      <c r="A1671" s="3"/>
    </row>
    <row r="1672" spans="1:22" x14ac:dyDescent="0.15">
      <c r="A1672" s="3"/>
    </row>
    <row r="1673" spans="1:22" x14ac:dyDescent="0.15">
      <c r="A1673" s="3"/>
    </row>
    <row r="1674" spans="1:22" x14ac:dyDescent="0.15">
      <c r="A1674" s="3"/>
    </row>
    <row r="1675" spans="1:22" x14ac:dyDescent="0.15">
      <c r="A1675" s="3"/>
    </row>
    <row r="1676" spans="1:22" x14ac:dyDescent="0.15">
      <c r="A1676" s="3"/>
    </row>
    <row r="1677" spans="1:22" x14ac:dyDescent="0.15">
      <c r="A1677" s="3"/>
    </row>
    <row r="1678" spans="1:22" x14ac:dyDescent="0.15">
      <c r="A1678" s="3"/>
    </row>
    <row r="1679" spans="1:22" x14ac:dyDescent="0.15">
      <c r="A1679" s="3"/>
    </row>
    <row r="1680" spans="1:22" x14ac:dyDescent="0.15">
      <c r="A1680" s="3"/>
    </row>
    <row r="1681" spans="1:1" x14ac:dyDescent="0.15">
      <c r="A1681" s="3"/>
    </row>
    <row r="1682" spans="1:1" x14ac:dyDescent="0.15">
      <c r="A1682" s="3"/>
    </row>
    <row r="1683" spans="1:1" x14ac:dyDescent="0.15">
      <c r="A1683" s="3"/>
    </row>
    <row r="1684" spans="1:1" x14ac:dyDescent="0.15">
      <c r="A1684" s="3"/>
    </row>
    <row r="1685" spans="1:1" x14ac:dyDescent="0.15">
      <c r="A1685" s="3"/>
    </row>
    <row r="1686" spans="1:1" x14ac:dyDescent="0.15">
      <c r="A1686" s="3"/>
    </row>
    <row r="1690" spans="1:1" x14ac:dyDescent="0.15">
      <c r="A1690" s="6"/>
    </row>
  </sheetData>
  <phoneticPr fontId="3"/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24"/>
  <sheetViews>
    <sheetView workbookViewId="0">
      <selection activeCell="B5" sqref="B5:B6"/>
    </sheetView>
  </sheetViews>
  <sheetFormatPr baseColWidth="10" defaultRowHeight="13" x14ac:dyDescent="0.15"/>
  <cols>
    <col min="2" max="3" width="12.1640625" bestFit="1" customWidth="1"/>
    <col min="4" max="7" width="12" bestFit="1" customWidth="1"/>
    <col min="8" max="11" width="11.1640625" bestFit="1" customWidth="1"/>
  </cols>
  <sheetData>
    <row r="1" spans="1:20" ht="23" x14ac:dyDescent="0.25">
      <c r="A1" s="13" t="s">
        <v>118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21" t="s">
        <v>108</v>
      </c>
      <c r="O1" s="12"/>
      <c r="P1" s="12"/>
      <c r="Q1" s="12"/>
      <c r="R1" s="12"/>
      <c r="S1" s="12"/>
      <c r="T1" s="12"/>
    </row>
    <row r="2" spans="1:20" x14ac:dyDescent="0.15">
      <c r="A2" s="12"/>
      <c r="B2" s="19" t="s">
        <v>105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2"/>
      <c r="N2" s="12"/>
      <c r="O2" s="12"/>
      <c r="P2" s="12"/>
      <c r="Q2" s="12"/>
      <c r="R2" s="12"/>
      <c r="S2" s="12"/>
      <c r="T2" s="12"/>
    </row>
    <row r="3" spans="1:20" x14ac:dyDescent="0.15">
      <c r="A3" s="12"/>
      <c r="B3" s="20" t="s">
        <v>106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2"/>
      <c r="N3" s="12"/>
      <c r="O3" s="12"/>
      <c r="P3" s="12"/>
      <c r="Q3" s="12"/>
      <c r="R3" s="12"/>
      <c r="S3" s="12"/>
      <c r="T3" s="12"/>
    </row>
    <row r="4" spans="1:20" x14ac:dyDescent="0.15">
      <c r="A4" s="12" t="s">
        <v>98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37" t="s">
        <v>119</v>
      </c>
      <c r="O4" s="37"/>
      <c r="P4" s="37"/>
      <c r="Q4" s="12"/>
      <c r="R4" s="12"/>
      <c r="S4" s="12"/>
      <c r="T4" s="12"/>
    </row>
    <row r="5" spans="1:20" x14ac:dyDescent="0.15">
      <c r="A5" s="12"/>
      <c r="B5" s="38" t="s">
        <v>173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37" t="s">
        <v>120</v>
      </c>
      <c r="O5" s="37"/>
      <c r="P5" s="37"/>
      <c r="Q5" s="12"/>
      <c r="R5" s="12"/>
      <c r="S5" s="12"/>
      <c r="T5" s="12"/>
    </row>
    <row r="6" spans="1:20" x14ac:dyDescent="0.15">
      <c r="A6" s="12"/>
      <c r="B6" s="38" t="s">
        <v>122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37"/>
      <c r="O6" s="37"/>
      <c r="P6" s="37"/>
      <c r="Q6" s="12"/>
      <c r="R6" s="12"/>
      <c r="S6" s="12"/>
      <c r="T6" s="12"/>
    </row>
    <row r="7" spans="1:20" x14ac:dyDescent="0.15">
      <c r="A7" s="12" t="s">
        <v>99</v>
      </c>
      <c r="B7" s="4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37"/>
      <c r="O7" s="37"/>
      <c r="P7" s="37"/>
      <c r="Q7" s="12"/>
      <c r="R7" s="12"/>
      <c r="S7" s="12"/>
      <c r="T7" s="12"/>
    </row>
    <row r="8" spans="1:20" x14ac:dyDescent="0.15">
      <c r="A8" s="12"/>
      <c r="B8" s="38" t="s">
        <v>174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37"/>
      <c r="O8" s="37"/>
      <c r="P8" s="37"/>
      <c r="Q8" s="12"/>
      <c r="R8" s="12"/>
      <c r="S8" s="12"/>
      <c r="T8" s="12"/>
    </row>
    <row r="9" spans="1:20" x14ac:dyDescent="0.15">
      <c r="A9" s="12"/>
      <c r="J9" s="12"/>
      <c r="K9" s="12"/>
      <c r="L9" s="12"/>
      <c r="M9" s="12"/>
      <c r="N9" s="37"/>
      <c r="O9" s="37"/>
      <c r="P9" s="37"/>
      <c r="Q9" s="12"/>
      <c r="R9" s="12"/>
      <c r="S9" s="12"/>
      <c r="T9" s="12"/>
    </row>
    <row r="10" spans="1:20" x14ac:dyDescent="0.1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</row>
    <row r="11" spans="1:20" s="15" customFormat="1" ht="18" x14ac:dyDescent="0.2">
      <c r="A11" s="16" t="s">
        <v>40</v>
      </c>
    </row>
    <row r="12" spans="1:20" s="15" customFormat="1" x14ac:dyDescent="0.15">
      <c r="A12" s="15" t="s">
        <v>121</v>
      </c>
    </row>
    <row r="13" spans="1:20" s="15" customFormat="1" x14ac:dyDescent="0.15">
      <c r="A13" s="15" t="s">
        <v>42</v>
      </c>
    </row>
    <row r="14" spans="1:20" s="15" customFormat="1" x14ac:dyDescent="0.15">
      <c r="A14" s="15" t="s">
        <v>44</v>
      </c>
    </row>
    <row r="15" spans="1:20" x14ac:dyDescent="0.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</row>
    <row r="16" spans="1:20" x14ac:dyDescent="0.15">
      <c r="A16" s="12" t="s">
        <v>45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1:22" x14ac:dyDescent="0.15">
      <c r="A17" s="12" t="s">
        <v>46</v>
      </c>
      <c r="B17" s="12">
        <v>1</v>
      </c>
      <c r="C17" s="12">
        <v>2</v>
      </c>
      <c r="D17" s="12">
        <v>3</v>
      </c>
      <c r="E17" s="12">
        <v>4</v>
      </c>
      <c r="F17" s="12">
        <v>5</v>
      </c>
      <c r="G17" s="12">
        <v>6</v>
      </c>
      <c r="H17" s="12">
        <v>7</v>
      </c>
      <c r="I17" s="12">
        <v>8</v>
      </c>
      <c r="J17" s="12">
        <v>9</v>
      </c>
      <c r="K17" s="12">
        <v>10</v>
      </c>
      <c r="L17" s="12"/>
    </row>
    <row r="18" spans="1:22" x14ac:dyDescent="0.15">
      <c r="A18" s="12">
        <v>1</v>
      </c>
      <c r="B18" s="25">
        <v>-0.66532199999999997</v>
      </c>
      <c r="C18" s="25"/>
      <c r="D18" s="25"/>
      <c r="E18" s="25"/>
      <c r="F18" s="25"/>
      <c r="G18" s="25"/>
      <c r="H18" s="25"/>
      <c r="I18" s="25"/>
      <c r="J18" s="25"/>
      <c r="K18" s="25"/>
      <c r="L18" s="12"/>
    </row>
    <row r="19" spans="1:22" x14ac:dyDescent="0.15">
      <c r="A19" s="12">
        <v>2</v>
      </c>
      <c r="B19" s="25">
        <v>-0.66461400000000004</v>
      </c>
      <c r="C19" s="25">
        <v>-0.66387799999999997</v>
      </c>
      <c r="D19" s="25"/>
      <c r="E19" s="25"/>
      <c r="F19" s="25"/>
      <c r="G19" s="25"/>
      <c r="H19" s="25"/>
      <c r="I19" s="25"/>
      <c r="J19" s="25"/>
      <c r="K19" s="25"/>
      <c r="L19" s="12"/>
    </row>
    <row r="20" spans="1:22" x14ac:dyDescent="0.15">
      <c r="A20" s="12">
        <v>3</v>
      </c>
      <c r="B20" s="25">
        <v>-0.66403599999999996</v>
      </c>
      <c r="C20" s="25">
        <v>-0.6633</v>
      </c>
      <c r="D20" s="25">
        <v>-0.66301399999999999</v>
      </c>
      <c r="E20" s="25"/>
      <c r="F20" s="25"/>
      <c r="G20" s="25"/>
      <c r="H20" s="25"/>
      <c r="I20" s="25"/>
      <c r="J20" s="25"/>
      <c r="K20" s="25"/>
      <c r="L20" s="12"/>
    </row>
    <row r="21" spans="1:22" x14ac:dyDescent="0.15">
      <c r="A21" s="12">
        <v>4</v>
      </c>
      <c r="B21" s="25">
        <v>-0.663103</v>
      </c>
      <c r="C21" s="25">
        <v>-0.66267200000000004</v>
      </c>
      <c r="D21" s="25">
        <v>-0.66206699999999996</v>
      </c>
      <c r="E21" s="25">
        <v>-0.66111299999999995</v>
      </c>
      <c r="F21" s="25"/>
      <c r="G21" s="25"/>
      <c r="H21" s="25"/>
      <c r="I21" s="25"/>
      <c r="J21" s="25"/>
      <c r="K21" s="25"/>
      <c r="L21" s="12"/>
    </row>
    <row r="22" spans="1:22" x14ac:dyDescent="0.15">
      <c r="A22" s="12">
        <v>5</v>
      </c>
      <c r="B22" s="25">
        <v>-0.66264000000000001</v>
      </c>
      <c r="C22" s="25">
        <v>-0.66189100000000001</v>
      </c>
      <c r="D22" s="25">
        <v>-0.66128100000000001</v>
      </c>
      <c r="E22" s="25">
        <v>-0.66032299999999999</v>
      </c>
      <c r="F22" s="25">
        <v>-0.659528</v>
      </c>
      <c r="G22" s="25"/>
      <c r="H22" s="25"/>
      <c r="I22" s="25"/>
      <c r="J22" s="25"/>
      <c r="K22" s="25"/>
      <c r="L22" s="12"/>
    </row>
    <row r="23" spans="1:22" x14ac:dyDescent="0.15">
      <c r="A23" s="12">
        <v>6</v>
      </c>
      <c r="B23" s="25">
        <v>-0.480381</v>
      </c>
      <c r="C23" s="25">
        <v>-0.65382200000000001</v>
      </c>
      <c r="D23" s="25">
        <v>-0.65320199999999995</v>
      </c>
      <c r="E23" s="25">
        <v>-0.65224099999999996</v>
      </c>
      <c r="F23" s="25">
        <v>-0.65126399999999995</v>
      </c>
      <c r="G23" s="25">
        <v>-0.64349299999999998</v>
      </c>
      <c r="H23" s="25"/>
      <c r="I23" s="25"/>
      <c r="J23" s="25"/>
      <c r="K23" s="25"/>
      <c r="L23" s="12"/>
    </row>
    <row r="24" spans="1:22" x14ac:dyDescent="0.15">
      <c r="A24" s="12">
        <v>7</v>
      </c>
      <c r="B24" s="25">
        <v>-0.10050199999999999</v>
      </c>
      <c r="C24" s="25">
        <v>-0.65678899999999996</v>
      </c>
      <c r="D24" s="25">
        <v>-0.65617499999999995</v>
      </c>
      <c r="E24" s="25">
        <v>-0.65505199999999997</v>
      </c>
      <c r="F24" s="25">
        <v>-0.65428299999999995</v>
      </c>
      <c r="G24" s="25">
        <v>-0.64654599999999995</v>
      </c>
      <c r="H24" s="25">
        <v>-0.649594</v>
      </c>
      <c r="I24" s="25"/>
      <c r="J24" s="25"/>
      <c r="K24" s="25"/>
      <c r="L24" s="12"/>
    </row>
    <row r="25" spans="1:22" x14ac:dyDescent="0.15">
      <c r="A25" s="12">
        <v>8</v>
      </c>
      <c r="B25" s="24">
        <v>0.283692</v>
      </c>
      <c r="C25" s="25">
        <v>-0.65975899999999998</v>
      </c>
      <c r="D25" s="25">
        <v>-0.65898299999999999</v>
      </c>
      <c r="E25" s="25">
        <v>-0.65806399999999998</v>
      </c>
      <c r="F25" s="25">
        <v>-0.65730900000000003</v>
      </c>
      <c r="G25" s="25">
        <v>-0.64959800000000001</v>
      </c>
      <c r="H25" s="25">
        <v>-0.65264200000000006</v>
      </c>
      <c r="I25" s="25">
        <v>-0.65562699999999996</v>
      </c>
      <c r="J25" s="25"/>
      <c r="K25" s="25"/>
      <c r="L25" s="12"/>
    </row>
    <row r="26" spans="1:22" x14ac:dyDescent="0.15">
      <c r="A26" s="12">
        <v>9</v>
      </c>
      <c r="B26" s="24">
        <v>0.66798599999999997</v>
      </c>
      <c r="C26" s="25">
        <v>-0.66250500000000001</v>
      </c>
      <c r="D26" s="25">
        <v>-0.66193999999999997</v>
      </c>
      <c r="E26" s="25">
        <v>-0.661026</v>
      </c>
      <c r="F26" s="25">
        <v>-0.66026899999999999</v>
      </c>
      <c r="G26" s="25">
        <v>-0.65259</v>
      </c>
      <c r="H26" s="25">
        <v>-0.65557200000000004</v>
      </c>
      <c r="I26" s="24">
        <v>-0.46532600000000002</v>
      </c>
      <c r="J26" s="24">
        <v>-7.8374600000000003E-2</v>
      </c>
      <c r="K26" s="25"/>
      <c r="L26" s="12"/>
    </row>
    <row r="27" spans="1:22" x14ac:dyDescent="0.15">
      <c r="A27" s="12">
        <v>10</v>
      </c>
      <c r="B27" s="24">
        <v>1.5</v>
      </c>
      <c r="C27" s="25">
        <v>-0.67012300000000002</v>
      </c>
      <c r="D27" s="25">
        <v>-0.66956300000000002</v>
      </c>
      <c r="E27" s="25">
        <v>-0.66866999999999999</v>
      </c>
      <c r="F27" s="25">
        <v>-0.66792600000000002</v>
      </c>
      <c r="G27" s="25">
        <v>-0.66032800000000003</v>
      </c>
      <c r="H27" s="24">
        <v>-0.47273500000000002</v>
      </c>
      <c r="I27" s="24">
        <v>-9.1301999999999994E-2</v>
      </c>
      <c r="J27" s="24">
        <v>0.29237600000000002</v>
      </c>
      <c r="K27" s="24">
        <v>0.65279699999999996</v>
      </c>
      <c r="L27" s="12"/>
    </row>
    <row r="28" spans="1:22" x14ac:dyDescent="0.1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</row>
    <row r="29" spans="1:22" x14ac:dyDescent="0.15">
      <c r="A29" s="12" t="s">
        <v>47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</row>
    <row r="30" spans="1:22" x14ac:dyDescent="0.15">
      <c r="A30" s="12" t="s">
        <v>46</v>
      </c>
      <c r="B30" s="12">
        <v>1</v>
      </c>
      <c r="C30" s="12">
        <v>2</v>
      </c>
      <c r="D30" s="12">
        <v>3</v>
      </c>
      <c r="E30" s="12">
        <v>4</v>
      </c>
      <c r="F30" s="12">
        <v>5</v>
      </c>
      <c r="G30" s="12">
        <v>6</v>
      </c>
      <c r="H30" s="12">
        <v>7</v>
      </c>
      <c r="I30" s="12">
        <v>8</v>
      </c>
      <c r="J30" s="12">
        <v>9</v>
      </c>
      <c r="K30" s="12">
        <v>10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</row>
    <row r="31" spans="1:22" x14ac:dyDescent="0.15">
      <c r="A31" s="12">
        <v>1</v>
      </c>
      <c r="B31" s="24">
        <v>-2.5818600000000001E-2</v>
      </c>
      <c r="C31" s="25"/>
      <c r="D31" s="25"/>
      <c r="E31" s="25"/>
      <c r="F31" s="25"/>
      <c r="G31" s="25"/>
      <c r="H31" s="25"/>
      <c r="I31" s="25"/>
      <c r="J31" s="25"/>
      <c r="K31" s="25"/>
      <c r="L31" s="12"/>
      <c r="M31" s="14"/>
      <c r="N31" s="12"/>
      <c r="O31" s="12"/>
      <c r="P31" s="12"/>
      <c r="Q31" s="12"/>
      <c r="R31" s="12"/>
      <c r="S31" s="12"/>
      <c r="T31" s="12"/>
      <c r="U31" s="12"/>
      <c r="V31" s="12"/>
    </row>
    <row r="32" spans="1:22" x14ac:dyDescent="0.15">
      <c r="A32" s="12">
        <v>2</v>
      </c>
      <c r="B32" s="24">
        <v>-6.3824000000000006E-2</v>
      </c>
      <c r="C32" s="24">
        <v>-0.25664999999999999</v>
      </c>
      <c r="D32" s="25"/>
      <c r="E32" s="25"/>
      <c r="F32" s="25"/>
      <c r="G32" s="25"/>
      <c r="H32" s="25"/>
      <c r="I32" s="25"/>
      <c r="J32" s="25"/>
      <c r="K32" s="25"/>
      <c r="L32" s="12"/>
      <c r="M32" s="14"/>
      <c r="N32" s="14"/>
      <c r="O32" s="12"/>
      <c r="P32" s="12"/>
      <c r="Q32" s="12"/>
      <c r="R32" s="12"/>
      <c r="S32" s="12"/>
      <c r="T32" s="12"/>
      <c r="U32" s="12"/>
      <c r="V32" s="12"/>
    </row>
    <row r="33" spans="1:22" x14ac:dyDescent="0.15">
      <c r="A33" s="12">
        <v>3</v>
      </c>
      <c r="B33" s="24">
        <v>-9.9119100000000002E-2</v>
      </c>
      <c r="C33" s="24">
        <v>-0.28581499999999999</v>
      </c>
      <c r="D33" s="24">
        <v>-0.31916800000000001</v>
      </c>
      <c r="E33" s="25"/>
      <c r="F33" s="25"/>
      <c r="G33" s="25"/>
      <c r="H33" s="25"/>
      <c r="I33" s="25"/>
      <c r="J33" s="25"/>
      <c r="K33" s="25"/>
      <c r="L33" s="12"/>
      <c r="M33" s="14"/>
      <c r="N33" s="14"/>
      <c r="O33" s="14"/>
      <c r="P33" s="12"/>
      <c r="Q33" s="12"/>
      <c r="R33" s="12"/>
      <c r="S33" s="12"/>
      <c r="T33" s="12"/>
      <c r="U33" s="12"/>
      <c r="V33" s="12"/>
    </row>
    <row r="34" spans="1:22" x14ac:dyDescent="0.15">
      <c r="A34" s="12">
        <v>4</v>
      </c>
      <c r="B34" s="24">
        <v>-0.142985</v>
      </c>
      <c r="C34" s="24">
        <v>-0.31932500000000003</v>
      </c>
      <c r="D34" s="24">
        <v>-0.32770199999999999</v>
      </c>
      <c r="E34" s="24">
        <v>-0.20247200000000001</v>
      </c>
      <c r="F34" s="25"/>
      <c r="G34" s="25"/>
      <c r="H34" s="25"/>
      <c r="I34" s="25"/>
      <c r="J34" s="25"/>
      <c r="K34" s="25"/>
      <c r="L34" s="12"/>
      <c r="M34" s="14"/>
      <c r="N34" s="14"/>
      <c r="O34" s="14"/>
      <c r="P34" s="14"/>
      <c r="Q34" s="12"/>
      <c r="R34" s="12"/>
      <c r="S34" s="12"/>
      <c r="T34" s="12"/>
      <c r="U34" s="12"/>
      <c r="V34" s="12"/>
    </row>
    <row r="35" spans="1:22" x14ac:dyDescent="0.15">
      <c r="A35" s="12">
        <v>5</v>
      </c>
      <c r="B35" s="24">
        <v>-0.18601500000000001</v>
      </c>
      <c r="C35" s="24">
        <v>-0.32114500000000001</v>
      </c>
      <c r="D35" s="24">
        <v>-0.206673</v>
      </c>
      <c r="E35" s="24">
        <v>-6.7698300000000003E-2</v>
      </c>
      <c r="F35" s="24">
        <v>8.5849999999999996E-2</v>
      </c>
      <c r="G35" s="25"/>
      <c r="H35" s="25"/>
      <c r="I35" s="25"/>
      <c r="J35" s="25"/>
      <c r="K35" s="25"/>
      <c r="L35" s="12"/>
      <c r="M35" s="14"/>
      <c r="N35" s="14"/>
      <c r="O35" s="14"/>
      <c r="P35" s="14"/>
      <c r="Q35" s="14"/>
      <c r="R35" s="12"/>
      <c r="S35" s="12"/>
      <c r="T35" s="12"/>
      <c r="U35" s="12"/>
      <c r="V35" s="12"/>
    </row>
    <row r="36" spans="1:22" x14ac:dyDescent="0.15">
      <c r="A36" s="12">
        <v>6</v>
      </c>
      <c r="B36" s="24">
        <v>-0.18976599999999999</v>
      </c>
      <c r="C36" s="24">
        <v>-0.211121</v>
      </c>
      <c r="D36" s="24">
        <v>-7.2415900000000005E-2</v>
      </c>
      <c r="E36" s="24">
        <v>8.1242800000000004E-2</v>
      </c>
      <c r="F36" s="24">
        <v>0.15723999999999999</v>
      </c>
      <c r="G36" s="24">
        <v>-0.36840600000000001</v>
      </c>
      <c r="H36" s="25"/>
      <c r="I36" s="25"/>
      <c r="J36" s="25"/>
      <c r="K36" s="25"/>
      <c r="L36" s="12"/>
      <c r="M36" s="14"/>
      <c r="N36" s="14"/>
      <c r="O36" s="14"/>
      <c r="P36" s="14"/>
      <c r="Q36" s="14"/>
      <c r="R36" s="14"/>
      <c r="S36" s="12"/>
      <c r="T36" s="12"/>
      <c r="U36" s="12"/>
      <c r="V36" s="12"/>
    </row>
    <row r="37" spans="1:22" x14ac:dyDescent="0.15">
      <c r="A37" s="12">
        <v>7</v>
      </c>
      <c r="B37" s="24">
        <v>-0.100359</v>
      </c>
      <c r="C37" s="24">
        <v>-7.3622499999999994E-2</v>
      </c>
      <c r="D37" s="24">
        <v>8.4046899999999994E-2</v>
      </c>
      <c r="E37" s="24">
        <v>0.156471</v>
      </c>
      <c r="F37" s="24">
        <v>-0.36307</v>
      </c>
      <c r="G37" s="24">
        <v>-0.41992600000000002</v>
      </c>
      <c r="H37" s="24">
        <v>-0.466588</v>
      </c>
      <c r="I37" s="25"/>
      <c r="J37" s="25"/>
      <c r="K37" s="25"/>
      <c r="L37" s="12"/>
      <c r="M37" s="14"/>
      <c r="N37" s="14"/>
      <c r="O37" s="14"/>
      <c r="P37" s="14"/>
      <c r="Q37" s="14"/>
      <c r="R37" s="14"/>
      <c r="S37" s="14"/>
      <c r="T37" s="12"/>
      <c r="U37" s="12"/>
      <c r="V37" s="12"/>
    </row>
    <row r="38" spans="1:22" x14ac:dyDescent="0.15">
      <c r="A38" s="12">
        <v>8</v>
      </c>
      <c r="B38" s="25">
        <v>-1.1207999999999999E-2</v>
      </c>
      <c r="C38" s="24">
        <v>8.3967799999999995E-2</v>
      </c>
      <c r="D38" s="24">
        <v>0.15625800000000001</v>
      </c>
      <c r="E38" s="24">
        <v>-0.36253400000000002</v>
      </c>
      <c r="F38" s="24">
        <v>-0.41417599999999999</v>
      </c>
      <c r="G38" s="24">
        <v>-0.44662499999999999</v>
      </c>
      <c r="H38" s="24">
        <v>-0.46809099999999998</v>
      </c>
      <c r="I38" s="24">
        <v>-0.50622500000000004</v>
      </c>
      <c r="J38" s="25"/>
      <c r="K38" s="25"/>
      <c r="L38" s="12"/>
      <c r="M38" s="14"/>
      <c r="N38" s="14"/>
      <c r="O38" s="14"/>
      <c r="P38" s="14"/>
      <c r="Q38" s="14"/>
      <c r="R38" s="14"/>
      <c r="S38" s="14"/>
      <c r="T38" s="14"/>
      <c r="U38" s="12"/>
      <c r="V38" s="12"/>
    </row>
    <row r="39" spans="1:22" x14ac:dyDescent="0.15">
      <c r="A39" s="12">
        <v>9</v>
      </c>
      <c r="B39" s="25">
        <v>7.4707999999999997E-2</v>
      </c>
      <c r="C39" s="24">
        <v>0.15579100000000001</v>
      </c>
      <c r="D39" s="24">
        <v>-0.36214099999999999</v>
      </c>
      <c r="E39" s="24">
        <v>-0.38996399999999998</v>
      </c>
      <c r="F39" s="24">
        <v>-0.44027100000000002</v>
      </c>
      <c r="G39" s="24">
        <v>-0.48766500000000002</v>
      </c>
      <c r="H39" s="24">
        <v>-0.50650300000000004</v>
      </c>
      <c r="I39" s="25">
        <v>-0.55093999999999999</v>
      </c>
      <c r="J39" s="25">
        <v>-0.62541100000000005</v>
      </c>
      <c r="K39" s="25"/>
      <c r="L39" s="12"/>
      <c r="M39" s="14"/>
      <c r="N39" s="14"/>
      <c r="O39" s="14"/>
      <c r="P39" s="14"/>
      <c r="Q39" s="14"/>
      <c r="R39" s="14"/>
      <c r="S39" s="14"/>
      <c r="T39" s="14"/>
      <c r="U39" s="14"/>
      <c r="V39" s="12"/>
    </row>
    <row r="40" spans="1:22" x14ac:dyDescent="0.15">
      <c r="A40" s="12">
        <v>10</v>
      </c>
      <c r="B40" s="25">
        <v>0.147647</v>
      </c>
      <c r="C40" s="24">
        <v>-0.34957700000000003</v>
      </c>
      <c r="D40" s="24">
        <v>-0.39489400000000002</v>
      </c>
      <c r="E40" s="24">
        <v>-0.44231999999999999</v>
      </c>
      <c r="F40" s="24">
        <v>-0.48900700000000002</v>
      </c>
      <c r="G40" s="24">
        <v>-0.513042</v>
      </c>
      <c r="H40" s="25">
        <v>-0.55654899999999996</v>
      </c>
      <c r="I40" s="25">
        <v>-0.62969900000000001</v>
      </c>
      <c r="J40" s="25">
        <v>-0.73338400000000004</v>
      </c>
      <c r="K40" s="25">
        <v>-0.867286</v>
      </c>
      <c r="L40" s="12"/>
      <c r="M40" s="14"/>
      <c r="N40" s="14"/>
      <c r="O40" s="14"/>
      <c r="P40" s="14"/>
      <c r="Q40" s="14"/>
      <c r="R40" s="14"/>
      <c r="S40" s="14"/>
      <c r="T40" s="14"/>
      <c r="U40" s="14"/>
      <c r="V40" s="14"/>
    </row>
    <row r="41" spans="1:22" x14ac:dyDescent="0.1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</row>
    <row r="42" spans="1:22" x14ac:dyDescent="0.15">
      <c r="A42" s="12" t="s">
        <v>48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</row>
    <row r="43" spans="1:22" x14ac:dyDescent="0.15">
      <c r="A43" s="12" t="s">
        <v>46</v>
      </c>
      <c r="B43" s="12">
        <v>1</v>
      </c>
      <c r="C43" s="12">
        <v>2</v>
      </c>
      <c r="D43" s="12">
        <v>3</v>
      </c>
      <c r="E43" s="12">
        <v>4</v>
      </c>
      <c r="F43" s="12">
        <v>5</v>
      </c>
      <c r="G43" s="12">
        <v>6</v>
      </c>
      <c r="H43" s="12">
        <v>7</v>
      </c>
      <c r="I43" s="12">
        <v>8</v>
      </c>
      <c r="J43" s="12">
        <v>9</v>
      </c>
      <c r="K43" s="12">
        <v>10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</row>
    <row r="44" spans="1:22" x14ac:dyDescent="0.15">
      <c r="A44" s="12">
        <v>1</v>
      </c>
      <c r="B44" s="25">
        <v>-0.61180699999999999</v>
      </c>
      <c r="C44" s="25"/>
      <c r="D44" s="25"/>
      <c r="E44" s="25"/>
      <c r="F44" s="25"/>
      <c r="G44" s="25"/>
      <c r="H44" s="25"/>
      <c r="I44" s="25"/>
      <c r="J44" s="25"/>
      <c r="K44" s="25"/>
      <c r="L44" s="12"/>
      <c r="M44" s="14"/>
      <c r="N44" s="12"/>
      <c r="O44" s="12"/>
      <c r="P44" s="12"/>
      <c r="Q44" s="12"/>
      <c r="R44" s="12"/>
      <c r="S44" s="12"/>
      <c r="T44" s="12"/>
      <c r="U44" s="12"/>
      <c r="V44" s="12"/>
    </row>
    <row r="45" spans="1:22" x14ac:dyDescent="0.15">
      <c r="A45" s="12">
        <v>2</v>
      </c>
      <c r="B45" s="25">
        <v>-0.60942200000000002</v>
      </c>
      <c r="C45" s="25">
        <v>-1.3277600000000001</v>
      </c>
      <c r="D45" s="25"/>
      <c r="E45" s="25"/>
      <c r="F45" s="25"/>
      <c r="G45" s="25"/>
      <c r="H45" s="25"/>
      <c r="I45" s="25"/>
      <c r="J45" s="25"/>
      <c r="K45" s="25"/>
      <c r="L45" s="12"/>
      <c r="M45" s="14"/>
      <c r="N45" s="14"/>
      <c r="O45" s="12"/>
      <c r="P45" s="12"/>
      <c r="Q45" s="12"/>
      <c r="R45" s="12"/>
      <c r="S45" s="12"/>
      <c r="T45" s="12"/>
      <c r="U45" s="12"/>
      <c r="V45" s="12"/>
    </row>
    <row r="46" spans="1:22" x14ac:dyDescent="0.15">
      <c r="A46" s="12">
        <v>3</v>
      </c>
      <c r="B46" s="25">
        <v>-0.61052600000000001</v>
      </c>
      <c r="C46" s="25">
        <v>-1.3266</v>
      </c>
      <c r="D46" s="25">
        <v>-1.30053</v>
      </c>
      <c r="E46" s="25"/>
      <c r="F46" s="25"/>
      <c r="G46" s="25"/>
      <c r="H46" s="25"/>
      <c r="I46" s="25"/>
      <c r="J46" s="25"/>
      <c r="K46" s="25"/>
      <c r="L46" s="12"/>
      <c r="M46" s="14"/>
      <c r="N46" s="14"/>
      <c r="O46" s="14"/>
      <c r="P46" s="12"/>
      <c r="Q46" s="12"/>
      <c r="R46" s="12"/>
      <c r="S46" s="12"/>
      <c r="T46" s="12"/>
      <c r="U46" s="12"/>
      <c r="V46" s="12"/>
    </row>
    <row r="47" spans="1:22" x14ac:dyDescent="0.15">
      <c r="A47" s="12">
        <v>4</v>
      </c>
      <c r="B47" s="25">
        <v>-0.62233499999999997</v>
      </c>
      <c r="C47" s="25">
        <v>-1.29993</v>
      </c>
      <c r="D47" s="25">
        <v>-1.1276999999999999</v>
      </c>
      <c r="E47" s="25">
        <v>-0.80258399999999996</v>
      </c>
      <c r="F47" s="25"/>
      <c r="G47" s="25"/>
      <c r="H47" s="25"/>
      <c r="I47" s="25"/>
      <c r="J47" s="25"/>
      <c r="K47" s="25"/>
      <c r="L47" s="12"/>
      <c r="M47" s="14"/>
      <c r="N47" s="14"/>
      <c r="O47" s="14"/>
      <c r="P47" s="14"/>
      <c r="Q47" s="12"/>
      <c r="R47" s="12"/>
      <c r="S47" s="12"/>
      <c r="T47" s="12"/>
      <c r="U47" s="12"/>
      <c r="V47" s="12"/>
    </row>
    <row r="48" spans="1:22" x14ac:dyDescent="0.15">
      <c r="A48" s="12">
        <v>5</v>
      </c>
      <c r="B48" s="25">
        <v>-0.63944900000000005</v>
      </c>
      <c r="C48" s="25">
        <v>-1.1273</v>
      </c>
      <c r="D48" s="25">
        <v>-0.80196800000000001</v>
      </c>
      <c r="E48" s="25">
        <v>-0.41378900000000002</v>
      </c>
      <c r="F48" s="25">
        <v>2.0818699999999999E-2</v>
      </c>
      <c r="G48" s="25"/>
      <c r="H48" s="25"/>
      <c r="I48" s="25"/>
      <c r="J48" s="25"/>
      <c r="K48" s="25"/>
      <c r="L48" s="12"/>
      <c r="M48" s="14"/>
      <c r="N48" s="14"/>
      <c r="O48" s="14"/>
      <c r="P48" s="14"/>
      <c r="Q48" s="14"/>
      <c r="R48" s="12"/>
      <c r="S48" s="12"/>
      <c r="T48" s="12"/>
      <c r="U48" s="12"/>
      <c r="V48" s="12"/>
    </row>
    <row r="49" spans="1:22" x14ac:dyDescent="0.15">
      <c r="A49" s="12">
        <v>6</v>
      </c>
      <c r="B49" s="25">
        <v>-0.53300800000000004</v>
      </c>
      <c r="C49" s="25">
        <v>-0.80527300000000002</v>
      </c>
      <c r="D49" s="25">
        <v>-0.41781499999999999</v>
      </c>
      <c r="E49" s="25">
        <v>1.6240600000000001E-2</v>
      </c>
      <c r="F49" s="24">
        <v>0.172433</v>
      </c>
      <c r="G49" s="25">
        <v>-0.83353100000000002</v>
      </c>
      <c r="H49" s="25"/>
      <c r="I49" s="25"/>
      <c r="J49" s="25"/>
      <c r="K49" s="25"/>
      <c r="L49" s="12"/>
      <c r="M49" s="14"/>
      <c r="N49" s="14"/>
      <c r="O49" s="14"/>
      <c r="P49" s="14"/>
      <c r="Q49" s="14"/>
      <c r="R49" s="14"/>
      <c r="S49" s="12"/>
      <c r="T49" s="12"/>
      <c r="U49" s="12"/>
      <c r="V49" s="12"/>
    </row>
    <row r="50" spans="1:22" x14ac:dyDescent="0.15">
      <c r="A50" s="12">
        <v>7</v>
      </c>
      <c r="B50" s="25">
        <v>-0.360929</v>
      </c>
      <c r="C50" s="25">
        <v>-0.41803899999999999</v>
      </c>
      <c r="D50" s="25">
        <v>1.19802E-2</v>
      </c>
      <c r="E50" s="24">
        <v>0.16339000000000001</v>
      </c>
      <c r="F50" s="25">
        <v>-0.83291899999999996</v>
      </c>
      <c r="G50" s="25">
        <v>-0.90886100000000003</v>
      </c>
      <c r="H50" s="25">
        <v>-0.97938599999999998</v>
      </c>
      <c r="I50" s="25"/>
      <c r="J50" s="25"/>
      <c r="K50" s="25"/>
      <c r="L50" s="12"/>
      <c r="M50" s="14"/>
      <c r="N50" s="14"/>
      <c r="O50" s="14"/>
      <c r="P50" s="14"/>
      <c r="Q50" s="14"/>
      <c r="R50" s="14"/>
      <c r="S50" s="14"/>
      <c r="T50" s="12"/>
      <c r="U50" s="12"/>
      <c r="V50" s="12"/>
    </row>
    <row r="51" spans="1:22" x14ac:dyDescent="0.15">
      <c r="A51" s="12">
        <v>8</v>
      </c>
      <c r="B51" s="25">
        <v>-0.190715</v>
      </c>
      <c r="C51" s="25">
        <v>4.84681E-3</v>
      </c>
      <c r="D51" s="25">
        <v>0.15538099999999999</v>
      </c>
      <c r="E51" s="25">
        <v>-0.83747099999999997</v>
      </c>
      <c r="F51" s="25">
        <v>-0.90448200000000001</v>
      </c>
      <c r="G51" s="25">
        <v>-0.936751</v>
      </c>
      <c r="H51" s="25">
        <v>-0.95613599999999999</v>
      </c>
      <c r="I51" s="25">
        <v>-1.0124500000000001</v>
      </c>
      <c r="J51" s="25"/>
      <c r="K51" s="25"/>
      <c r="L51" s="12"/>
      <c r="M51" s="14"/>
      <c r="N51" s="14"/>
      <c r="O51" s="14"/>
      <c r="P51" s="14"/>
      <c r="Q51" s="14"/>
      <c r="R51" s="14"/>
      <c r="S51" s="14"/>
      <c r="T51" s="14"/>
      <c r="U51" s="12"/>
      <c r="V51" s="12"/>
    </row>
    <row r="52" spans="1:22" x14ac:dyDescent="0.15">
      <c r="A52" s="12">
        <v>9</v>
      </c>
      <c r="B52" s="25">
        <v>-2.7343200000000002E-2</v>
      </c>
      <c r="C52" s="25">
        <v>0.147401</v>
      </c>
      <c r="D52" s="25">
        <v>-0.84328700000000001</v>
      </c>
      <c r="E52" s="25">
        <v>-0.85960400000000003</v>
      </c>
      <c r="F52" s="25">
        <v>-0.925624</v>
      </c>
      <c r="G52" s="25">
        <v>-0.99523399999999995</v>
      </c>
      <c r="H52" s="25">
        <v>-1.01301</v>
      </c>
      <c r="I52" s="25">
        <v>-1.10188</v>
      </c>
      <c r="J52" s="25">
        <v>-1.25082</v>
      </c>
      <c r="K52" s="25"/>
      <c r="L52" s="12"/>
      <c r="M52" s="14"/>
      <c r="N52" s="14"/>
      <c r="O52" s="14"/>
      <c r="P52" s="14"/>
      <c r="Q52" s="14"/>
      <c r="R52" s="14"/>
      <c r="S52" s="14"/>
      <c r="T52" s="14"/>
      <c r="U52" s="14"/>
      <c r="V52" s="12"/>
    </row>
    <row r="53" spans="1:22" x14ac:dyDescent="0.15">
      <c r="A53" s="12">
        <v>10</v>
      </c>
      <c r="B53" s="25">
        <v>0.126301</v>
      </c>
      <c r="C53" s="25">
        <v>-0.82029700000000005</v>
      </c>
      <c r="D53" s="25">
        <v>-0.87009999999999998</v>
      </c>
      <c r="E53" s="25">
        <v>-0.93151899999999999</v>
      </c>
      <c r="F53" s="25">
        <v>-0.99713300000000005</v>
      </c>
      <c r="G53" s="25">
        <v>-1.0260800000000001</v>
      </c>
      <c r="H53" s="25">
        <v>-1.1131</v>
      </c>
      <c r="I53" s="25">
        <v>-1.2594000000000001</v>
      </c>
      <c r="J53" s="25">
        <v>-1.4667699999999999</v>
      </c>
      <c r="K53" s="25">
        <v>-1.7345699999999999</v>
      </c>
      <c r="L53" s="12"/>
      <c r="M53" s="14"/>
      <c r="N53" s="14"/>
      <c r="O53" s="14"/>
      <c r="P53" s="14"/>
      <c r="Q53" s="14"/>
      <c r="R53" s="14"/>
      <c r="S53" s="14"/>
      <c r="T53" s="14"/>
      <c r="U53" s="14"/>
      <c r="V53" s="14"/>
    </row>
    <row r="54" spans="1:22" x14ac:dyDescent="0.1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</row>
    <row r="55" spans="1:22" x14ac:dyDescent="0.15">
      <c r="A55" s="12" t="s">
        <v>74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</row>
    <row r="56" spans="1:22" x14ac:dyDescent="0.15">
      <c r="A56" s="12" t="s">
        <v>75</v>
      </c>
      <c r="B56" s="12" t="s">
        <v>76</v>
      </c>
      <c r="C56" s="12" t="s">
        <v>76</v>
      </c>
      <c r="D56" s="12" t="s">
        <v>76</v>
      </c>
      <c r="E56" s="12" t="s">
        <v>77</v>
      </c>
      <c r="F56" s="12" t="s">
        <v>77</v>
      </c>
      <c r="G56" s="12" t="s">
        <v>77</v>
      </c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 spans="1:22" x14ac:dyDescent="0.15">
      <c r="A57" s="12" t="s">
        <v>78</v>
      </c>
      <c r="B57" s="12" t="s">
        <v>76</v>
      </c>
      <c r="C57" s="12" t="s">
        <v>79</v>
      </c>
      <c r="D57" s="12" t="s">
        <v>80</v>
      </c>
      <c r="E57" s="12" t="s">
        <v>76</v>
      </c>
      <c r="F57" s="12" t="s">
        <v>79</v>
      </c>
      <c r="G57" s="12" t="s">
        <v>80</v>
      </c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spans="1:22" x14ac:dyDescent="0.15">
      <c r="A58" s="3" t="s">
        <v>25</v>
      </c>
      <c r="B58" s="24">
        <v>0.164548</v>
      </c>
      <c r="C58" s="24">
        <v>0.164548</v>
      </c>
      <c r="D58" s="24">
        <v>0.164548</v>
      </c>
      <c r="E58" s="24">
        <v>0.25427300000000003</v>
      </c>
      <c r="F58" s="24">
        <v>0.25427300000000003</v>
      </c>
      <c r="G58" s="24">
        <v>0.25427300000000003</v>
      </c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</row>
    <row r="59" spans="1:22" x14ac:dyDescent="0.15">
      <c r="A59" s="3" t="s">
        <v>26</v>
      </c>
      <c r="B59" s="25">
        <v>-0.41736200000000001</v>
      </c>
      <c r="C59" s="25">
        <v>-0.41736200000000001</v>
      </c>
      <c r="D59" s="25">
        <v>-0.41736200000000001</v>
      </c>
      <c r="E59" s="25">
        <v>-0.43815300000000001</v>
      </c>
      <c r="F59" s="25">
        <v>-0.43815300000000001</v>
      </c>
      <c r="G59" s="25">
        <v>-0.43815300000000001</v>
      </c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</row>
    <row r="60" spans="1:22" x14ac:dyDescent="0.15">
      <c r="A60" s="3" t="s">
        <v>27</v>
      </c>
      <c r="B60" s="25">
        <v>-0.46551599999999999</v>
      </c>
      <c r="C60" s="25">
        <v>-0.46551599999999999</v>
      </c>
      <c r="D60" s="25">
        <v>-0.46551599999999999</v>
      </c>
      <c r="E60" s="25">
        <v>-0.48348000000000002</v>
      </c>
      <c r="F60" s="25">
        <v>-0.48348000000000002</v>
      </c>
      <c r="G60" s="25">
        <v>-0.48348000000000002</v>
      </c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</row>
    <row r="61" spans="1:22" x14ac:dyDescent="0.15">
      <c r="A61" s="3" t="s">
        <v>28</v>
      </c>
      <c r="B61" s="25">
        <v>-0.52600199999999997</v>
      </c>
      <c r="C61" s="25">
        <v>-0.52310699999999999</v>
      </c>
      <c r="D61" s="25">
        <v>-0.52310699999999999</v>
      </c>
      <c r="E61" s="25">
        <v>-0.56907300000000005</v>
      </c>
      <c r="F61" s="25">
        <v>-0.56548799999999999</v>
      </c>
      <c r="G61" s="25">
        <v>-0.56548799999999999</v>
      </c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</row>
    <row r="62" spans="1:22" x14ac:dyDescent="0.15">
      <c r="A62" s="3" t="s">
        <v>29</v>
      </c>
      <c r="B62" s="25">
        <v>-0.599939</v>
      </c>
      <c r="C62" s="25">
        <v>-0.59538000000000002</v>
      </c>
      <c r="D62" s="25">
        <v>-0.59538000000000002</v>
      </c>
      <c r="E62" s="25">
        <v>-0.69252800000000003</v>
      </c>
      <c r="F62" s="25">
        <v>-0.68701800000000002</v>
      </c>
      <c r="G62" s="25">
        <v>-0.68701800000000002</v>
      </c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</row>
    <row r="63" spans="1:22" x14ac:dyDescent="0.15">
      <c r="A63" s="3" t="s">
        <v>30</v>
      </c>
      <c r="B63" s="25">
        <v>-0.623969</v>
      </c>
      <c r="C63" s="25">
        <v>-0.61915399999999998</v>
      </c>
      <c r="D63" s="25">
        <v>-0.61915399999999998</v>
      </c>
      <c r="E63" s="25">
        <v>-0.65658000000000005</v>
      </c>
      <c r="F63" s="25">
        <v>-0.65077300000000005</v>
      </c>
      <c r="G63" s="25">
        <v>-0.65077300000000005</v>
      </c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</row>
    <row r="64" spans="1:22" x14ac:dyDescent="0.15">
      <c r="A64" s="3" t="s">
        <v>52</v>
      </c>
      <c r="B64" s="25">
        <v>-0.61597100000000005</v>
      </c>
      <c r="C64" s="25">
        <v>-0.61346699999999998</v>
      </c>
      <c r="D64" s="25">
        <v>-0.61346699999999998</v>
      </c>
      <c r="E64" s="25">
        <v>-0.63239999999999996</v>
      </c>
      <c r="F64" s="25">
        <v>-0.629382</v>
      </c>
      <c r="G64" s="25">
        <v>-0.629382</v>
      </c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</row>
    <row r="65" spans="1:18" x14ac:dyDescent="0.15">
      <c r="A65" s="3" t="s">
        <v>53</v>
      </c>
      <c r="B65" s="24">
        <v>-0.36782799999999999</v>
      </c>
      <c r="C65" s="24">
        <v>-0.36782799999999999</v>
      </c>
      <c r="D65" s="24">
        <v>-0.36782799999999999</v>
      </c>
      <c r="E65" s="24">
        <v>-0.34870699999999999</v>
      </c>
      <c r="F65" s="24">
        <v>-0.34870699999999999</v>
      </c>
      <c r="G65" s="24">
        <v>-0.34870699999999999</v>
      </c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</row>
    <row r="66" spans="1:18" x14ac:dyDescent="0.15">
      <c r="A66" s="3" t="s">
        <v>54</v>
      </c>
      <c r="B66" s="25">
        <v>-0.10247299999999999</v>
      </c>
      <c r="C66" s="25">
        <v>-0.10247299999999999</v>
      </c>
      <c r="D66" s="25">
        <v>-0.10247299999999999</v>
      </c>
      <c r="E66" s="25">
        <v>-0.1048</v>
      </c>
      <c r="F66" s="25">
        <v>-0.1048</v>
      </c>
      <c r="G66" s="25">
        <v>-0.1048</v>
      </c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</row>
    <row r="67" spans="1:18" x14ac:dyDescent="0.15">
      <c r="A67" s="3" t="s">
        <v>90</v>
      </c>
      <c r="B67" s="25">
        <v>0.131546</v>
      </c>
      <c r="C67" s="25">
        <v>0.131546</v>
      </c>
      <c r="D67" s="25">
        <v>0.131546</v>
      </c>
      <c r="E67" s="25">
        <v>-0.29977999999999999</v>
      </c>
      <c r="F67" s="25">
        <v>-0.29977999999999999</v>
      </c>
      <c r="G67" s="25">
        <v>-0.29977999999999999</v>
      </c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</row>
    <row r="68" spans="1:18" x14ac:dyDescent="0.1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</row>
    <row r="69" spans="1:18" s="15" customFormat="1" ht="18" x14ac:dyDescent="0.2">
      <c r="A69" s="16" t="s">
        <v>81</v>
      </c>
    </row>
    <row r="70" spans="1:18" s="15" customFormat="1" x14ac:dyDescent="0.15">
      <c r="A70" s="15" t="s">
        <v>121</v>
      </c>
    </row>
    <row r="71" spans="1:18" s="15" customFormat="1" x14ac:dyDescent="0.15">
      <c r="A71" s="15" t="s">
        <v>42</v>
      </c>
    </row>
    <row r="72" spans="1:18" x14ac:dyDescent="0.1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</row>
    <row r="73" spans="1:18" x14ac:dyDescent="0.15">
      <c r="A73" s="12" t="s">
        <v>45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spans="1:18" x14ac:dyDescent="0.15">
      <c r="A74" s="12" t="s">
        <v>46</v>
      </c>
      <c r="B74" s="12">
        <v>1</v>
      </c>
      <c r="C74" s="12">
        <v>2</v>
      </c>
      <c r="D74" s="12">
        <v>3</v>
      </c>
      <c r="E74" s="12">
        <v>4</v>
      </c>
      <c r="F74" s="12">
        <v>5</v>
      </c>
      <c r="G74" s="12">
        <v>6</v>
      </c>
      <c r="H74" s="12">
        <v>7</v>
      </c>
      <c r="I74" s="12">
        <v>8</v>
      </c>
      <c r="J74" s="12">
        <v>9</v>
      </c>
      <c r="K74" s="12">
        <v>10</v>
      </c>
      <c r="L74" s="12"/>
    </row>
    <row r="75" spans="1:18" x14ac:dyDescent="0.15">
      <c r="A75" s="12">
        <v>1</v>
      </c>
      <c r="B75" s="25">
        <v>-0.28386099999999997</v>
      </c>
      <c r="C75" s="25"/>
      <c r="D75" s="25"/>
      <c r="E75" s="25"/>
      <c r="F75" s="25"/>
      <c r="G75" s="25"/>
      <c r="H75" s="25"/>
      <c r="I75" s="25"/>
      <c r="J75" s="25"/>
      <c r="K75" s="25"/>
      <c r="L75" s="12"/>
    </row>
    <row r="76" spans="1:18" x14ac:dyDescent="0.15">
      <c r="A76" s="12">
        <v>2</v>
      </c>
      <c r="B76" s="25">
        <v>-0.28797099999999998</v>
      </c>
      <c r="C76" s="25">
        <v>-0.29198800000000003</v>
      </c>
      <c r="D76" s="25"/>
      <c r="E76" s="25"/>
      <c r="F76" s="25"/>
      <c r="G76" s="25"/>
      <c r="H76" s="25"/>
      <c r="I76" s="25"/>
      <c r="J76" s="25"/>
      <c r="K76" s="25"/>
      <c r="L76" s="12"/>
    </row>
    <row r="77" spans="1:18" x14ac:dyDescent="0.15">
      <c r="A77" s="12">
        <v>3</v>
      </c>
      <c r="B77" s="25">
        <v>-0.28813</v>
      </c>
      <c r="C77" s="25">
        <v>-0.29235</v>
      </c>
      <c r="D77" s="25">
        <v>-0.29251899999999997</v>
      </c>
      <c r="E77" s="25"/>
      <c r="F77" s="25"/>
      <c r="G77" s="25"/>
      <c r="H77" s="25"/>
      <c r="I77" s="25"/>
      <c r="J77" s="25"/>
      <c r="K77" s="25"/>
      <c r="L77" s="12"/>
    </row>
    <row r="78" spans="1:18" x14ac:dyDescent="0.15">
      <c r="A78" s="12">
        <v>4</v>
      </c>
      <c r="B78" s="25">
        <v>-0.28739199999999998</v>
      </c>
      <c r="C78" s="25">
        <v>-0.29133999999999999</v>
      </c>
      <c r="D78" s="25">
        <v>-0.29150199999999998</v>
      </c>
      <c r="E78" s="25">
        <v>-0.29047600000000001</v>
      </c>
      <c r="F78" s="25"/>
      <c r="G78" s="25"/>
      <c r="H78" s="25"/>
      <c r="I78" s="25"/>
      <c r="J78" s="25"/>
      <c r="K78" s="25"/>
      <c r="L78" s="12"/>
    </row>
    <row r="79" spans="1:18" x14ac:dyDescent="0.15">
      <c r="A79" s="12">
        <v>5</v>
      </c>
      <c r="B79" s="25">
        <v>-0.27984300000000001</v>
      </c>
      <c r="C79" s="25">
        <v>-0.28378900000000001</v>
      </c>
      <c r="D79" s="25">
        <v>-0.28395100000000001</v>
      </c>
      <c r="E79" s="25">
        <v>-0.28292600000000001</v>
      </c>
      <c r="F79" s="25">
        <v>-0.27524999999999999</v>
      </c>
      <c r="G79" s="25"/>
      <c r="H79" s="25"/>
      <c r="I79" s="25"/>
      <c r="J79" s="25"/>
      <c r="K79" s="25"/>
      <c r="L79" s="12"/>
    </row>
    <row r="80" spans="1:18" x14ac:dyDescent="0.15">
      <c r="A80" s="12">
        <v>6</v>
      </c>
      <c r="B80" s="25">
        <v>-0.14268600000000001</v>
      </c>
      <c r="C80" s="25">
        <v>-0.28522799999999998</v>
      </c>
      <c r="D80" s="25">
        <v>-0.28536400000000001</v>
      </c>
      <c r="E80" s="25">
        <v>-0.28415000000000001</v>
      </c>
      <c r="F80" s="25">
        <v>-0.27668199999999998</v>
      </c>
      <c r="G80" s="25">
        <v>-0.27812599999999998</v>
      </c>
      <c r="H80" s="25"/>
      <c r="I80" s="25"/>
      <c r="J80" s="25"/>
      <c r="K80" s="25"/>
      <c r="L80" s="12"/>
    </row>
    <row r="81" spans="1:22" x14ac:dyDescent="0.15">
      <c r="A81" s="12">
        <v>7</v>
      </c>
      <c r="B81" s="25">
        <v>0.128632</v>
      </c>
      <c r="C81" s="25">
        <v>-0.28674500000000003</v>
      </c>
      <c r="D81" s="25">
        <v>-0.286694</v>
      </c>
      <c r="E81" s="25">
        <v>-0.28567799999999999</v>
      </c>
      <c r="F81" s="25">
        <v>-0.278223</v>
      </c>
      <c r="G81" s="24">
        <v>-0.27967799999999998</v>
      </c>
      <c r="H81" s="24">
        <v>-0.28120899999999999</v>
      </c>
      <c r="I81" s="25"/>
      <c r="J81" s="25"/>
      <c r="K81" s="25"/>
      <c r="L81" s="12"/>
    </row>
    <row r="82" spans="1:22" x14ac:dyDescent="0.15">
      <c r="A82" s="12">
        <v>8</v>
      </c>
      <c r="B82" s="25">
        <v>0.39350299999999999</v>
      </c>
      <c r="C82" s="25">
        <v>-0.28795500000000002</v>
      </c>
      <c r="D82" s="25">
        <v>-0.28810599999999997</v>
      </c>
      <c r="E82" s="25">
        <v>-0.287107</v>
      </c>
      <c r="F82" s="24">
        <v>-0.27964800000000001</v>
      </c>
      <c r="G82" s="24">
        <v>-0.28108100000000003</v>
      </c>
      <c r="H82" s="24">
        <v>-0.28286</v>
      </c>
      <c r="I82" s="24">
        <v>-0.284275</v>
      </c>
      <c r="J82" s="25"/>
      <c r="K82" s="25"/>
      <c r="L82" s="12"/>
    </row>
    <row r="83" spans="1:22" x14ac:dyDescent="0.15">
      <c r="A83" s="12">
        <v>9</v>
      </c>
      <c r="B83" s="25">
        <v>0.64744800000000002</v>
      </c>
      <c r="C83" s="25">
        <v>-0.29004200000000002</v>
      </c>
      <c r="D83" s="25">
        <v>-0.29019200000000001</v>
      </c>
      <c r="E83" s="24">
        <v>-0.28919299999999998</v>
      </c>
      <c r="F83" s="24">
        <v>-0.28172700000000001</v>
      </c>
      <c r="G83" s="24">
        <v>-0.283416</v>
      </c>
      <c r="H83" s="24">
        <v>-0.28495599999999999</v>
      </c>
      <c r="I83" s="24">
        <v>-0.14508299999999999</v>
      </c>
      <c r="J83" s="24">
        <v>0.12929199999999999</v>
      </c>
      <c r="K83" s="25"/>
      <c r="L83" s="12"/>
    </row>
    <row r="84" spans="1:22" x14ac:dyDescent="0.15">
      <c r="A84" s="12">
        <v>10</v>
      </c>
      <c r="B84" s="25">
        <v>1.5</v>
      </c>
      <c r="C84" s="25">
        <v>-0.30191600000000002</v>
      </c>
      <c r="D84" s="24">
        <v>-0.302064</v>
      </c>
      <c r="E84" s="24">
        <v>-0.301062</v>
      </c>
      <c r="F84" s="24">
        <v>-0.29384199999999999</v>
      </c>
      <c r="G84" s="24">
        <v>-0.29528300000000002</v>
      </c>
      <c r="H84" s="24">
        <v>-0.15554899999999999</v>
      </c>
      <c r="I84" s="24">
        <v>0.120145</v>
      </c>
      <c r="J84" s="24">
        <v>0.385791</v>
      </c>
      <c r="K84" s="24">
        <v>0.63365000000000005</v>
      </c>
      <c r="L84" s="12"/>
    </row>
    <row r="85" spans="1:22" x14ac:dyDescent="0.1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</row>
    <row r="86" spans="1:22" x14ac:dyDescent="0.15">
      <c r="A86" s="12" t="s">
        <v>47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</row>
    <row r="87" spans="1:22" x14ac:dyDescent="0.15">
      <c r="A87" s="12" t="s">
        <v>46</v>
      </c>
      <c r="B87" s="12">
        <v>1</v>
      </c>
      <c r="C87" s="12">
        <v>2</v>
      </c>
      <c r="D87" s="12">
        <v>3</v>
      </c>
      <c r="E87" s="12">
        <v>4</v>
      </c>
      <c r="F87" s="12">
        <v>5</v>
      </c>
      <c r="G87" s="12">
        <v>6</v>
      </c>
      <c r="H87" s="12">
        <v>7</v>
      </c>
      <c r="I87" s="12">
        <v>8</v>
      </c>
      <c r="J87" s="12">
        <v>9</v>
      </c>
      <c r="K87" s="12">
        <v>10</v>
      </c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</row>
    <row r="88" spans="1:22" x14ac:dyDescent="0.15">
      <c r="A88" s="12">
        <v>1</v>
      </c>
      <c r="B88" s="24">
        <v>8.8037500000000005E-2</v>
      </c>
      <c r="C88" s="25"/>
      <c r="D88" s="25"/>
      <c r="E88" s="25"/>
      <c r="F88" s="25"/>
      <c r="G88" s="25"/>
      <c r="H88" s="25"/>
      <c r="I88" s="25"/>
      <c r="J88" s="25"/>
      <c r="K88" s="25"/>
      <c r="L88" s="12"/>
      <c r="M88" s="14"/>
      <c r="N88" s="12"/>
      <c r="O88" s="12"/>
      <c r="P88" s="12"/>
      <c r="Q88" s="12"/>
      <c r="R88" s="12"/>
      <c r="S88" s="12"/>
      <c r="T88" s="12"/>
      <c r="U88" s="12"/>
      <c r="V88" s="12"/>
    </row>
    <row r="89" spans="1:22" x14ac:dyDescent="0.15">
      <c r="A89" s="12">
        <v>2</v>
      </c>
      <c r="B89" s="24">
        <v>4.3116300000000003E-2</v>
      </c>
      <c r="C89" s="24">
        <v>-0.114289</v>
      </c>
      <c r="D89" s="25"/>
      <c r="E89" s="25"/>
      <c r="F89" s="25"/>
      <c r="G89" s="25"/>
      <c r="H89" s="25"/>
      <c r="I89" s="25"/>
      <c r="J89" s="25"/>
      <c r="K89" s="25"/>
      <c r="L89" s="12"/>
      <c r="M89" s="14"/>
      <c r="N89" s="14"/>
      <c r="O89" s="12"/>
      <c r="P89" s="12"/>
      <c r="Q89" s="12"/>
      <c r="R89" s="12"/>
      <c r="S89" s="12"/>
      <c r="T89" s="12"/>
      <c r="U89" s="12"/>
      <c r="V89" s="12"/>
    </row>
    <row r="90" spans="1:22" x14ac:dyDescent="0.15">
      <c r="A90" s="12">
        <v>3</v>
      </c>
      <c r="B90" s="24">
        <v>1.9707100000000002E-2</v>
      </c>
      <c r="C90" s="24">
        <v>-0.12950700000000001</v>
      </c>
      <c r="D90" s="24">
        <v>-0.145707</v>
      </c>
      <c r="E90" s="25"/>
      <c r="F90" s="25"/>
      <c r="G90" s="25"/>
      <c r="H90" s="25"/>
      <c r="I90" s="25"/>
      <c r="J90" s="25"/>
      <c r="K90" s="25"/>
      <c r="L90" s="12"/>
      <c r="M90" s="14"/>
      <c r="N90" s="14"/>
      <c r="O90" s="14"/>
      <c r="P90" s="12"/>
      <c r="Q90" s="12"/>
      <c r="R90" s="12"/>
      <c r="S90" s="12"/>
      <c r="T90" s="12"/>
      <c r="U90" s="12"/>
      <c r="V90" s="12"/>
    </row>
    <row r="91" spans="1:22" x14ac:dyDescent="0.15">
      <c r="A91" s="12">
        <v>4</v>
      </c>
      <c r="B91" s="24">
        <v>-5.6432299999999999E-3</v>
      </c>
      <c r="C91" s="24">
        <v>-0.14504600000000001</v>
      </c>
      <c r="D91" s="24">
        <v>-0.114691</v>
      </c>
      <c r="E91" s="24">
        <v>-1.6405400000000001E-2</v>
      </c>
      <c r="F91" s="25"/>
      <c r="G91" s="25"/>
      <c r="H91" s="25"/>
      <c r="I91" s="25"/>
      <c r="J91" s="25"/>
      <c r="K91" s="25"/>
      <c r="L91" s="12"/>
      <c r="M91" s="14"/>
      <c r="N91" s="14"/>
      <c r="O91" s="14"/>
      <c r="P91" s="14"/>
      <c r="Q91" s="12"/>
      <c r="R91" s="12"/>
      <c r="S91" s="12"/>
      <c r="T91" s="12"/>
      <c r="U91" s="12"/>
      <c r="V91" s="12"/>
    </row>
    <row r="92" spans="1:22" x14ac:dyDescent="0.15">
      <c r="A92" s="12">
        <v>5</v>
      </c>
      <c r="B92" s="24">
        <v>-2.64228E-2</v>
      </c>
      <c r="C92" s="24">
        <v>-0.104573</v>
      </c>
      <c r="D92" s="24">
        <v>-1.8462099999999999E-2</v>
      </c>
      <c r="E92" s="24">
        <v>8.4468199999999993E-2</v>
      </c>
      <c r="F92" s="24">
        <v>0.20285500000000001</v>
      </c>
      <c r="G92" s="25"/>
      <c r="H92" s="25"/>
      <c r="I92" s="25"/>
      <c r="J92" s="25"/>
      <c r="K92" s="25"/>
      <c r="L92" s="12"/>
      <c r="M92" s="14"/>
      <c r="N92" s="14"/>
      <c r="O92" s="14"/>
      <c r="P92" s="14"/>
      <c r="Q92" s="14"/>
      <c r="R92" s="12"/>
      <c r="S92" s="12"/>
      <c r="T92" s="12"/>
      <c r="U92" s="12"/>
      <c r="V92" s="12"/>
    </row>
    <row r="93" spans="1:22" x14ac:dyDescent="0.15">
      <c r="A93" s="12">
        <v>6</v>
      </c>
      <c r="B93" s="24">
        <v>3.1483700000000002E-3</v>
      </c>
      <c r="C93" s="24">
        <v>-1.7231E-2</v>
      </c>
      <c r="D93" s="24">
        <v>8.3495E-2</v>
      </c>
      <c r="E93" s="24">
        <v>0.19974900000000001</v>
      </c>
      <c r="F93" s="24">
        <v>0.260708</v>
      </c>
      <c r="G93" s="24">
        <v>-0.25313200000000002</v>
      </c>
      <c r="H93" s="25"/>
      <c r="I93" s="25"/>
      <c r="J93" s="25"/>
      <c r="K93" s="25"/>
      <c r="L93" s="12"/>
      <c r="M93" s="14"/>
      <c r="N93" s="14"/>
      <c r="O93" s="14"/>
      <c r="P93" s="14"/>
      <c r="Q93" s="14"/>
      <c r="R93" s="14"/>
      <c r="S93" s="12"/>
      <c r="T93" s="12"/>
      <c r="U93" s="12"/>
      <c r="V93" s="12"/>
    </row>
    <row r="94" spans="1:22" x14ac:dyDescent="0.15">
      <c r="A94" s="12">
        <v>7</v>
      </c>
      <c r="B94" s="25">
        <v>6.4071600000000006E-2</v>
      </c>
      <c r="C94" s="24">
        <v>7.9254000000000005E-2</v>
      </c>
      <c r="D94" s="24">
        <v>0.19806299999999999</v>
      </c>
      <c r="E94" s="24">
        <v>0.25505299999999997</v>
      </c>
      <c r="F94" s="24">
        <v>-0.25304599999999999</v>
      </c>
      <c r="G94" s="25">
        <v>-0.31963900000000001</v>
      </c>
      <c r="H94" s="25">
        <v>-0.38372499999999998</v>
      </c>
      <c r="I94" s="25"/>
      <c r="J94" s="25"/>
      <c r="K94" s="25"/>
      <c r="L94" s="12"/>
      <c r="M94" s="14"/>
      <c r="N94" s="14"/>
      <c r="O94" s="14"/>
      <c r="P94" s="14"/>
      <c r="Q94" s="14"/>
      <c r="R94" s="14"/>
      <c r="S94" s="14"/>
      <c r="T94" s="12"/>
      <c r="U94" s="12"/>
      <c r="V94" s="12"/>
    </row>
    <row r="95" spans="1:22" x14ac:dyDescent="0.15">
      <c r="A95" s="12">
        <v>8</v>
      </c>
      <c r="B95" s="25">
        <v>0.12192600000000001</v>
      </c>
      <c r="C95" s="24">
        <v>0.19678599999999999</v>
      </c>
      <c r="D95" s="24">
        <v>0.252695</v>
      </c>
      <c r="E95" s="24">
        <v>-0.25647999999999999</v>
      </c>
      <c r="F95" s="25">
        <v>-0.319274</v>
      </c>
      <c r="G95" s="25">
        <v>-0.362539</v>
      </c>
      <c r="H95" s="25">
        <v>-0.40406900000000001</v>
      </c>
      <c r="I95" s="25">
        <v>-0.463092</v>
      </c>
      <c r="J95" s="25"/>
      <c r="K95" s="25"/>
      <c r="L95" s="12"/>
      <c r="M95" s="14"/>
      <c r="N95" s="14"/>
      <c r="O95" s="14"/>
      <c r="P95" s="14"/>
      <c r="Q95" s="14"/>
      <c r="R95" s="14"/>
      <c r="S95" s="14"/>
      <c r="T95" s="14"/>
      <c r="U95" s="12"/>
      <c r="V95" s="12"/>
    </row>
    <row r="96" spans="1:22" x14ac:dyDescent="0.15">
      <c r="A96" s="12">
        <v>9</v>
      </c>
      <c r="B96" s="25">
        <v>0.18615699999999999</v>
      </c>
      <c r="C96" s="24">
        <v>0.25035000000000002</v>
      </c>
      <c r="D96" s="24">
        <v>-0.25967299999999999</v>
      </c>
      <c r="E96" s="25">
        <v>-0.30044599999999999</v>
      </c>
      <c r="F96" s="25">
        <v>-0.360624</v>
      </c>
      <c r="G96" s="25">
        <v>-0.42329</v>
      </c>
      <c r="H96" s="25">
        <v>-0.463808</v>
      </c>
      <c r="I96" s="25">
        <v>-0.53342599999999996</v>
      </c>
      <c r="J96" s="25">
        <v>-0.624946</v>
      </c>
      <c r="K96" s="25"/>
      <c r="L96" s="12"/>
      <c r="M96" s="14"/>
      <c r="N96" s="14"/>
      <c r="O96" s="14"/>
      <c r="P96" s="14"/>
      <c r="Q96" s="14"/>
      <c r="R96" s="14"/>
      <c r="S96" s="14"/>
      <c r="T96" s="14"/>
      <c r="U96" s="14"/>
      <c r="V96" s="12"/>
    </row>
    <row r="97" spans="1:22" x14ac:dyDescent="0.15">
      <c r="A97" s="12">
        <v>10</v>
      </c>
      <c r="B97" s="25">
        <v>0.24254899999999999</v>
      </c>
      <c r="C97" s="24">
        <v>-0.248636</v>
      </c>
      <c r="D97" s="25">
        <v>-0.30589300000000003</v>
      </c>
      <c r="E97" s="25">
        <v>-0.36521300000000001</v>
      </c>
      <c r="F97" s="25">
        <v>-0.426093</v>
      </c>
      <c r="G97" s="25">
        <v>-0.46827299999999999</v>
      </c>
      <c r="H97" s="25">
        <v>-0.53725400000000001</v>
      </c>
      <c r="I97" s="25">
        <v>-0.62739299999999998</v>
      </c>
      <c r="J97" s="25">
        <v>-0.73908200000000002</v>
      </c>
      <c r="K97" s="25">
        <v>-0.85107600000000005</v>
      </c>
      <c r="L97" s="12"/>
      <c r="M97" s="14"/>
      <c r="N97" s="14"/>
      <c r="O97" s="14"/>
      <c r="P97" s="14"/>
      <c r="Q97" s="14"/>
      <c r="R97" s="14"/>
      <c r="S97" s="14"/>
      <c r="T97" s="14"/>
      <c r="U97" s="14"/>
      <c r="V97" s="14"/>
    </row>
    <row r="98" spans="1:22" x14ac:dyDescent="0.1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</row>
    <row r="99" spans="1:22" x14ac:dyDescent="0.15">
      <c r="A99" s="12" t="s">
        <v>48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</row>
    <row r="100" spans="1:22" x14ac:dyDescent="0.15">
      <c r="A100" s="12" t="s">
        <v>46</v>
      </c>
      <c r="B100" s="12">
        <v>1</v>
      </c>
      <c r="C100" s="12">
        <v>2</v>
      </c>
      <c r="D100" s="12">
        <v>3</v>
      </c>
      <c r="E100" s="12">
        <v>4</v>
      </c>
      <c r="F100" s="12">
        <v>5</v>
      </c>
      <c r="G100" s="12">
        <v>6</v>
      </c>
      <c r="H100" s="12">
        <v>7</v>
      </c>
      <c r="I100" s="12">
        <v>8</v>
      </c>
      <c r="J100" s="12">
        <v>9</v>
      </c>
      <c r="K100" s="12">
        <v>10</v>
      </c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</row>
    <row r="101" spans="1:22" x14ac:dyDescent="0.15">
      <c r="A101" s="12">
        <v>1</v>
      </c>
      <c r="B101" s="33">
        <v>-4.57674E-2</v>
      </c>
      <c r="C101" s="33"/>
      <c r="D101" s="33"/>
      <c r="E101" s="33"/>
      <c r="F101" s="33"/>
      <c r="G101" s="33"/>
      <c r="H101" s="33"/>
      <c r="I101" s="33"/>
      <c r="J101" s="33"/>
      <c r="K101" s="33"/>
      <c r="L101" s="12"/>
      <c r="M101" s="14"/>
      <c r="N101" s="12"/>
      <c r="O101" s="12"/>
      <c r="P101" s="12"/>
      <c r="Q101" s="12"/>
      <c r="R101" s="12"/>
      <c r="S101" s="12"/>
      <c r="T101" s="12"/>
      <c r="U101" s="12"/>
      <c r="V101" s="12"/>
    </row>
    <row r="102" spans="1:22" x14ac:dyDescent="0.15">
      <c r="A102" s="12">
        <v>2</v>
      </c>
      <c r="B102" s="33">
        <v>-5.6758099999999999E-2</v>
      </c>
      <c r="C102" s="33">
        <v>-0.58397699999999997</v>
      </c>
      <c r="D102" s="33"/>
      <c r="E102" s="33"/>
      <c r="F102" s="33"/>
      <c r="G102" s="33"/>
      <c r="H102" s="33"/>
      <c r="I102" s="33"/>
      <c r="J102" s="33"/>
      <c r="K102" s="33"/>
      <c r="L102" s="12"/>
      <c r="M102" s="14"/>
      <c r="N102" s="14"/>
      <c r="O102" s="12"/>
      <c r="P102" s="12"/>
      <c r="Q102" s="12"/>
      <c r="R102" s="12"/>
      <c r="S102" s="12"/>
      <c r="T102" s="12"/>
      <c r="U102" s="12"/>
      <c r="V102" s="12"/>
    </row>
    <row r="103" spans="1:22" x14ac:dyDescent="0.15">
      <c r="A103" s="12">
        <v>3</v>
      </c>
      <c r="B103" s="33">
        <v>-5.8773600000000002E-2</v>
      </c>
      <c r="C103" s="33">
        <v>-0.5847</v>
      </c>
      <c r="D103" s="33">
        <v>-0.56323299999999998</v>
      </c>
      <c r="E103" s="33"/>
      <c r="F103" s="33"/>
      <c r="G103" s="33"/>
      <c r="H103" s="33"/>
      <c r="I103" s="33"/>
      <c r="J103" s="33"/>
      <c r="K103" s="33"/>
      <c r="L103" s="12"/>
      <c r="M103" s="14"/>
      <c r="N103" s="14"/>
      <c r="O103" s="14"/>
      <c r="P103" s="12"/>
      <c r="Q103" s="12"/>
      <c r="R103" s="12"/>
      <c r="S103" s="12"/>
      <c r="T103" s="12"/>
      <c r="U103" s="12"/>
      <c r="V103" s="12"/>
    </row>
    <row r="104" spans="1:22" x14ac:dyDescent="0.15">
      <c r="A104" s="12">
        <v>4</v>
      </c>
      <c r="B104" s="33">
        <v>-6.9975300000000004E-2</v>
      </c>
      <c r="C104" s="33">
        <v>-0.56106199999999995</v>
      </c>
      <c r="D104" s="33">
        <v>-0.43041600000000002</v>
      </c>
      <c r="E104" s="33">
        <v>-0.192745</v>
      </c>
      <c r="F104" s="33"/>
      <c r="G104" s="33"/>
      <c r="H104" s="33"/>
      <c r="I104" s="33"/>
      <c r="J104" s="33"/>
      <c r="K104" s="33"/>
      <c r="L104" s="12"/>
      <c r="M104" s="14"/>
      <c r="N104" s="14"/>
      <c r="O104" s="14"/>
      <c r="P104" s="14"/>
      <c r="Q104" s="12"/>
      <c r="R104" s="12"/>
      <c r="S104" s="12"/>
      <c r="T104" s="12"/>
      <c r="U104" s="12"/>
      <c r="V104" s="12"/>
    </row>
    <row r="105" spans="1:22" x14ac:dyDescent="0.15">
      <c r="A105" s="12">
        <v>5</v>
      </c>
      <c r="B105" s="33">
        <v>-7.7003299999999997E-2</v>
      </c>
      <c r="C105" s="33">
        <v>-0.41908000000000001</v>
      </c>
      <c r="D105" s="33">
        <v>-0.185447</v>
      </c>
      <c r="E105" s="34">
        <v>8.7997900000000004E-2</v>
      </c>
      <c r="F105" s="34">
        <v>0.40206999999999998</v>
      </c>
      <c r="G105" s="33"/>
      <c r="H105" s="33"/>
      <c r="I105" s="33"/>
      <c r="J105" s="33"/>
      <c r="K105" s="33"/>
      <c r="L105" s="12"/>
      <c r="M105" s="14"/>
      <c r="N105" s="14"/>
      <c r="O105" s="14"/>
      <c r="P105" s="14"/>
      <c r="Q105" s="14"/>
      <c r="R105" s="12"/>
      <c r="S105" s="12"/>
      <c r="T105" s="12"/>
      <c r="U105" s="12"/>
      <c r="V105" s="12"/>
    </row>
    <row r="106" spans="1:22" x14ac:dyDescent="0.15">
      <c r="A106" s="12">
        <v>6</v>
      </c>
      <c r="B106" s="33">
        <v>2.5558299999999998E-3</v>
      </c>
      <c r="C106" s="33">
        <v>-0.18404799999999999</v>
      </c>
      <c r="D106" s="34">
        <v>8.6625999999999995E-2</v>
      </c>
      <c r="E106" s="34">
        <v>0.39512199999999997</v>
      </c>
      <c r="F106" s="34">
        <v>0.51767399999999997</v>
      </c>
      <c r="G106" s="33">
        <v>-0.50626499999999997</v>
      </c>
      <c r="H106" s="33"/>
      <c r="I106" s="33"/>
      <c r="J106" s="33"/>
      <c r="K106" s="33"/>
      <c r="L106" s="12"/>
      <c r="M106" s="14"/>
      <c r="N106" s="14"/>
      <c r="O106" s="14"/>
      <c r="P106" s="14"/>
      <c r="Q106" s="14"/>
      <c r="R106" s="14"/>
      <c r="S106" s="12"/>
      <c r="T106" s="12"/>
      <c r="U106" s="12"/>
      <c r="V106" s="12"/>
    </row>
    <row r="107" spans="1:22" x14ac:dyDescent="0.15">
      <c r="A107" s="12">
        <v>7</v>
      </c>
      <c r="B107" s="33">
        <v>0.12354</v>
      </c>
      <c r="C107" s="34">
        <v>8.8701000000000002E-2</v>
      </c>
      <c r="D107" s="34">
        <v>0.39176800000000001</v>
      </c>
      <c r="E107" s="34">
        <v>0.50550300000000004</v>
      </c>
      <c r="F107" s="33">
        <v>-0.50609300000000002</v>
      </c>
      <c r="G107" s="33">
        <v>-0.63927900000000004</v>
      </c>
      <c r="H107" s="33">
        <v>-0.76745099999999999</v>
      </c>
      <c r="I107" s="33"/>
      <c r="J107" s="33"/>
      <c r="K107" s="33"/>
      <c r="L107" s="12"/>
      <c r="M107" s="14"/>
      <c r="N107" s="14"/>
      <c r="O107" s="14"/>
      <c r="P107" s="14"/>
      <c r="Q107" s="14"/>
      <c r="R107" s="14"/>
      <c r="S107" s="14"/>
      <c r="T107" s="12"/>
      <c r="U107" s="12"/>
      <c r="V107" s="12"/>
    </row>
    <row r="108" spans="1:22" x14ac:dyDescent="0.15">
      <c r="A108" s="12">
        <v>8</v>
      </c>
      <c r="B108" s="33">
        <v>0.23928199999999999</v>
      </c>
      <c r="C108" s="34">
        <v>0.38997199999999999</v>
      </c>
      <c r="D108" s="34">
        <v>0.50081799999999999</v>
      </c>
      <c r="E108" s="33">
        <v>-0.51295900000000005</v>
      </c>
      <c r="F108" s="33">
        <v>-0.63854900000000003</v>
      </c>
      <c r="G108" s="33">
        <v>-0.72507900000000003</v>
      </c>
      <c r="H108" s="33">
        <v>-0.80813800000000002</v>
      </c>
      <c r="I108" s="33">
        <v>-0.92618500000000004</v>
      </c>
      <c r="J108" s="33"/>
      <c r="K108" s="33"/>
      <c r="L108" s="12"/>
      <c r="M108" s="14"/>
      <c r="N108" s="14"/>
      <c r="O108" s="14"/>
      <c r="P108" s="14"/>
      <c r="Q108" s="14"/>
      <c r="R108" s="14"/>
      <c r="S108" s="14"/>
      <c r="T108" s="14"/>
      <c r="U108" s="12"/>
      <c r="V108" s="12"/>
    </row>
    <row r="109" spans="1:22" x14ac:dyDescent="0.15">
      <c r="A109" s="12">
        <v>9</v>
      </c>
      <c r="B109" s="33">
        <v>0.36846400000000001</v>
      </c>
      <c r="C109" s="34">
        <v>0.49630200000000002</v>
      </c>
      <c r="D109" s="33">
        <v>-0.51934599999999997</v>
      </c>
      <c r="E109" s="33">
        <v>-0.60089300000000001</v>
      </c>
      <c r="F109" s="33">
        <v>-0.72124699999999997</v>
      </c>
      <c r="G109" s="33">
        <v>-0.84658</v>
      </c>
      <c r="H109" s="33">
        <v>-0.927616</v>
      </c>
      <c r="I109" s="33">
        <v>-1.0668500000000001</v>
      </c>
      <c r="J109" s="33">
        <v>-1.2498899999999999</v>
      </c>
      <c r="K109" s="33"/>
      <c r="L109" s="12"/>
      <c r="M109" s="14"/>
      <c r="N109" s="14"/>
      <c r="O109" s="14"/>
      <c r="P109" s="14"/>
      <c r="Q109" s="14"/>
      <c r="R109" s="14"/>
      <c r="S109" s="14"/>
      <c r="T109" s="14"/>
      <c r="U109" s="14"/>
      <c r="V109" s="12"/>
    </row>
    <row r="110" spans="1:22" x14ac:dyDescent="0.15">
      <c r="A110" s="12">
        <v>10</v>
      </c>
      <c r="B110" s="33">
        <v>0.47826600000000002</v>
      </c>
      <c r="C110" s="33">
        <v>-0.49727199999999999</v>
      </c>
      <c r="D110" s="33">
        <v>-0.61178600000000005</v>
      </c>
      <c r="E110" s="33">
        <v>-0.73042600000000002</v>
      </c>
      <c r="F110" s="33">
        <v>-0.85218499999999997</v>
      </c>
      <c r="G110" s="33">
        <v>-0.93654599999999999</v>
      </c>
      <c r="H110" s="33">
        <v>-1.0745100000000001</v>
      </c>
      <c r="I110" s="33">
        <v>-1.2547900000000001</v>
      </c>
      <c r="J110" s="33">
        <v>-1.4781599999999999</v>
      </c>
      <c r="K110" s="33">
        <v>-1.7021500000000001</v>
      </c>
      <c r="L110" s="12"/>
      <c r="M110" s="14"/>
      <c r="N110" s="14"/>
      <c r="O110" s="14"/>
      <c r="P110" s="14"/>
      <c r="Q110" s="14"/>
      <c r="R110" s="14"/>
      <c r="S110" s="14"/>
      <c r="T110" s="14"/>
      <c r="U110" s="14"/>
      <c r="V110" s="14"/>
    </row>
    <row r="111" spans="1:22" x14ac:dyDescent="0.1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</row>
    <row r="112" spans="1:22" x14ac:dyDescent="0.15">
      <c r="A112" s="12" t="s">
        <v>74</v>
      </c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</row>
    <row r="113" spans="1:18" x14ac:dyDescent="0.15">
      <c r="A113" s="12" t="s">
        <v>75</v>
      </c>
      <c r="B113" s="12" t="s">
        <v>76</v>
      </c>
      <c r="C113" s="12" t="s">
        <v>76</v>
      </c>
      <c r="D113" s="12" t="s">
        <v>76</v>
      </c>
      <c r="E113" s="12" t="s">
        <v>77</v>
      </c>
      <c r="F113" s="12" t="s">
        <v>77</v>
      </c>
      <c r="G113" s="12" t="s">
        <v>77</v>
      </c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1:18" x14ac:dyDescent="0.15">
      <c r="A114" s="12" t="s">
        <v>78</v>
      </c>
      <c r="B114" s="12" t="s">
        <v>76</v>
      </c>
      <c r="C114" s="12" t="s">
        <v>79</v>
      </c>
      <c r="D114" s="12" t="s">
        <v>80</v>
      </c>
      <c r="E114" s="12" t="s">
        <v>76</v>
      </c>
      <c r="F114" s="12" t="s">
        <v>79</v>
      </c>
      <c r="G114" s="12" t="s">
        <v>80</v>
      </c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1:18" x14ac:dyDescent="0.15">
      <c r="A115" s="3" t="s">
        <v>25</v>
      </c>
      <c r="B115" s="24">
        <v>0.51705100000000004</v>
      </c>
      <c r="C115" s="24">
        <v>0.51705100000000004</v>
      </c>
      <c r="D115" s="24">
        <v>0.51705100000000004</v>
      </c>
      <c r="E115" s="24">
        <v>0.62256999999999996</v>
      </c>
      <c r="F115" s="24">
        <v>0.62256999999999996</v>
      </c>
      <c r="G115" s="24">
        <v>0.62256999999999996</v>
      </c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1:18" x14ac:dyDescent="0.15">
      <c r="A116" s="3" t="s">
        <v>26</v>
      </c>
      <c r="B116" s="25">
        <v>-0.14072299999999999</v>
      </c>
      <c r="C116" s="24">
        <v>-6.6852900000000007E-2</v>
      </c>
      <c r="D116" s="24">
        <v>-6.9547499999999998E-2</v>
      </c>
      <c r="E116" s="25">
        <v>-0.143403</v>
      </c>
      <c r="F116" s="24">
        <v>-6.1145199999999997E-2</v>
      </c>
      <c r="G116" s="24">
        <v>-6.4317100000000002E-2</v>
      </c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1:18" x14ac:dyDescent="0.15">
      <c r="A117" s="3" t="s">
        <v>27</v>
      </c>
      <c r="B117" s="25">
        <v>-0.20017499999999999</v>
      </c>
      <c r="C117" s="24">
        <v>-0.12783900000000001</v>
      </c>
      <c r="D117" s="24">
        <v>-0.12868599999999999</v>
      </c>
      <c r="E117" s="25">
        <v>-0.206652</v>
      </c>
      <c r="F117" s="24">
        <v>-0.12446</v>
      </c>
      <c r="G117" s="24">
        <v>-0.12548799999999999</v>
      </c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1:18" x14ac:dyDescent="0.15">
      <c r="A118" s="3" t="s">
        <v>28</v>
      </c>
      <c r="B118" s="25">
        <v>-0.23066700000000001</v>
      </c>
      <c r="C118" s="25">
        <v>-0.157468</v>
      </c>
      <c r="D118" s="25">
        <v>-0.15843499999999999</v>
      </c>
      <c r="E118" s="25">
        <v>-0.25897700000000001</v>
      </c>
      <c r="F118" s="25">
        <v>-0.17580100000000001</v>
      </c>
      <c r="G118" s="25">
        <v>-0.17696400000000001</v>
      </c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1:18" x14ac:dyDescent="0.15">
      <c r="A119" s="3" t="s">
        <v>29</v>
      </c>
      <c r="B119" s="25">
        <v>-0.24407100000000001</v>
      </c>
      <c r="C119" s="25">
        <v>-0.17540600000000001</v>
      </c>
      <c r="D119" s="25">
        <v>-0.17713599999999999</v>
      </c>
      <c r="E119" s="25">
        <v>-0.30261100000000002</v>
      </c>
      <c r="F119" s="25">
        <v>-0.252133</v>
      </c>
      <c r="G119" s="25">
        <v>-0.25424600000000003</v>
      </c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1:18" x14ac:dyDescent="0.15">
      <c r="A120" s="3" t="s">
        <v>30</v>
      </c>
      <c r="B120" s="24">
        <v>-0.252332</v>
      </c>
      <c r="C120" s="24">
        <v>-0.17627399999999999</v>
      </c>
      <c r="D120" s="24">
        <v>-0.177949</v>
      </c>
      <c r="E120" s="24">
        <v>-0.25002999999999997</v>
      </c>
      <c r="F120" s="24">
        <v>-0.16341</v>
      </c>
      <c r="G120" s="24">
        <v>-0.165467</v>
      </c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1:18" x14ac:dyDescent="0.15">
      <c r="A121" s="3" t="s">
        <v>52</v>
      </c>
      <c r="B121" s="24">
        <v>-0.191524</v>
      </c>
      <c r="C121" s="24">
        <v>-0.116493</v>
      </c>
      <c r="D121" s="24">
        <v>-0.11905300000000001</v>
      </c>
      <c r="E121" s="24">
        <v>-0.179005</v>
      </c>
      <c r="F121" s="24">
        <v>-9.3647300000000003E-2</v>
      </c>
      <c r="G121" s="24">
        <v>-9.6717200000000003E-2</v>
      </c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1:18" x14ac:dyDescent="0.15">
      <c r="A122" s="3" t="s">
        <v>53</v>
      </c>
      <c r="B122" s="24">
        <v>-1.5169800000000001E-2</v>
      </c>
      <c r="C122" s="24">
        <v>5.2391699999999999E-2</v>
      </c>
      <c r="D122" s="24">
        <v>5.2391699999999999E-2</v>
      </c>
      <c r="E122" s="24">
        <v>2.08741E-2</v>
      </c>
      <c r="F122" s="24">
        <v>9.7472000000000003E-2</v>
      </c>
      <c r="G122" s="24">
        <v>9.7472000000000003E-2</v>
      </c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1:18" x14ac:dyDescent="0.15">
      <c r="A123" s="3" t="s">
        <v>54</v>
      </c>
      <c r="B123" s="24">
        <v>0.15954299999999999</v>
      </c>
      <c r="C123" s="24">
        <v>0.19381399999999999</v>
      </c>
      <c r="D123" s="24">
        <v>0.19381399999999999</v>
      </c>
      <c r="E123" s="24">
        <v>0.16311400000000001</v>
      </c>
      <c r="F123" s="24">
        <v>0.20186999999999999</v>
      </c>
      <c r="G123" s="24">
        <v>0.20186999999999999</v>
      </c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1:18" x14ac:dyDescent="0.15">
      <c r="A124" s="3" t="s">
        <v>90</v>
      </c>
      <c r="B124" s="25">
        <v>0.33854600000000001</v>
      </c>
      <c r="C124" s="25">
        <v>0.33854600000000001</v>
      </c>
      <c r="D124" s="25">
        <v>0.33854600000000001</v>
      </c>
      <c r="E124" s="25">
        <v>8.7120000000000003E-2</v>
      </c>
      <c r="F124" s="25">
        <v>8.7120000000000003E-2</v>
      </c>
      <c r="G124" s="25">
        <v>8.7120000000000003E-2</v>
      </c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1:18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</row>
    <row r="126" spans="1:18" s="15" customFormat="1" ht="18" x14ac:dyDescent="0.2">
      <c r="A126" s="16" t="s">
        <v>82</v>
      </c>
    </row>
    <row r="127" spans="1:18" s="15" customFormat="1" x14ac:dyDescent="0.15">
      <c r="A127" s="15" t="s">
        <v>121</v>
      </c>
    </row>
    <row r="128" spans="1:18" s="15" customFormat="1" x14ac:dyDescent="0.15">
      <c r="A128" s="15" t="s">
        <v>42</v>
      </c>
    </row>
    <row r="129" spans="1:22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</row>
    <row r="130" spans="1:22" x14ac:dyDescent="0.15">
      <c r="A130" s="12" t="s">
        <v>45</v>
      </c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</row>
    <row r="131" spans="1:22" x14ac:dyDescent="0.15">
      <c r="A131" s="12" t="s">
        <v>46</v>
      </c>
      <c r="B131" s="12">
        <v>1</v>
      </c>
      <c r="C131" s="12">
        <v>2</v>
      </c>
      <c r="D131" s="12">
        <v>3</v>
      </c>
      <c r="E131" s="12">
        <v>4</v>
      </c>
      <c r="F131" s="12">
        <v>5</v>
      </c>
      <c r="G131" s="12">
        <v>6</v>
      </c>
      <c r="H131" s="12">
        <v>7</v>
      </c>
      <c r="I131" s="12">
        <v>8</v>
      </c>
      <c r="J131" s="12">
        <v>9</v>
      </c>
      <c r="K131" s="12">
        <v>10</v>
      </c>
      <c r="L131" s="12"/>
    </row>
    <row r="132" spans="1:22" x14ac:dyDescent="0.15">
      <c r="A132" s="12">
        <v>1</v>
      </c>
      <c r="B132" s="25">
        <v>-0.24202099999999999</v>
      </c>
      <c r="C132" s="25"/>
      <c r="D132" s="25"/>
      <c r="E132" s="25"/>
      <c r="F132" s="25"/>
      <c r="G132" s="25"/>
      <c r="H132" s="25"/>
      <c r="I132" s="25"/>
      <c r="J132" s="25"/>
      <c r="K132" s="25"/>
      <c r="L132" s="12"/>
    </row>
    <row r="133" spans="1:22" x14ac:dyDescent="0.15">
      <c r="A133" s="12">
        <v>2</v>
      </c>
      <c r="B133" s="25">
        <v>-0.24601899999999999</v>
      </c>
      <c r="C133" s="25">
        <v>-0.250141</v>
      </c>
      <c r="D133" s="25"/>
      <c r="E133" s="25"/>
      <c r="F133" s="25"/>
      <c r="G133" s="25"/>
      <c r="H133" s="25"/>
      <c r="I133" s="25"/>
      <c r="J133" s="25"/>
      <c r="K133" s="25"/>
      <c r="L133" s="12"/>
    </row>
    <row r="134" spans="1:22" x14ac:dyDescent="0.15">
      <c r="A134" s="12">
        <v>3</v>
      </c>
      <c r="B134" s="25">
        <v>-0.24529799999999999</v>
      </c>
      <c r="C134" s="25">
        <v>-0.24915000000000001</v>
      </c>
      <c r="D134" s="25">
        <v>-0.24815400000000001</v>
      </c>
      <c r="E134" s="25"/>
      <c r="F134" s="25"/>
      <c r="G134" s="25"/>
      <c r="H134" s="25"/>
      <c r="I134" s="25"/>
      <c r="J134" s="25"/>
      <c r="K134" s="25"/>
      <c r="L134" s="12"/>
    </row>
    <row r="135" spans="1:22" x14ac:dyDescent="0.15">
      <c r="A135" s="12">
        <v>4</v>
      </c>
      <c r="B135" s="25">
        <v>-0.237872</v>
      </c>
      <c r="C135" s="25">
        <v>-0.241727</v>
      </c>
      <c r="D135" s="25">
        <v>-0.24071899999999999</v>
      </c>
      <c r="E135" s="25">
        <v>-0.233289</v>
      </c>
      <c r="F135" s="25"/>
      <c r="G135" s="25"/>
      <c r="H135" s="25"/>
      <c r="I135" s="25"/>
      <c r="J135" s="25"/>
      <c r="K135" s="25"/>
      <c r="L135" s="12"/>
    </row>
    <row r="136" spans="1:22" x14ac:dyDescent="0.15">
      <c r="A136" s="12">
        <v>5</v>
      </c>
      <c r="B136" s="25">
        <v>-0.23640900000000001</v>
      </c>
      <c r="C136" s="25">
        <v>-0.24026800000000001</v>
      </c>
      <c r="D136" s="25">
        <v>-0.239262</v>
      </c>
      <c r="E136" s="25">
        <v>-0.231713</v>
      </c>
      <c r="F136" s="25">
        <v>-0.23023199999999999</v>
      </c>
      <c r="G136" s="25"/>
      <c r="H136" s="25"/>
      <c r="I136" s="25"/>
      <c r="J136" s="25"/>
      <c r="K136" s="25"/>
      <c r="L136" s="12"/>
    </row>
    <row r="137" spans="1:22" x14ac:dyDescent="0.15">
      <c r="A137" s="12">
        <v>6</v>
      </c>
      <c r="B137" s="25">
        <v>-0.105529</v>
      </c>
      <c r="C137" s="25">
        <v>-0.24159900000000001</v>
      </c>
      <c r="D137" s="25">
        <v>-0.24040300000000001</v>
      </c>
      <c r="E137" s="25">
        <v>-0.23305100000000001</v>
      </c>
      <c r="F137" s="25">
        <v>-0.23158000000000001</v>
      </c>
      <c r="G137" s="25">
        <v>-0.23294500000000001</v>
      </c>
      <c r="H137" s="25"/>
      <c r="I137" s="25"/>
      <c r="J137" s="25"/>
      <c r="K137" s="25"/>
      <c r="L137" s="12"/>
    </row>
    <row r="138" spans="1:22" x14ac:dyDescent="0.15">
      <c r="A138" s="12">
        <v>7</v>
      </c>
      <c r="B138" s="24">
        <v>0.15706700000000001</v>
      </c>
      <c r="C138" s="25">
        <v>-0.24299200000000001</v>
      </c>
      <c r="D138" s="25">
        <v>-0.24199699999999999</v>
      </c>
      <c r="E138" s="25">
        <v>-0.234648</v>
      </c>
      <c r="F138" s="25">
        <v>-0.23319500000000001</v>
      </c>
      <c r="G138" s="24">
        <v>-0.23454</v>
      </c>
      <c r="H138" s="24">
        <v>-0.236373</v>
      </c>
      <c r="I138" s="25"/>
      <c r="J138" s="25"/>
      <c r="K138" s="25"/>
      <c r="L138" s="12"/>
    </row>
    <row r="139" spans="1:22" x14ac:dyDescent="0.15">
      <c r="A139" s="12">
        <v>8</v>
      </c>
      <c r="B139" s="24">
        <v>0.411522</v>
      </c>
      <c r="C139" s="25">
        <v>-0.245059</v>
      </c>
      <c r="D139" s="25">
        <v>-0.24407100000000001</v>
      </c>
      <c r="E139" s="25">
        <v>-0.23674100000000001</v>
      </c>
      <c r="F139" s="24">
        <v>-0.235265</v>
      </c>
      <c r="G139" s="24">
        <v>-0.23686699999999999</v>
      </c>
      <c r="H139" s="24">
        <v>-0.23846600000000001</v>
      </c>
      <c r="I139" s="24">
        <v>-0.240562</v>
      </c>
      <c r="J139" s="25"/>
      <c r="K139" s="25"/>
      <c r="L139" s="12"/>
    </row>
    <row r="140" spans="1:22" x14ac:dyDescent="0.15">
      <c r="A140" s="12">
        <v>9</v>
      </c>
      <c r="B140" s="24">
        <v>0.64744800000000002</v>
      </c>
      <c r="C140" s="25">
        <v>-0.25725799999999999</v>
      </c>
      <c r="D140" s="25">
        <v>-0.25627800000000001</v>
      </c>
      <c r="E140" s="24">
        <v>-0.24893399999999999</v>
      </c>
      <c r="F140" s="24">
        <v>-0.24770500000000001</v>
      </c>
      <c r="G140" s="24">
        <v>-0.24906300000000001</v>
      </c>
      <c r="H140" s="24">
        <v>-0.25067099999999998</v>
      </c>
      <c r="I140" s="24">
        <v>-0.11829199999999999</v>
      </c>
      <c r="J140" s="24">
        <v>0.13689499999999999</v>
      </c>
      <c r="K140" s="25"/>
      <c r="L140" s="12"/>
    </row>
    <row r="141" spans="1:22" x14ac:dyDescent="0.15">
      <c r="A141" s="12">
        <v>10</v>
      </c>
      <c r="B141" s="24">
        <v>1.5</v>
      </c>
      <c r="C141" s="25">
        <v>-0.25945600000000002</v>
      </c>
      <c r="D141" s="24">
        <v>-0.25847300000000001</v>
      </c>
      <c r="E141" s="24">
        <v>-0.25137100000000001</v>
      </c>
      <c r="F141" s="24">
        <v>-0.24989800000000001</v>
      </c>
      <c r="G141" s="24">
        <v>-0.25126500000000002</v>
      </c>
      <c r="H141" s="24">
        <v>-0.118078</v>
      </c>
      <c r="I141" s="24">
        <v>0.146843</v>
      </c>
      <c r="J141" s="24">
        <v>0.39457500000000001</v>
      </c>
      <c r="K141" s="24">
        <v>0.64332699999999998</v>
      </c>
      <c r="L141" s="12"/>
    </row>
    <row r="142" spans="1:22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</row>
    <row r="143" spans="1:22" x14ac:dyDescent="0.15">
      <c r="A143" s="12" t="s">
        <v>47</v>
      </c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</row>
    <row r="144" spans="1:22" x14ac:dyDescent="0.15">
      <c r="A144" s="12" t="s">
        <v>46</v>
      </c>
      <c r="B144" s="12">
        <v>1</v>
      </c>
      <c r="C144" s="12">
        <v>2</v>
      </c>
      <c r="D144" s="12">
        <v>3</v>
      </c>
      <c r="E144" s="12">
        <v>4</v>
      </c>
      <c r="F144" s="12">
        <v>5</v>
      </c>
      <c r="G144" s="12">
        <v>6</v>
      </c>
      <c r="H144" s="12">
        <v>7</v>
      </c>
      <c r="I144" s="12">
        <v>8</v>
      </c>
      <c r="J144" s="12">
        <v>9</v>
      </c>
      <c r="K144" s="12">
        <v>10</v>
      </c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</row>
    <row r="145" spans="1:22" x14ac:dyDescent="0.15">
      <c r="A145" s="12">
        <v>1</v>
      </c>
      <c r="B145" s="24">
        <v>0.111397</v>
      </c>
      <c r="C145" s="25"/>
      <c r="D145" s="25"/>
      <c r="E145" s="25"/>
      <c r="F145" s="25"/>
      <c r="G145" s="25"/>
      <c r="H145" s="25"/>
      <c r="I145" s="25"/>
      <c r="J145" s="25"/>
      <c r="K145" s="25"/>
      <c r="L145" s="12"/>
      <c r="M145" s="14"/>
      <c r="N145" s="12"/>
      <c r="O145" s="12"/>
      <c r="P145" s="12"/>
      <c r="Q145" s="12"/>
      <c r="R145" s="12"/>
      <c r="S145" s="12"/>
      <c r="T145" s="12"/>
      <c r="U145" s="12"/>
      <c r="V145" s="12"/>
    </row>
    <row r="146" spans="1:22" x14ac:dyDescent="0.15">
      <c r="A146" s="12">
        <v>2</v>
      </c>
      <c r="B146" s="24">
        <v>7.2623599999999996E-2</v>
      </c>
      <c r="C146" s="24">
        <v>-8.1419199999999997E-2</v>
      </c>
      <c r="D146" s="25"/>
      <c r="E146" s="25"/>
      <c r="F146" s="25"/>
      <c r="G146" s="25"/>
      <c r="H146" s="25"/>
      <c r="I146" s="25"/>
      <c r="J146" s="25"/>
      <c r="K146" s="25"/>
      <c r="L146" s="12"/>
      <c r="M146" s="14"/>
      <c r="N146" s="14"/>
      <c r="O146" s="12"/>
      <c r="P146" s="12"/>
      <c r="Q146" s="12"/>
      <c r="R146" s="12"/>
      <c r="S146" s="12"/>
      <c r="T146" s="12"/>
      <c r="U146" s="12"/>
      <c r="V146" s="12"/>
    </row>
    <row r="147" spans="1:22" x14ac:dyDescent="0.15">
      <c r="A147" s="12">
        <v>3</v>
      </c>
      <c r="B147" s="24">
        <v>4.7784300000000002E-2</v>
      </c>
      <c r="C147" s="24">
        <v>-9.5976000000000006E-2</v>
      </c>
      <c r="D147" s="24">
        <v>-0.111121</v>
      </c>
      <c r="E147" s="25"/>
      <c r="F147" s="25"/>
      <c r="G147" s="25"/>
      <c r="H147" s="25"/>
      <c r="I147" s="25"/>
      <c r="J147" s="25"/>
      <c r="K147" s="25"/>
      <c r="L147" s="12"/>
      <c r="M147" s="14"/>
      <c r="N147" s="14"/>
      <c r="O147" s="14"/>
      <c r="P147" s="12"/>
      <c r="Q147" s="12"/>
      <c r="R147" s="12"/>
      <c r="S147" s="12"/>
      <c r="T147" s="12"/>
      <c r="U147" s="12"/>
      <c r="V147" s="12"/>
    </row>
    <row r="148" spans="1:22" x14ac:dyDescent="0.15">
      <c r="A148" s="12">
        <v>4</v>
      </c>
      <c r="B148" s="24">
        <v>2.5948599999999999E-2</v>
      </c>
      <c r="C148" s="24">
        <v>-0.106268</v>
      </c>
      <c r="D148" s="24">
        <v>-7.8106999999999996E-2</v>
      </c>
      <c r="E148" s="24">
        <v>1.8454399999999999E-2</v>
      </c>
      <c r="F148" s="25"/>
      <c r="G148" s="25"/>
      <c r="H148" s="25"/>
      <c r="I148" s="25"/>
      <c r="J148" s="25"/>
      <c r="K148" s="25"/>
      <c r="L148" s="12"/>
      <c r="M148" s="14"/>
      <c r="N148" s="14"/>
      <c r="O148" s="14"/>
      <c r="P148" s="14"/>
      <c r="Q148" s="12"/>
      <c r="R148" s="12"/>
      <c r="S148" s="12"/>
      <c r="T148" s="12"/>
      <c r="U148" s="12"/>
      <c r="V148" s="12"/>
    </row>
    <row r="149" spans="1:22" x14ac:dyDescent="0.15">
      <c r="A149" s="12">
        <v>5</v>
      </c>
      <c r="B149" s="24">
        <v>3.16957E-3</v>
      </c>
      <c r="C149" s="24">
        <v>-6.8929799999999999E-2</v>
      </c>
      <c r="D149" s="24">
        <v>1.43109E-2</v>
      </c>
      <c r="E149" s="24">
        <v>0.12085700000000001</v>
      </c>
      <c r="F149" s="24">
        <v>0.22986200000000001</v>
      </c>
      <c r="G149" s="25"/>
      <c r="H149" s="25"/>
      <c r="I149" s="25"/>
      <c r="J149" s="25"/>
      <c r="K149" s="25"/>
      <c r="L149" s="12"/>
      <c r="M149" s="14"/>
      <c r="N149" s="14"/>
      <c r="O149" s="14"/>
      <c r="P149" s="14"/>
      <c r="Q149" s="14"/>
      <c r="R149" s="12"/>
      <c r="S149" s="12"/>
      <c r="T149" s="12"/>
      <c r="U149" s="12"/>
      <c r="V149" s="12"/>
    </row>
    <row r="150" spans="1:22" x14ac:dyDescent="0.15">
      <c r="A150" s="12">
        <v>6</v>
      </c>
      <c r="B150" s="24">
        <v>3.2292399999999999E-2</v>
      </c>
      <c r="C150" s="24">
        <v>1.5863100000000002E-2</v>
      </c>
      <c r="D150" s="24">
        <v>0.119563</v>
      </c>
      <c r="E150" s="24">
        <v>0.22765199999999999</v>
      </c>
      <c r="F150" s="24">
        <v>0.286269</v>
      </c>
      <c r="G150" s="24">
        <v>-0.228296</v>
      </c>
      <c r="H150" s="25"/>
      <c r="I150" s="25"/>
      <c r="J150" s="25"/>
      <c r="K150" s="25"/>
      <c r="L150" s="12"/>
      <c r="M150" s="14"/>
      <c r="N150" s="14"/>
      <c r="O150" s="14"/>
      <c r="P150" s="14"/>
      <c r="Q150" s="14"/>
      <c r="R150" s="14"/>
      <c r="S150" s="12"/>
      <c r="T150" s="12"/>
      <c r="U150" s="12"/>
      <c r="V150" s="12"/>
    </row>
    <row r="151" spans="1:22" x14ac:dyDescent="0.15">
      <c r="A151" s="12">
        <v>7</v>
      </c>
      <c r="B151" s="25">
        <v>9.1749800000000006E-2</v>
      </c>
      <c r="C151" s="24">
        <v>0.11555799999999999</v>
      </c>
      <c r="D151" s="24">
        <v>0.22562399999999999</v>
      </c>
      <c r="E151" s="24">
        <v>0.28184399999999998</v>
      </c>
      <c r="F151" s="24">
        <v>-0.22812399999999999</v>
      </c>
      <c r="G151" s="25">
        <v>-0.29769899999999999</v>
      </c>
      <c r="H151" s="25">
        <v>-0.36821999999999999</v>
      </c>
      <c r="I151" s="25"/>
      <c r="J151" s="25"/>
      <c r="K151" s="25"/>
      <c r="L151" s="12"/>
      <c r="M151" s="14"/>
      <c r="N151" s="14"/>
      <c r="O151" s="14"/>
      <c r="P151" s="14"/>
      <c r="Q151" s="14"/>
      <c r="R151" s="14"/>
      <c r="S151" s="14"/>
      <c r="T151" s="12"/>
      <c r="U151" s="12"/>
      <c r="V151" s="12"/>
    </row>
    <row r="152" spans="1:22" x14ac:dyDescent="0.15">
      <c r="A152" s="12">
        <v>8</v>
      </c>
      <c r="B152" s="25">
        <v>0.16047900000000001</v>
      </c>
      <c r="C152" s="24">
        <v>0.223138</v>
      </c>
      <c r="D152" s="24">
        <v>0.27721899999999999</v>
      </c>
      <c r="E152" s="24">
        <v>-0.23169500000000001</v>
      </c>
      <c r="F152" s="25">
        <v>-0.29824899999999999</v>
      </c>
      <c r="G152" s="25">
        <v>-0.348022</v>
      </c>
      <c r="H152" s="25">
        <v>-0.39434399999999997</v>
      </c>
      <c r="I152" s="25">
        <v>-0.45722299999999999</v>
      </c>
      <c r="J152" s="25"/>
      <c r="K152" s="25"/>
      <c r="L152" s="12"/>
      <c r="M152" s="14"/>
      <c r="N152" s="14"/>
      <c r="O152" s="14"/>
      <c r="P152" s="14"/>
      <c r="Q152" s="14"/>
      <c r="R152" s="14"/>
      <c r="S152" s="14"/>
      <c r="T152" s="14"/>
      <c r="U152" s="12"/>
      <c r="V152" s="12"/>
    </row>
    <row r="153" spans="1:22" x14ac:dyDescent="0.15">
      <c r="A153" s="12">
        <v>9</v>
      </c>
      <c r="B153" s="25">
        <v>0.201678</v>
      </c>
      <c r="C153" s="24">
        <v>0.265096</v>
      </c>
      <c r="D153" s="24">
        <v>-0.24401200000000001</v>
      </c>
      <c r="E153" s="25">
        <v>-0.28558</v>
      </c>
      <c r="F153" s="25">
        <v>-0.351964</v>
      </c>
      <c r="G153" s="25">
        <v>-0.41866900000000001</v>
      </c>
      <c r="H153" s="25">
        <v>-0.46137400000000001</v>
      </c>
      <c r="I153" s="25">
        <v>-0.53347800000000001</v>
      </c>
      <c r="J153" s="25">
        <v>-0.62867300000000004</v>
      </c>
      <c r="K153" s="25"/>
      <c r="L153" s="12"/>
      <c r="M153" s="14"/>
      <c r="N153" s="14"/>
      <c r="O153" s="14"/>
      <c r="P153" s="14"/>
      <c r="Q153" s="14"/>
      <c r="R153" s="14"/>
      <c r="S153" s="14"/>
      <c r="T153" s="14"/>
      <c r="U153" s="14"/>
      <c r="V153" s="12"/>
    </row>
    <row r="154" spans="1:22" x14ac:dyDescent="0.15">
      <c r="A154" s="12">
        <v>10</v>
      </c>
      <c r="B154" s="25">
        <v>0.26541900000000002</v>
      </c>
      <c r="C154" s="24">
        <v>-0.226608</v>
      </c>
      <c r="D154" s="25">
        <v>-0.28706199999999998</v>
      </c>
      <c r="E154" s="25">
        <v>-0.35191</v>
      </c>
      <c r="F154" s="25">
        <v>-0.41752099999999998</v>
      </c>
      <c r="G154" s="25">
        <v>-0.46260099999999998</v>
      </c>
      <c r="H154" s="25">
        <v>-0.53405400000000003</v>
      </c>
      <c r="I154" s="25">
        <v>-0.62668800000000002</v>
      </c>
      <c r="J154" s="25">
        <v>-0.72050000000000003</v>
      </c>
      <c r="K154" s="25">
        <v>-0.85077599999999998</v>
      </c>
      <c r="L154" s="12"/>
      <c r="M154" s="14"/>
      <c r="N154" s="14"/>
      <c r="O154" s="14"/>
      <c r="P154" s="14"/>
      <c r="Q154" s="14"/>
      <c r="R154" s="14"/>
      <c r="S154" s="14"/>
      <c r="T154" s="14"/>
      <c r="U154" s="14"/>
      <c r="V154" s="14"/>
    </row>
    <row r="155" spans="1:22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</row>
    <row r="156" spans="1:22" x14ac:dyDescent="0.15">
      <c r="A156" s="12" t="s">
        <v>48</v>
      </c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</row>
    <row r="157" spans="1:22" x14ac:dyDescent="0.15">
      <c r="A157" s="12" t="s">
        <v>46</v>
      </c>
      <c r="B157" s="12">
        <v>1</v>
      </c>
      <c r="C157" s="12">
        <v>2</v>
      </c>
      <c r="D157" s="12">
        <v>3</v>
      </c>
      <c r="E157" s="12">
        <v>4</v>
      </c>
      <c r="F157" s="12">
        <v>5</v>
      </c>
      <c r="G157" s="12">
        <v>6</v>
      </c>
      <c r="H157" s="12">
        <v>7</v>
      </c>
      <c r="I157" s="12">
        <v>8</v>
      </c>
      <c r="J157" s="12">
        <v>9</v>
      </c>
      <c r="K157" s="12">
        <v>10</v>
      </c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</row>
    <row r="158" spans="1:22" x14ac:dyDescent="0.15">
      <c r="A158" s="12">
        <v>1</v>
      </c>
      <c r="B158" s="33">
        <v>2.3580400000000001E-2</v>
      </c>
      <c r="C158" s="33"/>
      <c r="D158" s="33"/>
      <c r="E158" s="33"/>
      <c r="F158" s="33"/>
      <c r="G158" s="33"/>
      <c r="H158" s="33"/>
      <c r="I158" s="33"/>
      <c r="J158" s="33"/>
      <c r="K158" s="33"/>
      <c r="L158" s="12"/>
      <c r="M158" s="14"/>
      <c r="N158" s="12"/>
      <c r="O158" s="12"/>
      <c r="P158" s="12"/>
      <c r="Q158" s="12"/>
      <c r="R158" s="12"/>
      <c r="S158" s="12"/>
      <c r="T158" s="12"/>
      <c r="U158" s="12"/>
      <c r="V158" s="12"/>
    </row>
    <row r="159" spans="1:22" x14ac:dyDescent="0.15">
      <c r="A159" s="12">
        <v>2</v>
      </c>
      <c r="B159" s="33">
        <v>1.15616E-2</v>
      </c>
      <c r="C159" s="33">
        <v>-0.50028099999999998</v>
      </c>
      <c r="D159" s="33"/>
      <c r="E159" s="33"/>
      <c r="F159" s="33"/>
      <c r="G159" s="33"/>
      <c r="H159" s="33"/>
      <c r="I159" s="33"/>
      <c r="J159" s="33"/>
      <c r="K159" s="33"/>
      <c r="L159" s="12"/>
      <c r="M159" s="14"/>
      <c r="N159" s="14"/>
      <c r="O159" s="12"/>
      <c r="P159" s="12"/>
      <c r="Q159" s="12"/>
      <c r="R159" s="12"/>
      <c r="S159" s="12"/>
      <c r="T159" s="12"/>
      <c r="U159" s="12"/>
      <c r="V159" s="12"/>
    </row>
    <row r="160" spans="1:22" x14ac:dyDescent="0.15">
      <c r="A160" s="12">
        <v>3</v>
      </c>
      <c r="B160" s="33">
        <v>3.4227099999999998E-3</v>
      </c>
      <c r="C160" s="33">
        <v>-0.49830000000000002</v>
      </c>
      <c r="D160" s="33">
        <v>-0.47581600000000002</v>
      </c>
      <c r="E160" s="33"/>
      <c r="F160" s="33"/>
      <c r="G160" s="33"/>
      <c r="H160" s="33"/>
      <c r="I160" s="33"/>
      <c r="J160" s="33"/>
      <c r="K160" s="33"/>
      <c r="L160" s="12"/>
      <c r="M160" s="14"/>
      <c r="N160" s="14"/>
      <c r="O160" s="14"/>
      <c r="P160" s="12"/>
      <c r="Q160" s="12"/>
      <c r="R160" s="12"/>
      <c r="S160" s="12"/>
      <c r="T160" s="12"/>
      <c r="U160" s="12"/>
      <c r="V160" s="12"/>
    </row>
    <row r="161" spans="1:22" x14ac:dyDescent="0.15">
      <c r="A161" s="12">
        <v>4</v>
      </c>
      <c r="B161" s="33">
        <v>-1.6968300000000001E-3</v>
      </c>
      <c r="C161" s="33">
        <v>-0.46348499999999998</v>
      </c>
      <c r="D161" s="33">
        <v>-0.34039000000000003</v>
      </c>
      <c r="E161" s="33">
        <v>-0.108278</v>
      </c>
      <c r="F161" s="33"/>
      <c r="G161" s="33"/>
      <c r="H161" s="33"/>
      <c r="I161" s="33"/>
      <c r="J161" s="33"/>
      <c r="K161" s="33"/>
      <c r="L161" s="12"/>
      <c r="M161" s="14"/>
      <c r="N161" s="14"/>
      <c r="O161" s="14"/>
      <c r="P161" s="14"/>
      <c r="Q161" s="12"/>
      <c r="R161" s="12"/>
      <c r="S161" s="12"/>
      <c r="T161" s="12"/>
      <c r="U161" s="12"/>
      <c r="V161" s="12"/>
    </row>
    <row r="162" spans="1:22" x14ac:dyDescent="0.15">
      <c r="A162" s="12">
        <v>5</v>
      </c>
      <c r="B162" s="33">
        <v>-1.29742E-2</v>
      </c>
      <c r="C162" s="33">
        <v>-0.33466600000000002</v>
      </c>
      <c r="D162" s="33">
        <v>-0.108793</v>
      </c>
      <c r="E162" s="34">
        <v>0.158383</v>
      </c>
      <c r="F162" s="34">
        <v>0.45880900000000002</v>
      </c>
      <c r="G162" s="33"/>
      <c r="H162" s="33"/>
      <c r="I162" s="33"/>
      <c r="J162" s="33"/>
      <c r="K162" s="33"/>
      <c r="L162" s="12"/>
      <c r="M162" s="14"/>
      <c r="N162" s="14"/>
      <c r="O162" s="14"/>
      <c r="P162" s="14"/>
      <c r="Q162" s="14"/>
      <c r="R162" s="12"/>
      <c r="S162" s="12"/>
      <c r="T162" s="12"/>
      <c r="U162" s="12"/>
      <c r="V162" s="12"/>
    </row>
    <row r="163" spans="1:22" x14ac:dyDescent="0.15">
      <c r="A163" s="12">
        <v>6</v>
      </c>
      <c r="B163" s="34">
        <v>6.4061499999999993E-2</v>
      </c>
      <c r="C163" s="33">
        <v>-0.10741199999999999</v>
      </c>
      <c r="D163" s="34">
        <v>0.15451500000000001</v>
      </c>
      <c r="E163" s="34">
        <v>0.45438699999999999</v>
      </c>
      <c r="F163" s="34">
        <v>0.57201500000000005</v>
      </c>
      <c r="G163" s="33">
        <v>-0.45659100000000002</v>
      </c>
      <c r="H163" s="33"/>
      <c r="I163" s="33"/>
      <c r="J163" s="33"/>
      <c r="K163" s="33"/>
      <c r="L163" s="12"/>
      <c r="M163" s="14"/>
      <c r="N163" s="14"/>
      <c r="O163" s="14"/>
      <c r="P163" s="14"/>
      <c r="Q163" s="14"/>
      <c r="R163" s="14"/>
      <c r="S163" s="12"/>
      <c r="T163" s="12"/>
      <c r="U163" s="12"/>
      <c r="V163" s="12"/>
    </row>
    <row r="164" spans="1:22" x14ac:dyDescent="0.15">
      <c r="A164" s="12">
        <v>7</v>
      </c>
      <c r="B164" s="34">
        <v>0.18293400000000001</v>
      </c>
      <c r="C164" s="34">
        <v>0.156613</v>
      </c>
      <c r="D164" s="34">
        <v>0.449598</v>
      </c>
      <c r="E164" s="34">
        <v>0.56312399999999996</v>
      </c>
      <c r="F164" s="33">
        <v>-0.45624700000000001</v>
      </c>
      <c r="G164" s="33">
        <v>-0.59539699999999995</v>
      </c>
      <c r="H164" s="33">
        <v>-0.73644100000000001</v>
      </c>
      <c r="I164" s="33"/>
      <c r="J164" s="33"/>
      <c r="K164" s="33"/>
      <c r="L164" s="12"/>
      <c r="M164" s="14"/>
      <c r="N164" s="14"/>
      <c r="O164" s="14"/>
      <c r="P164" s="14"/>
      <c r="Q164" s="14"/>
      <c r="R164" s="14"/>
      <c r="S164" s="14"/>
      <c r="T164" s="12"/>
      <c r="U164" s="12"/>
      <c r="V164" s="12"/>
    </row>
    <row r="165" spans="1:22" x14ac:dyDescent="0.15">
      <c r="A165" s="12">
        <v>8</v>
      </c>
      <c r="B165" s="33">
        <v>0.31985400000000003</v>
      </c>
      <c r="C165" s="34">
        <v>0.44481199999999999</v>
      </c>
      <c r="D165" s="34">
        <v>0.55317499999999997</v>
      </c>
      <c r="E165" s="33">
        <v>-0.46339000000000002</v>
      </c>
      <c r="F165" s="33">
        <v>-0.59649700000000005</v>
      </c>
      <c r="G165" s="33">
        <v>-0.696044</v>
      </c>
      <c r="H165" s="33">
        <v>-0.78868799999999994</v>
      </c>
      <c r="I165" s="33">
        <v>-0.91444499999999995</v>
      </c>
      <c r="J165" s="33"/>
      <c r="K165" s="33"/>
      <c r="L165" s="12"/>
      <c r="M165" s="14"/>
      <c r="N165" s="14"/>
      <c r="O165" s="14"/>
      <c r="P165" s="14"/>
      <c r="Q165" s="14"/>
      <c r="R165" s="14"/>
      <c r="S165" s="14"/>
      <c r="T165" s="14"/>
      <c r="U165" s="12"/>
      <c r="V165" s="12"/>
    </row>
    <row r="166" spans="1:22" x14ac:dyDescent="0.15">
      <c r="A166" s="12">
        <v>9</v>
      </c>
      <c r="B166" s="33">
        <v>0.40161999999999998</v>
      </c>
      <c r="C166" s="34">
        <v>0.52845500000000001</v>
      </c>
      <c r="D166" s="33">
        <v>-0.48802499999999999</v>
      </c>
      <c r="E166" s="33">
        <v>-0.57116</v>
      </c>
      <c r="F166" s="33">
        <v>-0.703928</v>
      </c>
      <c r="G166" s="33">
        <v>-0.83733800000000003</v>
      </c>
      <c r="H166" s="33">
        <v>-0.92274699999999998</v>
      </c>
      <c r="I166" s="33">
        <v>-1.0669599999999999</v>
      </c>
      <c r="J166" s="33">
        <v>-1.25735</v>
      </c>
      <c r="K166" s="33"/>
      <c r="L166" s="12"/>
      <c r="M166" s="14"/>
      <c r="N166" s="14"/>
      <c r="O166" s="14"/>
      <c r="P166" s="14"/>
      <c r="Q166" s="14"/>
      <c r="R166" s="14"/>
      <c r="S166" s="14"/>
      <c r="T166" s="14"/>
      <c r="U166" s="14"/>
      <c r="V166" s="12"/>
    </row>
    <row r="167" spans="1:22" x14ac:dyDescent="0.15">
      <c r="A167" s="12">
        <v>10</v>
      </c>
      <c r="B167" s="33">
        <v>0.52680300000000002</v>
      </c>
      <c r="C167" s="33">
        <v>-0.45321499999999998</v>
      </c>
      <c r="D167" s="33">
        <v>-0.574125</v>
      </c>
      <c r="E167" s="33">
        <v>-0.70382100000000003</v>
      </c>
      <c r="F167" s="33">
        <v>-0.83504199999999995</v>
      </c>
      <c r="G167" s="33">
        <v>-0.92520199999999997</v>
      </c>
      <c r="H167" s="33">
        <v>-1.0681099999999999</v>
      </c>
      <c r="I167" s="33">
        <v>-1.2533799999999999</v>
      </c>
      <c r="J167" s="33">
        <v>-1.4410000000000001</v>
      </c>
      <c r="K167" s="33">
        <v>-1.7015499999999999</v>
      </c>
      <c r="L167" s="12"/>
      <c r="M167" s="14"/>
      <c r="N167" s="14"/>
      <c r="O167" s="14"/>
      <c r="P167" s="14"/>
      <c r="Q167" s="14"/>
      <c r="R167" s="14"/>
      <c r="S167" s="14"/>
      <c r="T167" s="14"/>
      <c r="U167" s="14"/>
      <c r="V167" s="14"/>
    </row>
    <row r="168" spans="1:22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</row>
    <row r="169" spans="1:22" x14ac:dyDescent="0.15">
      <c r="A169" s="12" t="s">
        <v>74</v>
      </c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</row>
    <row r="170" spans="1:22" x14ac:dyDescent="0.15">
      <c r="A170" s="12" t="s">
        <v>75</v>
      </c>
      <c r="B170" s="12" t="s">
        <v>76</v>
      </c>
      <c r="C170" s="12" t="s">
        <v>76</v>
      </c>
      <c r="D170" s="12" t="s">
        <v>76</v>
      </c>
      <c r="E170" s="12" t="s">
        <v>77</v>
      </c>
      <c r="F170" s="12" t="s">
        <v>77</v>
      </c>
      <c r="G170" s="12" t="s">
        <v>77</v>
      </c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</row>
    <row r="171" spans="1:22" x14ac:dyDescent="0.15">
      <c r="A171" s="12" t="s">
        <v>78</v>
      </c>
      <c r="B171" s="12" t="s">
        <v>76</v>
      </c>
      <c r="C171" s="12" t="s">
        <v>79</v>
      </c>
      <c r="D171" s="12" t="s">
        <v>80</v>
      </c>
      <c r="E171" s="12" t="s">
        <v>76</v>
      </c>
      <c r="F171" s="12" t="s">
        <v>79</v>
      </c>
      <c r="G171" s="12" t="s">
        <v>80</v>
      </c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</row>
    <row r="172" spans="1:22" x14ac:dyDescent="0.15">
      <c r="A172" s="3" t="s">
        <v>25</v>
      </c>
      <c r="B172" s="24">
        <v>0.56448200000000004</v>
      </c>
      <c r="C172" s="24">
        <v>0.56448200000000004</v>
      </c>
      <c r="D172" s="24">
        <v>0.56448200000000004</v>
      </c>
      <c r="E172" s="24">
        <v>0.67070700000000005</v>
      </c>
      <c r="F172" s="24">
        <v>0.67070700000000005</v>
      </c>
      <c r="G172" s="24">
        <v>0.67070700000000005</v>
      </c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</row>
    <row r="173" spans="1:22" x14ac:dyDescent="0.15">
      <c r="A173" s="3" t="s">
        <v>26</v>
      </c>
      <c r="B173" s="25">
        <v>-8.4518599999999999E-2</v>
      </c>
      <c r="C173" s="24">
        <v>1.39938E-3</v>
      </c>
      <c r="D173" s="24">
        <v>-6.2463099999999997E-3</v>
      </c>
      <c r="E173" s="25">
        <v>-8.4765300000000002E-2</v>
      </c>
      <c r="F173" s="24">
        <v>1.29377E-2</v>
      </c>
      <c r="G173" s="24">
        <v>4.0666799999999996E-3</v>
      </c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</row>
    <row r="174" spans="1:22" x14ac:dyDescent="0.15">
      <c r="A174" s="3" t="s">
        <v>27</v>
      </c>
      <c r="B174" s="25">
        <v>-0.13131000000000001</v>
      </c>
      <c r="C174" s="24">
        <v>-4.4815000000000001E-2</v>
      </c>
      <c r="D174" s="24">
        <v>-5.0664000000000001E-2</v>
      </c>
      <c r="E174" s="25">
        <v>-0.13297600000000001</v>
      </c>
      <c r="F174" s="24">
        <v>-3.6898399999999998E-2</v>
      </c>
      <c r="G174" s="24">
        <v>-4.3424600000000001E-2</v>
      </c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</row>
    <row r="175" spans="1:22" x14ac:dyDescent="0.15">
      <c r="A175" s="3" t="s">
        <v>28</v>
      </c>
      <c r="B175" s="25">
        <v>-0.14557800000000001</v>
      </c>
      <c r="C175" s="25">
        <v>-5.57256E-2</v>
      </c>
      <c r="D175" s="25">
        <v>-6.2648300000000004E-2</v>
      </c>
      <c r="E175" s="25">
        <v>-0.166714</v>
      </c>
      <c r="F175" s="25">
        <v>-6.4552300000000007E-2</v>
      </c>
      <c r="G175" s="25">
        <v>-7.2513499999999995E-2</v>
      </c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</row>
    <row r="176" spans="1:22" x14ac:dyDescent="0.15">
      <c r="A176" s="3" t="s">
        <v>29</v>
      </c>
      <c r="B176" s="25">
        <v>-0.17072699999999999</v>
      </c>
      <c r="C176" s="25">
        <v>-8.79442E-2</v>
      </c>
      <c r="D176" s="25">
        <v>-9.5339800000000002E-2</v>
      </c>
      <c r="E176" s="25">
        <v>-0.22306999999999999</v>
      </c>
      <c r="F176" s="25">
        <v>-0.160694</v>
      </c>
      <c r="G176" s="25">
        <v>-0.16924600000000001</v>
      </c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</row>
    <row r="177" spans="1:18" x14ac:dyDescent="0.15">
      <c r="A177" s="3" t="s">
        <v>30</v>
      </c>
      <c r="B177" s="24">
        <v>-0.177479</v>
      </c>
      <c r="C177" s="24">
        <v>-7.9993099999999998E-2</v>
      </c>
      <c r="D177" s="24">
        <v>-9.3051499999999995E-2</v>
      </c>
      <c r="E177" s="24">
        <v>-0.16849600000000001</v>
      </c>
      <c r="F177" s="24">
        <v>-5.73286E-2</v>
      </c>
      <c r="G177" s="24">
        <v>-7.2514099999999998E-2</v>
      </c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</row>
    <row r="178" spans="1:18" x14ac:dyDescent="0.15">
      <c r="A178" s="3" t="s">
        <v>52</v>
      </c>
      <c r="B178" s="24">
        <v>-0.11985800000000001</v>
      </c>
      <c r="C178" s="24">
        <v>-2.7067000000000001E-2</v>
      </c>
      <c r="D178" s="24">
        <v>-4.1508700000000003E-2</v>
      </c>
      <c r="E178" s="24">
        <v>-0.10365199999999999</v>
      </c>
      <c r="F178" s="24">
        <v>2.22259E-3</v>
      </c>
      <c r="G178" s="24">
        <v>-1.46515E-2</v>
      </c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</row>
    <row r="179" spans="1:18" x14ac:dyDescent="0.15">
      <c r="A179" s="3" t="s">
        <v>53</v>
      </c>
      <c r="B179" s="24">
        <v>4.6011999999999997E-2</v>
      </c>
      <c r="C179" s="24">
        <v>0.12146800000000001</v>
      </c>
      <c r="D179" s="24">
        <v>0.12146800000000001</v>
      </c>
      <c r="E179" s="24">
        <v>8.4277299999999999E-2</v>
      </c>
      <c r="F179" s="24">
        <v>0.169881</v>
      </c>
      <c r="G179" s="24">
        <v>0.169881</v>
      </c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</row>
    <row r="180" spans="1:18" x14ac:dyDescent="0.15">
      <c r="A180" s="3" t="s">
        <v>54</v>
      </c>
      <c r="B180" s="24">
        <v>0.188392</v>
      </c>
      <c r="C180" s="24">
        <v>0.22891900000000001</v>
      </c>
      <c r="D180" s="24">
        <v>0.22891900000000001</v>
      </c>
      <c r="E180" s="24">
        <v>0.19414200000000001</v>
      </c>
      <c r="F180" s="24">
        <v>0.23982500000000001</v>
      </c>
      <c r="G180" s="24">
        <v>0.23982500000000001</v>
      </c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</row>
    <row r="181" spans="1:18" x14ac:dyDescent="0.15">
      <c r="A181" s="3" t="s">
        <v>90</v>
      </c>
      <c r="B181" s="25">
        <v>0.38889000000000001</v>
      </c>
      <c r="C181" s="25">
        <v>0.38889000000000001</v>
      </c>
      <c r="D181" s="25">
        <v>0.38889000000000001</v>
      </c>
      <c r="E181" s="25">
        <v>0.17079900000000001</v>
      </c>
      <c r="F181" s="25">
        <v>0.17079900000000001</v>
      </c>
      <c r="G181" s="25">
        <v>0.17079900000000001</v>
      </c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</row>
    <row r="182" spans="1:18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</row>
    <row r="183" spans="1:18" s="15" customFormat="1" ht="18" x14ac:dyDescent="0.2">
      <c r="A183" s="16" t="s">
        <v>83</v>
      </c>
    </row>
    <row r="184" spans="1:18" s="15" customFormat="1" x14ac:dyDescent="0.15">
      <c r="A184" s="15" t="s">
        <v>121</v>
      </c>
    </row>
    <row r="185" spans="1:18" s="15" customFormat="1" x14ac:dyDescent="0.15">
      <c r="A185" s="15" t="s">
        <v>42</v>
      </c>
    </row>
    <row r="186" spans="1:18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</row>
    <row r="187" spans="1:18" x14ac:dyDescent="0.15">
      <c r="A187" s="12" t="s">
        <v>45</v>
      </c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</row>
    <row r="188" spans="1:18" x14ac:dyDescent="0.15">
      <c r="A188" s="12" t="s">
        <v>46</v>
      </c>
      <c r="B188" s="12">
        <v>1</v>
      </c>
      <c r="C188" s="12">
        <v>2</v>
      </c>
      <c r="D188" s="12">
        <v>3</v>
      </c>
      <c r="E188" s="12">
        <v>4</v>
      </c>
      <c r="F188" s="12">
        <v>5</v>
      </c>
      <c r="G188" s="12">
        <v>6</v>
      </c>
      <c r="H188" s="12">
        <v>7</v>
      </c>
      <c r="I188" s="12">
        <v>8</v>
      </c>
      <c r="J188" s="12">
        <v>9</v>
      </c>
      <c r="K188" s="12">
        <v>10</v>
      </c>
      <c r="L188" s="12"/>
    </row>
    <row r="189" spans="1:18" x14ac:dyDescent="0.15">
      <c r="A189" s="12">
        <v>1</v>
      </c>
      <c r="B189" s="25">
        <v>-0.19506200000000001</v>
      </c>
      <c r="C189" s="25"/>
      <c r="D189" s="25"/>
      <c r="E189" s="25"/>
      <c r="F189" s="25"/>
      <c r="G189" s="25"/>
      <c r="H189" s="25"/>
      <c r="I189" s="25"/>
      <c r="J189" s="25"/>
      <c r="K189" s="25"/>
      <c r="L189" s="12"/>
    </row>
    <row r="190" spans="1:18" x14ac:dyDescent="0.15">
      <c r="A190" s="12">
        <v>2</v>
      </c>
      <c r="B190" s="25">
        <v>-0.1983</v>
      </c>
      <c r="C190" s="25">
        <v>-0.20111699999999999</v>
      </c>
      <c r="D190" s="25"/>
      <c r="E190" s="25"/>
      <c r="F190" s="25"/>
      <c r="G190" s="25"/>
      <c r="H190" s="25"/>
      <c r="I190" s="25"/>
      <c r="J190" s="25"/>
      <c r="K190" s="25"/>
      <c r="L190" s="12"/>
    </row>
    <row r="191" spans="1:18" x14ac:dyDescent="0.15">
      <c r="A191" s="12">
        <v>3</v>
      </c>
      <c r="B191" s="25">
        <v>-0.190888</v>
      </c>
      <c r="C191" s="25">
        <v>-0.19370699999999999</v>
      </c>
      <c r="D191" s="25">
        <v>-0.18629100000000001</v>
      </c>
      <c r="E191" s="25"/>
      <c r="F191" s="25"/>
      <c r="G191" s="25"/>
      <c r="H191" s="25"/>
      <c r="I191" s="25"/>
      <c r="J191" s="25"/>
      <c r="K191" s="25"/>
      <c r="L191" s="12"/>
    </row>
    <row r="192" spans="1:18" x14ac:dyDescent="0.15">
      <c r="A192" s="12">
        <v>4</v>
      </c>
      <c r="B192" s="25">
        <v>-0.18935099999999999</v>
      </c>
      <c r="C192" s="25">
        <v>-0.19217100000000001</v>
      </c>
      <c r="D192" s="25">
        <v>-0.184756</v>
      </c>
      <c r="E192" s="25">
        <v>-0.183112</v>
      </c>
      <c r="F192" s="25"/>
      <c r="G192" s="25"/>
      <c r="H192" s="25"/>
      <c r="I192" s="25"/>
      <c r="J192" s="25"/>
      <c r="K192" s="25"/>
      <c r="L192" s="12"/>
    </row>
    <row r="193" spans="1:22" x14ac:dyDescent="0.15">
      <c r="A193" s="12">
        <v>5</v>
      </c>
      <c r="B193" s="25">
        <v>-0.18815599999999999</v>
      </c>
      <c r="C193" s="25">
        <v>-0.19098599999999999</v>
      </c>
      <c r="D193" s="25">
        <v>-0.183452</v>
      </c>
      <c r="E193" s="25">
        <v>-0.18188699999999999</v>
      </c>
      <c r="F193" s="25">
        <v>-0.18068500000000001</v>
      </c>
      <c r="G193" s="25"/>
      <c r="H193" s="25"/>
      <c r="I193" s="25"/>
      <c r="J193" s="25"/>
      <c r="K193" s="25"/>
      <c r="L193" s="12"/>
    </row>
    <row r="194" spans="1:22" x14ac:dyDescent="0.15">
      <c r="A194" s="12">
        <v>6</v>
      </c>
      <c r="B194" s="25">
        <v>-5.9450000000000003E-2</v>
      </c>
      <c r="C194" s="25">
        <v>-0.19214400000000001</v>
      </c>
      <c r="D194" s="25">
        <v>-0.184807</v>
      </c>
      <c r="E194" s="25">
        <v>-0.183255</v>
      </c>
      <c r="F194" s="25">
        <v>-0.182061</v>
      </c>
      <c r="G194" s="25">
        <v>-0.18342800000000001</v>
      </c>
      <c r="H194" s="25"/>
      <c r="I194" s="25"/>
      <c r="J194" s="25"/>
      <c r="K194" s="25"/>
      <c r="L194" s="12"/>
    </row>
    <row r="195" spans="1:22" x14ac:dyDescent="0.15">
      <c r="A195" s="12">
        <v>7</v>
      </c>
      <c r="B195" s="25">
        <v>0.189355</v>
      </c>
      <c r="C195" s="25">
        <v>-0.19445299999999999</v>
      </c>
      <c r="D195" s="25">
        <v>-0.18712200000000001</v>
      </c>
      <c r="E195" s="25">
        <v>-0.18559400000000001</v>
      </c>
      <c r="F195" s="25">
        <v>-0.18438399999999999</v>
      </c>
      <c r="G195" s="25">
        <v>-0.18599599999999999</v>
      </c>
      <c r="H195" s="25">
        <v>-0.188334</v>
      </c>
      <c r="I195" s="25"/>
      <c r="J195" s="25"/>
      <c r="K195" s="25"/>
      <c r="L195" s="12"/>
    </row>
    <row r="196" spans="1:22" x14ac:dyDescent="0.15">
      <c r="A196" s="12">
        <v>8</v>
      </c>
      <c r="B196" s="25">
        <v>0.41990699999999997</v>
      </c>
      <c r="C196" s="25">
        <v>-0.20662700000000001</v>
      </c>
      <c r="D196" s="25">
        <v>-0.19930500000000001</v>
      </c>
      <c r="E196" s="25">
        <v>-0.19775300000000001</v>
      </c>
      <c r="F196" s="25">
        <v>-0.19678999999999999</v>
      </c>
      <c r="G196" s="25">
        <v>-0.19816600000000001</v>
      </c>
      <c r="H196" s="25">
        <v>-0.20050100000000001</v>
      </c>
      <c r="I196" s="25">
        <v>-0.212673</v>
      </c>
      <c r="J196" s="25"/>
      <c r="K196" s="25"/>
      <c r="L196" s="12"/>
    </row>
    <row r="197" spans="1:22" x14ac:dyDescent="0.15">
      <c r="A197" s="12">
        <v>9</v>
      </c>
      <c r="B197" s="25">
        <v>0.65739800000000004</v>
      </c>
      <c r="C197" s="25">
        <v>-0.20899799999999999</v>
      </c>
      <c r="D197" s="25">
        <v>-0.20166899999999999</v>
      </c>
      <c r="E197" s="25">
        <v>-0.20035900000000001</v>
      </c>
      <c r="F197" s="25">
        <v>-0.199156</v>
      </c>
      <c r="G197" s="25">
        <v>-0.20053199999999999</v>
      </c>
      <c r="H197" s="25">
        <v>-0.20286799999999999</v>
      </c>
      <c r="I197" s="25">
        <v>-8.2337300000000002E-2</v>
      </c>
      <c r="J197" s="25">
        <v>0.170851</v>
      </c>
      <c r="K197" s="25"/>
      <c r="L197" s="12"/>
    </row>
    <row r="198" spans="1:22" x14ac:dyDescent="0.15">
      <c r="A198" s="12">
        <v>10</v>
      </c>
      <c r="B198" s="25">
        <v>1.5</v>
      </c>
      <c r="C198" s="25">
        <v>-0.21130299999999999</v>
      </c>
      <c r="D198" s="25">
        <v>-0.20421600000000001</v>
      </c>
      <c r="E198" s="25">
        <v>-0.20267099999999999</v>
      </c>
      <c r="F198" s="25">
        <v>-0.201463</v>
      </c>
      <c r="G198" s="25">
        <v>-0.20284199999999999</v>
      </c>
      <c r="H198" s="25">
        <v>-7.2688699999999995E-2</v>
      </c>
      <c r="I198" s="25">
        <v>0.17030500000000001</v>
      </c>
      <c r="J198" s="25">
        <v>0.41368500000000002</v>
      </c>
      <c r="K198" s="25">
        <v>0.65313299999999996</v>
      </c>
      <c r="L198" s="12"/>
    </row>
    <row r="199" spans="1:22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</row>
    <row r="200" spans="1:22" x14ac:dyDescent="0.15">
      <c r="A200" s="12" t="s">
        <v>47</v>
      </c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</row>
    <row r="201" spans="1:22" x14ac:dyDescent="0.15">
      <c r="A201" s="12" t="s">
        <v>46</v>
      </c>
      <c r="B201" s="12">
        <v>1</v>
      </c>
      <c r="C201" s="12">
        <v>2</v>
      </c>
      <c r="D201" s="12">
        <v>3</v>
      </c>
      <c r="E201" s="12">
        <v>4</v>
      </c>
      <c r="F201" s="12">
        <v>5</v>
      </c>
      <c r="G201" s="12">
        <v>6</v>
      </c>
      <c r="H201" s="12">
        <v>7</v>
      </c>
      <c r="I201" s="12">
        <v>8</v>
      </c>
      <c r="J201" s="12">
        <v>9</v>
      </c>
      <c r="K201" s="12">
        <v>10</v>
      </c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</row>
    <row r="202" spans="1:22" x14ac:dyDescent="0.15">
      <c r="A202" s="12">
        <v>1</v>
      </c>
      <c r="B202" s="24">
        <v>0.13402800000000001</v>
      </c>
      <c r="C202" s="25"/>
      <c r="D202" s="25"/>
      <c r="E202" s="25"/>
      <c r="F202" s="25"/>
      <c r="G202" s="25"/>
      <c r="H202" s="25"/>
      <c r="I202" s="25"/>
      <c r="J202" s="25"/>
      <c r="K202" s="25"/>
      <c r="L202" s="12"/>
      <c r="M202" s="14"/>
      <c r="N202" s="12"/>
      <c r="O202" s="12"/>
      <c r="P202" s="12"/>
      <c r="Q202" s="12"/>
      <c r="R202" s="12"/>
      <c r="S202" s="12"/>
      <c r="T202" s="12"/>
      <c r="U202" s="12"/>
      <c r="V202" s="12"/>
    </row>
    <row r="203" spans="1:22" x14ac:dyDescent="0.15">
      <c r="A203" s="12">
        <v>2</v>
      </c>
      <c r="B203" s="24">
        <v>0.106243</v>
      </c>
      <c r="C203" s="24">
        <v>-4.1764799999999998E-2</v>
      </c>
      <c r="D203" s="25"/>
      <c r="E203" s="25"/>
      <c r="F203" s="25"/>
      <c r="G203" s="25"/>
      <c r="H203" s="25"/>
      <c r="I203" s="25"/>
      <c r="J203" s="25"/>
      <c r="K203" s="25"/>
      <c r="L203" s="12"/>
      <c r="M203" s="14"/>
      <c r="N203" s="14"/>
      <c r="O203" s="12"/>
      <c r="P203" s="12"/>
      <c r="Q203" s="12"/>
      <c r="R203" s="12"/>
      <c r="S203" s="12"/>
      <c r="T203" s="12"/>
      <c r="U203" s="12"/>
      <c r="V203" s="12"/>
    </row>
    <row r="204" spans="1:22" x14ac:dyDescent="0.15">
      <c r="A204" s="12">
        <v>3</v>
      </c>
      <c r="B204" s="24">
        <v>8.5204799999999997E-2</v>
      </c>
      <c r="C204" s="24">
        <v>-5.1288599999999997E-2</v>
      </c>
      <c r="D204" s="24">
        <v>-6.03876E-2</v>
      </c>
      <c r="E204" s="25"/>
      <c r="F204" s="25"/>
      <c r="G204" s="25"/>
      <c r="H204" s="25"/>
      <c r="I204" s="25"/>
      <c r="J204" s="25"/>
      <c r="K204" s="25"/>
      <c r="L204" s="12"/>
      <c r="M204" s="14"/>
      <c r="N204" s="14"/>
      <c r="O204" s="14"/>
      <c r="P204" s="12"/>
      <c r="Q204" s="12"/>
      <c r="R204" s="12"/>
      <c r="S204" s="12"/>
      <c r="T204" s="12"/>
      <c r="U204" s="12"/>
      <c r="V204" s="12"/>
    </row>
    <row r="205" spans="1:22" x14ac:dyDescent="0.15">
      <c r="A205" s="12">
        <v>4</v>
      </c>
      <c r="B205" s="24">
        <v>5.9892899999999999E-2</v>
      </c>
      <c r="C205" s="24">
        <v>-6.4105400000000007E-2</v>
      </c>
      <c r="D205" s="24">
        <v>-3.0158799999999999E-2</v>
      </c>
      <c r="E205" s="24">
        <v>6.7217200000000005E-2</v>
      </c>
      <c r="F205" s="25"/>
      <c r="G205" s="25"/>
      <c r="H205" s="25"/>
      <c r="I205" s="25"/>
      <c r="J205" s="25"/>
      <c r="K205" s="25"/>
      <c r="L205" s="12"/>
      <c r="M205" s="14"/>
      <c r="N205" s="14"/>
      <c r="O205" s="14"/>
      <c r="P205" s="14"/>
      <c r="Q205" s="12"/>
      <c r="R205" s="12"/>
      <c r="S205" s="12"/>
      <c r="T205" s="12"/>
      <c r="U205" s="12"/>
      <c r="V205" s="12"/>
    </row>
    <row r="206" spans="1:22" x14ac:dyDescent="0.15">
      <c r="A206" s="12">
        <v>5</v>
      </c>
      <c r="B206" s="24">
        <v>3.8439800000000003E-2</v>
      </c>
      <c r="C206" s="24">
        <v>-2.6981000000000002E-2</v>
      </c>
      <c r="D206" s="24">
        <v>6.1991999999999998E-2</v>
      </c>
      <c r="E206" s="24">
        <v>0.15812499999999999</v>
      </c>
      <c r="F206" s="24">
        <v>0.26147799999999999</v>
      </c>
      <c r="G206" s="25"/>
      <c r="H206" s="25"/>
      <c r="I206" s="25"/>
      <c r="J206" s="25"/>
      <c r="K206" s="25"/>
      <c r="L206" s="12"/>
      <c r="M206" s="14"/>
      <c r="N206" s="14"/>
      <c r="O206" s="14"/>
      <c r="P206" s="14"/>
      <c r="Q206" s="14"/>
      <c r="R206" s="12"/>
      <c r="S206" s="12"/>
      <c r="T206" s="12"/>
      <c r="U206" s="12"/>
      <c r="V206" s="12"/>
    </row>
    <row r="207" spans="1:22" x14ac:dyDescent="0.15">
      <c r="A207" s="12">
        <v>6</v>
      </c>
      <c r="B207" s="24">
        <v>6.7796499999999996E-2</v>
      </c>
      <c r="C207" s="24">
        <v>5.9196400000000003E-2</v>
      </c>
      <c r="D207" s="24">
        <v>0.15663099999999999</v>
      </c>
      <c r="E207" s="24">
        <v>0.26041700000000001</v>
      </c>
      <c r="F207" s="24">
        <v>0.31605499999999997</v>
      </c>
      <c r="G207" s="25">
        <v>-0.20261599999999999</v>
      </c>
      <c r="H207" s="25"/>
      <c r="I207" s="25"/>
      <c r="J207" s="25"/>
      <c r="K207" s="25"/>
      <c r="L207" s="12"/>
      <c r="M207" s="14"/>
      <c r="N207" s="14"/>
      <c r="O207" s="14"/>
      <c r="P207" s="14"/>
      <c r="Q207" s="14"/>
      <c r="R207" s="14"/>
      <c r="S207" s="12"/>
      <c r="T207" s="12"/>
      <c r="U207" s="12"/>
      <c r="V207" s="12"/>
    </row>
    <row r="208" spans="1:22" x14ac:dyDescent="0.15">
      <c r="A208" s="12">
        <v>7</v>
      </c>
      <c r="B208" s="25">
        <v>0.13666300000000001</v>
      </c>
      <c r="C208" s="24">
        <v>0.147757</v>
      </c>
      <c r="D208" s="24">
        <v>0.25711899999999999</v>
      </c>
      <c r="E208" s="24">
        <v>0.31160599999999999</v>
      </c>
      <c r="F208" s="25">
        <v>-0.203351</v>
      </c>
      <c r="G208" s="25">
        <v>-0.27595599999999998</v>
      </c>
      <c r="H208" s="25">
        <v>-0.35172700000000001</v>
      </c>
      <c r="I208" s="25"/>
      <c r="J208" s="25"/>
      <c r="K208" s="25"/>
      <c r="L208" s="12"/>
      <c r="M208" s="14"/>
      <c r="N208" s="14"/>
      <c r="O208" s="14"/>
      <c r="P208" s="14"/>
      <c r="Q208" s="14"/>
      <c r="R208" s="14"/>
      <c r="S208" s="14"/>
      <c r="T208" s="12"/>
      <c r="U208" s="12"/>
      <c r="V208" s="12"/>
    </row>
    <row r="209" spans="1:22" x14ac:dyDescent="0.15">
      <c r="A209" s="12">
        <v>8</v>
      </c>
      <c r="B209" s="25">
        <v>0.18104300000000001</v>
      </c>
      <c r="C209" s="24">
        <v>0.24148500000000001</v>
      </c>
      <c r="D209" s="24">
        <v>0.29757400000000001</v>
      </c>
      <c r="E209" s="25">
        <v>-0.213894</v>
      </c>
      <c r="F209" s="25">
        <v>-0.28288799999999997</v>
      </c>
      <c r="G209" s="25">
        <v>-0.33638400000000002</v>
      </c>
      <c r="H209" s="25">
        <v>-0.38815</v>
      </c>
      <c r="I209" s="25">
        <v>-0.45836399999999999</v>
      </c>
      <c r="J209" s="25"/>
      <c r="K209" s="25"/>
      <c r="L209" s="12"/>
      <c r="M209" s="14"/>
      <c r="N209" s="14"/>
      <c r="O209" s="14"/>
      <c r="P209" s="14"/>
      <c r="Q209" s="14"/>
      <c r="R209" s="14"/>
      <c r="S209" s="14"/>
      <c r="T209" s="14"/>
      <c r="U209" s="12"/>
      <c r="V209" s="12"/>
    </row>
    <row r="210" spans="1:22" x14ac:dyDescent="0.15">
      <c r="A210" s="12">
        <v>9</v>
      </c>
      <c r="B210" s="25">
        <v>0.229848</v>
      </c>
      <c r="C210" s="24">
        <v>0.29131299999999999</v>
      </c>
      <c r="D210" s="25">
        <v>-0.219254</v>
      </c>
      <c r="E210" s="25">
        <v>-0.26458599999999999</v>
      </c>
      <c r="F210" s="25">
        <v>-0.33543400000000001</v>
      </c>
      <c r="G210" s="25">
        <v>-0.40748699999999999</v>
      </c>
      <c r="H210" s="25">
        <v>-0.45480300000000001</v>
      </c>
      <c r="I210" s="25">
        <v>-0.53366199999999997</v>
      </c>
      <c r="J210" s="25">
        <v>-0.607518</v>
      </c>
      <c r="K210" s="25"/>
      <c r="L210" s="12"/>
      <c r="M210" s="14"/>
      <c r="N210" s="14"/>
      <c r="O210" s="14"/>
      <c r="P210" s="14"/>
      <c r="Q210" s="14"/>
      <c r="R210" s="14"/>
      <c r="S210" s="14"/>
      <c r="T210" s="14"/>
      <c r="U210" s="14"/>
      <c r="V210" s="12"/>
    </row>
    <row r="211" spans="1:22" x14ac:dyDescent="0.15">
      <c r="A211" s="12">
        <v>10</v>
      </c>
      <c r="B211" s="25">
        <v>0.29009400000000002</v>
      </c>
      <c r="C211" s="24">
        <v>-0.20390900000000001</v>
      </c>
      <c r="D211" s="25">
        <v>-0.26610899999999998</v>
      </c>
      <c r="E211" s="25">
        <v>-0.33569100000000002</v>
      </c>
      <c r="F211" s="25">
        <v>-0.40661700000000001</v>
      </c>
      <c r="G211" s="25">
        <v>-0.45553900000000003</v>
      </c>
      <c r="H211" s="25">
        <v>-0.53097000000000005</v>
      </c>
      <c r="I211" s="25">
        <v>-0.60758900000000005</v>
      </c>
      <c r="J211" s="25">
        <v>-0.71954499999999999</v>
      </c>
      <c r="K211" s="25">
        <v>-0.85061399999999998</v>
      </c>
      <c r="L211" s="12"/>
      <c r="M211" s="14"/>
      <c r="N211" s="14"/>
      <c r="O211" s="14"/>
      <c r="P211" s="14"/>
      <c r="Q211" s="14"/>
      <c r="R211" s="14"/>
      <c r="S211" s="14"/>
      <c r="T211" s="14"/>
      <c r="U211" s="14"/>
      <c r="V211" s="14"/>
    </row>
    <row r="212" spans="1:22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</row>
    <row r="213" spans="1:22" x14ac:dyDescent="0.15">
      <c r="A213" s="12" t="s">
        <v>48</v>
      </c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</row>
    <row r="214" spans="1:22" x14ac:dyDescent="0.15">
      <c r="A214" s="12" t="s">
        <v>46</v>
      </c>
      <c r="B214" s="12">
        <v>1</v>
      </c>
      <c r="C214" s="12">
        <v>2</v>
      </c>
      <c r="D214" s="12">
        <v>3</v>
      </c>
      <c r="E214" s="12">
        <v>4</v>
      </c>
      <c r="F214" s="12">
        <v>5</v>
      </c>
      <c r="G214" s="12">
        <v>6</v>
      </c>
      <c r="H214" s="12">
        <v>7</v>
      </c>
      <c r="I214" s="12">
        <v>8</v>
      </c>
      <c r="J214" s="12">
        <v>9</v>
      </c>
      <c r="K214" s="12">
        <v>10</v>
      </c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</row>
    <row r="215" spans="1:22" x14ac:dyDescent="0.15">
      <c r="A215" s="12">
        <v>1</v>
      </c>
      <c r="B215" s="33">
        <v>9.6965800000000005E-2</v>
      </c>
      <c r="C215" s="33"/>
      <c r="D215" s="33"/>
      <c r="E215" s="33"/>
      <c r="F215" s="33"/>
      <c r="G215" s="33"/>
      <c r="H215" s="33"/>
      <c r="I215" s="33"/>
      <c r="J215" s="33"/>
      <c r="K215" s="33"/>
      <c r="L215" s="12"/>
      <c r="M215" s="14"/>
      <c r="N215" s="12"/>
      <c r="O215" s="12"/>
      <c r="P215" s="12"/>
      <c r="Q215" s="12"/>
      <c r="R215" s="12"/>
      <c r="S215" s="12"/>
      <c r="T215" s="12"/>
      <c r="U215" s="12"/>
      <c r="V215" s="12"/>
    </row>
    <row r="216" spans="1:22" x14ac:dyDescent="0.15">
      <c r="A216" s="12">
        <v>2</v>
      </c>
      <c r="B216" s="33">
        <v>8.7099300000000004E-2</v>
      </c>
      <c r="C216" s="33">
        <v>-0.40223300000000001</v>
      </c>
      <c r="D216" s="33"/>
      <c r="E216" s="33"/>
      <c r="F216" s="33"/>
      <c r="G216" s="33"/>
      <c r="H216" s="33"/>
      <c r="I216" s="33"/>
      <c r="J216" s="33"/>
      <c r="K216" s="33"/>
      <c r="L216" s="12"/>
      <c r="M216" s="14"/>
      <c r="N216" s="14"/>
      <c r="O216" s="12"/>
      <c r="P216" s="12"/>
      <c r="Q216" s="12"/>
      <c r="R216" s="12"/>
      <c r="S216" s="12"/>
      <c r="T216" s="12"/>
      <c r="U216" s="12"/>
      <c r="V216" s="12"/>
    </row>
    <row r="217" spans="1:22" x14ac:dyDescent="0.15">
      <c r="A217" s="12">
        <v>3</v>
      </c>
      <c r="B217" s="33">
        <v>8.3857600000000004E-2</v>
      </c>
      <c r="C217" s="33">
        <v>-0.38741300000000001</v>
      </c>
      <c r="D217" s="33">
        <v>-0.35375000000000001</v>
      </c>
      <c r="E217" s="33"/>
      <c r="F217" s="33"/>
      <c r="G217" s="33"/>
      <c r="H217" s="33"/>
      <c r="I217" s="33"/>
      <c r="J217" s="33"/>
      <c r="K217" s="33"/>
      <c r="L217" s="12"/>
      <c r="M217" s="14"/>
      <c r="N217" s="14"/>
      <c r="O217" s="14"/>
      <c r="P217" s="12"/>
      <c r="Q217" s="12"/>
      <c r="R217" s="12"/>
      <c r="S217" s="12"/>
      <c r="T217" s="12"/>
      <c r="U217" s="12"/>
      <c r="V217" s="12"/>
    </row>
    <row r="218" spans="1:22" x14ac:dyDescent="0.15">
      <c r="A218" s="12">
        <v>4</v>
      </c>
      <c r="B218" s="33">
        <v>7.0813899999999999E-2</v>
      </c>
      <c r="C218" s="33">
        <v>-0.364064</v>
      </c>
      <c r="D218" s="33">
        <v>-0.23200899999999999</v>
      </c>
      <c r="E218" s="33">
        <v>-1.3696099999999999E-2</v>
      </c>
      <c r="F218" s="33"/>
      <c r="G218" s="33"/>
      <c r="H218" s="33"/>
      <c r="I218" s="33"/>
      <c r="J218" s="33"/>
      <c r="K218" s="33"/>
      <c r="L218" s="12"/>
      <c r="M218" s="14"/>
      <c r="N218" s="14"/>
      <c r="O218" s="14"/>
      <c r="P218" s="14"/>
      <c r="Q218" s="12"/>
      <c r="R218" s="12"/>
      <c r="S218" s="12"/>
      <c r="T218" s="12"/>
      <c r="U218" s="12"/>
      <c r="V218" s="12"/>
    </row>
    <row r="219" spans="1:22" x14ac:dyDescent="0.15">
      <c r="A219" s="12">
        <v>5</v>
      </c>
      <c r="B219" s="33">
        <v>5.9559899999999999E-2</v>
      </c>
      <c r="C219" s="33">
        <v>-0.23981</v>
      </c>
      <c r="D219" s="33">
        <v>-1.4614E-2</v>
      </c>
      <c r="E219" s="33">
        <v>0.23708899999999999</v>
      </c>
      <c r="F219" s="33">
        <v>0.52295599999999998</v>
      </c>
      <c r="G219" s="33"/>
      <c r="H219" s="33"/>
      <c r="I219" s="33"/>
      <c r="J219" s="33"/>
      <c r="K219" s="33"/>
      <c r="L219" s="12"/>
      <c r="M219" s="14"/>
      <c r="N219" s="14"/>
      <c r="O219" s="14"/>
      <c r="P219" s="14"/>
      <c r="Q219" s="14"/>
      <c r="R219" s="12"/>
      <c r="S219" s="12"/>
      <c r="T219" s="12"/>
      <c r="U219" s="12"/>
      <c r="V219" s="12"/>
    </row>
    <row r="220" spans="1:22" x14ac:dyDescent="0.15">
      <c r="A220" s="12">
        <v>6</v>
      </c>
      <c r="B220" s="33">
        <v>0.13559299999999999</v>
      </c>
      <c r="C220" s="33">
        <v>-2.3329200000000001E-2</v>
      </c>
      <c r="D220" s="33">
        <v>0.23405100000000001</v>
      </c>
      <c r="E220" s="33">
        <v>0.52083400000000002</v>
      </c>
      <c r="F220" s="33">
        <v>0.63210900000000003</v>
      </c>
      <c r="G220" s="33">
        <v>-0.40523300000000001</v>
      </c>
      <c r="H220" s="33"/>
      <c r="I220" s="33"/>
      <c r="J220" s="33"/>
      <c r="K220" s="33"/>
      <c r="L220" s="12"/>
      <c r="M220" s="14"/>
      <c r="N220" s="14"/>
      <c r="O220" s="14"/>
      <c r="P220" s="14"/>
      <c r="Q220" s="14"/>
      <c r="R220" s="14"/>
      <c r="S220" s="12"/>
      <c r="T220" s="12"/>
      <c r="U220" s="12"/>
      <c r="V220" s="12"/>
    </row>
    <row r="221" spans="1:22" x14ac:dyDescent="0.15">
      <c r="A221" s="12">
        <v>7</v>
      </c>
      <c r="B221" s="33">
        <v>0.27332499999999998</v>
      </c>
      <c r="C221" s="33">
        <v>0.22548000000000001</v>
      </c>
      <c r="D221" s="33">
        <v>0.51423799999999997</v>
      </c>
      <c r="E221" s="33">
        <v>0.62321199999999999</v>
      </c>
      <c r="F221" s="33">
        <v>-0.40670200000000001</v>
      </c>
      <c r="G221" s="33">
        <v>-0.55191199999999996</v>
      </c>
      <c r="H221" s="33">
        <v>-0.70345400000000002</v>
      </c>
      <c r="I221" s="33"/>
      <c r="J221" s="33"/>
      <c r="K221" s="33"/>
      <c r="L221" s="12"/>
      <c r="M221" s="14"/>
      <c r="N221" s="14"/>
      <c r="O221" s="14"/>
      <c r="P221" s="14"/>
      <c r="Q221" s="14"/>
      <c r="R221" s="14"/>
      <c r="S221" s="14"/>
      <c r="T221" s="12"/>
      <c r="U221" s="12"/>
      <c r="V221" s="12"/>
    </row>
    <row r="222" spans="1:22" x14ac:dyDescent="0.15">
      <c r="A222" s="12">
        <v>8</v>
      </c>
      <c r="B222" s="33">
        <v>0.36208600000000002</v>
      </c>
      <c r="C222" s="33">
        <v>0.48297099999999998</v>
      </c>
      <c r="D222" s="33">
        <v>0.59514800000000001</v>
      </c>
      <c r="E222" s="33">
        <v>-0.42778899999999997</v>
      </c>
      <c r="F222" s="33">
        <v>-0.56577599999999995</v>
      </c>
      <c r="G222" s="33">
        <v>-0.67276899999999995</v>
      </c>
      <c r="H222" s="33">
        <v>-0.77629899999999996</v>
      </c>
      <c r="I222" s="33">
        <v>-0.91672799999999999</v>
      </c>
      <c r="J222" s="33"/>
      <c r="K222" s="33"/>
      <c r="L222" s="12"/>
      <c r="M222" s="14"/>
      <c r="N222" s="14"/>
      <c r="O222" s="14"/>
      <c r="P222" s="14"/>
      <c r="Q222" s="14"/>
      <c r="R222" s="14"/>
      <c r="S222" s="14"/>
      <c r="T222" s="14"/>
      <c r="U222" s="12"/>
      <c r="V222" s="12"/>
    </row>
    <row r="223" spans="1:22" x14ac:dyDescent="0.15">
      <c r="A223" s="12">
        <v>9</v>
      </c>
      <c r="B223" s="33">
        <v>0.45969700000000002</v>
      </c>
      <c r="C223" s="33">
        <v>0.58262499999999995</v>
      </c>
      <c r="D223" s="33">
        <v>-0.43850800000000001</v>
      </c>
      <c r="E223" s="33">
        <v>-0.52917199999999998</v>
      </c>
      <c r="F223" s="33">
        <v>-0.67086900000000005</v>
      </c>
      <c r="G223" s="33">
        <v>-0.81497399999999998</v>
      </c>
      <c r="H223" s="33">
        <v>-0.90960700000000005</v>
      </c>
      <c r="I223" s="33">
        <v>-1.06732</v>
      </c>
      <c r="J223" s="33">
        <v>-1.2150399999999999</v>
      </c>
      <c r="K223" s="33"/>
      <c r="L223" s="12"/>
      <c r="M223" s="14"/>
      <c r="N223" s="14"/>
      <c r="O223" s="14"/>
      <c r="P223" s="14"/>
      <c r="Q223" s="14"/>
      <c r="R223" s="14"/>
      <c r="S223" s="14"/>
      <c r="T223" s="14"/>
      <c r="U223" s="14"/>
      <c r="V223" s="12"/>
    </row>
    <row r="224" spans="1:22" x14ac:dyDescent="0.15">
      <c r="A224" s="12">
        <v>10</v>
      </c>
      <c r="B224" s="33">
        <v>0.58018800000000004</v>
      </c>
      <c r="C224" s="33">
        <v>-0.40781800000000001</v>
      </c>
      <c r="D224" s="33">
        <v>-0.53221799999999997</v>
      </c>
      <c r="E224" s="33">
        <v>-0.67138299999999995</v>
      </c>
      <c r="F224" s="33">
        <v>-0.81323299999999998</v>
      </c>
      <c r="G224" s="33">
        <v>-0.91107800000000005</v>
      </c>
      <c r="H224" s="33">
        <v>-1.0619400000000001</v>
      </c>
      <c r="I224" s="33">
        <v>-1.2151799999999999</v>
      </c>
      <c r="J224" s="33">
        <v>-1.43909</v>
      </c>
      <c r="K224" s="33">
        <v>-1.70123</v>
      </c>
      <c r="L224" s="12"/>
      <c r="M224" s="14"/>
      <c r="N224" s="14"/>
      <c r="O224" s="14"/>
      <c r="P224" s="14"/>
      <c r="Q224" s="14"/>
      <c r="R224" s="14"/>
      <c r="S224" s="14"/>
      <c r="T224" s="14"/>
      <c r="U224" s="14"/>
      <c r="V224" s="14"/>
    </row>
    <row r="225" spans="1:18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</row>
    <row r="226" spans="1:18" x14ac:dyDescent="0.15">
      <c r="A226" s="12" t="s">
        <v>74</v>
      </c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</row>
    <row r="227" spans="1:18" x14ac:dyDescent="0.15">
      <c r="A227" s="12" t="s">
        <v>75</v>
      </c>
      <c r="B227" s="12" t="s">
        <v>76</v>
      </c>
      <c r="C227" s="12" t="s">
        <v>76</v>
      </c>
      <c r="D227" s="12" t="s">
        <v>76</v>
      </c>
      <c r="E227" s="12" t="s">
        <v>77</v>
      </c>
      <c r="F227" s="12" t="s">
        <v>77</v>
      </c>
      <c r="G227" s="12" t="s">
        <v>77</v>
      </c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</row>
    <row r="228" spans="1:18" x14ac:dyDescent="0.15">
      <c r="A228" s="12" t="s">
        <v>78</v>
      </c>
      <c r="B228" s="12" t="s">
        <v>76</v>
      </c>
      <c r="C228" s="12" t="s">
        <v>79</v>
      </c>
      <c r="D228" s="12" t="s">
        <v>80</v>
      </c>
      <c r="E228" s="12" t="s">
        <v>76</v>
      </c>
      <c r="F228" s="12" t="s">
        <v>79</v>
      </c>
      <c r="G228" s="12" t="s">
        <v>80</v>
      </c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</row>
    <row r="229" spans="1:18" x14ac:dyDescent="0.15">
      <c r="A229" s="3" t="s">
        <v>25</v>
      </c>
      <c r="B229" s="24">
        <v>0.61654600000000004</v>
      </c>
      <c r="C229" s="24">
        <v>0.61654600000000004</v>
      </c>
      <c r="D229" s="24">
        <v>0.61654600000000004</v>
      </c>
      <c r="E229" s="24">
        <v>0.72335000000000005</v>
      </c>
      <c r="F229" s="24">
        <v>0.72335000000000005</v>
      </c>
      <c r="G229" s="24">
        <v>0.72335000000000005</v>
      </c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</row>
    <row r="230" spans="1:18" x14ac:dyDescent="0.15">
      <c r="A230" s="3" t="s">
        <v>26</v>
      </c>
      <c r="B230" s="24">
        <v>-2.13332E-2</v>
      </c>
      <c r="C230" s="24">
        <v>7.7755900000000003E-2</v>
      </c>
      <c r="D230" s="24">
        <v>6.4368400000000006E-2</v>
      </c>
      <c r="E230" s="24">
        <v>-1.8630000000000001E-2</v>
      </c>
      <c r="F230" s="24">
        <v>9.3939900000000007E-2</v>
      </c>
      <c r="G230" s="24">
        <v>7.8585100000000005E-2</v>
      </c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</row>
    <row r="231" spans="1:18" x14ac:dyDescent="0.15">
      <c r="A231" s="3" t="s">
        <v>27</v>
      </c>
      <c r="B231" s="24">
        <v>-3.2921400000000003E-2</v>
      </c>
      <c r="C231" s="24">
        <v>7.0083500000000007E-2</v>
      </c>
      <c r="D231" s="24">
        <v>5.7042299999999997E-2</v>
      </c>
      <c r="E231" s="24">
        <v>-2.8489899999999999E-2</v>
      </c>
      <c r="F231" s="24">
        <v>8.8486700000000001E-2</v>
      </c>
      <c r="G231" s="24">
        <v>7.3625999999999997E-2</v>
      </c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</row>
    <row r="232" spans="1:18" x14ac:dyDescent="0.15">
      <c r="A232" s="3" t="s">
        <v>28</v>
      </c>
      <c r="B232" s="25">
        <v>-5.78708E-2</v>
      </c>
      <c r="C232" s="25">
        <v>5.1751699999999998E-2</v>
      </c>
      <c r="D232" s="25">
        <v>3.5552100000000003E-2</v>
      </c>
      <c r="E232" s="25">
        <v>-7.1058999999999997E-2</v>
      </c>
      <c r="F232" s="25">
        <v>5.0871300000000001E-2</v>
      </c>
      <c r="G232" s="25">
        <v>3.2759499999999997E-2</v>
      </c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</row>
    <row r="233" spans="1:18" x14ac:dyDescent="0.15">
      <c r="A233" s="3" t="s">
        <v>29</v>
      </c>
      <c r="B233" s="25">
        <v>-8.3080600000000004E-2</v>
      </c>
      <c r="C233" s="25">
        <v>1.7274899999999999E-2</v>
      </c>
      <c r="D233" s="25">
        <v>1.2351300000000001E-3</v>
      </c>
      <c r="E233" s="25">
        <v>-0.127883</v>
      </c>
      <c r="F233" s="25">
        <v>-5.01558E-2</v>
      </c>
      <c r="G233" s="25">
        <v>-6.8412799999999996E-2</v>
      </c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</row>
    <row r="234" spans="1:18" x14ac:dyDescent="0.15">
      <c r="A234" s="3" t="s">
        <v>30</v>
      </c>
      <c r="B234" s="24">
        <v>-8.9939099999999994E-2</v>
      </c>
      <c r="C234" s="24">
        <v>2.67008E-2</v>
      </c>
      <c r="D234" s="24">
        <v>-2.2971600000000001E-4</v>
      </c>
      <c r="E234" s="24">
        <v>-7.6279299999999994E-2</v>
      </c>
      <c r="F234" s="24">
        <v>5.6644899999999998E-2</v>
      </c>
      <c r="G234" s="24">
        <v>2.5690899999999999E-2</v>
      </c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</row>
    <row r="235" spans="1:18" x14ac:dyDescent="0.15">
      <c r="A235" s="3" t="s">
        <v>52</v>
      </c>
      <c r="B235" s="24">
        <v>-3.6668199999999998E-2</v>
      </c>
      <c r="C235" s="24">
        <v>7.9975000000000004E-2</v>
      </c>
      <c r="D235" s="24">
        <v>5.0329699999999998E-2</v>
      </c>
      <c r="E235" s="24">
        <v>-1.5623099999999999E-2</v>
      </c>
      <c r="F235" s="24">
        <v>0.117274</v>
      </c>
      <c r="G235" s="24">
        <v>8.3186899999999994E-2</v>
      </c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</row>
    <row r="236" spans="1:18" x14ac:dyDescent="0.15">
      <c r="A236" s="3" t="s">
        <v>53</v>
      </c>
      <c r="B236" s="24">
        <v>9.22428E-2</v>
      </c>
      <c r="C236" s="24">
        <v>0.17668600000000001</v>
      </c>
      <c r="D236" s="24">
        <v>0.17668600000000001</v>
      </c>
      <c r="E236" s="24">
        <v>0.13250600000000001</v>
      </c>
      <c r="F236" s="24">
        <v>0.22793099999999999</v>
      </c>
      <c r="G236" s="24">
        <v>0.22793099999999999</v>
      </c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</row>
    <row r="237" spans="1:18" x14ac:dyDescent="0.15">
      <c r="A237" s="3" t="s">
        <v>54</v>
      </c>
      <c r="B237" s="24">
        <v>0.25465900000000002</v>
      </c>
      <c r="C237" s="24">
        <v>0.29962100000000003</v>
      </c>
      <c r="D237" s="24">
        <v>0.29962100000000003</v>
      </c>
      <c r="E237" s="24">
        <v>0.264903</v>
      </c>
      <c r="F237" s="24">
        <v>0.31560100000000002</v>
      </c>
      <c r="G237" s="24">
        <v>0.31560100000000002</v>
      </c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</row>
    <row r="238" spans="1:18" x14ac:dyDescent="0.15">
      <c r="A238" s="3" t="s">
        <v>90</v>
      </c>
      <c r="B238" s="25">
        <v>0.443019</v>
      </c>
      <c r="C238" s="25">
        <v>0.443019</v>
      </c>
      <c r="D238" s="25">
        <v>0.443019</v>
      </c>
      <c r="E238" s="25">
        <v>0.26099099999999997</v>
      </c>
      <c r="F238" s="25">
        <v>0.26099099999999997</v>
      </c>
      <c r="G238" s="25">
        <v>0.26099099999999997</v>
      </c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</row>
    <row r="239" spans="1:18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</row>
    <row r="240" spans="1:18" s="15" customFormat="1" ht="18" x14ac:dyDescent="0.2">
      <c r="A240" s="16" t="s">
        <v>84</v>
      </c>
    </row>
    <row r="241" spans="1:12" s="15" customFormat="1" x14ac:dyDescent="0.15">
      <c r="A241" s="15" t="s">
        <v>121</v>
      </c>
    </row>
    <row r="242" spans="1:12" s="15" customFormat="1" x14ac:dyDescent="0.15">
      <c r="A242" s="15" t="s">
        <v>42</v>
      </c>
    </row>
    <row r="243" spans="1:12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</row>
    <row r="244" spans="1:12" x14ac:dyDescent="0.15">
      <c r="A244" s="12" t="s">
        <v>45</v>
      </c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</row>
    <row r="245" spans="1:12" x14ac:dyDescent="0.15">
      <c r="A245" s="12" t="s">
        <v>46</v>
      </c>
      <c r="B245" s="12">
        <v>1</v>
      </c>
      <c r="C245" s="12">
        <v>2</v>
      </c>
      <c r="D245" s="12">
        <v>3</v>
      </c>
      <c r="E245" s="12">
        <v>4</v>
      </c>
      <c r="F245" s="12">
        <v>5</v>
      </c>
      <c r="G245" s="12">
        <v>6</v>
      </c>
      <c r="H245" s="12">
        <v>7</v>
      </c>
      <c r="I245" s="12">
        <v>8</v>
      </c>
      <c r="J245" s="12">
        <v>9</v>
      </c>
      <c r="K245" s="12">
        <v>10</v>
      </c>
      <c r="L245" s="12"/>
    </row>
    <row r="246" spans="1:12" x14ac:dyDescent="0.15">
      <c r="A246" s="12">
        <v>1</v>
      </c>
      <c r="B246" s="25">
        <v>-0.14830099999999999</v>
      </c>
      <c r="C246" s="25"/>
      <c r="D246" s="25"/>
      <c r="E246" s="25"/>
      <c r="F246" s="25"/>
      <c r="G246" s="25"/>
      <c r="H246" s="25"/>
      <c r="I246" s="25"/>
      <c r="J246" s="25"/>
      <c r="K246" s="25"/>
      <c r="L246" s="12"/>
    </row>
    <row r="247" spans="1:12" x14ac:dyDescent="0.15">
      <c r="A247" s="12">
        <v>2</v>
      </c>
      <c r="B247" s="25">
        <v>-0.143515</v>
      </c>
      <c r="C247" s="25">
        <v>-0.138595</v>
      </c>
      <c r="D247" s="25"/>
      <c r="E247" s="25"/>
      <c r="F247" s="25"/>
      <c r="G247" s="25"/>
      <c r="H247" s="25"/>
      <c r="I247" s="25"/>
      <c r="J247" s="25"/>
      <c r="K247" s="25"/>
      <c r="L247" s="12"/>
    </row>
    <row r="248" spans="1:12" x14ac:dyDescent="0.15">
      <c r="A248" s="12">
        <v>3</v>
      </c>
      <c r="B248" s="25">
        <v>-0.14218500000000001</v>
      </c>
      <c r="C248" s="25">
        <v>-0.13727400000000001</v>
      </c>
      <c r="D248" s="25">
        <v>-0.13594899999999999</v>
      </c>
      <c r="E248" s="25"/>
      <c r="F248" s="25"/>
      <c r="G248" s="25"/>
      <c r="H248" s="25"/>
      <c r="I248" s="25"/>
      <c r="J248" s="25"/>
      <c r="K248" s="25"/>
      <c r="L248" s="12"/>
    </row>
    <row r="249" spans="1:12" x14ac:dyDescent="0.15">
      <c r="A249" s="12">
        <v>4</v>
      </c>
      <c r="B249" s="25">
        <v>-0.140905</v>
      </c>
      <c r="C249" s="25">
        <v>-0.13600300000000001</v>
      </c>
      <c r="D249" s="25">
        <v>-0.13455700000000001</v>
      </c>
      <c r="E249" s="25">
        <v>-0.13325400000000001</v>
      </c>
      <c r="F249" s="25"/>
      <c r="G249" s="25"/>
      <c r="H249" s="25"/>
      <c r="I249" s="25"/>
      <c r="J249" s="25"/>
      <c r="K249" s="25"/>
      <c r="L249" s="12"/>
    </row>
    <row r="250" spans="1:12" x14ac:dyDescent="0.15">
      <c r="A250" s="12">
        <v>5</v>
      </c>
      <c r="B250" s="25">
        <v>-0.13977700000000001</v>
      </c>
      <c r="C250" s="25">
        <v>-0.13475000000000001</v>
      </c>
      <c r="D250" s="25">
        <v>-0.133406</v>
      </c>
      <c r="E250" s="25">
        <v>-0.13211000000000001</v>
      </c>
      <c r="F250" s="25">
        <v>-0.130965</v>
      </c>
      <c r="G250" s="25"/>
      <c r="H250" s="25"/>
      <c r="I250" s="25"/>
      <c r="J250" s="25"/>
      <c r="K250" s="25"/>
      <c r="L250" s="12"/>
    </row>
    <row r="251" spans="1:12" x14ac:dyDescent="0.15">
      <c r="A251" s="12">
        <v>6</v>
      </c>
      <c r="B251" s="25">
        <v>-2.1250100000000001E-2</v>
      </c>
      <c r="C251" s="25">
        <v>-0.13705300000000001</v>
      </c>
      <c r="D251" s="25">
        <v>-0.135708</v>
      </c>
      <c r="E251" s="25">
        <v>-0.13442599999999999</v>
      </c>
      <c r="F251" s="25">
        <v>-0.133275</v>
      </c>
      <c r="G251" s="24">
        <v>-0.13584499999999999</v>
      </c>
      <c r="H251" s="25"/>
      <c r="I251" s="25"/>
      <c r="J251" s="25"/>
      <c r="K251" s="25"/>
      <c r="L251" s="12"/>
    </row>
    <row r="252" spans="1:12" x14ac:dyDescent="0.15">
      <c r="A252" s="12">
        <v>7</v>
      </c>
      <c r="B252" s="24">
        <v>0.21051800000000001</v>
      </c>
      <c r="C252" s="25">
        <v>-0.14946699999999999</v>
      </c>
      <c r="D252" s="25">
        <v>-0.14813599999999999</v>
      </c>
      <c r="E252" s="25">
        <v>-0.14684</v>
      </c>
      <c r="F252" s="24">
        <v>-0.14593200000000001</v>
      </c>
      <c r="G252" s="24">
        <v>-0.14824899999999999</v>
      </c>
      <c r="H252" s="24">
        <v>-0.160661</v>
      </c>
      <c r="I252" s="25"/>
      <c r="J252" s="25"/>
      <c r="K252" s="25"/>
      <c r="L252" s="12"/>
    </row>
    <row r="253" spans="1:12" x14ac:dyDescent="0.15">
      <c r="A253" s="12">
        <v>8</v>
      </c>
      <c r="B253" s="24">
        <v>0.44986599999999999</v>
      </c>
      <c r="C253" s="25">
        <v>-0.15193799999999999</v>
      </c>
      <c r="D253" s="25">
        <v>-0.15059400000000001</v>
      </c>
      <c r="E253" s="24">
        <v>-0.14954400000000001</v>
      </c>
      <c r="F253" s="24">
        <v>-0.14838899999999999</v>
      </c>
      <c r="G253" s="24">
        <v>-0.15071100000000001</v>
      </c>
      <c r="H253" s="24">
        <v>-0.163129</v>
      </c>
      <c r="I253" s="24">
        <v>-0.165601</v>
      </c>
      <c r="J253" s="25"/>
      <c r="K253" s="25"/>
      <c r="L253" s="12"/>
    </row>
    <row r="254" spans="1:12" x14ac:dyDescent="0.15">
      <c r="A254" s="12">
        <v>9</v>
      </c>
      <c r="B254" s="24">
        <v>0.67601199999999995</v>
      </c>
      <c r="C254" s="25">
        <v>-0.15385099999999999</v>
      </c>
      <c r="D254" s="24">
        <v>-0.152755</v>
      </c>
      <c r="E254" s="24">
        <v>-0.15146100000000001</v>
      </c>
      <c r="F254" s="24">
        <v>-0.15030499999999999</v>
      </c>
      <c r="G254" s="24">
        <v>-0.15263099999999999</v>
      </c>
      <c r="H254" s="24">
        <v>-0.16505300000000001</v>
      </c>
      <c r="I254" s="24">
        <v>-4.4563999999999999E-2</v>
      </c>
      <c r="J254" s="24">
        <v>0.201095</v>
      </c>
      <c r="K254" s="25"/>
      <c r="L254" s="12"/>
    </row>
    <row r="255" spans="1:12" x14ac:dyDescent="0.15">
      <c r="A255" s="12">
        <v>10</v>
      </c>
      <c r="B255" s="24">
        <v>1.5</v>
      </c>
      <c r="C255" s="24">
        <v>-0.15615399999999999</v>
      </c>
      <c r="D255" s="24">
        <v>-0.154809</v>
      </c>
      <c r="E255" s="24">
        <v>-0.15351899999999999</v>
      </c>
      <c r="F255" s="24">
        <v>-0.152366</v>
      </c>
      <c r="G255" s="24">
        <v>-0.154693</v>
      </c>
      <c r="H255" s="24">
        <v>-4.40551E-2</v>
      </c>
      <c r="I255" s="24">
        <v>0.20102</v>
      </c>
      <c r="J255" s="24">
        <v>0.44342900000000002</v>
      </c>
      <c r="K255" s="24">
        <v>0.67198000000000002</v>
      </c>
      <c r="L255" s="12"/>
    </row>
    <row r="256" spans="1:12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</row>
    <row r="257" spans="1:22" x14ac:dyDescent="0.15">
      <c r="A257" s="12" t="s">
        <v>47</v>
      </c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</row>
    <row r="258" spans="1:22" x14ac:dyDescent="0.15">
      <c r="A258" s="12" t="s">
        <v>46</v>
      </c>
      <c r="B258" s="12">
        <v>1</v>
      </c>
      <c r="C258" s="12">
        <v>2</v>
      </c>
      <c r="D258" s="12">
        <v>3</v>
      </c>
      <c r="E258" s="12">
        <v>4</v>
      </c>
      <c r="F258" s="12">
        <v>5</v>
      </c>
      <c r="G258" s="12">
        <v>6</v>
      </c>
      <c r="H258" s="12">
        <v>7</v>
      </c>
      <c r="I258" s="12">
        <v>8</v>
      </c>
      <c r="J258" s="12">
        <v>9</v>
      </c>
      <c r="K258" s="12">
        <v>10</v>
      </c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</row>
    <row r="259" spans="1:22" x14ac:dyDescent="0.15">
      <c r="A259" s="12">
        <v>1</v>
      </c>
      <c r="B259" s="24">
        <v>0.16924</v>
      </c>
      <c r="C259" s="25"/>
      <c r="D259" s="25"/>
      <c r="E259" s="25"/>
      <c r="F259" s="25"/>
      <c r="G259" s="25"/>
      <c r="H259" s="25"/>
      <c r="I259" s="25"/>
      <c r="J259" s="25"/>
      <c r="K259" s="25"/>
      <c r="L259" s="12"/>
      <c r="M259" s="14"/>
      <c r="N259" s="12"/>
      <c r="O259" s="12"/>
      <c r="P259" s="12"/>
      <c r="Q259" s="12"/>
      <c r="R259" s="12"/>
      <c r="S259" s="12"/>
      <c r="T259" s="12"/>
      <c r="U259" s="12"/>
      <c r="V259" s="12"/>
    </row>
    <row r="260" spans="1:22" x14ac:dyDescent="0.15">
      <c r="A260" s="12">
        <v>2</v>
      </c>
      <c r="B260" s="24">
        <v>0.14557400000000001</v>
      </c>
      <c r="C260" s="24">
        <v>1.05881E-2</v>
      </c>
      <c r="D260" s="25"/>
      <c r="E260" s="25"/>
      <c r="F260" s="25"/>
      <c r="G260" s="25"/>
      <c r="H260" s="25"/>
      <c r="I260" s="25"/>
      <c r="J260" s="25"/>
      <c r="K260" s="25"/>
      <c r="L260" s="12"/>
      <c r="M260" s="14"/>
      <c r="N260" s="14"/>
      <c r="O260" s="12"/>
      <c r="P260" s="12"/>
      <c r="Q260" s="12"/>
      <c r="R260" s="12"/>
      <c r="S260" s="12"/>
      <c r="T260" s="12"/>
      <c r="U260" s="12"/>
      <c r="V260" s="12"/>
    </row>
    <row r="261" spans="1:22" x14ac:dyDescent="0.15">
      <c r="A261" s="12">
        <v>3</v>
      </c>
      <c r="B261" s="24">
        <v>0.12371799999999999</v>
      </c>
      <c r="C261" s="24">
        <v>-2.3312699999999999E-3</v>
      </c>
      <c r="D261" s="24">
        <v>-1.41888E-2</v>
      </c>
      <c r="E261" s="25"/>
      <c r="F261" s="25"/>
      <c r="G261" s="25"/>
      <c r="H261" s="25"/>
      <c r="I261" s="25"/>
      <c r="J261" s="25"/>
      <c r="K261" s="25"/>
      <c r="L261" s="12"/>
      <c r="M261" s="14"/>
      <c r="N261" s="14"/>
      <c r="O261" s="14"/>
      <c r="P261" s="12"/>
      <c r="Q261" s="12"/>
      <c r="R261" s="12"/>
      <c r="S261" s="12"/>
      <c r="T261" s="12"/>
      <c r="U261" s="12"/>
      <c r="V261" s="12"/>
    </row>
    <row r="262" spans="1:22" x14ac:dyDescent="0.15">
      <c r="A262" s="12">
        <v>4</v>
      </c>
      <c r="B262" s="24">
        <v>9.9430400000000002E-2</v>
      </c>
      <c r="C262" s="24">
        <v>-1.40629E-2</v>
      </c>
      <c r="D262" s="24">
        <v>1.9478499999999999E-2</v>
      </c>
      <c r="E262" s="24">
        <v>0.110439</v>
      </c>
      <c r="F262" s="25"/>
      <c r="G262" s="25"/>
      <c r="H262" s="25"/>
      <c r="I262" s="25"/>
      <c r="J262" s="25"/>
      <c r="K262" s="25"/>
      <c r="L262" s="12"/>
      <c r="M262" s="14"/>
      <c r="N262" s="14"/>
      <c r="O262" s="14"/>
      <c r="P262" s="14"/>
      <c r="Q262" s="12"/>
      <c r="R262" s="12"/>
      <c r="S262" s="12"/>
      <c r="T262" s="12"/>
      <c r="U262" s="12"/>
      <c r="V262" s="12"/>
    </row>
    <row r="263" spans="1:22" x14ac:dyDescent="0.15">
      <c r="A263" s="12">
        <v>5</v>
      </c>
      <c r="B263" s="24">
        <v>7.7246599999999999E-2</v>
      </c>
      <c r="C263" s="24">
        <v>2.3249200000000001E-2</v>
      </c>
      <c r="D263" s="24">
        <v>0.104298</v>
      </c>
      <c r="E263" s="24">
        <v>0.200126</v>
      </c>
      <c r="F263" s="24">
        <v>0.29956100000000002</v>
      </c>
      <c r="G263" s="25"/>
      <c r="H263" s="25"/>
      <c r="I263" s="25"/>
      <c r="J263" s="25"/>
      <c r="K263" s="25"/>
      <c r="L263" s="12"/>
      <c r="M263" s="14"/>
      <c r="N263" s="14"/>
      <c r="O263" s="14"/>
      <c r="P263" s="14"/>
      <c r="Q263" s="14"/>
      <c r="R263" s="12"/>
      <c r="S263" s="12"/>
      <c r="T263" s="12"/>
      <c r="U263" s="12"/>
      <c r="V263" s="12"/>
    </row>
    <row r="264" spans="1:22" x14ac:dyDescent="0.15">
      <c r="A264" s="12">
        <v>6</v>
      </c>
      <c r="B264" s="24">
        <v>0.114814</v>
      </c>
      <c r="C264" s="24">
        <v>9.9519800000000005E-2</v>
      </c>
      <c r="D264" s="24">
        <v>0.19491700000000001</v>
      </c>
      <c r="E264" s="24">
        <v>0.295709</v>
      </c>
      <c r="F264" s="24">
        <v>0.34847299999999998</v>
      </c>
      <c r="G264" s="25">
        <v>-0.17861299999999999</v>
      </c>
      <c r="H264" s="25"/>
      <c r="I264" s="25"/>
      <c r="J264" s="25"/>
      <c r="K264" s="25"/>
      <c r="L264" s="12"/>
      <c r="M264" s="14"/>
      <c r="N264" s="14"/>
      <c r="O264" s="14"/>
      <c r="P264" s="14"/>
      <c r="Q264" s="14"/>
      <c r="R264" s="14"/>
      <c r="S264" s="12"/>
      <c r="T264" s="12"/>
      <c r="U264" s="12"/>
      <c r="V264" s="12"/>
    </row>
    <row r="265" spans="1:22" x14ac:dyDescent="0.15">
      <c r="A265" s="12">
        <v>7</v>
      </c>
      <c r="B265" s="25">
        <v>0.16098000000000001</v>
      </c>
      <c r="C265" s="24">
        <v>0.17641200000000001</v>
      </c>
      <c r="D265" s="24">
        <v>0.28118900000000002</v>
      </c>
      <c r="E265" s="24">
        <v>0.33360000000000001</v>
      </c>
      <c r="F265" s="25">
        <v>-0.18581</v>
      </c>
      <c r="G265" s="25">
        <v>-0.26305400000000001</v>
      </c>
      <c r="H265" s="25">
        <v>-0.34517900000000001</v>
      </c>
      <c r="I265" s="25"/>
      <c r="J265" s="25"/>
      <c r="K265" s="25"/>
      <c r="L265" s="12"/>
      <c r="M265" s="14"/>
      <c r="N265" s="14"/>
      <c r="O265" s="14"/>
      <c r="P265" s="14"/>
      <c r="Q265" s="14"/>
      <c r="R265" s="14"/>
      <c r="S265" s="14"/>
      <c r="T265" s="12"/>
      <c r="U265" s="12"/>
      <c r="V265" s="12"/>
    </row>
    <row r="266" spans="1:22" x14ac:dyDescent="0.15">
      <c r="A266" s="12">
        <v>8</v>
      </c>
      <c r="B266" s="25">
        <v>0.21468200000000001</v>
      </c>
      <c r="C266" s="24">
        <v>0.27564499999999997</v>
      </c>
      <c r="D266" s="24">
        <v>0.327851</v>
      </c>
      <c r="E266" s="25">
        <v>-0.19012100000000001</v>
      </c>
      <c r="F266" s="25">
        <v>-0.26365699999999997</v>
      </c>
      <c r="G266" s="25">
        <v>-0.31952000000000003</v>
      </c>
      <c r="H266" s="25">
        <v>-0.37939000000000001</v>
      </c>
      <c r="I266" s="25">
        <v>-0.45091700000000001</v>
      </c>
      <c r="J266" s="25"/>
      <c r="K266" s="25"/>
      <c r="L266" s="12"/>
      <c r="M266" s="14"/>
      <c r="N266" s="14"/>
      <c r="O266" s="14"/>
      <c r="P266" s="14"/>
      <c r="Q266" s="14"/>
      <c r="R266" s="14"/>
      <c r="S266" s="14"/>
      <c r="T266" s="14"/>
      <c r="U266" s="12"/>
      <c r="V266" s="12"/>
    </row>
    <row r="267" spans="1:22" x14ac:dyDescent="0.15">
      <c r="A267" s="12">
        <v>9</v>
      </c>
      <c r="B267" s="25">
        <v>0.261907</v>
      </c>
      <c r="C267" s="24">
        <v>0.32287300000000002</v>
      </c>
      <c r="D267" s="25">
        <v>-0.19506499999999999</v>
      </c>
      <c r="E267" s="25">
        <v>-0.24529799999999999</v>
      </c>
      <c r="F267" s="25">
        <v>-0.31794699999999998</v>
      </c>
      <c r="G267" s="25">
        <v>-0.39381500000000003</v>
      </c>
      <c r="H267" s="25">
        <v>-0.45071800000000001</v>
      </c>
      <c r="I267" s="25">
        <v>-0.508274</v>
      </c>
      <c r="J267" s="25">
        <v>-0.60326400000000002</v>
      </c>
      <c r="K267" s="25"/>
      <c r="L267" s="12"/>
      <c r="M267" s="14"/>
      <c r="N267" s="14"/>
      <c r="O267" s="14"/>
      <c r="P267" s="14"/>
      <c r="Q267" s="14"/>
      <c r="R267" s="14"/>
      <c r="S267" s="14"/>
      <c r="T267" s="14"/>
      <c r="U267" s="14"/>
      <c r="V267" s="12"/>
    </row>
    <row r="268" spans="1:22" x14ac:dyDescent="0.15">
      <c r="A268" s="12">
        <v>10</v>
      </c>
      <c r="B268" s="25">
        <v>0.31906699999999999</v>
      </c>
      <c r="C268" s="25">
        <v>-0.178955</v>
      </c>
      <c r="D268" s="25">
        <v>-0.246726</v>
      </c>
      <c r="E268" s="25">
        <v>-0.31820900000000002</v>
      </c>
      <c r="F268" s="25">
        <v>-0.39246300000000001</v>
      </c>
      <c r="G268" s="25">
        <v>-0.447218</v>
      </c>
      <c r="H268" s="25">
        <v>-0.50823200000000002</v>
      </c>
      <c r="I268" s="25">
        <v>-0.60336400000000001</v>
      </c>
      <c r="J268" s="25">
        <v>-0.71764399999999995</v>
      </c>
      <c r="K268" s="25">
        <v>-0.85016700000000001</v>
      </c>
      <c r="L268" s="12"/>
      <c r="M268" s="14"/>
      <c r="N268" s="14"/>
      <c r="O268" s="14"/>
      <c r="P268" s="14"/>
      <c r="Q268" s="14"/>
      <c r="R268" s="14"/>
      <c r="S268" s="14"/>
      <c r="T268" s="14"/>
      <c r="U268" s="14"/>
      <c r="V268" s="14"/>
    </row>
    <row r="269" spans="1:22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</row>
    <row r="270" spans="1:22" x14ac:dyDescent="0.15">
      <c r="A270" s="12" t="s">
        <v>48</v>
      </c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</row>
    <row r="271" spans="1:22" x14ac:dyDescent="0.15">
      <c r="A271" s="12" t="s">
        <v>46</v>
      </c>
      <c r="B271" s="12">
        <v>1</v>
      </c>
      <c r="C271" s="12">
        <v>2</v>
      </c>
      <c r="D271" s="12">
        <v>3</v>
      </c>
      <c r="E271" s="12">
        <v>4</v>
      </c>
      <c r="F271" s="12">
        <v>5</v>
      </c>
      <c r="G271" s="12">
        <v>6</v>
      </c>
      <c r="H271" s="12">
        <v>7</v>
      </c>
      <c r="I271" s="12">
        <v>8</v>
      </c>
      <c r="J271" s="12">
        <v>9</v>
      </c>
      <c r="K271" s="12">
        <v>10</v>
      </c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</row>
    <row r="272" spans="1:22" x14ac:dyDescent="0.15">
      <c r="A272" s="12">
        <v>1</v>
      </c>
      <c r="B272" s="24">
        <v>0.17063700000000001</v>
      </c>
      <c r="C272" s="25"/>
      <c r="D272" s="25"/>
      <c r="E272" s="25"/>
      <c r="F272" s="25"/>
      <c r="G272" s="25"/>
      <c r="H272" s="25"/>
      <c r="I272" s="25"/>
      <c r="J272" s="25"/>
      <c r="K272" s="25"/>
      <c r="L272" s="12"/>
      <c r="M272" s="14"/>
      <c r="N272" s="12"/>
      <c r="O272" s="12"/>
      <c r="P272" s="12"/>
      <c r="Q272" s="12"/>
      <c r="R272" s="12"/>
      <c r="S272" s="12"/>
      <c r="T272" s="12"/>
      <c r="U272" s="12"/>
      <c r="V272" s="12"/>
    </row>
    <row r="273" spans="1:22" x14ac:dyDescent="0.15">
      <c r="A273" s="12">
        <v>2</v>
      </c>
      <c r="B273" s="24">
        <v>0.16822999999999999</v>
      </c>
      <c r="C273" s="25">
        <v>-0.27719100000000002</v>
      </c>
      <c r="D273" s="25"/>
      <c r="E273" s="25"/>
      <c r="F273" s="25"/>
      <c r="G273" s="25"/>
      <c r="H273" s="25"/>
      <c r="I273" s="25"/>
      <c r="J273" s="25"/>
      <c r="K273" s="25"/>
      <c r="L273" s="12"/>
      <c r="M273" s="14"/>
      <c r="N273" s="14"/>
      <c r="O273" s="12"/>
      <c r="P273" s="12"/>
      <c r="Q273" s="12"/>
      <c r="R273" s="12"/>
      <c r="S273" s="12"/>
      <c r="T273" s="12"/>
      <c r="U273" s="12"/>
      <c r="V273" s="12"/>
    </row>
    <row r="274" spans="1:22" x14ac:dyDescent="0.15">
      <c r="A274" s="12">
        <v>3</v>
      </c>
      <c r="B274" s="24">
        <v>0.16393199999999999</v>
      </c>
      <c r="C274" s="25">
        <v>-0.27454800000000001</v>
      </c>
      <c r="D274" s="25">
        <v>-0.25303999999999999</v>
      </c>
      <c r="E274" s="25"/>
      <c r="F274" s="25"/>
      <c r="G274" s="25"/>
      <c r="H274" s="25"/>
      <c r="I274" s="25"/>
      <c r="J274" s="25"/>
      <c r="K274" s="25"/>
      <c r="L274" s="12"/>
      <c r="M274" s="14"/>
      <c r="N274" s="14"/>
      <c r="O274" s="14"/>
      <c r="P274" s="12"/>
      <c r="Q274" s="12"/>
      <c r="R274" s="12"/>
      <c r="S274" s="12"/>
      <c r="T274" s="12"/>
      <c r="U274" s="12"/>
      <c r="V274" s="12"/>
    </row>
    <row r="275" spans="1:22" x14ac:dyDescent="0.15">
      <c r="A275" s="12">
        <v>4</v>
      </c>
      <c r="B275" s="24">
        <v>0.149697</v>
      </c>
      <c r="C275" s="25">
        <v>-0.25391399999999997</v>
      </c>
      <c r="D275" s="25">
        <v>-0.135851</v>
      </c>
      <c r="E275" s="25">
        <v>7.8650999999999999E-2</v>
      </c>
      <c r="F275" s="25"/>
      <c r="G275" s="25"/>
      <c r="H275" s="25"/>
      <c r="I275" s="25"/>
      <c r="J275" s="25"/>
      <c r="K275" s="25"/>
      <c r="L275" s="12"/>
      <c r="M275" s="14"/>
      <c r="N275" s="14"/>
      <c r="O275" s="14"/>
      <c r="P275" s="14"/>
      <c r="Q275" s="12"/>
      <c r="R275" s="12"/>
      <c r="S275" s="12"/>
      <c r="T275" s="12"/>
      <c r="U275" s="12"/>
      <c r="V275" s="12"/>
    </row>
    <row r="276" spans="1:22" x14ac:dyDescent="0.15">
      <c r="A276" s="12">
        <v>5</v>
      </c>
      <c r="B276" s="24">
        <v>0.13592899999999999</v>
      </c>
      <c r="C276" s="25">
        <v>-0.14002400000000001</v>
      </c>
      <c r="D276" s="25">
        <v>7.53611E-2</v>
      </c>
      <c r="E276" s="24">
        <v>0.324679</v>
      </c>
      <c r="F276" s="24">
        <v>0.59912299999999996</v>
      </c>
      <c r="G276" s="25"/>
      <c r="H276" s="25"/>
      <c r="I276" s="25"/>
      <c r="J276" s="25"/>
      <c r="K276" s="25"/>
      <c r="L276" s="12"/>
      <c r="M276" s="14"/>
      <c r="N276" s="14"/>
      <c r="O276" s="14"/>
      <c r="P276" s="14"/>
      <c r="Q276" s="14"/>
      <c r="R276" s="12"/>
      <c r="S276" s="12"/>
      <c r="T276" s="12"/>
      <c r="U276" s="12"/>
      <c r="V276" s="12"/>
    </row>
    <row r="277" spans="1:22" x14ac:dyDescent="0.15">
      <c r="A277" s="12">
        <v>6</v>
      </c>
      <c r="B277" s="24">
        <v>0.229628</v>
      </c>
      <c r="C277" s="25">
        <v>6.4213500000000007E-2</v>
      </c>
      <c r="D277" s="24">
        <v>0.314106</v>
      </c>
      <c r="E277" s="24">
        <v>0.591418</v>
      </c>
      <c r="F277" s="24">
        <v>0.69694599999999995</v>
      </c>
      <c r="G277" s="25">
        <v>-0.35722599999999999</v>
      </c>
      <c r="H277" s="25"/>
      <c r="I277" s="25"/>
      <c r="J277" s="25"/>
      <c r="K277" s="25"/>
      <c r="L277" s="12"/>
      <c r="M277" s="14"/>
      <c r="N277" s="14"/>
      <c r="O277" s="14"/>
      <c r="P277" s="14"/>
      <c r="Q277" s="14"/>
      <c r="R277" s="14"/>
      <c r="S277" s="12"/>
      <c r="T277" s="12"/>
      <c r="U277" s="12"/>
      <c r="V277" s="12"/>
    </row>
    <row r="278" spans="1:22" x14ac:dyDescent="0.15">
      <c r="A278" s="12">
        <v>7</v>
      </c>
      <c r="B278" s="24">
        <v>0.32196000000000002</v>
      </c>
      <c r="C278" s="24">
        <v>0.28653699999999999</v>
      </c>
      <c r="D278" s="24">
        <v>0.56237899999999996</v>
      </c>
      <c r="E278" s="24">
        <v>0.66719899999999999</v>
      </c>
      <c r="F278" s="25">
        <v>-0.37161899999999998</v>
      </c>
      <c r="G278" s="25">
        <v>-0.52610800000000002</v>
      </c>
      <c r="H278" s="25">
        <v>-0.69035800000000003</v>
      </c>
      <c r="I278" s="25"/>
      <c r="J278" s="25"/>
      <c r="K278" s="25"/>
      <c r="L278" s="12"/>
      <c r="M278" s="14"/>
      <c r="N278" s="14"/>
      <c r="O278" s="14"/>
      <c r="P278" s="14"/>
      <c r="Q278" s="14"/>
      <c r="R278" s="14"/>
      <c r="S278" s="14"/>
      <c r="T278" s="12"/>
      <c r="U278" s="12"/>
      <c r="V278" s="12"/>
    </row>
    <row r="279" spans="1:22" x14ac:dyDescent="0.15">
      <c r="A279" s="12">
        <v>8</v>
      </c>
      <c r="B279" s="25">
        <v>0.429365</v>
      </c>
      <c r="C279" s="24">
        <v>0.55129099999999998</v>
      </c>
      <c r="D279" s="24">
        <v>0.65570300000000004</v>
      </c>
      <c r="E279" s="25">
        <v>-0.380241</v>
      </c>
      <c r="F279" s="25">
        <v>-0.52731300000000003</v>
      </c>
      <c r="G279" s="25">
        <v>-0.63904000000000005</v>
      </c>
      <c r="H279" s="25">
        <v>-0.75878000000000001</v>
      </c>
      <c r="I279" s="25">
        <v>-0.90183400000000002</v>
      </c>
      <c r="J279" s="25"/>
      <c r="K279" s="25"/>
      <c r="L279" s="12"/>
      <c r="M279" s="14"/>
      <c r="N279" s="14"/>
      <c r="O279" s="14"/>
      <c r="P279" s="14"/>
      <c r="Q279" s="14"/>
      <c r="R279" s="14"/>
      <c r="S279" s="14"/>
      <c r="T279" s="14"/>
      <c r="U279" s="12"/>
      <c r="V279" s="12"/>
    </row>
    <row r="280" spans="1:22" x14ac:dyDescent="0.15">
      <c r="A280" s="12">
        <v>9</v>
      </c>
      <c r="B280" s="25">
        <v>0.523814</v>
      </c>
      <c r="C280" s="24">
        <v>0.64574600000000004</v>
      </c>
      <c r="D280" s="25">
        <v>-0.39013100000000001</v>
      </c>
      <c r="E280" s="25">
        <v>-0.49059700000000001</v>
      </c>
      <c r="F280" s="25">
        <v>-0.63589499999999999</v>
      </c>
      <c r="G280" s="25">
        <v>-0.78763000000000005</v>
      </c>
      <c r="H280" s="25">
        <v>-0.90143499999999999</v>
      </c>
      <c r="I280" s="25">
        <v>-1.0165500000000001</v>
      </c>
      <c r="J280" s="25">
        <v>-1.2065300000000001</v>
      </c>
      <c r="K280" s="25"/>
      <c r="L280" s="12"/>
      <c r="M280" s="14"/>
      <c r="N280" s="14"/>
      <c r="O280" s="14"/>
      <c r="P280" s="14"/>
      <c r="Q280" s="14"/>
      <c r="R280" s="14"/>
      <c r="S280" s="14"/>
      <c r="T280" s="14"/>
      <c r="U280" s="14"/>
      <c r="V280" s="12"/>
    </row>
    <row r="281" spans="1:22" x14ac:dyDescent="0.15">
      <c r="A281" s="12">
        <v>10</v>
      </c>
      <c r="B281" s="25">
        <v>0.63813399999999998</v>
      </c>
      <c r="C281" s="25">
        <v>-0.35791099999999998</v>
      </c>
      <c r="D281" s="25">
        <v>-0.49345099999999997</v>
      </c>
      <c r="E281" s="25">
        <v>-0.63641800000000004</v>
      </c>
      <c r="F281" s="25">
        <v>-0.78492499999999998</v>
      </c>
      <c r="G281" s="25">
        <v>-0.89443600000000001</v>
      </c>
      <c r="H281" s="25">
        <v>-1.0164599999999999</v>
      </c>
      <c r="I281" s="25">
        <v>-1.2067300000000001</v>
      </c>
      <c r="J281" s="25">
        <v>-1.43529</v>
      </c>
      <c r="K281" s="25">
        <v>-1.7003299999999999</v>
      </c>
      <c r="L281" s="12"/>
      <c r="M281" s="14"/>
      <c r="N281" s="14"/>
      <c r="O281" s="14"/>
      <c r="P281" s="14"/>
      <c r="Q281" s="14"/>
      <c r="R281" s="14"/>
      <c r="S281" s="14"/>
      <c r="T281" s="14"/>
      <c r="U281" s="14"/>
      <c r="V281" s="14"/>
    </row>
    <row r="282" spans="1:22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</row>
    <row r="283" spans="1:22" x14ac:dyDescent="0.15">
      <c r="A283" s="12" t="s">
        <v>74</v>
      </c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</row>
    <row r="284" spans="1:22" x14ac:dyDescent="0.15">
      <c r="A284" s="12" t="s">
        <v>75</v>
      </c>
      <c r="B284" s="12" t="s">
        <v>76</v>
      </c>
      <c r="C284" s="12" t="s">
        <v>76</v>
      </c>
      <c r="D284" s="12" t="s">
        <v>76</v>
      </c>
      <c r="E284" s="12" t="s">
        <v>77</v>
      </c>
      <c r="F284" s="12" t="s">
        <v>77</v>
      </c>
      <c r="G284" s="12" t="s">
        <v>77</v>
      </c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</row>
    <row r="285" spans="1:22" x14ac:dyDescent="0.15">
      <c r="A285" s="12" t="s">
        <v>78</v>
      </c>
      <c r="B285" s="12" t="s">
        <v>76</v>
      </c>
      <c r="C285" s="12" t="s">
        <v>79</v>
      </c>
      <c r="D285" s="12" t="s">
        <v>80</v>
      </c>
      <c r="E285" s="12" t="s">
        <v>76</v>
      </c>
      <c r="F285" s="12" t="s">
        <v>79</v>
      </c>
      <c r="G285" s="12" t="s">
        <v>80</v>
      </c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</row>
    <row r="286" spans="1:22" x14ac:dyDescent="0.15">
      <c r="A286" s="12" t="s">
        <v>25</v>
      </c>
      <c r="B286" s="24">
        <v>0.67279699999999998</v>
      </c>
      <c r="C286" s="24">
        <v>0.67279699999999998</v>
      </c>
      <c r="D286" s="24">
        <v>0.67279699999999998</v>
      </c>
      <c r="E286" s="24">
        <v>0.78084399999999998</v>
      </c>
      <c r="F286" s="24">
        <v>0.78084399999999998</v>
      </c>
      <c r="G286" s="24">
        <v>0.78084399999999998</v>
      </c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</row>
    <row r="287" spans="1:22" x14ac:dyDescent="0.15">
      <c r="A287" s="12" t="s">
        <v>26</v>
      </c>
      <c r="B287" s="24">
        <v>7.5499999999999998E-2</v>
      </c>
      <c r="C287" s="24">
        <v>0.19638700000000001</v>
      </c>
      <c r="D287" s="24">
        <v>0.17236199999999999</v>
      </c>
      <c r="E287" s="24">
        <v>8.4347400000000003E-2</v>
      </c>
      <c r="F287" s="24">
        <v>0.22189600000000001</v>
      </c>
      <c r="G287" s="24">
        <v>0.19425999999999999</v>
      </c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</row>
    <row r="288" spans="1:22" x14ac:dyDescent="0.15">
      <c r="A288" s="12" t="s">
        <v>27</v>
      </c>
      <c r="B288" s="24">
        <v>5.5613500000000003E-2</v>
      </c>
      <c r="C288" s="24">
        <v>0.18248</v>
      </c>
      <c r="D288" s="24">
        <v>0.15462699999999999</v>
      </c>
      <c r="E288" s="24">
        <v>6.5674700000000003E-2</v>
      </c>
      <c r="F288" s="24">
        <v>0.20991099999999999</v>
      </c>
      <c r="G288" s="24">
        <v>0.17807300000000001</v>
      </c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</row>
    <row r="289" spans="1:18" x14ac:dyDescent="0.15">
      <c r="A289" s="12" t="s">
        <v>28</v>
      </c>
      <c r="B289" s="25">
        <v>3.2084599999999998E-2</v>
      </c>
      <c r="C289" s="24">
        <v>0.16278799999999999</v>
      </c>
      <c r="D289" s="24">
        <v>0.13506199999999999</v>
      </c>
      <c r="E289" s="25">
        <v>2.19752E-2</v>
      </c>
      <c r="F289" s="24">
        <v>0.170572</v>
      </c>
      <c r="G289" s="24">
        <v>0.13894400000000001</v>
      </c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</row>
    <row r="290" spans="1:18" x14ac:dyDescent="0.15">
      <c r="A290" s="12" t="s">
        <v>29</v>
      </c>
      <c r="B290" s="25">
        <v>6.7780799999999997E-3</v>
      </c>
      <c r="C290" s="25">
        <v>0.127026</v>
      </c>
      <c r="D290" s="25">
        <v>9.5207899999999998E-2</v>
      </c>
      <c r="E290" s="25">
        <v>-2.4534E-2</v>
      </c>
      <c r="F290" s="25">
        <v>7.4930200000000002E-2</v>
      </c>
      <c r="G290" s="25">
        <v>3.9496999999999997E-2</v>
      </c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</row>
    <row r="291" spans="1:18" x14ac:dyDescent="0.15">
      <c r="A291" s="12" t="s">
        <v>30</v>
      </c>
      <c r="B291" s="24">
        <v>-3.5794500000000001E-3</v>
      </c>
      <c r="C291" s="24">
        <v>0.136738</v>
      </c>
      <c r="D291" s="24">
        <v>9.5614400000000002E-2</v>
      </c>
      <c r="E291" s="24">
        <v>1.51729E-2</v>
      </c>
      <c r="F291" s="24">
        <v>0.17494899999999999</v>
      </c>
      <c r="G291" s="24">
        <v>0.12792600000000001</v>
      </c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</row>
    <row r="292" spans="1:18" x14ac:dyDescent="0.15">
      <c r="A292" s="12" t="s">
        <v>52</v>
      </c>
      <c r="B292" s="24">
        <v>1.2595E-2</v>
      </c>
      <c r="C292" s="24">
        <v>0.14616299999999999</v>
      </c>
      <c r="D292" s="24">
        <v>0.110265</v>
      </c>
      <c r="E292" s="24">
        <v>3.5738300000000001E-2</v>
      </c>
      <c r="F292" s="24">
        <v>0.18712799999999999</v>
      </c>
      <c r="G292" s="24">
        <v>0.14632000000000001</v>
      </c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</row>
    <row r="293" spans="1:18" x14ac:dyDescent="0.15">
      <c r="A293" s="12" t="s">
        <v>53</v>
      </c>
      <c r="B293" s="24">
        <v>0.16533900000000001</v>
      </c>
      <c r="C293" s="24">
        <v>0.25989499999999999</v>
      </c>
      <c r="D293" s="24">
        <v>0.25989499999999999</v>
      </c>
      <c r="E293" s="24">
        <v>0.20894599999999999</v>
      </c>
      <c r="F293" s="24">
        <v>0.315801</v>
      </c>
      <c r="G293" s="24">
        <v>0.315801</v>
      </c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</row>
    <row r="294" spans="1:18" x14ac:dyDescent="0.15">
      <c r="A294" s="12" t="s">
        <v>54</v>
      </c>
      <c r="B294" s="24">
        <v>0.32663900000000001</v>
      </c>
      <c r="C294" s="24">
        <v>0.376614</v>
      </c>
      <c r="D294" s="24">
        <v>0.376614</v>
      </c>
      <c r="E294" s="24">
        <v>0.34237000000000001</v>
      </c>
      <c r="F294" s="24">
        <v>0.39874300000000001</v>
      </c>
      <c r="G294" s="24">
        <v>0.39874300000000001</v>
      </c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</row>
    <row r="295" spans="1:18" x14ac:dyDescent="0.15">
      <c r="A295" s="12" t="s">
        <v>90</v>
      </c>
      <c r="B295" s="25">
        <v>0.50486500000000001</v>
      </c>
      <c r="C295" s="25">
        <v>0.50486500000000001</v>
      </c>
      <c r="D295" s="25">
        <v>0.50486500000000001</v>
      </c>
      <c r="E295" s="25">
        <v>0.355516</v>
      </c>
      <c r="F295" s="25">
        <v>0.355516</v>
      </c>
      <c r="G295" s="25">
        <v>0.355516</v>
      </c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</row>
    <row r="296" spans="1:18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</row>
    <row r="297" spans="1:18" s="15" customFormat="1" ht="18" x14ac:dyDescent="0.2">
      <c r="A297" s="16" t="s">
        <v>85</v>
      </c>
    </row>
    <row r="298" spans="1:18" s="15" customFormat="1" x14ac:dyDescent="0.15">
      <c r="A298" s="15" t="s">
        <v>121</v>
      </c>
    </row>
    <row r="299" spans="1:18" s="15" customFormat="1" x14ac:dyDescent="0.15">
      <c r="A299" s="15" t="s">
        <v>42</v>
      </c>
    </row>
    <row r="300" spans="1:18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</row>
    <row r="301" spans="1:18" x14ac:dyDescent="0.15">
      <c r="A301" s="12" t="s">
        <v>45</v>
      </c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</row>
    <row r="302" spans="1:18" x14ac:dyDescent="0.15">
      <c r="A302" s="12" t="s">
        <v>46</v>
      </c>
      <c r="B302" s="12">
        <v>1</v>
      </c>
      <c r="C302" s="12">
        <v>2</v>
      </c>
      <c r="D302" s="12">
        <v>3</v>
      </c>
      <c r="E302" s="12">
        <v>4</v>
      </c>
      <c r="F302" s="12">
        <v>5</v>
      </c>
      <c r="G302" s="12">
        <v>6</v>
      </c>
      <c r="H302" s="12">
        <v>7</v>
      </c>
      <c r="I302" s="12">
        <v>8</v>
      </c>
      <c r="J302" s="12">
        <v>9</v>
      </c>
      <c r="K302" s="12">
        <v>10</v>
      </c>
      <c r="L302" s="12"/>
    </row>
    <row r="303" spans="1:18" x14ac:dyDescent="0.15">
      <c r="A303" s="12">
        <v>1</v>
      </c>
      <c r="B303" s="25">
        <v>-0.12926799999999999</v>
      </c>
      <c r="C303" s="25"/>
      <c r="D303" s="25"/>
      <c r="E303" s="25"/>
      <c r="F303" s="25"/>
      <c r="G303" s="25"/>
      <c r="H303" s="25"/>
      <c r="I303" s="25"/>
      <c r="J303" s="25"/>
      <c r="K303" s="25"/>
      <c r="L303" s="12"/>
    </row>
    <row r="304" spans="1:18" x14ac:dyDescent="0.15">
      <c r="A304" s="12">
        <v>2</v>
      </c>
      <c r="B304" s="25">
        <v>-0.134355</v>
      </c>
      <c r="C304" s="25">
        <v>-0.13935700000000001</v>
      </c>
      <c r="D304" s="25"/>
      <c r="E304" s="25"/>
      <c r="F304" s="25"/>
      <c r="G304" s="25"/>
      <c r="H304" s="25"/>
      <c r="I304" s="25"/>
      <c r="J304" s="25"/>
      <c r="K304" s="25"/>
      <c r="L304" s="12"/>
    </row>
    <row r="305" spans="1:22" x14ac:dyDescent="0.15">
      <c r="A305" s="12">
        <v>3</v>
      </c>
      <c r="B305" s="25">
        <v>-0.13317999999999999</v>
      </c>
      <c r="C305" s="25">
        <v>-0.13819500000000001</v>
      </c>
      <c r="D305" s="25">
        <v>-0.13692599999999999</v>
      </c>
      <c r="E305" s="25"/>
      <c r="F305" s="25"/>
      <c r="G305" s="25"/>
      <c r="H305" s="25"/>
      <c r="I305" s="25"/>
      <c r="J305" s="25"/>
      <c r="K305" s="25"/>
      <c r="L305" s="12"/>
    </row>
    <row r="306" spans="1:22" x14ac:dyDescent="0.15">
      <c r="A306" s="12">
        <v>4</v>
      </c>
      <c r="B306" s="25">
        <v>-0.13209599999999999</v>
      </c>
      <c r="C306" s="25">
        <v>-0.137013</v>
      </c>
      <c r="D306" s="25">
        <v>-0.13583100000000001</v>
      </c>
      <c r="E306" s="25">
        <v>-0.13473599999999999</v>
      </c>
      <c r="F306" s="25"/>
      <c r="G306" s="25"/>
      <c r="H306" s="25"/>
      <c r="I306" s="25"/>
      <c r="J306" s="25"/>
      <c r="K306" s="25"/>
      <c r="L306" s="12"/>
    </row>
    <row r="307" spans="1:22" x14ac:dyDescent="0.15">
      <c r="A307" s="12">
        <v>5</v>
      </c>
      <c r="B307" s="25">
        <v>-0.13118299999999999</v>
      </c>
      <c r="C307" s="25">
        <v>-0.136188</v>
      </c>
      <c r="D307" s="25">
        <v>-0.13500599999999999</v>
      </c>
      <c r="E307" s="25">
        <v>-0.13391800000000001</v>
      </c>
      <c r="F307" s="25">
        <v>-0.13308400000000001</v>
      </c>
      <c r="G307" s="25"/>
      <c r="H307" s="25"/>
      <c r="I307" s="25"/>
      <c r="J307" s="25"/>
      <c r="K307" s="25"/>
      <c r="L307" s="12"/>
    </row>
    <row r="308" spans="1:22" x14ac:dyDescent="0.15">
      <c r="A308" s="12">
        <v>6</v>
      </c>
      <c r="B308" s="25">
        <v>1.20032E-2</v>
      </c>
      <c r="C308" s="25">
        <v>-0.148395</v>
      </c>
      <c r="D308" s="25">
        <v>-0.14721699999999999</v>
      </c>
      <c r="E308" s="25">
        <v>-0.146119</v>
      </c>
      <c r="F308" s="25">
        <v>-0.14552999999999999</v>
      </c>
      <c r="G308" s="24">
        <v>-0.15772600000000001</v>
      </c>
      <c r="H308" s="24"/>
      <c r="I308" s="24"/>
      <c r="J308" s="24"/>
      <c r="K308" s="24"/>
      <c r="L308" s="12"/>
    </row>
    <row r="309" spans="1:22" x14ac:dyDescent="0.15">
      <c r="A309" s="12">
        <v>7</v>
      </c>
      <c r="B309" s="24">
        <v>0.27390999999999999</v>
      </c>
      <c r="C309" s="25">
        <v>-0.150676</v>
      </c>
      <c r="D309" s="25">
        <v>-0.14948900000000001</v>
      </c>
      <c r="E309" s="25">
        <v>-0.14862600000000001</v>
      </c>
      <c r="F309" s="24">
        <v>-0.14779600000000001</v>
      </c>
      <c r="G309" s="24">
        <v>-0.159999</v>
      </c>
      <c r="H309" s="24">
        <v>-0.16227900000000001</v>
      </c>
      <c r="I309" s="24"/>
      <c r="J309" s="24"/>
      <c r="K309" s="24"/>
      <c r="L309" s="12"/>
    </row>
    <row r="310" spans="1:22" x14ac:dyDescent="0.15">
      <c r="A310" s="12">
        <v>8</v>
      </c>
      <c r="B310" s="24">
        <v>0.48957099999999998</v>
      </c>
      <c r="C310" s="25">
        <v>-0.15238199999999999</v>
      </c>
      <c r="D310" s="25">
        <v>-0.15143799999999999</v>
      </c>
      <c r="E310" s="24">
        <v>-0.150339</v>
      </c>
      <c r="F310" s="24">
        <v>-0.149507</v>
      </c>
      <c r="G310" s="24">
        <v>-0.161716</v>
      </c>
      <c r="H310" s="24">
        <v>-0.16403000000000001</v>
      </c>
      <c r="I310" s="24">
        <v>-0.16541700000000001</v>
      </c>
      <c r="J310" s="24"/>
      <c r="K310" s="24"/>
      <c r="L310" s="12"/>
    </row>
    <row r="311" spans="1:22" x14ac:dyDescent="0.15">
      <c r="A311" s="12">
        <v>9</v>
      </c>
      <c r="B311" s="24">
        <v>0.69958399999999998</v>
      </c>
      <c r="C311" s="25">
        <v>-0.15453500000000001</v>
      </c>
      <c r="D311" s="24">
        <v>-0.15335099999999999</v>
      </c>
      <c r="E311" s="24">
        <v>-0.152255</v>
      </c>
      <c r="F311" s="24">
        <v>-0.151425</v>
      </c>
      <c r="G311" s="24">
        <v>-0.16366800000000001</v>
      </c>
      <c r="H311" s="24">
        <v>-0.16561799999999999</v>
      </c>
      <c r="I311" s="24">
        <v>9.1215999999999997E-4</v>
      </c>
      <c r="J311" s="24">
        <v>0.27506999999999998</v>
      </c>
      <c r="K311" s="24"/>
      <c r="L311" s="12"/>
    </row>
    <row r="312" spans="1:22" x14ac:dyDescent="0.15">
      <c r="A312" s="12">
        <v>10</v>
      </c>
      <c r="B312" s="24">
        <v>1.5</v>
      </c>
      <c r="C312" s="24">
        <v>-0.15681800000000001</v>
      </c>
      <c r="D312" s="24">
        <v>-0.155641</v>
      </c>
      <c r="E312" s="24">
        <v>-0.15454300000000001</v>
      </c>
      <c r="F312" s="24">
        <v>-0.153729</v>
      </c>
      <c r="G312" s="24">
        <v>-0.16560800000000001</v>
      </c>
      <c r="H312" s="24">
        <v>1.02411E-3</v>
      </c>
      <c r="I312" s="24">
        <v>0.276028</v>
      </c>
      <c r="J312" s="24">
        <v>0.49027100000000001</v>
      </c>
      <c r="K312" s="24">
        <v>0.70060500000000003</v>
      </c>
      <c r="L312" s="12"/>
    </row>
    <row r="313" spans="1:22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</row>
    <row r="314" spans="1:22" x14ac:dyDescent="0.15">
      <c r="A314" s="12" t="s">
        <v>47</v>
      </c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</row>
    <row r="315" spans="1:22" x14ac:dyDescent="0.15">
      <c r="A315" s="12" t="s">
        <v>46</v>
      </c>
      <c r="B315" s="12">
        <v>1</v>
      </c>
      <c r="C315" s="12">
        <v>2</v>
      </c>
      <c r="D315" s="12">
        <v>3</v>
      </c>
      <c r="E315" s="12">
        <v>4</v>
      </c>
      <c r="F315" s="12">
        <v>5</v>
      </c>
      <c r="G315" s="12">
        <v>6</v>
      </c>
      <c r="H315" s="12">
        <v>7</v>
      </c>
      <c r="I315" s="12">
        <v>8</v>
      </c>
      <c r="J315" s="12">
        <v>9</v>
      </c>
      <c r="K315" s="12">
        <v>10</v>
      </c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</row>
    <row r="316" spans="1:22" x14ac:dyDescent="0.15">
      <c r="A316" s="12">
        <v>1</v>
      </c>
      <c r="B316" s="24">
        <v>0.19231100000000001</v>
      </c>
      <c r="C316" s="25"/>
      <c r="D316" s="25"/>
      <c r="E316" s="25"/>
      <c r="F316" s="25"/>
      <c r="G316" s="25"/>
      <c r="H316" s="25"/>
      <c r="I316" s="25"/>
      <c r="J316" s="25"/>
      <c r="K316" s="25"/>
      <c r="L316" s="12"/>
      <c r="M316" s="14"/>
      <c r="N316" s="12"/>
      <c r="O316" s="12"/>
      <c r="P316" s="12"/>
      <c r="Q316" s="12"/>
      <c r="R316" s="12"/>
      <c r="S316" s="12"/>
      <c r="T316" s="12"/>
      <c r="U316" s="12"/>
      <c r="V316" s="12"/>
    </row>
    <row r="317" spans="1:22" x14ac:dyDescent="0.15">
      <c r="A317" s="12">
        <v>2</v>
      </c>
      <c r="B317" s="24">
        <v>0.16481000000000001</v>
      </c>
      <c r="C317" s="24">
        <v>2.16159E-2</v>
      </c>
      <c r="D317" s="25"/>
      <c r="E317" s="25"/>
      <c r="F317" s="25"/>
      <c r="G317" s="25"/>
      <c r="H317" s="25"/>
      <c r="I317" s="25"/>
      <c r="J317" s="25"/>
      <c r="K317" s="25"/>
      <c r="L317" s="12"/>
      <c r="M317" s="14"/>
      <c r="N317" s="14"/>
      <c r="O317" s="12"/>
      <c r="P317" s="12"/>
      <c r="Q317" s="12"/>
      <c r="R317" s="12"/>
      <c r="S317" s="12"/>
      <c r="T317" s="12"/>
      <c r="U317" s="12"/>
      <c r="V317" s="12"/>
    </row>
    <row r="318" spans="1:22" x14ac:dyDescent="0.15">
      <c r="A318" s="12">
        <v>3</v>
      </c>
      <c r="B318" s="24">
        <v>0.14265900000000001</v>
      </c>
      <c r="C318" s="24">
        <v>8.9329400000000003E-3</v>
      </c>
      <c r="D318" s="24">
        <v>2.1991900000000001E-4</v>
      </c>
      <c r="E318" s="25"/>
      <c r="F318" s="25"/>
      <c r="G318" s="25"/>
      <c r="H318" s="25"/>
      <c r="I318" s="25"/>
      <c r="J318" s="25"/>
      <c r="K318" s="25"/>
      <c r="L318" s="12"/>
      <c r="M318" s="14"/>
      <c r="N318" s="14"/>
      <c r="O318" s="14"/>
      <c r="P318" s="12"/>
      <c r="Q318" s="12"/>
      <c r="R318" s="12"/>
      <c r="S318" s="12"/>
      <c r="T318" s="12"/>
      <c r="U318" s="12"/>
      <c r="V318" s="12"/>
    </row>
    <row r="319" spans="1:22" x14ac:dyDescent="0.15">
      <c r="A319" s="12">
        <v>4</v>
      </c>
      <c r="B319" s="24">
        <v>0.118918</v>
      </c>
      <c r="C319" s="24">
        <v>2.7810399999999999E-4</v>
      </c>
      <c r="D319" s="24">
        <v>4.3849199999999998E-2</v>
      </c>
      <c r="E319" s="24">
        <v>0.143985</v>
      </c>
      <c r="F319" s="25"/>
      <c r="G319" s="25"/>
      <c r="H319" s="25"/>
      <c r="I319" s="25"/>
      <c r="J319" s="25"/>
      <c r="K319" s="25"/>
      <c r="L319" s="12"/>
      <c r="M319" s="14"/>
      <c r="N319" s="14"/>
      <c r="O319" s="14"/>
      <c r="P319" s="14"/>
      <c r="Q319" s="12"/>
      <c r="R319" s="12"/>
      <c r="S319" s="12"/>
      <c r="T319" s="12"/>
      <c r="U319" s="12"/>
      <c r="V319" s="12"/>
    </row>
    <row r="320" spans="1:22" x14ac:dyDescent="0.15">
      <c r="A320" s="12">
        <v>5</v>
      </c>
      <c r="B320" s="24">
        <v>0.107088</v>
      </c>
      <c r="C320" s="24">
        <v>4.8934999999999999E-2</v>
      </c>
      <c r="D320" s="24">
        <v>0.13857700000000001</v>
      </c>
      <c r="E320" s="24">
        <v>0.22839000000000001</v>
      </c>
      <c r="F320" s="24">
        <v>0.32349699999999998</v>
      </c>
      <c r="G320" s="25"/>
      <c r="H320" s="25"/>
      <c r="I320" s="25"/>
      <c r="J320" s="25"/>
      <c r="K320" s="25"/>
      <c r="L320" s="12"/>
      <c r="M320" s="14"/>
      <c r="N320" s="14"/>
      <c r="O320" s="14"/>
      <c r="P320" s="14"/>
      <c r="Q320" s="14"/>
      <c r="R320" s="12"/>
      <c r="S320" s="12"/>
      <c r="T320" s="12"/>
      <c r="U320" s="12"/>
      <c r="V320" s="12"/>
    </row>
    <row r="321" spans="1:22" x14ac:dyDescent="0.15">
      <c r="A321" s="12">
        <v>6</v>
      </c>
      <c r="B321" s="24">
        <v>0.13128500000000001</v>
      </c>
      <c r="C321" s="24">
        <v>0.12399499999999999</v>
      </c>
      <c r="D321" s="24">
        <v>0.21343599999999999</v>
      </c>
      <c r="E321" s="24">
        <v>0.30932700000000002</v>
      </c>
      <c r="F321" s="24">
        <v>0.356848</v>
      </c>
      <c r="G321" s="25">
        <v>-0.18104300000000001</v>
      </c>
      <c r="H321" s="25"/>
      <c r="I321" s="25"/>
      <c r="J321" s="25"/>
      <c r="K321" s="25"/>
      <c r="L321" s="12"/>
      <c r="M321" s="14"/>
      <c r="N321" s="14"/>
      <c r="O321" s="14"/>
      <c r="P321" s="14"/>
      <c r="Q321" s="14"/>
      <c r="R321" s="14"/>
      <c r="S321" s="12"/>
      <c r="T321" s="12"/>
      <c r="U321" s="12"/>
      <c r="V321" s="12"/>
    </row>
    <row r="322" spans="1:22" x14ac:dyDescent="0.15">
      <c r="A322" s="12">
        <v>7</v>
      </c>
      <c r="B322" s="25">
        <v>0.19228899999999999</v>
      </c>
      <c r="C322" s="24">
        <v>0.20341100000000001</v>
      </c>
      <c r="D322" s="24">
        <v>0.30291000000000001</v>
      </c>
      <c r="E322" s="24">
        <v>0.34963100000000003</v>
      </c>
      <c r="F322" s="25">
        <v>-0.174154</v>
      </c>
      <c r="G322" s="25">
        <v>-0.25696999999999998</v>
      </c>
      <c r="H322" s="25">
        <v>-0.33244899999999999</v>
      </c>
      <c r="I322" s="25"/>
      <c r="J322" s="25"/>
      <c r="K322" s="25"/>
      <c r="L322" s="12"/>
      <c r="M322" s="14"/>
      <c r="N322" s="14"/>
      <c r="O322" s="14"/>
      <c r="P322" s="14"/>
      <c r="Q322" s="14"/>
      <c r="R322" s="14"/>
      <c r="S322" s="14"/>
      <c r="T322" s="12"/>
      <c r="U322" s="12"/>
      <c r="V322" s="12"/>
    </row>
    <row r="323" spans="1:22" x14ac:dyDescent="0.15">
      <c r="A323" s="12">
        <v>8</v>
      </c>
      <c r="B323" s="25">
        <v>0.24070900000000001</v>
      </c>
      <c r="C323" s="24">
        <v>0.29762499999999997</v>
      </c>
      <c r="D323" s="24">
        <v>0.34473300000000001</v>
      </c>
      <c r="E323" s="25">
        <v>-0.17701700000000001</v>
      </c>
      <c r="F323" s="25">
        <v>-0.25103900000000001</v>
      </c>
      <c r="G323" s="25">
        <v>-0.31143300000000002</v>
      </c>
      <c r="H323" s="25">
        <v>-0.36385400000000001</v>
      </c>
      <c r="I323" s="25">
        <v>-0.414294</v>
      </c>
      <c r="J323" s="25"/>
      <c r="K323" s="25"/>
      <c r="L323" s="12"/>
      <c r="M323" s="14"/>
      <c r="N323" s="14"/>
      <c r="O323" s="14"/>
      <c r="P323" s="14"/>
      <c r="Q323" s="14"/>
      <c r="R323" s="14"/>
      <c r="S323" s="14"/>
      <c r="T323" s="14"/>
      <c r="U323" s="12"/>
      <c r="V323" s="12"/>
    </row>
    <row r="324" spans="1:22" x14ac:dyDescent="0.15">
      <c r="A324" s="12">
        <v>9</v>
      </c>
      <c r="B324" s="25">
        <v>0.28422700000000001</v>
      </c>
      <c r="C324" s="24">
        <v>0.33994099999999999</v>
      </c>
      <c r="D324" s="25">
        <v>-0.18163899999999999</v>
      </c>
      <c r="E324" s="25">
        <v>-0.23191300000000001</v>
      </c>
      <c r="F324" s="25">
        <v>-0.30451299999999998</v>
      </c>
      <c r="G324" s="25">
        <v>-0.38263399999999997</v>
      </c>
      <c r="H324" s="25">
        <v>-0.41439399999999998</v>
      </c>
      <c r="I324" s="25">
        <v>-0.49641999999999997</v>
      </c>
      <c r="J324" s="25">
        <v>-0.59722200000000003</v>
      </c>
      <c r="K324" s="25"/>
      <c r="L324" s="12"/>
      <c r="M324" s="14"/>
      <c r="N324" s="14"/>
      <c r="O324" s="14"/>
      <c r="P324" s="14"/>
      <c r="Q324" s="14"/>
      <c r="R324" s="14"/>
      <c r="S324" s="14"/>
      <c r="T324" s="14"/>
      <c r="U324" s="14"/>
      <c r="V324" s="12"/>
    </row>
    <row r="325" spans="1:22" x14ac:dyDescent="0.15">
      <c r="A325" s="12">
        <v>10</v>
      </c>
      <c r="B325" s="25">
        <v>0.337395</v>
      </c>
      <c r="C325" s="25">
        <v>-0.16512299999999999</v>
      </c>
      <c r="D325" s="25">
        <v>-0.23250299999999999</v>
      </c>
      <c r="E325" s="25">
        <v>-0.30442399999999997</v>
      </c>
      <c r="F325" s="25">
        <v>-0.37636399999999998</v>
      </c>
      <c r="G325" s="25">
        <v>-0.41411300000000001</v>
      </c>
      <c r="H325" s="25">
        <v>-0.49627300000000002</v>
      </c>
      <c r="I325" s="25">
        <v>-0.59706800000000004</v>
      </c>
      <c r="J325" s="25">
        <v>-0.71494500000000005</v>
      </c>
      <c r="K325" s="25">
        <v>-0.84945300000000001</v>
      </c>
      <c r="L325" s="12"/>
      <c r="M325" s="14"/>
      <c r="N325" s="14"/>
      <c r="O325" s="14"/>
      <c r="P325" s="14"/>
      <c r="Q325" s="14"/>
      <c r="R325" s="14"/>
      <c r="S325" s="14"/>
      <c r="T325" s="14"/>
      <c r="U325" s="14"/>
      <c r="V325" s="14"/>
    </row>
    <row r="326" spans="1:22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</row>
    <row r="327" spans="1:22" x14ac:dyDescent="0.15">
      <c r="A327" s="12" t="s">
        <v>48</v>
      </c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</row>
    <row r="328" spans="1:22" x14ac:dyDescent="0.15">
      <c r="A328" s="12" t="s">
        <v>46</v>
      </c>
      <c r="B328" s="12">
        <v>1</v>
      </c>
      <c r="C328" s="12">
        <v>2</v>
      </c>
      <c r="D328" s="12">
        <v>3</v>
      </c>
      <c r="E328" s="12">
        <v>4</v>
      </c>
      <c r="F328" s="12">
        <v>5</v>
      </c>
      <c r="G328" s="12">
        <v>6</v>
      </c>
      <c r="H328" s="12">
        <v>7</v>
      </c>
      <c r="I328" s="12">
        <v>8</v>
      </c>
      <c r="J328" s="12">
        <v>9</v>
      </c>
      <c r="K328" s="12">
        <v>10</v>
      </c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</row>
    <row r="329" spans="1:22" x14ac:dyDescent="0.15">
      <c r="A329" s="12">
        <v>1</v>
      </c>
      <c r="B329" s="24">
        <v>0.21310899999999999</v>
      </c>
      <c r="C329" s="25"/>
      <c r="D329" s="25"/>
      <c r="E329" s="25"/>
      <c r="F329" s="25"/>
      <c r="G329" s="25"/>
      <c r="H329" s="25"/>
      <c r="I329" s="25"/>
      <c r="J329" s="25"/>
      <c r="K329" s="25"/>
      <c r="L329" s="12"/>
      <c r="M329" s="14"/>
      <c r="N329" s="12"/>
      <c r="O329" s="12"/>
      <c r="P329" s="12"/>
      <c r="Q329" s="12"/>
      <c r="R329" s="12"/>
      <c r="S329" s="12"/>
      <c r="T329" s="12"/>
      <c r="U329" s="12"/>
      <c r="V329" s="12"/>
    </row>
    <row r="330" spans="1:22" x14ac:dyDescent="0.15">
      <c r="A330" s="12">
        <v>2</v>
      </c>
      <c r="B330" s="24">
        <v>0.20456299999999999</v>
      </c>
      <c r="C330" s="25">
        <v>-0.27871499999999999</v>
      </c>
      <c r="D330" s="25"/>
      <c r="E330" s="25"/>
      <c r="F330" s="25"/>
      <c r="G330" s="25"/>
      <c r="H330" s="25"/>
      <c r="I330" s="25"/>
      <c r="J330" s="25"/>
      <c r="K330" s="25"/>
      <c r="L330" s="12"/>
      <c r="M330" s="14"/>
      <c r="N330" s="14"/>
      <c r="O330" s="12"/>
      <c r="P330" s="12"/>
      <c r="Q330" s="12"/>
      <c r="R330" s="12"/>
      <c r="S330" s="12"/>
      <c r="T330" s="12"/>
      <c r="U330" s="12"/>
      <c r="V330" s="12"/>
    </row>
    <row r="331" spans="1:22" x14ac:dyDescent="0.15">
      <c r="A331" s="12">
        <v>3</v>
      </c>
      <c r="B331" s="24">
        <v>0.20007900000000001</v>
      </c>
      <c r="C331" s="25">
        <v>-0.27639000000000002</v>
      </c>
      <c r="D331" s="25">
        <v>-0.24937300000000001</v>
      </c>
      <c r="E331" s="25"/>
      <c r="F331" s="25"/>
      <c r="G331" s="25"/>
      <c r="H331" s="25"/>
      <c r="I331" s="25"/>
      <c r="J331" s="25"/>
      <c r="K331" s="25"/>
      <c r="L331" s="12"/>
      <c r="M331" s="14"/>
      <c r="N331" s="14"/>
      <c r="O331" s="14"/>
      <c r="P331" s="12"/>
      <c r="Q331" s="12"/>
      <c r="R331" s="12"/>
      <c r="S331" s="12"/>
      <c r="T331" s="12"/>
      <c r="U331" s="12"/>
      <c r="V331" s="12"/>
    </row>
    <row r="332" spans="1:22" x14ac:dyDescent="0.15">
      <c r="A332" s="12">
        <v>4</v>
      </c>
      <c r="B332" s="24">
        <v>0.18963099999999999</v>
      </c>
      <c r="C332" s="25">
        <v>-0.24956100000000001</v>
      </c>
      <c r="D332" s="25">
        <v>-9.9086999999999995E-2</v>
      </c>
      <c r="E332" s="25">
        <v>0.13794899999999999</v>
      </c>
      <c r="F332" s="25"/>
      <c r="G332" s="25"/>
      <c r="H332" s="25"/>
      <c r="I332" s="25"/>
      <c r="J332" s="25"/>
      <c r="K332" s="25"/>
      <c r="L332" s="12"/>
      <c r="M332" s="14"/>
      <c r="N332" s="14"/>
      <c r="O332" s="14"/>
      <c r="P332" s="14"/>
      <c r="Q332" s="12"/>
      <c r="R332" s="12"/>
      <c r="S332" s="12"/>
      <c r="T332" s="12"/>
      <c r="U332" s="12"/>
      <c r="V332" s="12"/>
    </row>
    <row r="333" spans="1:22" x14ac:dyDescent="0.15">
      <c r="A333" s="12">
        <v>5</v>
      </c>
      <c r="B333" s="24">
        <v>0.197578</v>
      </c>
      <c r="C333" s="25">
        <v>-0.10054299999999999</v>
      </c>
      <c r="D333" s="25">
        <v>0.136682</v>
      </c>
      <c r="E333" s="24">
        <v>0.37777699999999997</v>
      </c>
      <c r="F333" s="24">
        <v>0.64699300000000004</v>
      </c>
      <c r="G333" s="25"/>
      <c r="H333" s="25"/>
      <c r="I333" s="25"/>
      <c r="J333" s="25"/>
      <c r="K333" s="25"/>
      <c r="L333" s="12"/>
      <c r="M333" s="14"/>
      <c r="N333" s="14"/>
      <c r="O333" s="14"/>
      <c r="P333" s="14"/>
      <c r="Q333" s="14"/>
      <c r="R333" s="12"/>
      <c r="S333" s="12"/>
      <c r="T333" s="12"/>
      <c r="U333" s="12"/>
      <c r="V333" s="12"/>
    </row>
    <row r="334" spans="1:22" x14ac:dyDescent="0.15">
      <c r="A334" s="12">
        <v>6</v>
      </c>
      <c r="B334" s="24">
        <v>0.262569</v>
      </c>
      <c r="C334" s="25">
        <v>0.106321</v>
      </c>
      <c r="D334" s="24">
        <v>0.34783500000000001</v>
      </c>
      <c r="E334" s="24">
        <v>0.61865400000000004</v>
      </c>
      <c r="F334" s="24">
        <v>0.713696</v>
      </c>
      <c r="G334" s="25">
        <v>-0.36208699999999999</v>
      </c>
      <c r="H334" s="25"/>
      <c r="I334" s="25"/>
      <c r="J334" s="25"/>
      <c r="K334" s="25"/>
      <c r="L334" s="12"/>
      <c r="M334" s="14"/>
      <c r="N334" s="14"/>
      <c r="O334" s="14"/>
      <c r="P334" s="14"/>
      <c r="Q334" s="14"/>
      <c r="R334" s="14"/>
      <c r="S334" s="12"/>
      <c r="T334" s="12"/>
      <c r="U334" s="12"/>
      <c r="V334" s="12"/>
    </row>
    <row r="335" spans="1:22" x14ac:dyDescent="0.15">
      <c r="A335" s="12">
        <v>7</v>
      </c>
      <c r="B335" s="24">
        <v>0.384579</v>
      </c>
      <c r="C335" s="24">
        <v>0.337949</v>
      </c>
      <c r="D335" s="24">
        <v>0.60582000000000003</v>
      </c>
      <c r="E335" s="24">
        <v>0.69926200000000005</v>
      </c>
      <c r="F335" s="25">
        <v>-0.34830899999999998</v>
      </c>
      <c r="G335" s="25">
        <v>-0.51393900000000003</v>
      </c>
      <c r="H335" s="25">
        <v>-0.66489799999999999</v>
      </c>
      <c r="I335" s="25"/>
      <c r="J335" s="25"/>
      <c r="K335" s="25"/>
      <c r="L335" s="12"/>
      <c r="M335" s="14"/>
      <c r="N335" s="14"/>
      <c r="O335" s="14"/>
      <c r="P335" s="14"/>
      <c r="Q335" s="14"/>
      <c r="R335" s="14"/>
      <c r="S335" s="14"/>
      <c r="T335" s="12"/>
      <c r="U335" s="12"/>
      <c r="V335" s="12"/>
    </row>
    <row r="336" spans="1:22" x14ac:dyDescent="0.15">
      <c r="A336" s="12">
        <v>8</v>
      </c>
      <c r="B336" s="25">
        <v>0.48141800000000001</v>
      </c>
      <c r="C336" s="24">
        <v>0.59524999999999995</v>
      </c>
      <c r="D336" s="24">
        <v>0.68946700000000005</v>
      </c>
      <c r="E336" s="25">
        <v>-0.35403400000000002</v>
      </c>
      <c r="F336" s="25">
        <v>-0.50207900000000005</v>
      </c>
      <c r="G336" s="25">
        <v>-0.62286600000000003</v>
      </c>
      <c r="H336" s="25">
        <v>-0.72770699999999999</v>
      </c>
      <c r="I336" s="25">
        <v>-0.82858799999999999</v>
      </c>
      <c r="J336" s="25"/>
      <c r="K336" s="25"/>
      <c r="L336" s="12"/>
      <c r="M336" s="14"/>
      <c r="N336" s="14"/>
      <c r="O336" s="14"/>
      <c r="P336" s="14"/>
      <c r="Q336" s="14"/>
      <c r="R336" s="14"/>
      <c r="S336" s="14"/>
      <c r="T336" s="14"/>
      <c r="U336" s="12"/>
      <c r="V336" s="12"/>
    </row>
    <row r="337" spans="1:22" x14ac:dyDescent="0.15">
      <c r="A337" s="12">
        <v>9</v>
      </c>
      <c r="B337" s="25">
        <v>0.56845400000000001</v>
      </c>
      <c r="C337" s="24">
        <v>0.67988199999999999</v>
      </c>
      <c r="D337" s="25">
        <v>-0.36327799999999999</v>
      </c>
      <c r="E337" s="25">
        <v>-0.46382600000000002</v>
      </c>
      <c r="F337" s="25">
        <v>-0.60902500000000004</v>
      </c>
      <c r="G337" s="25">
        <v>-0.76526799999999995</v>
      </c>
      <c r="H337" s="25">
        <v>-0.828789</v>
      </c>
      <c r="I337" s="25">
        <v>-0.99283999999999994</v>
      </c>
      <c r="J337" s="25">
        <v>-1.1944399999999999</v>
      </c>
      <c r="K337" s="25"/>
      <c r="L337" s="12"/>
      <c r="M337" s="14"/>
      <c r="N337" s="14"/>
      <c r="O337" s="14"/>
      <c r="P337" s="14"/>
      <c r="Q337" s="14"/>
      <c r="R337" s="14"/>
      <c r="S337" s="14"/>
      <c r="T337" s="14"/>
      <c r="U337" s="14"/>
      <c r="V337" s="12"/>
    </row>
    <row r="338" spans="1:22" x14ac:dyDescent="0.15">
      <c r="A338" s="12">
        <v>10</v>
      </c>
      <c r="B338" s="25">
        <v>0.67479100000000003</v>
      </c>
      <c r="C338" s="25">
        <v>-0.33024599999999998</v>
      </c>
      <c r="D338" s="25">
        <v>-0.46500599999999997</v>
      </c>
      <c r="E338" s="25">
        <v>-0.60884799999999994</v>
      </c>
      <c r="F338" s="25">
        <v>-0.75272799999999995</v>
      </c>
      <c r="G338" s="25">
        <v>-0.82822600000000002</v>
      </c>
      <c r="H338" s="25">
        <v>-0.99254600000000004</v>
      </c>
      <c r="I338" s="25">
        <v>-1.19414</v>
      </c>
      <c r="J338" s="25">
        <v>-1.4298900000000001</v>
      </c>
      <c r="K338" s="25">
        <v>-1.6989099999999999</v>
      </c>
      <c r="L338" s="12"/>
      <c r="M338" s="14"/>
      <c r="N338" s="14"/>
      <c r="O338" s="14"/>
      <c r="P338" s="14"/>
      <c r="Q338" s="14"/>
      <c r="R338" s="14"/>
      <c r="S338" s="14"/>
      <c r="T338" s="14"/>
      <c r="U338" s="14"/>
      <c r="V338" s="14"/>
    </row>
    <row r="339" spans="1:22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</row>
    <row r="340" spans="1:22" x14ac:dyDescent="0.15">
      <c r="A340" s="12" t="s">
        <v>74</v>
      </c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</row>
    <row r="341" spans="1:22" x14ac:dyDescent="0.15">
      <c r="A341" s="12" t="s">
        <v>75</v>
      </c>
      <c r="B341" s="12" t="s">
        <v>76</v>
      </c>
      <c r="C341" s="12" t="s">
        <v>76</v>
      </c>
      <c r="D341" s="12" t="s">
        <v>76</v>
      </c>
      <c r="E341" s="12" t="s">
        <v>77</v>
      </c>
      <c r="F341" s="12" t="s">
        <v>77</v>
      </c>
      <c r="G341" s="12" t="s">
        <v>77</v>
      </c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</row>
    <row r="342" spans="1:22" x14ac:dyDescent="0.15">
      <c r="A342" s="12" t="s">
        <v>78</v>
      </c>
      <c r="B342" s="12" t="s">
        <v>76</v>
      </c>
      <c r="C342" s="12" t="s">
        <v>79</v>
      </c>
      <c r="D342" s="12" t="s">
        <v>80</v>
      </c>
      <c r="E342" s="12" t="s">
        <v>76</v>
      </c>
      <c r="F342" s="12" t="s">
        <v>79</v>
      </c>
      <c r="G342" s="12" t="s">
        <v>80</v>
      </c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</row>
    <row r="343" spans="1:22" x14ac:dyDescent="0.15">
      <c r="A343" s="12" t="s">
        <v>25</v>
      </c>
      <c r="B343" s="24">
        <v>0.71256200000000003</v>
      </c>
      <c r="C343" s="24">
        <v>0.71256200000000003</v>
      </c>
      <c r="D343" s="24">
        <v>0.71256200000000003</v>
      </c>
      <c r="E343" s="24">
        <v>0.82221699999999998</v>
      </c>
      <c r="F343" s="24">
        <v>0.82221699999999998</v>
      </c>
      <c r="G343" s="24">
        <v>0.82221699999999998</v>
      </c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</row>
    <row r="344" spans="1:22" x14ac:dyDescent="0.15">
      <c r="A344" s="12" t="s">
        <v>26</v>
      </c>
      <c r="B344" s="24">
        <v>0.101677</v>
      </c>
      <c r="C344" s="24">
        <v>0.23622000000000001</v>
      </c>
      <c r="D344" s="24">
        <v>0.20511599999999999</v>
      </c>
      <c r="E344" s="24">
        <v>0.112595</v>
      </c>
      <c r="F344" s="24">
        <v>0.265706</v>
      </c>
      <c r="G344" s="24">
        <v>0.229995</v>
      </c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</row>
    <row r="345" spans="1:22" x14ac:dyDescent="0.15">
      <c r="A345" s="12" t="s">
        <v>27</v>
      </c>
      <c r="B345" s="24">
        <v>7.9191700000000004E-2</v>
      </c>
      <c r="C345" s="24">
        <v>0.215341</v>
      </c>
      <c r="D345" s="24">
        <v>0.18473400000000001</v>
      </c>
      <c r="E345" s="24">
        <v>9.0548699999999996E-2</v>
      </c>
      <c r="F345" s="24">
        <v>0.24537300000000001</v>
      </c>
      <c r="G345" s="24">
        <v>0.21038699999999999</v>
      </c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</row>
    <row r="346" spans="1:22" x14ac:dyDescent="0.15">
      <c r="A346" s="12" t="s">
        <v>28</v>
      </c>
      <c r="B346" s="25">
        <v>5.2191300000000003E-2</v>
      </c>
      <c r="C346" s="24">
        <v>0.19194</v>
      </c>
      <c r="D346" s="24">
        <v>0.15398700000000001</v>
      </c>
      <c r="E346" s="25">
        <v>4.0220400000000003E-2</v>
      </c>
      <c r="F346" s="24">
        <v>0.19914200000000001</v>
      </c>
      <c r="G346" s="24">
        <v>0.15587899999999999</v>
      </c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</row>
    <row r="347" spans="1:22" x14ac:dyDescent="0.15">
      <c r="A347" s="12" t="s">
        <v>29</v>
      </c>
      <c r="B347" s="25">
        <v>2.6841199999999999E-2</v>
      </c>
      <c r="C347" s="25">
        <v>0.15955</v>
      </c>
      <c r="D347" s="25">
        <v>0.118699</v>
      </c>
      <c r="E347" s="25">
        <v>-1.21216E-2</v>
      </c>
      <c r="F347" s="25">
        <v>9.3501399999999998E-2</v>
      </c>
      <c r="G347" s="25">
        <v>4.7044099999999998E-2</v>
      </c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</row>
    <row r="348" spans="1:22" x14ac:dyDescent="0.15">
      <c r="A348" s="12" t="s">
        <v>30</v>
      </c>
      <c r="B348" s="24">
        <v>-1.6360900000000001E-2</v>
      </c>
      <c r="C348" s="24">
        <v>0.13328400000000001</v>
      </c>
      <c r="D348" s="24">
        <v>9.0422299999999997E-2</v>
      </c>
      <c r="E348" s="24">
        <v>-5.3363100000000001E-4</v>
      </c>
      <c r="F348" s="24">
        <v>0.16553200000000001</v>
      </c>
      <c r="G348" s="24">
        <v>0.117937</v>
      </c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</row>
    <row r="349" spans="1:22" x14ac:dyDescent="0.15">
      <c r="A349" s="12" t="s">
        <v>52</v>
      </c>
      <c r="B349" s="24">
        <v>5.8320799999999999E-2</v>
      </c>
      <c r="C349" s="24">
        <v>0.20134199999999999</v>
      </c>
      <c r="D349" s="24">
        <v>0.161718</v>
      </c>
      <c r="E349" s="24">
        <v>8.7651000000000007E-2</v>
      </c>
      <c r="F349" s="24">
        <v>0.24970400000000001</v>
      </c>
      <c r="G349" s="24">
        <v>0.204675</v>
      </c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</row>
    <row r="350" spans="1:22" x14ac:dyDescent="0.15">
      <c r="A350" s="12" t="s">
        <v>53</v>
      </c>
      <c r="B350" s="24">
        <v>0.231878</v>
      </c>
      <c r="C350" s="24">
        <v>0.332625</v>
      </c>
      <c r="D350" s="24">
        <v>0.332625</v>
      </c>
      <c r="E350" s="24">
        <v>0.28426000000000001</v>
      </c>
      <c r="F350" s="24">
        <v>0.39812199999999998</v>
      </c>
      <c r="G350" s="24">
        <v>0.39812199999999998</v>
      </c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</row>
    <row r="351" spans="1:22" x14ac:dyDescent="0.15">
      <c r="A351" s="12" t="s">
        <v>54</v>
      </c>
      <c r="B351" s="24">
        <v>0.37706099999999998</v>
      </c>
      <c r="C351" s="24">
        <v>0.42972900000000003</v>
      </c>
      <c r="D351" s="24">
        <v>0.42972900000000003</v>
      </c>
      <c r="E351" s="24">
        <v>0.38955400000000001</v>
      </c>
      <c r="F351" s="24">
        <v>0.44896999999999998</v>
      </c>
      <c r="G351" s="24">
        <v>0.44896999999999998</v>
      </c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</row>
    <row r="352" spans="1:22" x14ac:dyDescent="0.15">
      <c r="A352" s="12" t="s">
        <v>90</v>
      </c>
      <c r="B352" s="25">
        <v>0.54867699999999997</v>
      </c>
      <c r="C352" s="25">
        <v>0.54867699999999997</v>
      </c>
      <c r="D352" s="25">
        <v>0.54867699999999997</v>
      </c>
      <c r="E352" s="25">
        <v>0.41167199999999998</v>
      </c>
      <c r="F352" s="25">
        <v>0.41167199999999998</v>
      </c>
      <c r="G352" s="25">
        <v>0.41167199999999998</v>
      </c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</row>
    <row r="353" spans="1:12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</row>
    <row r="354" spans="1:12" s="15" customFormat="1" ht="18" x14ac:dyDescent="0.2">
      <c r="A354" s="16" t="s">
        <v>86</v>
      </c>
    </row>
    <row r="355" spans="1:12" s="15" customFormat="1" x14ac:dyDescent="0.15">
      <c r="A355" s="15" t="s">
        <v>121</v>
      </c>
    </row>
    <row r="356" spans="1:12" s="15" customFormat="1" x14ac:dyDescent="0.15">
      <c r="A356" s="15" t="s">
        <v>42</v>
      </c>
    </row>
    <row r="357" spans="1:12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</row>
    <row r="358" spans="1:12" x14ac:dyDescent="0.15">
      <c r="A358" s="12" t="s">
        <v>45</v>
      </c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</row>
    <row r="359" spans="1:12" x14ac:dyDescent="0.15">
      <c r="A359" s="12" t="s">
        <v>46</v>
      </c>
      <c r="B359" s="12">
        <v>1</v>
      </c>
      <c r="C359" s="12">
        <v>2</v>
      </c>
      <c r="D359" s="12">
        <v>3</v>
      </c>
      <c r="E359" s="12">
        <v>4</v>
      </c>
      <c r="F359" s="12">
        <v>5</v>
      </c>
      <c r="G359" s="12">
        <v>6</v>
      </c>
      <c r="H359" s="12">
        <v>7</v>
      </c>
      <c r="I359" s="12">
        <v>8</v>
      </c>
      <c r="J359" s="12">
        <v>9</v>
      </c>
      <c r="K359" s="12">
        <v>10</v>
      </c>
      <c r="L359" s="12"/>
    </row>
    <row r="360" spans="1:12" x14ac:dyDescent="0.15">
      <c r="A360" s="12">
        <v>1</v>
      </c>
      <c r="B360" s="25">
        <v>-0.46426099999999998</v>
      </c>
      <c r="C360" s="25"/>
      <c r="D360" s="25"/>
      <c r="E360" s="25"/>
      <c r="F360" s="25"/>
      <c r="G360" s="25"/>
      <c r="H360" s="25"/>
      <c r="I360" s="25"/>
      <c r="J360" s="25"/>
      <c r="K360" s="25"/>
      <c r="L360" s="12"/>
    </row>
    <row r="361" spans="1:12" x14ac:dyDescent="0.15">
      <c r="A361" s="12">
        <v>2</v>
      </c>
      <c r="B361" s="25">
        <v>-0.46873199999999998</v>
      </c>
      <c r="C361" s="25">
        <v>-0.47314299999999998</v>
      </c>
      <c r="D361" s="25"/>
      <c r="E361" s="25"/>
      <c r="F361" s="25"/>
      <c r="G361" s="25"/>
      <c r="H361" s="25"/>
      <c r="I361" s="25"/>
      <c r="J361" s="25"/>
      <c r="K361" s="25"/>
      <c r="L361" s="12"/>
    </row>
    <row r="362" spans="1:12" x14ac:dyDescent="0.15">
      <c r="A362" s="12">
        <v>3</v>
      </c>
      <c r="B362" s="25">
        <v>-0.46781099999999998</v>
      </c>
      <c r="C362" s="25">
        <v>-0.47211900000000001</v>
      </c>
      <c r="D362" s="25">
        <v>-0.47118900000000002</v>
      </c>
      <c r="E362" s="25"/>
      <c r="F362" s="25"/>
      <c r="G362" s="25"/>
      <c r="H362" s="25"/>
      <c r="I362" s="25"/>
      <c r="J362" s="25"/>
      <c r="K362" s="25"/>
      <c r="L362" s="12"/>
    </row>
    <row r="363" spans="1:12" x14ac:dyDescent="0.15">
      <c r="A363" s="12">
        <v>4</v>
      </c>
      <c r="B363" s="25">
        <v>-0.46666999999999997</v>
      </c>
      <c r="C363" s="25">
        <v>-0.47105999999999998</v>
      </c>
      <c r="D363" s="25">
        <v>-0.47012199999999998</v>
      </c>
      <c r="E363" s="25">
        <v>-0.46907500000000002</v>
      </c>
      <c r="F363" s="25"/>
      <c r="G363" s="25"/>
      <c r="H363" s="25"/>
      <c r="I363" s="25"/>
      <c r="J363" s="25"/>
      <c r="K363" s="25"/>
      <c r="L363" s="12"/>
    </row>
    <row r="364" spans="1:12" x14ac:dyDescent="0.15">
      <c r="A364" s="12">
        <v>5</v>
      </c>
      <c r="B364" s="25">
        <v>-0.47134500000000001</v>
      </c>
      <c r="C364" s="25">
        <v>-0.475744</v>
      </c>
      <c r="D364" s="25">
        <v>-0.47480899999999998</v>
      </c>
      <c r="E364" s="25">
        <v>-0.47373799999999999</v>
      </c>
      <c r="F364" s="25">
        <v>-0.47864400000000001</v>
      </c>
      <c r="G364" s="25"/>
      <c r="H364" s="25"/>
      <c r="I364" s="25"/>
      <c r="J364" s="25"/>
      <c r="K364" s="25"/>
      <c r="L364" s="12"/>
    </row>
    <row r="365" spans="1:12" x14ac:dyDescent="0.15">
      <c r="A365" s="12">
        <v>6</v>
      </c>
      <c r="B365" s="25">
        <v>-9.7989900000000005E-2</v>
      </c>
      <c r="C365" s="25">
        <v>-0.47803099999999998</v>
      </c>
      <c r="D365" s="25">
        <v>-0.47707899999999998</v>
      </c>
      <c r="E365" s="25">
        <v>-0.47625499999999998</v>
      </c>
      <c r="F365" s="25">
        <v>-0.48091600000000001</v>
      </c>
      <c r="G365" s="25">
        <v>-0.48319400000000001</v>
      </c>
      <c r="H365" s="25"/>
      <c r="I365" s="25"/>
      <c r="J365" s="25"/>
      <c r="K365" s="25"/>
      <c r="L365" s="12"/>
    </row>
    <row r="366" spans="1:12" x14ac:dyDescent="0.15">
      <c r="A366" s="12">
        <v>7</v>
      </c>
      <c r="B366" s="24">
        <v>0.40621099999999999</v>
      </c>
      <c r="C366" s="25">
        <v>-0.48011300000000001</v>
      </c>
      <c r="D366" s="25">
        <v>-0.479404</v>
      </c>
      <c r="E366" s="25">
        <v>-0.47834300000000002</v>
      </c>
      <c r="F366" s="25">
        <v>-0.48300399999999999</v>
      </c>
      <c r="G366" s="25">
        <v>-0.485288</v>
      </c>
      <c r="H366" s="25">
        <v>-0.48741600000000002</v>
      </c>
      <c r="I366" s="25"/>
      <c r="J366" s="25"/>
      <c r="K366" s="25"/>
      <c r="L366" s="12"/>
    </row>
    <row r="367" spans="1:12" x14ac:dyDescent="0.15">
      <c r="A367" s="12">
        <v>8</v>
      </c>
      <c r="B367" s="24">
        <v>0.61524500000000004</v>
      </c>
      <c r="C367" s="25">
        <v>-0.481516</v>
      </c>
      <c r="D367" s="25">
        <v>-0.480568</v>
      </c>
      <c r="E367" s="25">
        <v>-0.47950999999999999</v>
      </c>
      <c r="F367" s="25">
        <v>-0.48417300000000002</v>
      </c>
      <c r="G367" s="25">
        <v>-0.48649199999999998</v>
      </c>
      <c r="H367" s="25">
        <v>-0.48825499999999999</v>
      </c>
      <c r="I367" s="25">
        <v>-0.48949100000000001</v>
      </c>
      <c r="J367" s="25"/>
      <c r="K367" s="25"/>
      <c r="L367" s="12"/>
    </row>
    <row r="368" spans="1:12" x14ac:dyDescent="0.15">
      <c r="A368" s="12">
        <v>9</v>
      </c>
      <c r="B368" s="24">
        <v>0.77330600000000005</v>
      </c>
      <c r="C368" s="25">
        <v>-0.48420400000000002</v>
      </c>
      <c r="D368" s="25">
        <v>-0.483263</v>
      </c>
      <c r="E368" s="25">
        <v>-0.48220299999999999</v>
      </c>
      <c r="F368" s="25">
        <v>-0.48688300000000001</v>
      </c>
      <c r="G368" s="25">
        <v>-0.48883700000000002</v>
      </c>
      <c r="H368" s="25">
        <v>-0.49099700000000002</v>
      </c>
      <c r="I368" s="24">
        <v>-0.115314</v>
      </c>
      <c r="J368" s="24">
        <v>0.39987299999999998</v>
      </c>
      <c r="K368" s="25"/>
      <c r="L368" s="12"/>
    </row>
    <row r="369" spans="1:22" x14ac:dyDescent="0.15">
      <c r="A369" s="12">
        <v>10</v>
      </c>
      <c r="B369" s="24">
        <v>1.5</v>
      </c>
      <c r="C369" s="25">
        <v>-0.47406900000000002</v>
      </c>
      <c r="D369" s="25">
        <v>-0.47312900000000002</v>
      </c>
      <c r="E369" s="25">
        <v>-0.47208499999999998</v>
      </c>
      <c r="F369" s="25">
        <v>-0.47658299999999998</v>
      </c>
      <c r="G369" s="25">
        <v>-0.478933</v>
      </c>
      <c r="H369" s="24">
        <v>-0.113423</v>
      </c>
      <c r="I369" s="24">
        <v>0.394125</v>
      </c>
      <c r="J369" s="24">
        <v>0.61313200000000001</v>
      </c>
      <c r="K369" s="24">
        <v>0.76934199999999997</v>
      </c>
      <c r="L369" s="12"/>
    </row>
    <row r="370" spans="1:22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</row>
    <row r="371" spans="1:22" x14ac:dyDescent="0.15">
      <c r="A371" s="12" t="s">
        <v>47</v>
      </c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</row>
    <row r="372" spans="1:22" x14ac:dyDescent="0.15">
      <c r="A372" s="12" t="s">
        <v>46</v>
      </c>
      <c r="B372" s="12">
        <v>1</v>
      </c>
      <c r="C372" s="12">
        <v>2</v>
      </c>
      <c r="D372" s="12">
        <v>3</v>
      </c>
      <c r="E372" s="12">
        <v>4</v>
      </c>
      <c r="F372" s="12">
        <v>5</v>
      </c>
      <c r="G372" s="12">
        <v>6</v>
      </c>
      <c r="H372" s="12">
        <v>7</v>
      </c>
      <c r="I372" s="12">
        <v>8</v>
      </c>
      <c r="J372" s="12">
        <v>9</v>
      </c>
      <c r="K372" s="12">
        <v>10</v>
      </c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</row>
    <row r="373" spans="1:22" x14ac:dyDescent="0.15">
      <c r="A373" s="12">
        <v>1</v>
      </c>
      <c r="B373" s="24">
        <v>0.16201199999999999</v>
      </c>
      <c r="C373" s="25"/>
      <c r="D373" s="25"/>
      <c r="E373" s="25"/>
      <c r="F373" s="25"/>
      <c r="G373" s="25"/>
      <c r="H373" s="25"/>
      <c r="I373" s="25"/>
      <c r="J373" s="25"/>
      <c r="K373" s="25"/>
      <c r="L373" s="12"/>
      <c r="M373" s="14"/>
      <c r="N373" s="12"/>
      <c r="O373" s="12"/>
      <c r="P373" s="12"/>
      <c r="Q373" s="12"/>
      <c r="R373" s="12"/>
      <c r="S373" s="12"/>
      <c r="T373" s="12"/>
      <c r="U373" s="12"/>
      <c r="V373" s="12"/>
    </row>
    <row r="374" spans="1:22" x14ac:dyDescent="0.15">
      <c r="A374" s="12">
        <v>2</v>
      </c>
      <c r="B374" s="24">
        <v>0.11541999999999999</v>
      </c>
      <c r="C374" s="24">
        <v>-8.9961600000000003E-2</v>
      </c>
      <c r="D374" s="24"/>
      <c r="E374" s="24"/>
      <c r="F374" s="24"/>
      <c r="G374" s="24"/>
      <c r="H374" s="25"/>
      <c r="I374" s="25"/>
      <c r="J374" s="25"/>
      <c r="K374" s="25"/>
      <c r="L374" s="12"/>
      <c r="M374" s="14"/>
      <c r="N374" s="14"/>
      <c r="O374" s="12"/>
      <c r="P374" s="12"/>
      <c r="Q374" s="12"/>
      <c r="R374" s="12"/>
      <c r="S374" s="12"/>
      <c r="T374" s="12"/>
      <c r="U374" s="12"/>
      <c r="V374" s="12"/>
    </row>
    <row r="375" spans="1:22" x14ac:dyDescent="0.15">
      <c r="A375" s="12">
        <v>3</v>
      </c>
      <c r="B375" s="24">
        <v>7.0360900000000004E-2</v>
      </c>
      <c r="C375" s="24">
        <v>-0.119475</v>
      </c>
      <c r="D375" s="24">
        <v>-0.157778</v>
      </c>
      <c r="E375" s="24"/>
      <c r="F375" s="24"/>
      <c r="G375" s="24"/>
      <c r="H375" s="25"/>
      <c r="I375" s="25"/>
      <c r="J375" s="25"/>
      <c r="K375" s="25"/>
      <c r="L375" s="12"/>
      <c r="M375" s="14"/>
      <c r="N375" s="14"/>
      <c r="O375" s="14"/>
      <c r="P375" s="12"/>
      <c r="Q375" s="12"/>
      <c r="R375" s="12"/>
      <c r="S375" s="12"/>
      <c r="T375" s="12"/>
      <c r="U375" s="12"/>
      <c r="V375" s="12"/>
    </row>
    <row r="376" spans="1:22" x14ac:dyDescent="0.15">
      <c r="A376" s="12">
        <v>4</v>
      </c>
      <c r="B376" s="24">
        <v>3.5241300000000003E-2</v>
      </c>
      <c r="C376" s="24">
        <v>-0.157582</v>
      </c>
      <c r="D376" s="24">
        <v>-6.9734299999999999E-2</v>
      </c>
      <c r="E376" s="24">
        <v>9.58151E-2</v>
      </c>
      <c r="F376" s="24"/>
      <c r="G376" s="24"/>
      <c r="H376" s="25"/>
      <c r="I376" s="25"/>
      <c r="J376" s="25"/>
      <c r="K376" s="25"/>
      <c r="L376" s="12"/>
      <c r="M376" s="14"/>
      <c r="N376" s="14"/>
      <c r="O376" s="14"/>
      <c r="P376" s="14"/>
      <c r="Q376" s="12"/>
      <c r="R376" s="12"/>
      <c r="S376" s="12"/>
      <c r="T376" s="12"/>
      <c r="U376" s="12"/>
      <c r="V376" s="12"/>
    </row>
    <row r="377" spans="1:22" x14ac:dyDescent="0.15">
      <c r="A377" s="12">
        <v>5</v>
      </c>
      <c r="B377" s="24">
        <v>-1.4047799999999999E-2</v>
      </c>
      <c r="C377" s="24">
        <v>-6.8245799999999995E-2</v>
      </c>
      <c r="D377" s="24">
        <v>8.7227499999999999E-2</v>
      </c>
      <c r="E377" s="24">
        <v>0.185695</v>
      </c>
      <c r="F377" s="24">
        <v>0.26752399999999998</v>
      </c>
      <c r="G377" s="24"/>
      <c r="H377" s="25"/>
      <c r="I377" s="25"/>
      <c r="J377" s="25"/>
      <c r="K377" s="25"/>
      <c r="L377" s="12"/>
      <c r="M377" s="14"/>
      <c r="N377" s="14"/>
      <c r="O377" s="14"/>
      <c r="P377" s="14"/>
      <c r="Q377" s="14"/>
      <c r="R377" s="12"/>
      <c r="S377" s="12"/>
      <c r="T377" s="12"/>
      <c r="U377" s="12"/>
      <c r="V377" s="12"/>
    </row>
    <row r="378" spans="1:22" x14ac:dyDescent="0.15">
      <c r="A378" s="12">
        <v>6</v>
      </c>
      <c r="B378" s="24">
        <v>5.6571700000000003E-2</v>
      </c>
      <c r="C378" s="24">
        <v>8.7273699999999996E-2</v>
      </c>
      <c r="D378" s="24">
        <v>0.184615</v>
      </c>
      <c r="E378" s="24">
        <v>0.27105299999999999</v>
      </c>
      <c r="F378" s="24">
        <v>0.29549599999999998</v>
      </c>
      <c r="G378" s="24">
        <v>-0.23710200000000001</v>
      </c>
      <c r="H378" s="25"/>
      <c r="I378" s="25"/>
      <c r="J378" s="25"/>
      <c r="K378" s="25"/>
      <c r="L378" s="12"/>
      <c r="M378" s="14"/>
      <c r="N378" s="14"/>
      <c r="O378" s="14"/>
      <c r="P378" s="14"/>
      <c r="Q378" s="14"/>
      <c r="R378" s="14"/>
      <c r="S378" s="12"/>
      <c r="T378" s="12"/>
      <c r="U378" s="12"/>
      <c r="V378" s="12"/>
    </row>
    <row r="379" spans="1:22" x14ac:dyDescent="0.15">
      <c r="A379" s="12">
        <v>7</v>
      </c>
      <c r="B379" s="25">
        <v>0.173677</v>
      </c>
      <c r="C379" s="24">
        <v>0.17860200000000001</v>
      </c>
      <c r="D379" s="24">
        <v>0.26714300000000002</v>
      </c>
      <c r="E379" s="24">
        <v>0.29380400000000001</v>
      </c>
      <c r="F379" s="24">
        <v>-0.23399500000000001</v>
      </c>
      <c r="G379" s="24">
        <v>-0.298211</v>
      </c>
      <c r="H379" s="24">
        <v>-0.35374299999999997</v>
      </c>
      <c r="I379" s="25"/>
      <c r="J379" s="25"/>
      <c r="K379" s="25"/>
      <c r="L379" s="12"/>
      <c r="M379" s="14"/>
      <c r="N379" s="14"/>
      <c r="O379" s="14"/>
      <c r="P379" s="14"/>
      <c r="Q379" s="14"/>
      <c r="R379" s="14"/>
      <c r="S379" s="14"/>
      <c r="T379" s="12"/>
      <c r="U379" s="12"/>
      <c r="V379" s="12"/>
    </row>
    <row r="380" spans="1:22" x14ac:dyDescent="0.15">
      <c r="A380" s="12">
        <v>8</v>
      </c>
      <c r="B380" s="25">
        <v>0.221501</v>
      </c>
      <c r="C380" s="24">
        <v>0.26205600000000001</v>
      </c>
      <c r="D380" s="24">
        <v>0.29211599999999999</v>
      </c>
      <c r="E380" s="24">
        <v>-0.228519</v>
      </c>
      <c r="F380" s="24">
        <v>-0.29705100000000001</v>
      </c>
      <c r="G380" s="24">
        <v>-0.33429500000000001</v>
      </c>
      <c r="H380" s="24">
        <v>-0.34765800000000002</v>
      </c>
      <c r="I380" s="24">
        <v>-0.39512999999999998</v>
      </c>
      <c r="J380" s="25"/>
      <c r="K380" s="25"/>
      <c r="L380" s="12"/>
      <c r="M380" s="14"/>
      <c r="N380" s="14"/>
      <c r="O380" s="14"/>
      <c r="P380" s="14"/>
      <c r="Q380" s="14"/>
      <c r="R380" s="14"/>
      <c r="S380" s="14"/>
      <c r="T380" s="14"/>
      <c r="U380" s="12"/>
      <c r="V380" s="12"/>
    </row>
    <row r="381" spans="1:22" x14ac:dyDescent="0.15">
      <c r="A381" s="12">
        <v>9</v>
      </c>
      <c r="B381" s="25">
        <v>0.25000099999999997</v>
      </c>
      <c r="C381" s="24">
        <v>0.29077500000000001</v>
      </c>
      <c r="D381" s="24">
        <v>-0.22939599999999999</v>
      </c>
      <c r="E381" s="24">
        <v>-0.271343</v>
      </c>
      <c r="F381" s="24">
        <v>-0.33404600000000001</v>
      </c>
      <c r="G381" s="24">
        <v>-0.366618</v>
      </c>
      <c r="H381" s="24">
        <v>-0.39539299999999999</v>
      </c>
      <c r="I381" s="25">
        <v>-0.46683400000000003</v>
      </c>
      <c r="J381" s="25">
        <v>-0.57899199999999995</v>
      </c>
      <c r="K381" s="25"/>
      <c r="L381" s="12"/>
      <c r="M381" s="14"/>
      <c r="N381" s="14"/>
      <c r="O381" s="14"/>
      <c r="P381" s="14"/>
      <c r="Q381" s="14"/>
      <c r="R381" s="14"/>
      <c r="S381" s="14"/>
      <c r="T381" s="14"/>
      <c r="U381" s="14"/>
      <c r="V381" s="12"/>
    </row>
    <row r="382" spans="1:22" x14ac:dyDescent="0.15">
      <c r="A382" s="12">
        <v>10</v>
      </c>
      <c r="B382" s="25">
        <v>0.28920699999999999</v>
      </c>
      <c r="C382" s="24">
        <v>-0.21229600000000001</v>
      </c>
      <c r="D382" s="24">
        <v>-0.26968500000000001</v>
      </c>
      <c r="E382" s="24">
        <v>-0.331372</v>
      </c>
      <c r="F382" s="24">
        <v>-0.36720700000000001</v>
      </c>
      <c r="G382" s="24">
        <v>-0.395986</v>
      </c>
      <c r="H382" s="25">
        <v>-0.46798400000000001</v>
      </c>
      <c r="I382" s="25">
        <v>-0.57952599999999999</v>
      </c>
      <c r="J382" s="25">
        <v>-0.70722399999999996</v>
      </c>
      <c r="K382" s="25">
        <v>-0.84755599999999998</v>
      </c>
      <c r="L382" s="12"/>
      <c r="M382" s="14"/>
      <c r="N382" s="14"/>
      <c r="O382" s="14"/>
      <c r="P382" s="14"/>
      <c r="Q382" s="14"/>
      <c r="R382" s="14"/>
      <c r="S382" s="14"/>
      <c r="T382" s="14"/>
      <c r="U382" s="14"/>
      <c r="V382" s="14"/>
    </row>
    <row r="383" spans="1:22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</row>
    <row r="384" spans="1:22" x14ac:dyDescent="0.15">
      <c r="A384" s="12" t="s">
        <v>48</v>
      </c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</row>
    <row r="385" spans="1:22" x14ac:dyDescent="0.15">
      <c r="A385" s="12" t="s">
        <v>46</v>
      </c>
      <c r="B385" s="12">
        <v>1</v>
      </c>
      <c r="C385" s="12">
        <v>2</v>
      </c>
      <c r="D385" s="12">
        <v>3</v>
      </c>
      <c r="E385" s="12">
        <v>4</v>
      </c>
      <c r="F385" s="12">
        <v>5</v>
      </c>
      <c r="G385" s="12">
        <v>6</v>
      </c>
      <c r="H385" s="12">
        <v>7</v>
      </c>
      <c r="I385" s="12">
        <v>8</v>
      </c>
      <c r="J385" s="12">
        <v>9</v>
      </c>
      <c r="K385" s="12">
        <v>10</v>
      </c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</row>
    <row r="386" spans="1:22" x14ac:dyDescent="0.15">
      <c r="A386" s="12">
        <v>1</v>
      </c>
      <c r="B386" s="25">
        <v>-0.16106400000000001</v>
      </c>
      <c r="C386" s="25"/>
      <c r="D386" s="25"/>
      <c r="E386" s="25"/>
      <c r="F386" s="25"/>
      <c r="G386" s="25"/>
      <c r="H386" s="25"/>
      <c r="I386" s="25"/>
      <c r="J386" s="25"/>
      <c r="K386" s="25"/>
      <c r="L386" s="12"/>
      <c r="M386" s="14"/>
      <c r="N386" s="12"/>
      <c r="O386" s="12"/>
      <c r="P386" s="12"/>
      <c r="Q386" s="12"/>
      <c r="R386" s="12"/>
      <c r="S386" s="12"/>
      <c r="T386" s="12"/>
      <c r="U386" s="12"/>
      <c r="V386" s="12"/>
    </row>
    <row r="387" spans="1:22" x14ac:dyDescent="0.15">
      <c r="A387" s="12">
        <v>2</v>
      </c>
      <c r="B387" s="25">
        <v>-0.17064599999999999</v>
      </c>
      <c r="C387" s="25">
        <v>-0.94628500000000004</v>
      </c>
      <c r="D387" s="25"/>
      <c r="E387" s="25"/>
      <c r="F387" s="25"/>
      <c r="G387" s="25"/>
      <c r="H387" s="25"/>
      <c r="I387" s="25"/>
      <c r="J387" s="25"/>
      <c r="K387" s="25"/>
      <c r="L387" s="12"/>
      <c r="M387" s="14"/>
      <c r="N387" s="14"/>
      <c r="O387" s="12"/>
      <c r="P387" s="12"/>
      <c r="Q387" s="12"/>
      <c r="R387" s="12"/>
      <c r="S387" s="12"/>
      <c r="T387" s="12"/>
      <c r="U387" s="12"/>
      <c r="V387" s="12"/>
    </row>
    <row r="388" spans="1:22" x14ac:dyDescent="0.15">
      <c r="A388" s="12">
        <v>3</v>
      </c>
      <c r="B388" s="25">
        <v>-0.179067</v>
      </c>
      <c r="C388" s="25">
        <v>-0.94423800000000002</v>
      </c>
      <c r="D388" s="25">
        <v>-0.88261999999999996</v>
      </c>
      <c r="E388" s="25"/>
      <c r="F388" s="25"/>
      <c r="G388" s="25"/>
      <c r="H388" s="25"/>
      <c r="I388" s="25"/>
      <c r="J388" s="25"/>
      <c r="K388" s="25"/>
      <c r="L388" s="12"/>
      <c r="M388" s="14"/>
      <c r="N388" s="14"/>
      <c r="O388" s="14"/>
      <c r="P388" s="12"/>
      <c r="Q388" s="12"/>
      <c r="R388" s="12"/>
      <c r="S388" s="12"/>
      <c r="T388" s="12"/>
      <c r="U388" s="12"/>
      <c r="V388" s="12"/>
    </row>
    <row r="389" spans="1:22" x14ac:dyDescent="0.15">
      <c r="A389" s="12">
        <v>4</v>
      </c>
      <c r="B389" s="25">
        <v>-0.16323199999999999</v>
      </c>
      <c r="C389" s="25">
        <v>-0.88243099999999997</v>
      </c>
      <c r="D389" s="25">
        <v>-0.56648100000000001</v>
      </c>
      <c r="E389" s="25">
        <v>-0.14915400000000001</v>
      </c>
      <c r="F389" s="25"/>
      <c r="G389" s="25"/>
      <c r="H389" s="25"/>
      <c r="I389" s="25"/>
      <c r="J389" s="25"/>
      <c r="K389" s="25"/>
      <c r="L389" s="12"/>
      <c r="M389" s="14"/>
      <c r="N389" s="14"/>
      <c r="O389" s="14"/>
      <c r="P389" s="14"/>
      <c r="Q389" s="12"/>
      <c r="R389" s="12"/>
      <c r="S389" s="12"/>
      <c r="T389" s="12"/>
      <c r="U389" s="12"/>
      <c r="V389" s="12"/>
    </row>
    <row r="390" spans="1:22" x14ac:dyDescent="0.15">
      <c r="A390" s="12">
        <v>5</v>
      </c>
      <c r="B390" s="25">
        <v>-0.18573100000000001</v>
      </c>
      <c r="C390" s="25">
        <v>-0.57781400000000005</v>
      </c>
      <c r="D390" s="25">
        <v>-0.16022900000000001</v>
      </c>
      <c r="E390" s="25">
        <v>0.146485</v>
      </c>
      <c r="F390" s="24">
        <v>0.429427</v>
      </c>
      <c r="G390" s="25"/>
      <c r="H390" s="25"/>
      <c r="I390" s="25"/>
      <c r="J390" s="25"/>
      <c r="K390" s="25"/>
      <c r="L390" s="12"/>
      <c r="M390" s="14"/>
      <c r="N390" s="14"/>
      <c r="O390" s="14"/>
      <c r="P390" s="14"/>
      <c r="Q390" s="14"/>
      <c r="R390" s="12"/>
      <c r="S390" s="12"/>
      <c r="T390" s="12"/>
      <c r="U390" s="12"/>
      <c r="V390" s="12"/>
    </row>
    <row r="391" spans="1:22" x14ac:dyDescent="0.15">
      <c r="A391" s="12">
        <v>6</v>
      </c>
      <c r="B391" s="25">
        <v>6.7702699999999997E-4</v>
      </c>
      <c r="C391" s="25">
        <v>-0.167517</v>
      </c>
      <c r="D391" s="25">
        <v>0.13961899999999999</v>
      </c>
      <c r="E391" s="24">
        <v>0.43349700000000002</v>
      </c>
      <c r="F391" s="24">
        <v>0.482821</v>
      </c>
      <c r="G391" s="25">
        <v>-0.549126</v>
      </c>
      <c r="H391" s="25"/>
      <c r="I391" s="25"/>
      <c r="J391" s="25"/>
      <c r="K391" s="25"/>
      <c r="L391" s="12"/>
      <c r="M391" s="14"/>
      <c r="N391" s="14"/>
      <c r="O391" s="14"/>
      <c r="P391" s="14"/>
      <c r="Q391" s="14"/>
      <c r="R391" s="14"/>
      <c r="S391" s="12"/>
      <c r="T391" s="12"/>
      <c r="U391" s="12"/>
      <c r="V391" s="12"/>
    </row>
    <row r="392" spans="1:22" x14ac:dyDescent="0.15">
      <c r="A392" s="12">
        <v>7</v>
      </c>
      <c r="B392" s="25">
        <v>0.230735</v>
      </c>
      <c r="C392" s="25">
        <v>0.132272</v>
      </c>
      <c r="D392" s="24">
        <v>0.419128</v>
      </c>
      <c r="E392" s="24">
        <v>0.476435</v>
      </c>
      <c r="F392" s="25">
        <v>-0.54289299999999996</v>
      </c>
      <c r="G392" s="25">
        <v>-0.64704200000000001</v>
      </c>
      <c r="H392" s="25">
        <v>-0.74183900000000003</v>
      </c>
      <c r="I392" s="25"/>
      <c r="J392" s="25"/>
      <c r="K392" s="25"/>
      <c r="L392" s="12"/>
      <c r="M392" s="14"/>
      <c r="N392" s="14"/>
      <c r="O392" s="14"/>
      <c r="P392" s="14"/>
      <c r="Q392" s="14"/>
      <c r="R392" s="14"/>
      <c r="S392" s="14"/>
      <c r="T392" s="12"/>
      <c r="U392" s="12"/>
      <c r="V392" s="12"/>
    </row>
    <row r="393" spans="1:22" x14ac:dyDescent="0.15">
      <c r="A393" s="12">
        <v>8</v>
      </c>
      <c r="B393" s="25">
        <v>0.32223000000000002</v>
      </c>
      <c r="C393" s="24">
        <v>0.40434799999999999</v>
      </c>
      <c r="D393" s="24">
        <v>0.46779999999999999</v>
      </c>
      <c r="E393" s="25">
        <v>-0.53410800000000003</v>
      </c>
      <c r="F393" s="25">
        <v>-0.64438700000000004</v>
      </c>
      <c r="G393" s="25">
        <v>-0.699743</v>
      </c>
      <c r="H393" s="25">
        <v>-0.70865900000000004</v>
      </c>
      <c r="I393" s="25">
        <v>-0.79025900000000004</v>
      </c>
      <c r="J393" s="25"/>
      <c r="K393" s="25"/>
      <c r="L393" s="12"/>
      <c r="M393" s="14"/>
      <c r="N393" s="14"/>
      <c r="O393" s="14"/>
      <c r="P393" s="14"/>
      <c r="Q393" s="14"/>
      <c r="R393" s="14"/>
      <c r="S393" s="14"/>
      <c r="T393" s="14"/>
      <c r="U393" s="12"/>
      <c r="V393" s="12"/>
    </row>
    <row r="394" spans="1:22" x14ac:dyDescent="0.15">
      <c r="A394" s="12">
        <v>9</v>
      </c>
      <c r="B394" s="25">
        <v>0.37254900000000002</v>
      </c>
      <c r="C394" s="24">
        <v>0.45957300000000001</v>
      </c>
      <c r="D394" s="25">
        <v>-0.54152400000000001</v>
      </c>
      <c r="E394" s="25">
        <v>-0.59331100000000003</v>
      </c>
      <c r="F394" s="25">
        <v>-0.69640400000000002</v>
      </c>
      <c r="G394" s="25">
        <v>-0.74671299999999996</v>
      </c>
      <c r="H394" s="25">
        <v>-0.79078599999999999</v>
      </c>
      <c r="I394" s="25">
        <v>-0.93366800000000005</v>
      </c>
      <c r="J394" s="25">
        <v>-1.15798</v>
      </c>
      <c r="K394" s="25"/>
      <c r="L394" s="12"/>
      <c r="M394" s="14"/>
      <c r="N394" s="14"/>
      <c r="O394" s="14"/>
      <c r="P394" s="14"/>
      <c r="Q394" s="14"/>
      <c r="R394" s="14"/>
      <c r="S394" s="14"/>
      <c r="T394" s="14"/>
      <c r="U394" s="14"/>
      <c r="V394" s="12"/>
    </row>
    <row r="395" spans="1:22" x14ac:dyDescent="0.15">
      <c r="A395" s="12">
        <v>10</v>
      </c>
      <c r="B395" s="25">
        <v>0.46541300000000002</v>
      </c>
      <c r="C395" s="25">
        <v>-0.50118499999999999</v>
      </c>
      <c r="D395" s="25">
        <v>-0.585144</v>
      </c>
      <c r="E395" s="25">
        <v>-0.68684999999999996</v>
      </c>
      <c r="F395" s="25">
        <v>-0.74276299999999995</v>
      </c>
      <c r="G395" s="25">
        <v>-0.79197200000000001</v>
      </c>
      <c r="H395" s="25">
        <v>-0.93596800000000002</v>
      </c>
      <c r="I395" s="25">
        <v>-1.1590499999999999</v>
      </c>
      <c r="J395" s="25">
        <v>-1.41445</v>
      </c>
      <c r="K395" s="25">
        <v>-1.6951099999999999</v>
      </c>
      <c r="L395" s="12"/>
      <c r="M395" s="14"/>
      <c r="N395" s="14"/>
      <c r="O395" s="14"/>
      <c r="P395" s="14"/>
      <c r="Q395" s="14"/>
      <c r="R395" s="14"/>
      <c r="S395" s="14"/>
      <c r="T395" s="14"/>
      <c r="U395" s="14"/>
      <c r="V395" s="14"/>
    </row>
    <row r="396" spans="1:22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</row>
    <row r="397" spans="1:22" x14ac:dyDescent="0.15">
      <c r="A397" s="12" t="s">
        <v>74</v>
      </c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</row>
    <row r="398" spans="1:22" x14ac:dyDescent="0.15">
      <c r="A398" s="12" t="s">
        <v>75</v>
      </c>
      <c r="B398" s="12" t="s">
        <v>76</v>
      </c>
      <c r="C398" s="12" t="s">
        <v>76</v>
      </c>
      <c r="D398" s="12" t="s">
        <v>76</v>
      </c>
      <c r="E398" s="12" t="s">
        <v>77</v>
      </c>
      <c r="F398" s="12" t="s">
        <v>77</v>
      </c>
      <c r="G398" s="12" t="s">
        <v>77</v>
      </c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</row>
    <row r="399" spans="1:22" x14ac:dyDescent="0.15">
      <c r="A399" s="12" t="s">
        <v>78</v>
      </c>
      <c r="B399" s="12" t="s">
        <v>76</v>
      </c>
      <c r="C399" s="12" t="s">
        <v>79</v>
      </c>
      <c r="D399" s="12" t="s">
        <v>80</v>
      </c>
      <c r="E399" s="12" t="s">
        <v>76</v>
      </c>
      <c r="F399" s="12" t="s">
        <v>79</v>
      </c>
      <c r="G399" s="12" t="s">
        <v>80</v>
      </c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</row>
    <row r="400" spans="1:22" x14ac:dyDescent="0.15">
      <c r="A400" s="3" t="s">
        <v>25</v>
      </c>
      <c r="B400" s="24">
        <v>0.50134699999999999</v>
      </c>
      <c r="C400" s="24">
        <v>0.50134699999999999</v>
      </c>
      <c r="D400" s="24">
        <v>0.50134699999999999</v>
      </c>
      <c r="E400" s="24">
        <v>0.62856999999999996</v>
      </c>
      <c r="F400" s="24">
        <v>0.62856999999999996</v>
      </c>
      <c r="G400" s="24">
        <v>0.62856999999999996</v>
      </c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</row>
    <row r="401" spans="1:18" x14ac:dyDescent="0.15">
      <c r="A401" s="3" t="s">
        <v>26</v>
      </c>
      <c r="B401" s="24">
        <v>-5.3836000000000002E-2</v>
      </c>
      <c r="C401" s="24">
        <v>-9.2840200000000005E-4</v>
      </c>
      <c r="D401" s="24">
        <v>-9.2840200000000005E-4</v>
      </c>
      <c r="E401" s="24">
        <v>-4.9091700000000002E-2</v>
      </c>
      <c r="F401" s="24">
        <v>1.1393E-2</v>
      </c>
      <c r="G401" s="24">
        <v>1.1393E-2</v>
      </c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</row>
    <row r="402" spans="1:18" x14ac:dyDescent="0.15">
      <c r="A402" s="3" t="s">
        <v>27</v>
      </c>
      <c r="B402" s="24">
        <v>-0.11552</v>
      </c>
      <c r="C402" s="24">
        <v>-6.2621700000000002E-2</v>
      </c>
      <c r="D402" s="24">
        <v>-6.2621700000000002E-2</v>
      </c>
      <c r="E402" s="24">
        <v>-0.10865900000000001</v>
      </c>
      <c r="F402" s="24">
        <v>-4.81474E-2</v>
      </c>
      <c r="G402" s="24">
        <v>-4.81474E-2</v>
      </c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</row>
    <row r="403" spans="1:18" x14ac:dyDescent="0.15">
      <c r="A403" s="3" t="s">
        <v>28</v>
      </c>
      <c r="B403" s="25">
        <v>-0.197625</v>
      </c>
      <c r="C403" s="25">
        <v>-0.141876</v>
      </c>
      <c r="D403" s="25">
        <v>-0.141876</v>
      </c>
      <c r="E403" s="25">
        <v>-0.23826800000000001</v>
      </c>
      <c r="F403" s="25">
        <v>-0.174454</v>
      </c>
      <c r="G403" s="25">
        <v>-0.174454</v>
      </c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</row>
    <row r="404" spans="1:18" x14ac:dyDescent="0.15">
      <c r="A404" s="3" t="s">
        <v>29</v>
      </c>
      <c r="B404" s="25">
        <v>-0.26694600000000002</v>
      </c>
      <c r="C404" s="35">
        <v>-0.21481900000000001</v>
      </c>
      <c r="D404" s="35">
        <v>-0.21481900000000001</v>
      </c>
      <c r="E404" s="25">
        <v>-0.34049800000000002</v>
      </c>
      <c r="F404" s="25">
        <v>-0.304226</v>
      </c>
      <c r="G404" s="25">
        <v>-0.304226</v>
      </c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</row>
    <row r="405" spans="1:18" x14ac:dyDescent="0.15">
      <c r="A405" s="3" t="s">
        <v>30</v>
      </c>
      <c r="B405" s="25">
        <v>-0.289078</v>
      </c>
      <c r="C405" s="24">
        <v>-0.23164199999999999</v>
      </c>
      <c r="D405" s="24">
        <v>-0.23164199999999999</v>
      </c>
      <c r="E405" s="25">
        <v>-0.29431400000000002</v>
      </c>
      <c r="F405" s="24">
        <v>-0.228905</v>
      </c>
      <c r="G405" s="24">
        <v>-0.228905</v>
      </c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</row>
    <row r="406" spans="1:18" x14ac:dyDescent="0.15">
      <c r="A406" s="3" t="s">
        <v>52</v>
      </c>
      <c r="B406" s="24">
        <v>-0.130546</v>
      </c>
      <c r="C406" s="24">
        <v>-7.8298599999999996E-2</v>
      </c>
      <c r="D406" s="24">
        <v>-7.8298599999999996E-2</v>
      </c>
      <c r="E406" s="24">
        <v>-0.105058</v>
      </c>
      <c r="F406" s="24">
        <v>-4.7223000000000001E-2</v>
      </c>
      <c r="G406" s="24">
        <v>-4.7223000000000001E-2</v>
      </c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</row>
    <row r="407" spans="1:18" x14ac:dyDescent="0.15">
      <c r="A407" s="3" t="s">
        <v>53</v>
      </c>
      <c r="B407" s="24">
        <v>0.18407499999999999</v>
      </c>
      <c r="C407" s="24">
        <v>0.23181599999999999</v>
      </c>
      <c r="D407" s="24">
        <v>0.23181599999999999</v>
      </c>
      <c r="E407" s="24">
        <v>0.25962499999999999</v>
      </c>
      <c r="F407" s="24">
        <v>0.31326700000000002</v>
      </c>
      <c r="G407" s="24">
        <v>0.31326700000000002</v>
      </c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</row>
    <row r="408" spans="1:18" x14ac:dyDescent="0.15">
      <c r="A408" s="3" t="s">
        <v>54</v>
      </c>
      <c r="B408" s="25">
        <v>0.34237200000000001</v>
      </c>
      <c r="C408" s="25">
        <v>0.36677500000000002</v>
      </c>
      <c r="D408" s="25">
        <v>0.36677500000000002</v>
      </c>
      <c r="E408" s="25">
        <v>0.33468700000000001</v>
      </c>
      <c r="F408" s="25">
        <v>0.36194799999999999</v>
      </c>
      <c r="G408" s="25">
        <v>0.36194799999999999</v>
      </c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</row>
    <row r="409" spans="1:18" x14ac:dyDescent="0.15">
      <c r="A409" s="3" t="s">
        <v>90</v>
      </c>
      <c r="B409" s="25">
        <v>0.49835099999999999</v>
      </c>
      <c r="C409" s="25">
        <v>0.49835099999999999</v>
      </c>
      <c r="D409" s="25">
        <v>0.49835099999999999</v>
      </c>
      <c r="E409" s="25">
        <v>0.27637499999999998</v>
      </c>
      <c r="F409" s="25">
        <v>0.27637499999999998</v>
      </c>
      <c r="G409" s="25">
        <v>0.27637499999999998</v>
      </c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</row>
    <row r="410" spans="1:18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</row>
    <row r="411" spans="1:18" s="15" customFormat="1" ht="18" x14ac:dyDescent="0.2">
      <c r="A411" s="16" t="s">
        <v>87</v>
      </c>
    </row>
    <row r="412" spans="1:18" s="15" customFormat="1" x14ac:dyDescent="0.15">
      <c r="A412" s="15" t="s">
        <v>121</v>
      </c>
    </row>
    <row r="413" spans="1:18" s="15" customFormat="1" x14ac:dyDescent="0.15">
      <c r="A413" s="15" t="s">
        <v>42</v>
      </c>
    </row>
    <row r="414" spans="1:18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</row>
    <row r="415" spans="1:18" x14ac:dyDescent="0.15">
      <c r="A415" s="12" t="s">
        <v>45</v>
      </c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</row>
    <row r="416" spans="1:18" x14ac:dyDescent="0.15">
      <c r="A416" s="12" t="s">
        <v>46</v>
      </c>
      <c r="B416" s="12">
        <v>1</v>
      </c>
      <c r="C416" s="12">
        <v>2</v>
      </c>
      <c r="D416" s="12">
        <v>3</v>
      </c>
      <c r="E416" s="12">
        <v>4</v>
      </c>
      <c r="F416" s="12">
        <v>5</v>
      </c>
      <c r="G416" s="12">
        <v>6</v>
      </c>
      <c r="H416" s="12">
        <v>7</v>
      </c>
      <c r="I416" s="12">
        <v>8</v>
      </c>
      <c r="J416" s="12">
        <v>9</v>
      </c>
      <c r="K416" s="12">
        <v>10</v>
      </c>
      <c r="L416" s="12"/>
    </row>
    <row r="417" spans="1:22" x14ac:dyDescent="0.15">
      <c r="A417" s="12">
        <v>1</v>
      </c>
      <c r="B417" s="25">
        <v>-0.505189</v>
      </c>
      <c r="C417" s="25"/>
      <c r="D417" s="25"/>
      <c r="E417" s="25"/>
      <c r="F417" s="25"/>
      <c r="G417" s="25"/>
      <c r="H417" s="25"/>
      <c r="I417" s="25"/>
      <c r="J417" s="25"/>
      <c r="K417" s="25"/>
      <c r="L417" s="12"/>
    </row>
    <row r="418" spans="1:22" x14ac:dyDescent="0.15">
      <c r="A418" s="12">
        <v>2</v>
      </c>
      <c r="B418" s="25">
        <v>-0.50903799999999999</v>
      </c>
      <c r="C418" s="25">
        <v>-0.512714</v>
      </c>
      <c r="D418" s="25"/>
      <c r="E418" s="25"/>
      <c r="F418" s="25"/>
      <c r="G418" s="25"/>
      <c r="H418" s="25"/>
      <c r="I418" s="25"/>
      <c r="J418" s="25"/>
      <c r="K418" s="25"/>
      <c r="L418" s="12"/>
    </row>
    <row r="419" spans="1:22" x14ac:dyDescent="0.15">
      <c r="A419" s="12">
        <v>3</v>
      </c>
      <c r="B419" s="25">
        <v>-0.50789799999999996</v>
      </c>
      <c r="C419" s="25">
        <v>-0.51166400000000001</v>
      </c>
      <c r="D419" s="25">
        <v>-0.510602</v>
      </c>
      <c r="E419" s="25"/>
      <c r="F419" s="25"/>
      <c r="G419" s="25"/>
      <c r="H419" s="25"/>
      <c r="I419" s="25"/>
      <c r="J419" s="25"/>
      <c r="K419" s="25"/>
      <c r="L419" s="12"/>
    </row>
    <row r="420" spans="1:22" x14ac:dyDescent="0.15">
      <c r="A420" s="12">
        <v>4</v>
      </c>
      <c r="B420" s="25">
        <v>-0.51235299999999995</v>
      </c>
      <c r="C420" s="25">
        <v>-0.51612199999999997</v>
      </c>
      <c r="D420" s="25">
        <v>-0.51506300000000005</v>
      </c>
      <c r="E420" s="25">
        <v>-0.51950499999999999</v>
      </c>
      <c r="F420" s="25"/>
      <c r="G420" s="25"/>
      <c r="H420" s="25"/>
      <c r="I420" s="25"/>
      <c r="J420" s="25"/>
      <c r="K420" s="25"/>
      <c r="L420" s="12"/>
    </row>
    <row r="421" spans="1:22" x14ac:dyDescent="0.15">
      <c r="A421" s="12">
        <v>5</v>
      </c>
      <c r="B421" s="25">
        <v>-0.51229599999999997</v>
      </c>
      <c r="C421" s="25">
        <v>-0.51605900000000005</v>
      </c>
      <c r="D421" s="25">
        <v>-0.514988</v>
      </c>
      <c r="E421" s="25">
        <v>-0.51967300000000005</v>
      </c>
      <c r="F421" s="25">
        <v>-0.51958899999999997</v>
      </c>
      <c r="G421" s="25"/>
      <c r="H421" s="25"/>
      <c r="I421" s="25"/>
      <c r="J421" s="25"/>
      <c r="K421" s="25"/>
      <c r="L421" s="12"/>
    </row>
    <row r="422" spans="1:22" x14ac:dyDescent="0.15">
      <c r="A422" s="12">
        <v>6</v>
      </c>
      <c r="B422" s="25">
        <v>-0.38375700000000001</v>
      </c>
      <c r="C422" s="25">
        <v>-0.51775000000000004</v>
      </c>
      <c r="D422" s="25">
        <v>-0.51692700000000003</v>
      </c>
      <c r="E422" s="25">
        <v>-0.52136800000000005</v>
      </c>
      <c r="F422" s="25">
        <v>-0.521285</v>
      </c>
      <c r="G422" s="25">
        <v>-0.52298699999999998</v>
      </c>
      <c r="H422" s="25"/>
      <c r="I422" s="25"/>
      <c r="J422" s="25"/>
      <c r="K422" s="25"/>
      <c r="L422" s="12"/>
    </row>
    <row r="423" spans="1:22" x14ac:dyDescent="0.15">
      <c r="A423" s="12">
        <v>7</v>
      </c>
      <c r="B423" s="24">
        <v>0.11271100000000001</v>
      </c>
      <c r="C423" s="25">
        <v>-0.51952799999999999</v>
      </c>
      <c r="D423" s="25">
        <v>-0.51846400000000004</v>
      </c>
      <c r="E423" s="25">
        <v>-0.52290999999999999</v>
      </c>
      <c r="F423" s="25">
        <v>-0.52283000000000002</v>
      </c>
      <c r="G423" s="25">
        <v>-0.52456599999999998</v>
      </c>
      <c r="H423" s="25">
        <v>-0.52578100000000005</v>
      </c>
      <c r="I423" s="25"/>
      <c r="J423" s="25"/>
      <c r="K423" s="25"/>
      <c r="L423" s="12"/>
    </row>
    <row r="424" spans="1:22" x14ac:dyDescent="0.15">
      <c r="A424" s="12">
        <v>8</v>
      </c>
      <c r="B424" s="24">
        <v>0.60030899999999998</v>
      </c>
      <c r="C424" s="25">
        <v>-0.52222599999999997</v>
      </c>
      <c r="D424" s="25">
        <v>-0.52116899999999999</v>
      </c>
      <c r="E424" s="25">
        <v>-0.52561400000000003</v>
      </c>
      <c r="F424" s="25">
        <v>-0.52554999999999996</v>
      </c>
      <c r="G424" s="25">
        <v>-0.52692300000000003</v>
      </c>
      <c r="H424" s="25">
        <v>-0.52853300000000003</v>
      </c>
      <c r="I424" s="25">
        <v>-0.53128600000000004</v>
      </c>
      <c r="J424" s="25"/>
      <c r="K424" s="25"/>
      <c r="L424" s="12"/>
    </row>
    <row r="425" spans="1:22" x14ac:dyDescent="0.15">
      <c r="A425" s="12">
        <v>9</v>
      </c>
      <c r="B425" s="24">
        <v>0.788331</v>
      </c>
      <c r="C425" s="25">
        <v>-0.51209899999999997</v>
      </c>
      <c r="D425" s="25">
        <v>-0.51104300000000003</v>
      </c>
      <c r="E425" s="25">
        <v>-0.51550499999999999</v>
      </c>
      <c r="F425" s="25">
        <v>-0.51526000000000005</v>
      </c>
      <c r="G425" s="25">
        <v>-0.51702800000000004</v>
      </c>
      <c r="H425" s="25">
        <v>-0.51863899999999996</v>
      </c>
      <c r="I425" s="24">
        <v>-0.39852199999999999</v>
      </c>
      <c r="J425" s="24">
        <v>8.5625000000000007E-2</v>
      </c>
      <c r="K425" s="25"/>
      <c r="L425" s="12"/>
    </row>
    <row r="426" spans="1:22" x14ac:dyDescent="0.15">
      <c r="A426" s="12">
        <v>10</v>
      </c>
      <c r="B426" s="24">
        <v>1.5</v>
      </c>
      <c r="C426" s="25">
        <v>-0.51389499999999999</v>
      </c>
      <c r="D426" s="25">
        <v>-0.51285199999999997</v>
      </c>
      <c r="E426" s="25">
        <v>-0.51713100000000001</v>
      </c>
      <c r="F426" s="25">
        <v>-0.51708399999999999</v>
      </c>
      <c r="G426" s="25">
        <v>-0.51885199999999998</v>
      </c>
      <c r="H426" s="24">
        <v>-0.38854100000000003</v>
      </c>
      <c r="I426" s="24">
        <v>0.100441</v>
      </c>
      <c r="J426" s="24">
        <v>0.585476</v>
      </c>
      <c r="K426" s="24">
        <v>0.78759100000000004</v>
      </c>
      <c r="L426" s="12"/>
    </row>
    <row r="427" spans="1:22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</row>
    <row r="428" spans="1:22" x14ac:dyDescent="0.15">
      <c r="A428" s="12" t="s">
        <v>47</v>
      </c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</row>
    <row r="429" spans="1:22" x14ac:dyDescent="0.15">
      <c r="A429" s="12" t="s">
        <v>46</v>
      </c>
      <c r="B429" s="12">
        <v>1</v>
      </c>
      <c r="C429" s="12">
        <v>2</v>
      </c>
      <c r="D429" s="12">
        <v>3</v>
      </c>
      <c r="E429" s="12">
        <v>4</v>
      </c>
      <c r="F429" s="12">
        <v>5</v>
      </c>
      <c r="G429" s="12">
        <v>6</v>
      </c>
      <c r="H429" s="12">
        <v>7</v>
      </c>
      <c r="I429" s="12">
        <v>8</v>
      </c>
      <c r="J429" s="12">
        <v>9</v>
      </c>
      <c r="K429" s="12">
        <v>10</v>
      </c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</row>
    <row r="430" spans="1:22" x14ac:dyDescent="0.15">
      <c r="A430" s="12">
        <v>1</v>
      </c>
      <c r="B430" s="24">
        <v>9.3723500000000001E-2</v>
      </c>
      <c r="C430" s="25"/>
      <c r="D430" s="25"/>
      <c r="E430" s="25"/>
      <c r="F430" s="25"/>
      <c r="G430" s="25"/>
      <c r="H430" s="25"/>
      <c r="I430" s="25"/>
      <c r="J430" s="25"/>
      <c r="K430" s="25"/>
      <c r="L430" s="12"/>
      <c r="M430" s="14"/>
      <c r="N430" s="12"/>
      <c r="O430" s="12"/>
      <c r="P430" s="12"/>
      <c r="Q430" s="12"/>
      <c r="R430" s="12"/>
      <c r="S430" s="12"/>
      <c r="T430" s="12"/>
      <c r="U430" s="12"/>
      <c r="V430" s="12"/>
    </row>
    <row r="431" spans="1:22" x14ac:dyDescent="0.15">
      <c r="A431" s="12">
        <v>2</v>
      </c>
      <c r="B431" s="24">
        <v>4.7092299999999997E-2</v>
      </c>
      <c r="C431" s="24">
        <v>-0.151141</v>
      </c>
      <c r="D431" s="24"/>
      <c r="E431" s="24"/>
      <c r="F431" s="24"/>
      <c r="G431" s="24"/>
      <c r="H431" s="25"/>
      <c r="I431" s="25"/>
      <c r="J431" s="25"/>
      <c r="K431" s="25"/>
      <c r="L431" s="12"/>
      <c r="M431" s="14"/>
      <c r="N431" s="14"/>
      <c r="O431" s="12"/>
      <c r="P431" s="12"/>
      <c r="Q431" s="12"/>
      <c r="R431" s="12"/>
      <c r="S431" s="12"/>
      <c r="T431" s="12"/>
      <c r="U431" s="12"/>
      <c r="V431" s="12"/>
    </row>
    <row r="432" spans="1:22" x14ac:dyDescent="0.15">
      <c r="A432" s="12">
        <v>3</v>
      </c>
      <c r="B432" s="24">
        <v>2.3364200000000002E-2</v>
      </c>
      <c r="C432" s="24">
        <v>-0.18499199999999999</v>
      </c>
      <c r="D432" s="24">
        <v>-0.22347400000000001</v>
      </c>
      <c r="E432" s="24"/>
      <c r="F432" s="24"/>
      <c r="G432" s="24"/>
      <c r="H432" s="25"/>
      <c r="I432" s="25"/>
      <c r="J432" s="25"/>
      <c r="K432" s="25"/>
      <c r="L432" s="12"/>
      <c r="M432" s="14"/>
      <c r="N432" s="14"/>
      <c r="O432" s="14"/>
      <c r="P432" s="12"/>
      <c r="Q432" s="12"/>
      <c r="R432" s="12"/>
      <c r="S432" s="12"/>
      <c r="T432" s="12"/>
      <c r="U432" s="12"/>
      <c r="V432" s="12"/>
    </row>
    <row r="433" spans="1:22" x14ac:dyDescent="0.15">
      <c r="A433" s="12">
        <v>4</v>
      </c>
      <c r="B433" s="24">
        <v>-3.1171500000000001E-2</v>
      </c>
      <c r="C433" s="24">
        <v>-0.22506100000000001</v>
      </c>
      <c r="D433" s="24">
        <v>-0.21895800000000001</v>
      </c>
      <c r="E433" s="24">
        <v>-5.7426999999999999E-2</v>
      </c>
      <c r="F433" s="24"/>
      <c r="G433" s="24"/>
      <c r="H433" s="25"/>
      <c r="I433" s="25"/>
      <c r="J433" s="25"/>
      <c r="K433" s="25"/>
      <c r="L433" s="12"/>
      <c r="M433" s="14"/>
      <c r="N433" s="14"/>
      <c r="O433" s="14"/>
      <c r="P433" s="14"/>
      <c r="Q433" s="12"/>
      <c r="R433" s="12"/>
      <c r="S433" s="12"/>
      <c r="T433" s="12"/>
      <c r="U433" s="12"/>
      <c r="V433" s="12"/>
    </row>
    <row r="434" spans="1:22" x14ac:dyDescent="0.15">
      <c r="A434" s="12">
        <v>5</v>
      </c>
      <c r="B434" s="24">
        <v>-7.4952199999999997E-2</v>
      </c>
      <c r="C434" s="24">
        <v>-0.21395400000000001</v>
      </c>
      <c r="D434" s="24">
        <v>-5.8520799999999998E-2</v>
      </c>
      <c r="E434" s="24">
        <v>0.103089</v>
      </c>
      <c r="F434" s="24">
        <v>0.20272000000000001</v>
      </c>
      <c r="G434" s="24"/>
      <c r="H434" s="25"/>
      <c r="I434" s="25"/>
      <c r="J434" s="25"/>
      <c r="K434" s="25"/>
      <c r="L434" s="12"/>
      <c r="M434" s="14"/>
      <c r="N434" s="14"/>
      <c r="O434" s="14"/>
      <c r="P434" s="14"/>
      <c r="Q434" s="14"/>
      <c r="R434" s="12"/>
      <c r="S434" s="12"/>
      <c r="T434" s="12"/>
      <c r="U434" s="12"/>
      <c r="V434" s="12"/>
    </row>
    <row r="435" spans="1:22" x14ac:dyDescent="0.15">
      <c r="A435" s="12">
        <v>6</v>
      </c>
      <c r="B435" s="24">
        <v>-6.9230399999999997E-2</v>
      </c>
      <c r="C435" s="24">
        <v>-5.7871300000000001E-2</v>
      </c>
      <c r="D435" s="24">
        <v>0.107275</v>
      </c>
      <c r="E435" s="24">
        <v>0.202873</v>
      </c>
      <c r="F435" s="24">
        <v>0.230293</v>
      </c>
      <c r="G435" s="24">
        <v>-0.29547600000000002</v>
      </c>
      <c r="H435" s="25"/>
      <c r="I435" s="25"/>
      <c r="J435" s="25"/>
      <c r="K435" s="25"/>
      <c r="L435" s="12"/>
      <c r="M435" s="14"/>
      <c r="N435" s="14"/>
      <c r="O435" s="14"/>
      <c r="P435" s="14"/>
      <c r="Q435" s="14"/>
      <c r="R435" s="14"/>
      <c r="S435" s="12"/>
      <c r="T435" s="12"/>
      <c r="U435" s="12"/>
      <c r="V435" s="12"/>
    </row>
    <row r="436" spans="1:22" x14ac:dyDescent="0.15">
      <c r="A436" s="12">
        <v>7</v>
      </c>
      <c r="B436" s="25">
        <v>4.3675800000000001E-2</v>
      </c>
      <c r="C436" s="24">
        <v>0.10266400000000001</v>
      </c>
      <c r="D436" s="24">
        <v>0.206785</v>
      </c>
      <c r="E436" s="24">
        <v>0.226186</v>
      </c>
      <c r="F436" s="24">
        <v>-0.295155</v>
      </c>
      <c r="G436" s="24">
        <v>-0.35766100000000001</v>
      </c>
      <c r="H436" s="24">
        <v>-0.38953300000000002</v>
      </c>
      <c r="I436" s="25"/>
      <c r="J436" s="25"/>
      <c r="K436" s="25"/>
      <c r="L436" s="12"/>
      <c r="M436" s="14"/>
      <c r="N436" s="14"/>
      <c r="O436" s="14"/>
      <c r="P436" s="14"/>
      <c r="Q436" s="14"/>
      <c r="R436" s="14"/>
      <c r="S436" s="14"/>
      <c r="T436" s="12"/>
      <c r="U436" s="12"/>
      <c r="V436" s="12"/>
    </row>
    <row r="437" spans="1:22" x14ac:dyDescent="0.15">
      <c r="A437" s="12">
        <v>8</v>
      </c>
      <c r="B437" s="25">
        <v>0.15448999999999999</v>
      </c>
      <c r="C437" s="24">
        <v>0.20199900000000001</v>
      </c>
      <c r="D437" s="24">
        <v>0.225495</v>
      </c>
      <c r="E437" s="24">
        <v>-0.29455599999999998</v>
      </c>
      <c r="F437" s="24">
        <v>-0.35402699999999998</v>
      </c>
      <c r="G437" s="24">
        <v>-0.37056</v>
      </c>
      <c r="H437" s="24">
        <v>-0.39884399999999998</v>
      </c>
      <c r="I437" s="24">
        <v>-0.44296200000000002</v>
      </c>
      <c r="J437" s="25"/>
      <c r="K437" s="25"/>
      <c r="L437" s="12"/>
      <c r="M437" s="14"/>
      <c r="N437" s="14"/>
      <c r="O437" s="14"/>
      <c r="P437" s="14"/>
      <c r="Q437" s="14"/>
      <c r="R437" s="14"/>
      <c r="S437" s="14"/>
      <c r="T437" s="14"/>
      <c r="U437" s="12"/>
      <c r="V437" s="12"/>
    </row>
    <row r="438" spans="1:22" x14ac:dyDescent="0.15">
      <c r="A438" s="12">
        <v>9</v>
      </c>
      <c r="B438" s="25">
        <v>0.18504300000000001</v>
      </c>
      <c r="C438" s="24">
        <v>0.222775</v>
      </c>
      <c r="D438" s="24">
        <v>-0.29320400000000002</v>
      </c>
      <c r="E438" s="24">
        <v>-0.33098899999999998</v>
      </c>
      <c r="F438" s="24">
        <v>-0.37090000000000001</v>
      </c>
      <c r="G438" s="24">
        <v>-0.418707</v>
      </c>
      <c r="H438" s="24">
        <v>-0.44366299999999997</v>
      </c>
      <c r="I438" s="25">
        <v>-0.49124499999999999</v>
      </c>
      <c r="J438" s="25">
        <v>-0.57907399999999998</v>
      </c>
      <c r="K438" s="25"/>
      <c r="L438" s="12"/>
      <c r="M438" s="14"/>
      <c r="N438" s="14"/>
      <c r="O438" s="14"/>
      <c r="P438" s="14"/>
      <c r="Q438" s="14"/>
      <c r="R438" s="14"/>
      <c r="S438" s="14"/>
      <c r="T438" s="14"/>
      <c r="U438" s="14"/>
      <c r="V438" s="12"/>
    </row>
    <row r="439" spans="1:22" x14ac:dyDescent="0.15">
      <c r="A439" s="12">
        <v>10</v>
      </c>
      <c r="B439" s="25">
        <v>0.22558400000000001</v>
      </c>
      <c r="C439" s="24">
        <v>-0.27291799999999999</v>
      </c>
      <c r="D439" s="24">
        <v>-0.32601200000000002</v>
      </c>
      <c r="E439" s="24">
        <v>-0.36485099999999998</v>
      </c>
      <c r="F439" s="24">
        <v>-0.417242</v>
      </c>
      <c r="G439" s="24">
        <v>-0.44217099999999998</v>
      </c>
      <c r="H439" s="25">
        <v>-0.490539</v>
      </c>
      <c r="I439" s="25">
        <v>-0.57856399999999997</v>
      </c>
      <c r="J439" s="25">
        <v>-0.70572800000000002</v>
      </c>
      <c r="K439" s="25">
        <v>-0.84723700000000002</v>
      </c>
      <c r="L439" s="12"/>
      <c r="M439" s="14"/>
      <c r="N439" s="14"/>
      <c r="O439" s="14"/>
      <c r="P439" s="14"/>
      <c r="Q439" s="14"/>
      <c r="R439" s="14"/>
      <c r="S439" s="14"/>
      <c r="T439" s="14"/>
      <c r="U439" s="14"/>
      <c r="V439" s="14"/>
    </row>
    <row r="440" spans="1:22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</row>
    <row r="441" spans="1:22" x14ac:dyDescent="0.15">
      <c r="A441" s="12" t="s">
        <v>48</v>
      </c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</row>
    <row r="442" spans="1:22" x14ac:dyDescent="0.15">
      <c r="A442" s="12" t="s">
        <v>46</v>
      </c>
      <c r="B442" s="12">
        <v>1</v>
      </c>
      <c r="C442" s="12">
        <v>2</v>
      </c>
      <c r="D442" s="12">
        <v>3</v>
      </c>
      <c r="E442" s="12">
        <v>4</v>
      </c>
      <c r="F442" s="12">
        <v>5</v>
      </c>
      <c r="G442" s="12">
        <v>6</v>
      </c>
      <c r="H442" s="12">
        <v>7</v>
      </c>
      <c r="I442" s="12">
        <v>8</v>
      </c>
      <c r="J442" s="12">
        <v>9</v>
      </c>
      <c r="K442" s="12">
        <v>10</v>
      </c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</row>
    <row r="443" spans="1:22" x14ac:dyDescent="0.15">
      <c r="A443" s="12">
        <v>1</v>
      </c>
      <c r="B443" s="25">
        <v>-0.305396</v>
      </c>
      <c r="C443" s="25"/>
      <c r="D443" s="25"/>
      <c r="E443" s="25"/>
      <c r="F443" s="25"/>
      <c r="G443" s="25"/>
      <c r="H443" s="25"/>
      <c r="I443" s="25"/>
      <c r="J443" s="25"/>
      <c r="K443" s="25"/>
      <c r="L443" s="12"/>
      <c r="M443" s="14"/>
      <c r="N443" s="12"/>
      <c r="O443" s="12"/>
      <c r="P443" s="12"/>
      <c r="Q443" s="12"/>
      <c r="R443" s="12"/>
      <c r="S443" s="12"/>
      <c r="T443" s="12"/>
      <c r="U443" s="12"/>
      <c r="V443" s="12"/>
    </row>
    <row r="444" spans="1:22" x14ac:dyDescent="0.15">
      <c r="A444" s="12">
        <v>2</v>
      </c>
      <c r="B444" s="25">
        <v>-0.313413</v>
      </c>
      <c r="C444" s="25">
        <v>-1.0254300000000001</v>
      </c>
      <c r="D444" s="25"/>
      <c r="E444" s="25"/>
      <c r="F444" s="25"/>
      <c r="G444" s="25"/>
      <c r="H444" s="25"/>
      <c r="I444" s="25"/>
      <c r="J444" s="25"/>
      <c r="K444" s="25"/>
      <c r="L444" s="12"/>
      <c r="M444" s="14"/>
      <c r="N444" s="14"/>
      <c r="O444" s="12"/>
      <c r="P444" s="12"/>
      <c r="Q444" s="12"/>
      <c r="R444" s="12"/>
      <c r="S444" s="12"/>
      <c r="T444" s="12"/>
      <c r="U444" s="12"/>
      <c r="V444" s="12"/>
    </row>
    <row r="445" spans="1:22" x14ac:dyDescent="0.15">
      <c r="A445" s="12">
        <v>3</v>
      </c>
      <c r="B445" s="25">
        <v>-0.28553899999999999</v>
      </c>
      <c r="C445" s="25">
        <v>-1.0233300000000001</v>
      </c>
      <c r="D445" s="25">
        <v>-1.0007600000000001</v>
      </c>
      <c r="E445" s="25"/>
      <c r="F445" s="25"/>
      <c r="G445" s="25"/>
      <c r="H445" s="25"/>
      <c r="I445" s="25"/>
      <c r="J445" s="25"/>
      <c r="K445" s="25"/>
      <c r="L445" s="12"/>
      <c r="M445" s="14"/>
      <c r="N445" s="14"/>
      <c r="O445" s="14"/>
      <c r="P445" s="12"/>
      <c r="Q445" s="12"/>
      <c r="R445" s="12"/>
      <c r="S445" s="12"/>
      <c r="T445" s="12"/>
      <c r="U445" s="12"/>
      <c r="V445" s="12"/>
    </row>
    <row r="446" spans="1:22" x14ac:dyDescent="0.15">
      <c r="A446" s="12">
        <v>4</v>
      </c>
      <c r="B446" s="25">
        <v>-0.31413600000000003</v>
      </c>
      <c r="C446" s="25">
        <v>-1.01179</v>
      </c>
      <c r="D446" s="25">
        <v>-0.847889</v>
      </c>
      <c r="E446" s="25">
        <v>-0.44928699999999999</v>
      </c>
      <c r="F446" s="25"/>
      <c r="G446" s="25"/>
      <c r="H446" s="25"/>
      <c r="I446" s="25"/>
      <c r="J446" s="25"/>
      <c r="K446" s="25"/>
      <c r="L446" s="12"/>
      <c r="M446" s="14"/>
      <c r="N446" s="14"/>
      <c r="O446" s="14"/>
      <c r="P446" s="14"/>
      <c r="Q446" s="12"/>
      <c r="R446" s="12"/>
      <c r="S446" s="12"/>
      <c r="T446" s="12"/>
      <c r="U446" s="12"/>
      <c r="V446" s="12"/>
    </row>
    <row r="447" spans="1:22" x14ac:dyDescent="0.15">
      <c r="A447" s="12">
        <v>5</v>
      </c>
      <c r="B447" s="25">
        <v>-0.32291399999999998</v>
      </c>
      <c r="C447" s="25">
        <v>-0.84979700000000002</v>
      </c>
      <c r="D447" s="25">
        <v>-0.44012000000000001</v>
      </c>
      <c r="E447" s="25">
        <v>-1.24213E-2</v>
      </c>
      <c r="F447" s="24">
        <v>0.305454</v>
      </c>
      <c r="G447" s="25"/>
      <c r="H447" s="25"/>
      <c r="I447" s="25"/>
      <c r="J447" s="25"/>
      <c r="K447" s="25"/>
      <c r="L447" s="12"/>
      <c r="M447" s="14"/>
      <c r="N447" s="14"/>
      <c r="O447" s="14"/>
      <c r="P447" s="14"/>
      <c r="Q447" s="14"/>
      <c r="R447" s="12"/>
      <c r="S447" s="12"/>
      <c r="T447" s="12"/>
      <c r="U447" s="12"/>
      <c r="V447" s="12"/>
    </row>
    <row r="448" spans="1:22" x14ac:dyDescent="0.15">
      <c r="A448" s="12">
        <v>6</v>
      </c>
      <c r="B448" s="25">
        <v>-0.24329200000000001</v>
      </c>
      <c r="C448" s="25">
        <v>-0.44534299999999999</v>
      </c>
      <c r="D448" s="25">
        <v>-6.9578599999999997E-3</v>
      </c>
      <c r="E448" s="24">
        <v>0.30168400000000001</v>
      </c>
      <c r="F448" s="24">
        <v>0.35869400000000001</v>
      </c>
      <c r="G448" s="25">
        <v>-0.66153099999999998</v>
      </c>
      <c r="H448" s="25"/>
      <c r="I448" s="25"/>
      <c r="J448" s="25"/>
      <c r="K448" s="25"/>
      <c r="L448" s="12"/>
      <c r="M448" s="14"/>
      <c r="N448" s="14"/>
      <c r="O448" s="14"/>
      <c r="P448" s="14"/>
      <c r="Q448" s="14"/>
      <c r="R448" s="14"/>
      <c r="S448" s="12"/>
      <c r="T448" s="12"/>
      <c r="U448" s="12"/>
      <c r="V448" s="12"/>
    </row>
    <row r="449" spans="1:22" x14ac:dyDescent="0.15">
      <c r="A449" s="12">
        <v>7</v>
      </c>
      <c r="B449" s="25">
        <v>-2.39376E-2</v>
      </c>
      <c r="C449" s="25">
        <v>-1.11798E-2</v>
      </c>
      <c r="D449" s="24">
        <v>0.30536999999999997</v>
      </c>
      <c r="E449" s="24">
        <v>0.34573599999999999</v>
      </c>
      <c r="F449" s="25">
        <v>-0.66137900000000005</v>
      </c>
      <c r="G449" s="25">
        <v>-0.76410800000000001</v>
      </c>
      <c r="H449" s="25">
        <v>-0.81092500000000001</v>
      </c>
      <c r="I449" s="25"/>
      <c r="J449" s="25"/>
      <c r="K449" s="25"/>
      <c r="L449" s="12"/>
      <c r="M449" s="14"/>
      <c r="N449" s="14"/>
      <c r="O449" s="14"/>
      <c r="P449" s="14"/>
      <c r="Q449" s="14"/>
      <c r="R449" s="14"/>
      <c r="S449" s="14"/>
      <c r="T449" s="12"/>
      <c r="U449" s="12"/>
      <c r="V449" s="12"/>
    </row>
    <row r="450" spans="1:22" x14ac:dyDescent="0.15">
      <c r="A450" s="12">
        <v>8</v>
      </c>
      <c r="B450" s="25">
        <v>0.19193299999999999</v>
      </c>
      <c r="C450" s="24">
        <v>0.28984399999999999</v>
      </c>
      <c r="D450" s="24">
        <v>0.34064</v>
      </c>
      <c r="E450" s="25">
        <v>-0.66567200000000004</v>
      </c>
      <c r="F450" s="25">
        <v>-0.75729999999999997</v>
      </c>
      <c r="G450" s="25">
        <v>-0.77024700000000001</v>
      </c>
      <c r="H450" s="25">
        <v>-0.81058399999999997</v>
      </c>
      <c r="I450" s="25">
        <v>-0.88592499999999996</v>
      </c>
      <c r="J450" s="25"/>
      <c r="K450" s="25"/>
      <c r="L450" s="12"/>
      <c r="M450" s="14"/>
      <c r="N450" s="14"/>
      <c r="O450" s="14"/>
      <c r="P450" s="14"/>
      <c r="Q450" s="14"/>
      <c r="R450" s="14"/>
      <c r="S450" s="14"/>
      <c r="T450" s="14"/>
      <c r="U450" s="12"/>
      <c r="V450" s="12"/>
    </row>
    <row r="451" spans="1:22" x14ac:dyDescent="0.15">
      <c r="A451" s="12">
        <v>9</v>
      </c>
      <c r="B451" s="25">
        <v>0.25878000000000001</v>
      </c>
      <c r="C451" s="24">
        <v>0.33941500000000002</v>
      </c>
      <c r="D451" s="25">
        <v>-0.65842100000000003</v>
      </c>
      <c r="E451" s="25">
        <v>-0.70700399999999997</v>
      </c>
      <c r="F451" s="25">
        <v>-0.76386699999999996</v>
      </c>
      <c r="G451" s="25">
        <v>-0.84831999999999996</v>
      </c>
      <c r="H451" s="25">
        <v>-0.88732599999999995</v>
      </c>
      <c r="I451" s="25">
        <v>-0.98248999999999997</v>
      </c>
      <c r="J451" s="25">
        <v>-1.15815</v>
      </c>
      <c r="K451" s="25"/>
      <c r="L451" s="12"/>
      <c r="M451" s="14"/>
      <c r="N451" s="14"/>
      <c r="O451" s="14"/>
      <c r="P451" s="14"/>
      <c r="Q451" s="14"/>
      <c r="R451" s="14"/>
      <c r="S451" s="14"/>
      <c r="T451" s="14"/>
      <c r="U451" s="14"/>
      <c r="V451" s="12"/>
    </row>
    <row r="452" spans="1:22" x14ac:dyDescent="0.15">
      <c r="A452" s="12">
        <v>10</v>
      </c>
      <c r="B452" s="25">
        <v>0.341862</v>
      </c>
      <c r="C452" s="25">
        <v>-0.62072799999999995</v>
      </c>
      <c r="D452" s="25">
        <v>-0.69818599999999997</v>
      </c>
      <c r="E452" s="25">
        <v>-0.75315699999999997</v>
      </c>
      <c r="F452" s="25">
        <v>-0.84257499999999996</v>
      </c>
      <c r="G452" s="25">
        <v>-0.88434299999999999</v>
      </c>
      <c r="H452" s="25">
        <v>-0.98107900000000003</v>
      </c>
      <c r="I452" s="25">
        <v>-1.15713</v>
      </c>
      <c r="J452" s="25">
        <v>-1.4114599999999999</v>
      </c>
      <c r="K452" s="25">
        <v>-1.6944699999999999</v>
      </c>
      <c r="L452" s="12"/>
      <c r="M452" s="14"/>
      <c r="N452" s="14"/>
      <c r="O452" s="14"/>
      <c r="P452" s="14"/>
      <c r="Q452" s="14"/>
      <c r="R452" s="14"/>
      <c r="S452" s="14"/>
      <c r="T452" s="14"/>
      <c r="U452" s="14"/>
      <c r="V452" s="14"/>
    </row>
    <row r="453" spans="1:22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</row>
    <row r="454" spans="1:22" x14ac:dyDescent="0.15">
      <c r="A454" s="12" t="s">
        <v>74</v>
      </c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</row>
    <row r="455" spans="1:22" x14ac:dyDescent="0.15">
      <c r="A455" s="12" t="s">
        <v>75</v>
      </c>
      <c r="B455" s="12" t="s">
        <v>76</v>
      </c>
      <c r="C455" s="12" t="s">
        <v>76</v>
      </c>
      <c r="D455" s="12" t="s">
        <v>76</v>
      </c>
      <c r="E455" s="12" t="s">
        <v>77</v>
      </c>
      <c r="F455" s="12" t="s">
        <v>77</v>
      </c>
      <c r="G455" s="12" t="s">
        <v>77</v>
      </c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</row>
    <row r="456" spans="1:22" x14ac:dyDescent="0.15">
      <c r="A456" s="12" t="s">
        <v>78</v>
      </c>
      <c r="B456" s="12" t="s">
        <v>76</v>
      </c>
      <c r="C456" s="12" t="s">
        <v>79</v>
      </c>
      <c r="D456" s="12" t="s">
        <v>80</v>
      </c>
      <c r="E456" s="12" t="s">
        <v>76</v>
      </c>
      <c r="F456" s="12" t="s">
        <v>79</v>
      </c>
      <c r="G456" s="12" t="s">
        <v>80</v>
      </c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</row>
    <row r="457" spans="1:22" x14ac:dyDescent="0.15">
      <c r="A457" s="3" t="s">
        <v>25</v>
      </c>
      <c r="B457" s="24">
        <v>0.37807499999999999</v>
      </c>
      <c r="C457" s="24">
        <v>0.37807499999999999</v>
      </c>
      <c r="D457" s="24">
        <v>0.37807499999999999</v>
      </c>
      <c r="E457" s="24">
        <v>0.49479899999999999</v>
      </c>
      <c r="F457" s="24">
        <v>0.49479899999999999</v>
      </c>
      <c r="G457" s="24">
        <v>0.49479899999999999</v>
      </c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</row>
    <row r="458" spans="1:22" x14ac:dyDescent="0.15">
      <c r="A458" s="3" t="s">
        <v>26</v>
      </c>
      <c r="B458" s="25">
        <v>-0.20883599999999999</v>
      </c>
      <c r="C458" s="25">
        <v>-0.17493500000000001</v>
      </c>
      <c r="D458" s="25">
        <v>-0.17493500000000001</v>
      </c>
      <c r="E458" s="25">
        <v>-0.21621799999999999</v>
      </c>
      <c r="F458" s="25">
        <v>-0.17730899999999999</v>
      </c>
      <c r="G458" s="25">
        <v>-0.17730899999999999</v>
      </c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</row>
    <row r="459" spans="1:22" x14ac:dyDescent="0.15">
      <c r="A459" s="3" t="s">
        <v>27</v>
      </c>
      <c r="B459" s="25">
        <v>-0.26467600000000002</v>
      </c>
      <c r="C459" s="25">
        <v>-0.22916400000000001</v>
      </c>
      <c r="D459" s="25">
        <v>-0.22916400000000001</v>
      </c>
      <c r="E459" s="25">
        <v>-0.26861099999999999</v>
      </c>
      <c r="F459" s="25">
        <v>-0.22778699999999999</v>
      </c>
      <c r="G459" s="25">
        <v>-0.22778699999999999</v>
      </c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</row>
    <row r="460" spans="1:22" x14ac:dyDescent="0.15">
      <c r="A460" s="3" t="s">
        <v>28</v>
      </c>
      <c r="B460" s="25">
        <v>-0.329897</v>
      </c>
      <c r="C460" s="25">
        <v>-0.29259000000000002</v>
      </c>
      <c r="D460" s="25">
        <v>-0.29259000000000002</v>
      </c>
      <c r="E460" s="25">
        <v>-0.367091</v>
      </c>
      <c r="F460" s="25">
        <v>-0.32435000000000003</v>
      </c>
      <c r="G460" s="25">
        <v>-0.32435000000000003</v>
      </c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</row>
    <row r="461" spans="1:22" x14ac:dyDescent="0.15">
      <c r="A461" s="3" t="s">
        <v>29</v>
      </c>
      <c r="B461" s="25">
        <v>-0.40992699999999999</v>
      </c>
      <c r="C461" s="25">
        <v>-0.37466500000000003</v>
      </c>
      <c r="D461" s="25">
        <v>-0.37466500000000003</v>
      </c>
      <c r="E461" s="25">
        <v>-0.493759</v>
      </c>
      <c r="F461" s="25">
        <v>-0.46850199999999997</v>
      </c>
      <c r="G461" s="25">
        <v>-0.46850199999999997</v>
      </c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</row>
    <row r="462" spans="1:22" x14ac:dyDescent="0.15">
      <c r="A462" s="3" t="s">
        <v>30</v>
      </c>
      <c r="B462" s="25">
        <v>-0.42524499999999998</v>
      </c>
      <c r="C462" s="25">
        <v>-0.38711499999999999</v>
      </c>
      <c r="D462" s="25">
        <v>-0.38711499999999999</v>
      </c>
      <c r="E462" s="25">
        <v>-0.44108199999999997</v>
      </c>
      <c r="F462" s="25">
        <v>-0.397478</v>
      </c>
      <c r="G462" s="25">
        <v>-0.397478</v>
      </c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</row>
    <row r="463" spans="1:22" x14ac:dyDescent="0.15">
      <c r="A463" s="3" t="s">
        <v>52</v>
      </c>
      <c r="B463" s="25">
        <v>-0.42369699999999999</v>
      </c>
      <c r="C463" s="24">
        <v>-0.38889800000000002</v>
      </c>
      <c r="D463" s="24">
        <v>-0.38889800000000002</v>
      </c>
      <c r="E463" s="25">
        <v>-0.42640099999999997</v>
      </c>
      <c r="F463" s="24">
        <v>-0.38688699999999998</v>
      </c>
      <c r="G463" s="24">
        <v>-0.38688699999999998</v>
      </c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</row>
    <row r="464" spans="1:22" x14ac:dyDescent="0.15">
      <c r="A464" s="3" t="s">
        <v>53</v>
      </c>
      <c r="B464" s="24">
        <v>-0.109412</v>
      </c>
      <c r="C464" s="24">
        <v>-7.9888799999999996E-2</v>
      </c>
      <c r="D464" s="24">
        <v>-7.9888799999999996E-2</v>
      </c>
      <c r="E464" s="24">
        <v>-7.4022599999999994E-2</v>
      </c>
      <c r="F464" s="24">
        <v>-4.1593699999999997E-2</v>
      </c>
      <c r="G464" s="24">
        <v>-4.1593699999999997E-2</v>
      </c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</row>
    <row r="465" spans="1:18" x14ac:dyDescent="0.15">
      <c r="A465" s="3" t="s">
        <v>54</v>
      </c>
      <c r="B465" s="24">
        <v>0.18725700000000001</v>
      </c>
      <c r="C465" s="24">
        <v>0.20464199999999999</v>
      </c>
      <c r="D465" s="24">
        <v>0.20464199999999999</v>
      </c>
      <c r="E465" s="24">
        <v>0.201492</v>
      </c>
      <c r="F465" s="24">
        <v>0.220944</v>
      </c>
      <c r="G465" s="24">
        <v>0.220944</v>
      </c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</row>
    <row r="466" spans="1:18" x14ac:dyDescent="0.15">
      <c r="A466" s="3" t="s">
        <v>90</v>
      </c>
      <c r="B466" s="25">
        <v>0.37484699999999999</v>
      </c>
      <c r="C466" s="25">
        <v>0.37484699999999999</v>
      </c>
      <c r="D466" s="25">
        <v>0.37484699999999999</v>
      </c>
      <c r="E466" s="25">
        <v>3.8158400000000002E-2</v>
      </c>
      <c r="F466" s="25">
        <v>3.8158400000000002E-2</v>
      </c>
      <c r="G466" s="25">
        <v>3.8158400000000002E-2</v>
      </c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</row>
    <row r="467" spans="1:18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</row>
    <row r="468" spans="1:18" s="15" customFormat="1" ht="18" x14ac:dyDescent="0.2">
      <c r="A468" s="16" t="s">
        <v>88</v>
      </c>
    </row>
    <row r="469" spans="1:18" s="15" customFormat="1" x14ac:dyDescent="0.15">
      <c r="A469" s="15" t="s">
        <v>121</v>
      </c>
    </row>
    <row r="470" spans="1:18" s="15" customFormat="1" x14ac:dyDescent="0.15">
      <c r="A470" s="15" t="s">
        <v>42</v>
      </c>
    </row>
    <row r="471" spans="1:18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</row>
    <row r="472" spans="1:18" x14ac:dyDescent="0.15">
      <c r="A472" s="12" t="s">
        <v>45</v>
      </c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</row>
    <row r="473" spans="1:18" x14ac:dyDescent="0.15">
      <c r="A473" s="12" t="s">
        <v>46</v>
      </c>
      <c r="B473" s="12">
        <v>1</v>
      </c>
      <c r="C473" s="12">
        <v>2</v>
      </c>
      <c r="D473" s="12">
        <v>3</v>
      </c>
      <c r="E473" s="12">
        <v>4</v>
      </c>
      <c r="F473" s="12">
        <v>5</v>
      </c>
      <c r="G473" s="12">
        <v>6</v>
      </c>
      <c r="H473" s="12">
        <v>7</v>
      </c>
      <c r="I473" s="12">
        <v>8</v>
      </c>
      <c r="J473" s="12">
        <v>9</v>
      </c>
      <c r="K473" s="12">
        <v>10</v>
      </c>
      <c r="L473" s="12"/>
    </row>
    <row r="474" spans="1:18" x14ac:dyDescent="0.15">
      <c r="A474" s="12">
        <v>1</v>
      </c>
      <c r="B474" s="25">
        <v>-0.52761599999999997</v>
      </c>
      <c r="C474" s="25"/>
      <c r="D474" s="25"/>
      <c r="E474" s="25"/>
      <c r="F474" s="25"/>
      <c r="G474" s="25"/>
      <c r="H474" s="25"/>
      <c r="I474" s="25"/>
      <c r="J474" s="25"/>
      <c r="K474" s="25"/>
      <c r="L474" s="12"/>
    </row>
    <row r="475" spans="1:18" x14ac:dyDescent="0.15">
      <c r="A475" s="12">
        <v>2</v>
      </c>
      <c r="B475" s="25">
        <v>-0.53070200000000001</v>
      </c>
      <c r="C475" s="25">
        <v>-0.53379600000000005</v>
      </c>
      <c r="D475" s="25"/>
      <c r="E475" s="25"/>
      <c r="F475" s="25"/>
      <c r="G475" s="25"/>
      <c r="H475" s="25"/>
      <c r="I475" s="25"/>
      <c r="J475" s="25"/>
      <c r="K475" s="25"/>
      <c r="L475" s="12"/>
    </row>
    <row r="476" spans="1:18" x14ac:dyDescent="0.15">
      <c r="A476" s="12">
        <v>3</v>
      </c>
      <c r="B476" s="25">
        <v>-0.53519399999999995</v>
      </c>
      <c r="C476" s="25">
        <v>-0.53828100000000001</v>
      </c>
      <c r="D476" s="25">
        <v>-0.54276500000000005</v>
      </c>
      <c r="E476" s="25"/>
      <c r="F476" s="25"/>
      <c r="G476" s="25"/>
      <c r="H476" s="25"/>
      <c r="I476" s="25"/>
      <c r="J476" s="25"/>
      <c r="K476" s="25"/>
      <c r="L476" s="12"/>
    </row>
    <row r="477" spans="1:18" x14ac:dyDescent="0.15">
      <c r="A477" s="12">
        <v>4</v>
      </c>
      <c r="B477" s="25">
        <v>-0.53495700000000002</v>
      </c>
      <c r="C477" s="25">
        <v>-0.53804399999999997</v>
      </c>
      <c r="D477" s="25">
        <v>-0.542516</v>
      </c>
      <c r="E477" s="25">
        <v>-0.54251000000000005</v>
      </c>
      <c r="F477" s="25"/>
      <c r="G477" s="25"/>
      <c r="H477" s="25"/>
      <c r="I477" s="25"/>
      <c r="J477" s="25"/>
      <c r="K477" s="25"/>
      <c r="L477" s="12"/>
    </row>
    <row r="478" spans="1:18" x14ac:dyDescent="0.15">
      <c r="A478" s="12">
        <v>5</v>
      </c>
      <c r="B478" s="25">
        <v>-0.53460799999999997</v>
      </c>
      <c r="C478" s="25">
        <v>-0.53768099999999996</v>
      </c>
      <c r="D478" s="25">
        <v>-0.54239499999999996</v>
      </c>
      <c r="E478" s="25">
        <v>-0.54213699999999998</v>
      </c>
      <c r="F478" s="25">
        <v>-0.54176400000000002</v>
      </c>
      <c r="G478" s="25"/>
      <c r="H478" s="25"/>
      <c r="I478" s="25"/>
      <c r="J478" s="25"/>
      <c r="K478" s="25"/>
      <c r="L478" s="12"/>
    </row>
    <row r="479" spans="1:18" x14ac:dyDescent="0.15">
      <c r="A479" s="12">
        <v>6</v>
      </c>
      <c r="B479" s="25">
        <v>-0.41530099999999998</v>
      </c>
      <c r="C479" s="25">
        <v>-0.53980700000000004</v>
      </c>
      <c r="D479" s="25">
        <v>-0.54427499999999995</v>
      </c>
      <c r="E479" s="25">
        <v>-0.54401900000000003</v>
      </c>
      <c r="F479" s="25">
        <v>-0.543651</v>
      </c>
      <c r="G479" s="25">
        <v>-0.54557199999999995</v>
      </c>
      <c r="H479" s="25"/>
      <c r="I479" s="25"/>
      <c r="J479" s="25"/>
      <c r="K479" s="25"/>
      <c r="L479" s="12"/>
    </row>
    <row r="480" spans="1:18" x14ac:dyDescent="0.15">
      <c r="A480" s="12">
        <v>7</v>
      </c>
      <c r="B480" s="25">
        <v>-0.18137</v>
      </c>
      <c r="C480" s="25">
        <v>-0.54211900000000002</v>
      </c>
      <c r="D480" s="25">
        <v>-0.54659400000000002</v>
      </c>
      <c r="E480" s="25">
        <v>-0.54633900000000002</v>
      </c>
      <c r="F480" s="25">
        <v>-0.54598800000000003</v>
      </c>
      <c r="G480" s="25">
        <v>-0.54754499999999995</v>
      </c>
      <c r="H480" s="25">
        <v>-0.54991299999999999</v>
      </c>
      <c r="I480" s="25"/>
      <c r="J480" s="25"/>
      <c r="K480" s="25"/>
      <c r="L480" s="12"/>
    </row>
    <row r="481" spans="1:22" x14ac:dyDescent="0.15">
      <c r="A481" s="12">
        <v>8</v>
      </c>
      <c r="B481" s="24">
        <v>0.28770200000000001</v>
      </c>
      <c r="C481" s="25">
        <v>-0.53200000000000003</v>
      </c>
      <c r="D481" s="25">
        <v>-0.53647800000000001</v>
      </c>
      <c r="E481" s="25">
        <v>-0.53624000000000005</v>
      </c>
      <c r="F481" s="25">
        <v>-0.53570700000000004</v>
      </c>
      <c r="G481" s="25">
        <v>-0.53766000000000003</v>
      </c>
      <c r="H481" s="25">
        <v>-0.54002799999999995</v>
      </c>
      <c r="I481" s="25">
        <v>-0.53014300000000003</v>
      </c>
      <c r="J481" s="25"/>
      <c r="K481" s="25"/>
      <c r="L481" s="12"/>
    </row>
    <row r="482" spans="1:22" x14ac:dyDescent="0.15">
      <c r="A482" s="12">
        <v>9</v>
      </c>
      <c r="B482" s="24">
        <v>0.761849</v>
      </c>
      <c r="C482" s="25">
        <v>-0.53380399999999995</v>
      </c>
      <c r="D482" s="25">
        <v>-0.53829499999999997</v>
      </c>
      <c r="E482" s="25">
        <v>-0.53787499999999999</v>
      </c>
      <c r="F482" s="25">
        <v>-0.53754000000000002</v>
      </c>
      <c r="G482" s="25">
        <v>-0.539493</v>
      </c>
      <c r="H482" s="25">
        <v>-0.54186199999999995</v>
      </c>
      <c r="I482" s="24">
        <v>-0.41748800000000003</v>
      </c>
      <c r="J482" s="24">
        <v>-0.189527</v>
      </c>
      <c r="K482" s="25"/>
      <c r="L482" s="12"/>
    </row>
    <row r="483" spans="1:22" x14ac:dyDescent="0.15">
      <c r="A483" s="12">
        <v>10</v>
      </c>
      <c r="B483" s="24">
        <v>1.5</v>
      </c>
      <c r="C483" s="25">
        <v>-0.53549999999999998</v>
      </c>
      <c r="D483" s="25">
        <v>-0.53980899999999998</v>
      </c>
      <c r="E483" s="25">
        <v>-0.53958700000000004</v>
      </c>
      <c r="F483" s="25">
        <v>-0.53925199999999995</v>
      </c>
      <c r="G483" s="25">
        <v>-0.54120500000000005</v>
      </c>
      <c r="H483" s="24">
        <v>-0.41997600000000002</v>
      </c>
      <c r="I483" s="24">
        <v>-0.18940599999999999</v>
      </c>
      <c r="J483" s="24">
        <v>0.276287</v>
      </c>
      <c r="K483" s="24">
        <v>0.75137600000000004</v>
      </c>
      <c r="L483" s="12"/>
    </row>
    <row r="484" spans="1:22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</row>
    <row r="485" spans="1:22" x14ac:dyDescent="0.15">
      <c r="A485" s="12" t="s">
        <v>47</v>
      </c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</row>
    <row r="486" spans="1:22" x14ac:dyDescent="0.15">
      <c r="A486" s="12" t="s">
        <v>46</v>
      </c>
      <c r="B486" s="12">
        <v>1</v>
      </c>
      <c r="C486" s="12">
        <v>2</v>
      </c>
      <c r="D486" s="12">
        <v>3</v>
      </c>
      <c r="E486" s="12">
        <v>4</v>
      </c>
      <c r="F486" s="12">
        <v>5</v>
      </c>
      <c r="G486" s="12">
        <v>6</v>
      </c>
      <c r="H486" s="12">
        <v>7</v>
      </c>
      <c r="I486" s="12">
        <v>8</v>
      </c>
      <c r="J486" s="12">
        <v>9</v>
      </c>
      <c r="K486" s="12">
        <v>10</v>
      </c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</row>
    <row r="487" spans="1:22" x14ac:dyDescent="0.15">
      <c r="A487" s="12">
        <v>1</v>
      </c>
      <c r="B487" s="24">
        <v>-1.2071499999999999E-3</v>
      </c>
      <c r="C487" s="25"/>
      <c r="D487" s="25"/>
      <c r="E487" s="25"/>
      <c r="F487" s="25"/>
      <c r="G487" s="25"/>
      <c r="H487" s="25"/>
      <c r="I487" s="25"/>
      <c r="J487" s="25"/>
      <c r="K487" s="25"/>
      <c r="L487" s="12"/>
      <c r="M487" s="14"/>
      <c r="N487" s="12"/>
      <c r="O487" s="12"/>
      <c r="P487" s="12"/>
      <c r="Q487" s="12"/>
      <c r="R487" s="12"/>
      <c r="S487" s="12"/>
      <c r="T487" s="12"/>
      <c r="U487" s="12"/>
      <c r="V487" s="12"/>
    </row>
    <row r="488" spans="1:22" x14ac:dyDescent="0.15">
      <c r="A488" s="12">
        <v>2</v>
      </c>
      <c r="B488" s="24">
        <v>-2.6497199999999999E-2</v>
      </c>
      <c r="C488" s="24">
        <v>-0.232011</v>
      </c>
      <c r="D488" s="24"/>
      <c r="E488" s="24"/>
      <c r="F488" s="24"/>
      <c r="G488" s="24"/>
      <c r="H488" s="25"/>
      <c r="I488" s="25"/>
      <c r="J488" s="25"/>
      <c r="K488" s="25"/>
      <c r="L488" s="12"/>
      <c r="M488" s="14"/>
      <c r="N488" s="14"/>
      <c r="O488" s="12"/>
      <c r="P488" s="12"/>
      <c r="Q488" s="12"/>
      <c r="R488" s="12"/>
      <c r="S488" s="12"/>
      <c r="T488" s="12"/>
      <c r="U488" s="12"/>
      <c r="V488" s="12"/>
    </row>
    <row r="489" spans="1:22" x14ac:dyDescent="0.15">
      <c r="A489" s="12">
        <v>3</v>
      </c>
      <c r="B489" s="24">
        <v>-6.7780099999999996E-2</v>
      </c>
      <c r="C489" s="24">
        <v>-0.26466299999999998</v>
      </c>
      <c r="D489" s="24">
        <v>-0.300815</v>
      </c>
      <c r="E489" s="24"/>
      <c r="F489" s="24"/>
      <c r="G489" s="24"/>
      <c r="H489" s="25"/>
      <c r="I489" s="25"/>
      <c r="J489" s="25"/>
      <c r="K489" s="25"/>
      <c r="L489" s="12"/>
      <c r="M489" s="14"/>
      <c r="N489" s="14"/>
      <c r="O489" s="14"/>
      <c r="P489" s="12"/>
      <c r="Q489" s="12"/>
      <c r="R489" s="12"/>
      <c r="S489" s="12"/>
      <c r="T489" s="12"/>
      <c r="U489" s="12"/>
      <c r="V489" s="12"/>
    </row>
    <row r="490" spans="1:22" x14ac:dyDescent="0.15">
      <c r="A490" s="12">
        <v>4</v>
      </c>
      <c r="B490" s="24">
        <v>-0.112901</v>
      </c>
      <c r="C490" s="24">
        <v>-0.29842200000000002</v>
      </c>
      <c r="D490" s="24">
        <v>-0.29478900000000002</v>
      </c>
      <c r="E490" s="24">
        <v>-0.208847</v>
      </c>
      <c r="F490" s="24"/>
      <c r="G490" s="24"/>
      <c r="H490" s="25"/>
      <c r="I490" s="25"/>
      <c r="J490" s="25"/>
      <c r="K490" s="25"/>
      <c r="L490" s="12"/>
      <c r="M490" s="14"/>
      <c r="N490" s="14"/>
      <c r="O490" s="14"/>
      <c r="P490" s="14"/>
      <c r="Q490" s="12"/>
      <c r="R490" s="12"/>
      <c r="S490" s="12"/>
      <c r="T490" s="12"/>
      <c r="U490" s="12"/>
      <c r="V490" s="12"/>
    </row>
    <row r="491" spans="1:22" x14ac:dyDescent="0.15">
      <c r="A491" s="12">
        <v>5</v>
      </c>
      <c r="B491" s="24">
        <v>-0.15725700000000001</v>
      </c>
      <c r="C491" s="24">
        <v>-0.28543499999999999</v>
      </c>
      <c r="D491" s="24">
        <v>-0.21399399999999999</v>
      </c>
      <c r="E491" s="24">
        <v>-5.2164700000000001E-2</v>
      </c>
      <c r="F491" s="24">
        <v>0.117198</v>
      </c>
      <c r="G491" s="24"/>
      <c r="H491" s="25"/>
      <c r="I491" s="25"/>
      <c r="J491" s="25"/>
      <c r="K491" s="25"/>
      <c r="L491" s="12"/>
      <c r="M491" s="14"/>
      <c r="N491" s="14"/>
      <c r="O491" s="14"/>
      <c r="P491" s="14"/>
      <c r="Q491" s="14"/>
      <c r="R491" s="12"/>
      <c r="S491" s="12"/>
      <c r="T491" s="12"/>
      <c r="U491" s="12"/>
      <c r="V491" s="12"/>
    </row>
    <row r="492" spans="1:22" x14ac:dyDescent="0.15">
      <c r="A492" s="12">
        <v>6</v>
      </c>
      <c r="B492" s="24">
        <v>-0.142237</v>
      </c>
      <c r="C492" s="24">
        <v>-0.20927000000000001</v>
      </c>
      <c r="D492" s="24">
        <v>-5.1694499999999997E-2</v>
      </c>
      <c r="E492" s="24">
        <v>0.117088</v>
      </c>
      <c r="F492" s="24">
        <v>0.155447</v>
      </c>
      <c r="G492" s="24">
        <v>-0.36209200000000002</v>
      </c>
      <c r="H492" s="25"/>
      <c r="I492" s="25"/>
      <c r="J492" s="25"/>
      <c r="K492" s="25"/>
      <c r="L492" s="12"/>
      <c r="M492" s="14"/>
      <c r="N492" s="14"/>
      <c r="O492" s="14"/>
      <c r="P492" s="14"/>
      <c r="Q492" s="14"/>
      <c r="R492" s="14"/>
      <c r="S492" s="12"/>
      <c r="T492" s="12"/>
      <c r="U492" s="12"/>
      <c r="V492" s="12"/>
    </row>
    <row r="493" spans="1:22" x14ac:dyDescent="0.15">
      <c r="A493" s="12">
        <v>7</v>
      </c>
      <c r="B493" s="24">
        <v>-9.3889299999999995E-2</v>
      </c>
      <c r="C493" s="24">
        <v>-5.2202900000000003E-2</v>
      </c>
      <c r="D493" s="24">
        <v>0.11702600000000001</v>
      </c>
      <c r="E493" s="24">
        <v>0.15401200000000001</v>
      </c>
      <c r="F493" s="24">
        <v>-0.36384899999999998</v>
      </c>
      <c r="G493" s="24">
        <v>-0.40229599999999999</v>
      </c>
      <c r="H493" s="24">
        <v>-0.452235</v>
      </c>
      <c r="I493" s="25"/>
      <c r="J493" s="25"/>
      <c r="K493" s="25"/>
      <c r="L493" s="12"/>
      <c r="M493" s="14"/>
      <c r="N493" s="14"/>
      <c r="O493" s="14"/>
      <c r="P493" s="14"/>
      <c r="Q493" s="14"/>
      <c r="R493" s="14"/>
      <c r="S493" s="14"/>
      <c r="T493" s="12"/>
      <c r="U493" s="12"/>
      <c r="V493" s="12"/>
    </row>
    <row r="494" spans="1:22" x14ac:dyDescent="0.15">
      <c r="A494" s="12">
        <v>8</v>
      </c>
      <c r="B494" s="25">
        <v>6.4485599999999999E-3</v>
      </c>
      <c r="C494" s="24">
        <v>0.11794</v>
      </c>
      <c r="D494" s="24">
        <v>0.149199</v>
      </c>
      <c r="E494" s="24">
        <v>-0.36668899999999999</v>
      </c>
      <c r="F494" s="24">
        <v>-0.39987699999999998</v>
      </c>
      <c r="G494" s="24">
        <v>-0.43377700000000002</v>
      </c>
      <c r="H494" s="24">
        <v>-0.45774399999999998</v>
      </c>
      <c r="I494" s="24">
        <v>-0.49837300000000001</v>
      </c>
      <c r="J494" s="25"/>
      <c r="K494" s="25"/>
      <c r="L494" s="12"/>
      <c r="M494" s="14"/>
      <c r="N494" s="14"/>
      <c r="O494" s="14"/>
      <c r="P494" s="14"/>
      <c r="Q494" s="14"/>
      <c r="R494" s="14"/>
      <c r="S494" s="14"/>
      <c r="T494" s="14"/>
      <c r="U494" s="12"/>
      <c r="V494" s="12"/>
    </row>
    <row r="495" spans="1:22" x14ac:dyDescent="0.15">
      <c r="A495" s="12">
        <v>9</v>
      </c>
      <c r="B495" s="25">
        <v>0.106504</v>
      </c>
      <c r="C495" s="24">
        <v>0.150757</v>
      </c>
      <c r="D495" s="24">
        <v>-0.36519800000000002</v>
      </c>
      <c r="E495" s="24">
        <v>-0.37648900000000002</v>
      </c>
      <c r="F495" s="24">
        <v>-0.42855399999999999</v>
      </c>
      <c r="G495" s="24">
        <v>-0.47541</v>
      </c>
      <c r="H495" s="24">
        <v>-0.49608099999999999</v>
      </c>
      <c r="I495" s="25">
        <v>-0.54297499999999999</v>
      </c>
      <c r="J495" s="25">
        <v>-0.60591499999999998</v>
      </c>
      <c r="K495" s="25"/>
      <c r="L495" s="12"/>
      <c r="M495" s="14"/>
      <c r="N495" s="14"/>
      <c r="O495" s="14"/>
      <c r="P495" s="14"/>
      <c r="Q495" s="14"/>
      <c r="R495" s="14"/>
      <c r="S495" s="14"/>
      <c r="T495" s="14"/>
      <c r="U495" s="14"/>
      <c r="V495" s="12"/>
    </row>
    <row r="496" spans="1:22" x14ac:dyDescent="0.15">
      <c r="A496" s="12">
        <v>10</v>
      </c>
      <c r="B496" s="25">
        <v>0.15353600000000001</v>
      </c>
      <c r="C496" s="24">
        <v>-0.34211799999999998</v>
      </c>
      <c r="D496" s="24">
        <v>-0.373504</v>
      </c>
      <c r="E496" s="24">
        <v>-0.42258600000000002</v>
      </c>
      <c r="F496" s="24">
        <v>-0.47340900000000002</v>
      </c>
      <c r="G496" s="24">
        <v>-0.49473</v>
      </c>
      <c r="H496" s="25">
        <v>-0.54053700000000005</v>
      </c>
      <c r="I496" s="25">
        <v>-0.60522200000000004</v>
      </c>
      <c r="J496" s="25">
        <v>-0.70696400000000004</v>
      </c>
      <c r="K496" s="25">
        <v>-0.84656900000000002</v>
      </c>
      <c r="L496" s="12"/>
      <c r="M496" s="14"/>
      <c r="N496" s="14"/>
      <c r="O496" s="14"/>
      <c r="P496" s="14"/>
      <c r="Q496" s="14"/>
      <c r="R496" s="14"/>
      <c r="S496" s="14"/>
      <c r="T496" s="14"/>
      <c r="U496" s="14"/>
      <c r="V496" s="14"/>
    </row>
    <row r="497" spans="1:22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</row>
    <row r="498" spans="1:22" x14ac:dyDescent="0.15">
      <c r="A498" s="12" t="s">
        <v>48</v>
      </c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</row>
    <row r="499" spans="1:22" x14ac:dyDescent="0.15">
      <c r="A499" s="12" t="s">
        <v>46</v>
      </c>
      <c r="B499" s="12">
        <v>1</v>
      </c>
      <c r="C499" s="12">
        <v>2</v>
      </c>
      <c r="D499" s="12">
        <v>3</v>
      </c>
      <c r="E499" s="12">
        <v>4</v>
      </c>
      <c r="F499" s="12">
        <v>5</v>
      </c>
      <c r="G499" s="12">
        <v>6</v>
      </c>
      <c r="H499" s="12">
        <v>7</v>
      </c>
      <c r="I499" s="12">
        <v>8</v>
      </c>
      <c r="J499" s="12">
        <v>9</v>
      </c>
      <c r="K499" s="12">
        <v>10</v>
      </c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</row>
    <row r="500" spans="1:22" x14ac:dyDescent="0.15">
      <c r="A500" s="12">
        <v>1</v>
      </c>
      <c r="B500" s="25">
        <v>-0.43936500000000001</v>
      </c>
      <c r="C500" s="25"/>
      <c r="D500" s="25"/>
      <c r="E500" s="25"/>
      <c r="F500" s="25"/>
      <c r="G500" s="25"/>
      <c r="H500" s="25"/>
      <c r="I500" s="25"/>
      <c r="J500" s="25"/>
      <c r="K500" s="25"/>
      <c r="L500" s="12"/>
      <c r="M500" s="14"/>
      <c r="N500" s="12"/>
      <c r="O500" s="12"/>
      <c r="P500" s="12"/>
      <c r="Q500" s="12"/>
      <c r="R500" s="12"/>
      <c r="S500" s="12"/>
      <c r="T500" s="12"/>
      <c r="U500" s="12"/>
      <c r="V500" s="12"/>
    </row>
    <row r="501" spans="1:22" x14ac:dyDescent="0.15">
      <c r="A501" s="12">
        <v>2</v>
      </c>
      <c r="B501" s="25">
        <v>-0.415935</v>
      </c>
      <c r="C501" s="25">
        <v>-1.06759</v>
      </c>
      <c r="D501" s="25"/>
      <c r="E501" s="25"/>
      <c r="F501" s="25"/>
      <c r="G501" s="25"/>
      <c r="H501" s="25"/>
      <c r="I501" s="25"/>
      <c r="J501" s="25"/>
      <c r="K501" s="25"/>
      <c r="L501" s="12"/>
      <c r="M501" s="14"/>
      <c r="N501" s="14"/>
      <c r="O501" s="12"/>
      <c r="P501" s="12"/>
      <c r="Q501" s="12"/>
      <c r="R501" s="12"/>
      <c r="S501" s="12"/>
      <c r="T501" s="12"/>
      <c r="U501" s="12"/>
      <c r="V501" s="12"/>
    </row>
    <row r="502" spans="1:22" x14ac:dyDescent="0.15">
      <c r="A502" s="12">
        <v>3</v>
      </c>
      <c r="B502" s="25">
        <v>-0.42580899999999999</v>
      </c>
      <c r="C502" s="25">
        <v>-1.07656</v>
      </c>
      <c r="D502" s="25">
        <v>-1.0665</v>
      </c>
      <c r="E502" s="25"/>
      <c r="F502" s="25"/>
      <c r="G502" s="25"/>
      <c r="H502" s="25"/>
      <c r="I502" s="25"/>
      <c r="J502" s="25"/>
      <c r="K502" s="25"/>
      <c r="L502" s="12"/>
      <c r="M502" s="14"/>
      <c r="N502" s="14"/>
      <c r="O502" s="14"/>
      <c r="P502" s="12"/>
      <c r="Q502" s="12"/>
      <c r="R502" s="12"/>
      <c r="S502" s="12"/>
      <c r="T502" s="12"/>
      <c r="U502" s="12"/>
      <c r="V502" s="12"/>
    </row>
    <row r="503" spans="1:22" x14ac:dyDescent="0.15">
      <c r="A503" s="12">
        <v>4</v>
      </c>
      <c r="B503" s="25">
        <v>-0.43972499999999998</v>
      </c>
      <c r="C503" s="25">
        <v>-1.0570299999999999</v>
      </c>
      <c r="D503" s="25">
        <v>-0.95174300000000001</v>
      </c>
      <c r="E503" s="25">
        <v>-0.70996800000000004</v>
      </c>
      <c r="F503" s="25"/>
      <c r="G503" s="25"/>
      <c r="H503" s="25"/>
      <c r="I503" s="25"/>
      <c r="J503" s="25"/>
      <c r="K503" s="25"/>
      <c r="L503" s="12"/>
      <c r="M503" s="14"/>
      <c r="N503" s="14"/>
      <c r="O503" s="14"/>
      <c r="P503" s="14"/>
      <c r="Q503" s="12"/>
      <c r="R503" s="12"/>
      <c r="S503" s="12"/>
      <c r="T503" s="12"/>
      <c r="U503" s="12"/>
      <c r="V503" s="12"/>
    </row>
    <row r="504" spans="1:22" x14ac:dyDescent="0.15">
      <c r="A504" s="12">
        <v>5</v>
      </c>
      <c r="B504" s="25">
        <v>-0.45443600000000001</v>
      </c>
      <c r="C504" s="25">
        <v>-0.94230499999999995</v>
      </c>
      <c r="D504" s="25">
        <v>-0.71040199999999998</v>
      </c>
      <c r="E504" s="25">
        <v>-0.290132</v>
      </c>
      <c r="F504" s="24">
        <v>0.15911900000000001</v>
      </c>
      <c r="G504" s="25"/>
      <c r="H504" s="25"/>
      <c r="I504" s="25"/>
      <c r="J504" s="25"/>
      <c r="K504" s="25"/>
      <c r="L504" s="12"/>
      <c r="M504" s="14"/>
      <c r="N504" s="14"/>
      <c r="O504" s="14"/>
      <c r="P504" s="14"/>
      <c r="Q504" s="14"/>
      <c r="R504" s="12"/>
      <c r="S504" s="12"/>
      <c r="T504" s="12"/>
      <c r="U504" s="12"/>
      <c r="V504" s="12"/>
    </row>
    <row r="505" spans="1:22" x14ac:dyDescent="0.15">
      <c r="A505" s="12">
        <v>6</v>
      </c>
      <c r="B505" s="25">
        <v>-0.37397200000000003</v>
      </c>
      <c r="C505" s="25">
        <v>-0.70520700000000003</v>
      </c>
      <c r="D505" s="25">
        <v>-0.294881</v>
      </c>
      <c r="E505" s="24">
        <v>0.154562</v>
      </c>
      <c r="F505" s="24">
        <v>0.23427999999999999</v>
      </c>
      <c r="G505" s="25">
        <v>-0.77581900000000004</v>
      </c>
      <c r="H505" s="25"/>
      <c r="I505" s="25"/>
      <c r="J505" s="25"/>
      <c r="K505" s="25"/>
      <c r="L505" s="12"/>
      <c r="M505" s="14"/>
      <c r="N505" s="14"/>
      <c r="O505" s="14"/>
      <c r="P505" s="14"/>
      <c r="Q505" s="14"/>
      <c r="R505" s="14"/>
      <c r="S505" s="12"/>
      <c r="T505" s="12"/>
      <c r="U505" s="12"/>
      <c r="V505" s="12"/>
    </row>
    <row r="506" spans="1:22" x14ac:dyDescent="0.15">
      <c r="A506" s="12">
        <v>7</v>
      </c>
      <c r="B506" s="25">
        <v>-0.27339999999999998</v>
      </c>
      <c r="C506" s="25">
        <v>-0.28846899999999998</v>
      </c>
      <c r="D506" s="24">
        <v>0.14880499999999999</v>
      </c>
      <c r="E506" s="24">
        <v>0.226106</v>
      </c>
      <c r="F506" s="25">
        <v>-0.78035699999999997</v>
      </c>
      <c r="G506" s="25">
        <v>-0.83777599999999997</v>
      </c>
      <c r="H506" s="25">
        <v>-0.92679100000000003</v>
      </c>
      <c r="I506" s="25"/>
      <c r="J506" s="25"/>
      <c r="K506" s="25"/>
      <c r="L506" s="12"/>
      <c r="M506" s="14"/>
      <c r="N506" s="14"/>
      <c r="O506" s="14"/>
      <c r="P506" s="14"/>
      <c r="Q506" s="14"/>
      <c r="R506" s="14"/>
      <c r="S506" s="14"/>
      <c r="T506" s="12"/>
      <c r="U506" s="12"/>
      <c r="V506" s="12"/>
    </row>
    <row r="507" spans="1:22" x14ac:dyDescent="0.15">
      <c r="A507" s="12">
        <v>8</v>
      </c>
      <c r="B507" s="25">
        <v>-6.7212099999999997E-2</v>
      </c>
      <c r="C507" s="24">
        <v>0.158168</v>
      </c>
      <c r="D507" s="24">
        <v>0.22159699999999999</v>
      </c>
      <c r="E507" s="25">
        <v>-0.78400999999999998</v>
      </c>
      <c r="F507" s="25">
        <v>-0.82741900000000002</v>
      </c>
      <c r="G507" s="25">
        <v>-0.88256199999999996</v>
      </c>
      <c r="H507" s="25">
        <v>-0.92168499999999998</v>
      </c>
      <c r="I507" s="25">
        <v>-0.99674700000000005</v>
      </c>
      <c r="J507" s="25"/>
      <c r="K507" s="25"/>
      <c r="L507" s="12"/>
      <c r="M507" s="14"/>
      <c r="N507" s="14"/>
      <c r="O507" s="14"/>
      <c r="P507" s="14"/>
      <c r="Q507" s="14"/>
      <c r="R507" s="14"/>
      <c r="S507" s="14"/>
      <c r="T507" s="14"/>
      <c r="U507" s="12"/>
      <c r="V507" s="12"/>
    </row>
    <row r="508" spans="1:22" x14ac:dyDescent="0.15">
      <c r="A508" s="12">
        <v>9</v>
      </c>
      <c r="B508" s="25">
        <v>0.12708700000000001</v>
      </c>
      <c r="C508" s="24">
        <v>0.220808</v>
      </c>
      <c r="D508" s="25">
        <v>-0.78712800000000005</v>
      </c>
      <c r="E508" s="25">
        <v>-0.78398900000000005</v>
      </c>
      <c r="F508" s="25">
        <v>-0.869564</v>
      </c>
      <c r="G508" s="25">
        <v>-0.95713000000000004</v>
      </c>
      <c r="H508" s="25">
        <v>-0.99216199999999999</v>
      </c>
      <c r="I508" s="25">
        <v>-1.08595</v>
      </c>
      <c r="J508" s="25">
        <v>-1.21183</v>
      </c>
      <c r="K508" s="25"/>
      <c r="L508" s="12"/>
      <c r="M508" s="14"/>
      <c r="N508" s="14"/>
      <c r="O508" s="14"/>
      <c r="P508" s="14"/>
      <c r="Q508" s="14"/>
      <c r="R508" s="14"/>
      <c r="S508" s="14"/>
      <c r="T508" s="14"/>
      <c r="U508" s="14"/>
      <c r="V508" s="12"/>
    </row>
    <row r="509" spans="1:22" x14ac:dyDescent="0.15">
      <c r="A509" s="12">
        <v>10</v>
      </c>
      <c r="B509" s="25">
        <v>0.22211700000000001</v>
      </c>
      <c r="C509" s="25">
        <v>-0.74152600000000002</v>
      </c>
      <c r="D509" s="25">
        <v>-0.78083800000000003</v>
      </c>
      <c r="E509" s="25">
        <v>-0.85957399999999995</v>
      </c>
      <c r="F509" s="25">
        <v>-0.95027099999999998</v>
      </c>
      <c r="G509" s="25">
        <v>-0.98945899999999998</v>
      </c>
      <c r="H509" s="25">
        <v>-1.08107</v>
      </c>
      <c r="I509" s="25">
        <v>-1.21044</v>
      </c>
      <c r="J509" s="25">
        <v>-1.4139299999999999</v>
      </c>
      <c r="K509" s="25">
        <v>-1.6931400000000001</v>
      </c>
      <c r="L509" s="12"/>
      <c r="M509" s="14"/>
      <c r="N509" s="14"/>
      <c r="O509" s="14"/>
      <c r="P509" s="14"/>
      <c r="Q509" s="14"/>
      <c r="R509" s="14"/>
      <c r="S509" s="14"/>
      <c r="T509" s="14"/>
      <c r="U509" s="14"/>
      <c r="V509" s="14"/>
    </row>
    <row r="510" spans="1:22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</row>
    <row r="511" spans="1:22" x14ac:dyDescent="0.15">
      <c r="A511" s="12" t="s">
        <v>74</v>
      </c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</row>
    <row r="512" spans="1:22" x14ac:dyDescent="0.15">
      <c r="A512" s="12" t="s">
        <v>75</v>
      </c>
      <c r="B512" s="12" t="s">
        <v>76</v>
      </c>
      <c r="C512" s="12" t="s">
        <v>76</v>
      </c>
      <c r="D512" s="12" t="s">
        <v>76</v>
      </c>
      <c r="E512" s="12" t="s">
        <v>77</v>
      </c>
      <c r="F512" s="12" t="s">
        <v>77</v>
      </c>
      <c r="G512" s="12" t="s">
        <v>77</v>
      </c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</row>
    <row r="513" spans="1:18" x14ac:dyDescent="0.15">
      <c r="A513" s="12" t="s">
        <v>78</v>
      </c>
      <c r="B513" s="12" t="s">
        <v>76</v>
      </c>
      <c r="C513" s="12" t="s">
        <v>79</v>
      </c>
      <c r="D513" s="12" t="s">
        <v>80</v>
      </c>
      <c r="E513" s="12" t="s">
        <v>76</v>
      </c>
      <c r="F513" s="12" t="s">
        <v>79</v>
      </c>
      <c r="G513" s="12" t="s">
        <v>80</v>
      </c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</row>
    <row r="514" spans="1:18" x14ac:dyDescent="0.15">
      <c r="A514" s="3" t="s">
        <v>25</v>
      </c>
      <c r="B514" s="24">
        <v>0.25812099999999999</v>
      </c>
      <c r="C514" s="24">
        <v>0.25812099999999999</v>
      </c>
      <c r="D514" s="24">
        <v>0.25812099999999999</v>
      </c>
      <c r="E514" s="24">
        <v>0.36222300000000002</v>
      </c>
      <c r="F514" s="24">
        <v>0.36222300000000002</v>
      </c>
      <c r="G514" s="24">
        <v>0.36222300000000002</v>
      </c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</row>
    <row r="515" spans="1:18" x14ac:dyDescent="0.15">
      <c r="A515" s="3" t="s">
        <v>26</v>
      </c>
      <c r="B515" s="25">
        <v>-0.38170599999999999</v>
      </c>
      <c r="C515" s="25">
        <v>-0.36243300000000001</v>
      </c>
      <c r="D515" s="25">
        <v>-0.36243300000000001</v>
      </c>
      <c r="E515" s="25">
        <v>-0.40101100000000001</v>
      </c>
      <c r="F515" s="25">
        <v>-0.37868099999999999</v>
      </c>
      <c r="G515" s="25">
        <v>-0.37868099999999999</v>
      </c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</row>
    <row r="516" spans="1:18" x14ac:dyDescent="0.15">
      <c r="A516" s="3" t="s">
        <v>27</v>
      </c>
      <c r="B516" s="25">
        <v>-0.42547400000000002</v>
      </c>
      <c r="C516" s="25">
        <v>-0.40717599999999998</v>
      </c>
      <c r="D516" s="25">
        <v>-0.40717599999999998</v>
      </c>
      <c r="E516" s="25">
        <v>-0.44075700000000001</v>
      </c>
      <c r="F516" s="25">
        <v>-0.419655</v>
      </c>
      <c r="G516" s="25">
        <v>-0.419655</v>
      </c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</row>
    <row r="517" spans="1:18" x14ac:dyDescent="0.15">
      <c r="A517" s="3" t="s">
        <v>28</v>
      </c>
      <c r="B517" s="25">
        <v>-0.48684500000000003</v>
      </c>
      <c r="C517" s="25">
        <v>-0.467393</v>
      </c>
      <c r="D517" s="25">
        <v>-0.467393</v>
      </c>
      <c r="E517" s="25">
        <v>-0.52401900000000001</v>
      </c>
      <c r="F517" s="25">
        <v>-0.50157399999999996</v>
      </c>
      <c r="G517" s="25">
        <v>-0.50157399999999996</v>
      </c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</row>
    <row r="518" spans="1:18" x14ac:dyDescent="0.15">
      <c r="A518" s="3" t="s">
        <v>29</v>
      </c>
      <c r="B518" s="25">
        <v>-0.568129</v>
      </c>
      <c r="C518" s="25">
        <v>-0.54838100000000001</v>
      </c>
      <c r="D518" s="25">
        <v>-0.54838100000000001</v>
      </c>
      <c r="E518" s="25">
        <v>-0.66139499999999996</v>
      </c>
      <c r="F518" s="25">
        <v>-0.64543300000000003</v>
      </c>
      <c r="G518" s="25">
        <v>-0.64543300000000003</v>
      </c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</row>
    <row r="519" spans="1:18" x14ac:dyDescent="0.15">
      <c r="A519" s="3" t="s">
        <v>30</v>
      </c>
      <c r="B519" s="25">
        <v>-0.578573</v>
      </c>
      <c r="C519" s="25">
        <v>-0.55855100000000002</v>
      </c>
      <c r="D519" s="25">
        <v>-0.55855100000000002</v>
      </c>
      <c r="E519" s="25">
        <v>-0.60617399999999999</v>
      </c>
      <c r="F519" s="25">
        <v>-0.58313800000000005</v>
      </c>
      <c r="G519" s="25">
        <v>-0.58313800000000005</v>
      </c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</row>
    <row r="520" spans="1:18" x14ac:dyDescent="0.15">
      <c r="A520" s="3" t="s">
        <v>52</v>
      </c>
      <c r="B520" s="25">
        <v>-0.56862699999999999</v>
      </c>
      <c r="C520" s="25">
        <v>-0.55203800000000003</v>
      </c>
      <c r="D520" s="25">
        <v>-0.55203800000000003</v>
      </c>
      <c r="E520" s="25">
        <v>-0.58191400000000004</v>
      </c>
      <c r="F520" s="25">
        <v>-0.56298700000000002</v>
      </c>
      <c r="G520" s="25">
        <v>-0.56298700000000002</v>
      </c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</row>
    <row r="521" spans="1:18" x14ac:dyDescent="0.15">
      <c r="A521" s="3" t="s">
        <v>53</v>
      </c>
      <c r="B521" s="24">
        <v>-0.42363499999999998</v>
      </c>
      <c r="C521" s="24">
        <v>-0.40488600000000002</v>
      </c>
      <c r="D521" s="24">
        <v>-0.40488600000000002</v>
      </c>
      <c r="E521" s="24">
        <v>-0.41492099999999998</v>
      </c>
      <c r="F521" s="24">
        <v>-0.39358300000000002</v>
      </c>
      <c r="G521" s="24">
        <v>-0.39358300000000002</v>
      </c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</row>
    <row r="522" spans="1:18" x14ac:dyDescent="0.15">
      <c r="A522" s="3" t="s">
        <v>54</v>
      </c>
      <c r="B522" s="24">
        <v>-0.10825600000000001</v>
      </c>
      <c r="C522" s="24">
        <v>-9.8187300000000005E-2</v>
      </c>
      <c r="D522" s="24">
        <v>-9.8187300000000005E-2</v>
      </c>
      <c r="E522" s="24">
        <v>-9.9204000000000001E-2</v>
      </c>
      <c r="F522" s="24">
        <v>-8.8218699999999997E-2</v>
      </c>
      <c r="G522" s="24">
        <v>-8.8218699999999997E-2</v>
      </c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</row>
    <row r="523" spans="1:18" x14ac:dyDescent="0.15">
      <c r="A523" s="3" t="s">
        <v>90</v>
      </c>
      <c r="B523" s="25">
        <v>0.20834</v>
      </c>
      <c r="C523" s="25">
        <v>0.20834</v>
      </c>
      <c r="D523" s="25">
        <v>0.20834</v>
      </c>
      <c r="E523" s="25">
        <v>-0.233075</v>
      </c>
      <c r="F523" s="25">
        <v>-0.233075</v>
      </c>
      <c r="G523" s="25">
        <v>-0.233075</v>
      </c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</row>
    <row r="524" spans="1:18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</row>
    <row r="525" spans="1:18" s="15" customFormat="1" ht="18" x14ac:dyDescent="0.2">
      <c r="A525" s="16" t="s">
        <v>89</v>
      </c>
    </row>
    <row r="526" spans="1:18" s="15" customFormat="1" x14ac:dyDescent="0.15">
      <c r="A526" s="15" t="s">
        <v>121</v>
      </c>
    </row>
    <row r="527" spans="1:18" s="15" customFormat="1" x14ac:dyDescent="0.15">
      <c r="A527" s="15" t="s">
        <v>42</v>
      </c>
    </row>
    <row r="528" spans="1:18" s="15" customFormat="1" x14ac:dyDescent="0.15">
      <c r="A528" s="15" t="s">
        <v>44</v>
      </c>
    </row>
    <row r="529" spans="1:22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</row>
    <row r="530" spans="1:22" x14ac:dyDescent="0.15">
      <c r="A530" s="12" t="s">
        <v>45</v>
      </c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</row>
    <row r="531" spans="1:22" x14ac:dyDescent="0.15">
      <c r="A531" s="12" t="s">
        <v>46</v>
      </c>
      <c r="B531" s="12">
        <v>1</v>
      </c>
      <c r="C531" s="12">
        <v>2</v>
      </c>
      <c r="D531" s="12">
        <v>3</v>
      </c>
      <c r="E531" s="12">
        <v>4</v>
      </c>
      <c r="F531" s="12">
        <v>5</v>
      </c>
      <c r="G531" s="12">
        <v>6</v>
      </c>
      <c r="H531" s="12">
        <v>7</v>
      </c>
      <c r="I531" s="12">
        <v>8</v>
      </c>
      <c r="J531" s="12">
        <v>9</v>
      </c>
      <c r="K531" s="12">
        <v>10</v>
      </c>
      <c r="L531" s="12"/>
    </row>
    <row r="532" spans="1:22" x14ac:dyDescent="0.15">
      <c r="A532" s="12">
        <v>1</v>
      </c>
      <c r="B532" s="25">
        <v>-0.53553600000000001</v>
      </c>
      <c r="C532" s="25"/>
      <c r="D532" s="25"/>
      <c r="E532" s="25"/>
      <c r="F532" s="25"/>
      <c r="G532" s="25"/>
      <c r="H532" s="25"/>
      <c r="I532" s="25"/>
      <c r="J532" s="25"/>
      <c r="K532" s="25"/>
      <c r="L532" s="12"/>
    </row>
    <row r="533" spans="1:22" x14ac:dyDescent="0.15">
      <c r="A533" s="12">
        <v>2</v>
      </c>
      <c r="B533" s="25">
        <v>-0.53964800000000002</v>
      </c>
      <c r="C533" s="25">
        <v>-0.54385600000000001</v>
      </c>
      <c r="D533" s="25"/>
      <c r="E533" s="25"/>
      <c r="F533" s="25"/>
      <c r="G533" s="25"/>
      <c r="H533" s="25"/>
      <c r="I533" s="25"/>
      <c r="J533" s="25"/>
      <c r="K533" s="25"/>
      <c r="L533" s="12"/>
    </row>
    <row r="534" spans="1:22" x14ac:dyDescent="0.15">
      <c r="A534" s="12">
        <v>3</v>
      </c>
      <c r="B534" s="25">
        <v>-0.539358</v>
      </c>
      <c r="C534" s="25">
        <v>-0.54355399999999998</v>
      </c>
      <c r="D534" s="25">
        <v>-0.54324799999999995</v>
      </c>
      <c r="E534" s="25"/>
      <c r="F534" s="25"/>
      <c r="G534" s="25"/>
      <c r="H534" s="25"/>
      <c r="I534" s="25"/>
      <c r="J534" s="25"/>
      <c r="K534" s="25"/>
      <c r="L534" s="12"/>
    </row>
    <row r="535" spans="1:22" x14ac:dyDescent="0.15">
      <c r="A535" s="12">
        <v>4</v>
      </c>
      <c r="B535" s="25">
        <v>-0.53925500000000004</v>
      </c>
      <c r="C535" s="25">
        <v>-0.54343300000000005</v>
      </c>
      <c r="D535" s="25">
        <v>-0.54339099999999996</v>
      </c>
      <c r="E535" s="25">
        <v>-0.54325999999999997</v>
      </c>
      <c r="F535" s="25"/>
      <c r="G535" s="25"/>
      <c r="H535" s="25"/>
      <c r="I535" s="25"/>
      <c r="J535" s="25"/>
      <c r="K535" s="25"/>
      <c r="L535" s="12"/>
    </row>
    <row r="536" spans="1:22" x14ac:dyDescent="0.15">
      <c r="A536" s="12">
        <v>5</v>
      </c>
      <c r="B536" s="25">
        <v>-0.53885300000000003</v>
      </c>
      <c r="C536" s="25">
        <v>-0.54329799999999995</v>
      </c>
      <c r="D536" s="25">
        <v>-0.54298199999999996</v>
      </c>
      <c r="E536" s="25">
        <v>-0.54285099999999997</v>
      </c>
      <c r="F536" s="25">
        <v>-0.54244300000000001</v>
      </c>
      <c r="G536" s="25"/>
      <c r="H536" s="25"/>
      <c r="I536" s="25"/>
      <c r="J536" s="25"/>
      <c r="K536" s="25"/>
      <c r="L536" s="12"/>
    </row>
    <row r="537" spans="1:22" x14ac:dyDescent="0.15">
      <c r="A537" s="12">
        <v>6</v>
      </c>
      <c r="B537" s="25">
        <v>-0.41904999999999998</v>
      </c>
      <c r="C537" s="25">
        <v>-0.54577500000000001</v>
      </c>
      <c r="D537" s="25">
        <v>-0.54546600000000001</v>
      </c>
      <c r="E537" s="25">
        <v>-0.54533600000000004</v>
      </c>
      <c r="F537" s="25">
        <v>-0.54494600000000004</v>
      </c>
      <c r="G537" s="25">
        <v>-0.54705300000000001</v>
      </c>
      <c r="H537" s="25"/>
      <c r="I537" s="25"/>
      <c r="J537" s="25"/>
      <c r="K537" s="25"/>
      <c r="L537" s="12"/>
    </row>
    <row r="538" spans="1:22" x14ac:dyDescent="0.15">
      <c r="A538" s="12">
        <v>7</v>
      </c>
      <c r="B538" s="25">
        <v>-0.182147</v>
      </c>
      <c r="C538" s="25">
        <v>-0.53478499999999995</v>
      </c>
      <c r="D538" s="25">
        <v>-0.53447999999999996</v>
      </c>
      <c r="E538" s="25">
        <v>-0.53436799999999995</v>
      </c>
      <c r="F538" s="25">
        <v>-0.53378000000000003</v>
      </c>
      <c r="G538" s="25">
        <v>-0.53631799999999996</v>
      </c>
      <c r="H538" s="25">
        <v>-0.52558300000000002</v>
      </c>
      <c r="I538" s="25"/>
      <c r="J538" s="25"/>
      <c r="K538" s="25"/>
      <c r="L538" s="12"/>
    </row>
    <row r="539" spans="1:22" x14ac:dyDescent="0.15">
      <c r="A539" s="12">
        <v>8</v>
      </c>
      <c r="B539" s="24">
        <v>6.3723600000000005E-2</v>
      </c>
      <c r="C539" s="25">
        <v>-0.536744</v>
      </c>
      <c r="D539" s="25">
        <v>-0.53645399999999999</v>
      </c>
      <c r="E539" s="25">
        <v>-0.53614399999999995</v>
      </c>
      <c r="F539" s="25">
        <v>-0.535771</v>
      </c>
      <c r="G539" s="25">
        <v>-0.53830900000000004</v>
      </c>
      <c r="H539" s="25">
        <v>-0.52757399999999999</v>
      </c>
      <c r="I539" s="25">
        <v>-0.52956499999999995</v>
      </c>
      <c r="J539" s="25"/>
      <c r="K539" s="25"/>
      <c r="L539" s="12"/>
    </row>
    <row r="540" spans="1:22" x14ac:dyDescent="0.15">
      <c r="A540" s="12">
        <v>9</v>
      </c>
      <c r="B540" s="24">
        <v>0.55457199999999995</v>
      </c>
      <c r="C540" s="25">
        <v>-0.53858600000000001</v>
      </c>
      <c r="D540" s="25">
        <v>-0.53809799999999997</v>
      </c>
      <c r="E540" s="25">
        <v>-0.53800300000000001</v>
      </c>
      <c r="F540" s="25">
        <v>-0.53763099999999997</v>
      </c>
      <c r="G540" s="25">
        <v>-0.54016900000000001</v>
      </c>
      <c r="H540" s="25">
        <v>-0.52943300000000004</v>
      </c>
      <c r="I540" s="24">
        <v>-0.40548200000000001</v>
      </c>
      <c r="J540" s="24">
        <v>-0.156304</v>
      </c>
      <c r="K540" s="25"/>
      <c r="L540" s="12"/>
    </row>
    <row r="541" spans="1:22" x14ac:dyDescent="0.15">
      <c r="A541" s="12">
        <v>10</v>
      </c>
      <c r="B541" s="24">
        <v>1.5</v>
      </c>
      <c r="C541" s="25">
        <v>-0.54009200000000002</v>
      </c>
      <c r="D541" s="25">
        <v>-0.53981900000000005</v>
      </c>
      <c r="E541" s="25">
        <v>-0.53972399999999998</v>
      </c>
      <c r="F541" s="25">
        <v>-0.53935100000000002</v>
      </c>
      <c r="G541" s="25">
        <v>-0.54188899999999995</v>
      </c>
      <c r="H541" s="24">
        <v>-0.41596499999999997</v>
      </c>
      <c r="I541" s="24">
        <v>-0.16691800000000001</v>
      </c>
      <c r="J541" s="24">
        <v>8.2380900000000007E-2</v>
      </c>
      <c r="K541" s="24">
        <v>0.56855299999999998</v>
      </c>
      <c r="L541" s="12"/>
    </row>
    <row r="542" spans="1:22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</row>
    <row r="543" spans="1:22" x14ac:dyDescent="0.15">
      <c r="A543" s="12" t="s">
        <v>47</v>
      </c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</row>
    <row r="544" spans="1:22" x14ac:dyDescent="0.15">
      <c r="A544" s="12" t="s">
        <v>46</v>
      </c>
      <c r="B544" s="12">
        <v>1</v>
      </c>
      <c r="C544" s="12">
        <v>2</v>
      </c>
      <c r="D544" s="12">
        <v>3</v>
      </c>
      <c r="E544" s="12">
        <v>4</v>
      </c>
      <c r="F544" s="12">
        <v>5</v>
      </c>
      <c r="G544" s="12">
        <v>6</v>
      </c>
      <c r="H544" s="12">
        <v>7</v>
      </c>
      <c r="I544" s="12">
        <v>8</v>
      </c>
      <c r="J544" s="12">
        <v>9</v>
      </c>
      <c r="K544" s="12">
        <v>10</v>
      </c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</row>
    <row r="545" spans="1:22" x14ac:dyDescent="0.15">
      <c r="A545" s="12">
        <v>1</v>
      </c>
      <c r="B545" s="24">
        <v>-5.9228500000000003E-2</v>
      </c>
      <c r="C545" s="25"/>
      <c r="D545" s="25"/>
      <c r="E545" s="25"/>
      <c r="F545" s="25"/>
      <c r="G545" s="25"/>
      <c r="H545" s="25"/>
      <c r="I545" s="25"/>
      <c r="J545" s="25"/>
      <c r="K545" s="25"/>
      <c r="L545" s="12"/>
      <c r="M545" s="14"/>
      <c r="N545" s="12"/>
      <c r="O545" s="12"/>
      <c r="P545" s="12"/>
      <c r="Q545" s="12"/>
      <c r="R545" s="12"/>
      <c r="S545" s="12"/>
      <c r="T545" s="12"/>
      <c r="U545" s="12"/>
      <c r="V545" s="12"/>
    </row>
    <row r="546" spans="1:22" x14ac:dyDescent="0.15">
      <c r="A546" s="12">
        <v>2</v>
      </c>
      <c r="B546" s="24">
        <v>-9.7392199999999998E-2</v>
      </c>
      <c r="C546" s="24">
        <v>-0.28317700000000001</v>
      </c>
      <c r="D546" s="24"/>
      <c r="E546" s="24"/>
      <c r="F546" s="24"/>
      <c r="G546" s="24"/>
      <c r="H546" s="25"/>
      <c r="I546" s="25"/>
      <c r="J546" s="25"/>
      <c r="K546" s="25"/>
      <c r="L546" s="12"/>
      <c r="M546" s="14"/>
      <c r="N546" s="14"/>
      <c r="O546" s="12"/>
      <c r="P546" s="12"/>
      <c r="Q546" s="12"/>
      <c r="R546" s="12"/>
      <c r="S546" s="12"/>
      <c r="T546" s="12"/>
      <c r="U546" s="12"/>
      <c r="V546" s="12"/>
    </row>
    <row r="547" spans="1:22" x14ac:dyDescent="0.15">
      <c r="A547" s="12">
        <v>3</v>
      </c>
      <c r="B547" s="24">
        <v>-0.13236899999999999</v>
      </c>
      <c r="C547" s="24">
        <v>-0.31162600000000001</v>
      </c>
      <c r="D547" s="24">
        <v>-0.34134199999999998</v>
      </c>
      <c r="E547" s="24"/>
      <c r="F547" s="24"/>
      <c r="G547" s="24"/>
      <c r="H547" s="25"/>
      <c r="I547" s="25"/>
      <c r="J547" s="25"/>
      <c r="K547" s="25"/>
      <c r="L547" s="12"/>
      <c r="M547" s="14"/>
      <c r="N547" s="14"/>
      <c r="O547" s="14"/>
      <c r="P547" s="12"/>
      <c r="Q547" s="12"/>
      <c r="R547" s="12"/>
      <c r="S547" s="12"/>
      <c r="T547" s="12"/>
      <c r="U547" s="12"/>
      <c r="V547" s="12"/>
    </row>
    <row r="548" spans="1:22" x14ac:dyDescent="0.15">
      <c r="A548" s="12">
        <v>4</v>
      </c>
      <c r="B548" s="24">
        <v>-0.17283399999999999</v>
      </c>
      <c r="C548" s="24">
        <v>-0.34284500000000001</v>
      </c>
      <c r="D548" s="24">
        <v>-0.328071</v>
      </c>
      <c r="E548" s="24">
        <v>-0.24718300000000001</v>
      </c>
      <c r="F548" s="24"/>
      <c r="G548" s="24"/>
      <c r="H548" s="25"/>
      <c r="I548" s="25"/>
      <c r="J548" s="25"/>
      <c r="K548" s="25"/>
      <c r="L548" s="12"/>
      <c r="M548" s="14"/>
      <c r="N548" s="14"/>
      <c r="O548" s="14"/>
      <c r="P548" s="14"/>
      <c r="Q548" s="12"/>
      <c r="R548" s="12"/>
      <c r="S548" s="12"/>
      <c r="T548" s="12"/>
      <c r="U548" s="12"/>
      <c r="V548" s="12"/>
    </row>
    <row r="549" spans="1:22" x14ac:dyDescent="0.15">
      <c r="A549" s="12">
        <v>5</v>
      </c>
      <c r="B549" s="24">
        <v>-0.21773999999999999</v>
      </c>
      <c r="C549" s="24">
        <v>-0.322106</v>
      </c>
      <c r="D549" s="24">
        <v>-0.251944</v>
      </c>
      <c r="E549" s="24">
        <v>-0.14834</v>
      </c>
      <c r="F549" s="24">
        <v>2.9209100000000002E-2</v>
      </c>
      <c r="G549" s="24"/>
      <c r="H549" s="25"/>
      <c r="I549" s="25"/>
      <c r="J549" s="25"/>
      <c r="K549" s="25"/>
      <c r="L549" s="12"/>
      <c r="M549" s="14"/>
      <c r="N549" s="14"/>
      <c r="O549" s="14"/>
      <c r="P549" s="14"/>
      <c r="Q549" s="14"/>
      <c r="R549" s="12"/>
      <c r="S549" s="12"/>
      <c r="T549" s="12"/>
      <c r="U549" s="12"/>
      <c r="V549" s="12"/>
    </row>
    <row r="550" spans="1:22" x14ac:dyDescent="0.15">
      <c r="A550" s="12">
        <v>6</v>
      </c>
      <c r="B550" s="24">
        <v>-0.19303000000000001</v>
      </c>
      <c r="C550" s="24">
        <v>-0.25006</v>
      </c>
      <c r="D550" s="24">
        <v>-0.14754200000000001</v>
      </c>
      <c r="E550" s="24">
        <v>2.9701700000000001E-2</v>
      </c>
      <c r="F550" s="24">
        <v>0.115482</v>
      </c>
      <c r="G550" s="24">
        <v>-0.38377699999999998</v>
      </c>
      <c r="H550" s="25"/>
      <c r="I550" s="25"/>
      <c r="J550" s="25"/>
      <c r="K550" s="25"/>
      <c r="L550" s="12"/>
      <c r="M550" s="14"/>
      <c r="N550" s="14"/>
      <c r="O550" s="14"/>
      <c r="P550" s="14"/>
      <c r="Q550" s="14"/>
      <c r="R550" s="14"/>
      <c r="S550" s="12"/>
      <c r="T550" s="12"/>
      <c r="U550" s="12"/>
      <c r="V550" s="12"/>
    </row>
    <row r="551" spans="1:22" x14ac:dyDescent="0.15">
      <c r="A551" s="12">
        <v>7</v>
      </c>
      <c r="B551" s="24">
        <v>-0.14160700000000001</v>
      </c>
      <c r="C551" s="24">
        <v>-0.154084</v>
      </c>
      <c r="D551" s="24">
        <v>2.7322200000000001E-2</v>
      </c>
      <c r="E551" s="24">
        <v>0.112495</v>
      </c>
      <c r="F551" s="24">
        <v>-0.38486100000000001</v>
      </c>
      <c r="G551" s="24">
        <v>-0.43744100000000002</v>
      </c>
      <c r="H551" s="24">
        <v>-0.49032999999999999</v>
      </c>
      <c r="I551" s="25"/>
      <c r="J551" s="25"/>
      <c r="K551" s="25"/>
      <c r="L551" s="12"/>
      <c r="M551" s="14"/>
      <c r="N551" s="14"/>
      <c r="O551" s="14"/>
      <c r="P551" s="14"/>
      <c r="Q551" s="14"/>
      <c r="R551" s="14"/>
      <c r="S551" s="14"/>
      <c r="T551" s="12"/>
      <c r="U551" s="12"/>
      <c r="V551" s="12"/>
    </row>
    <row r="552" spans="1:22" x14ac:dyDescent="0.15">
      <c r="A552" s="12">
        <v>8</v>
      </c>
      <c r="B552" s="25">
        <v>-8.7112400000000006E-2</v>
      </c>
      <c r="C552" s="24">
        <v>2.78125E-2</v>
      </c>
      <c r="D552" s="24">
        <v>0.113204</v>
      </c>
      <c r="E552" s="24">
        <v>-0.38467400000000002</v>
      </c>
      <c r="F552" s="24">
        <v>-0.43676700000000002</v>
      </c>
      <c r="G552" s="24">
        <v>-0.46562300000000001</v>
      </c>
      <c r="H552" s="24">
        <v>-0.490255</v>
      </c>
      <c r="I552" s="24">
        <v>-0.52618100000000001</v>
      </c>
      <c r="J552" s="25"/>
      <c r="K552" s="25"/>
      <c r="L552" s="12"/>
      <c r="M552" s="14"/>
      <c r="N552" s="14"/>
      <c r="O552" s="14"/>
      <c r="P552" s="14"/>
      <c r="Q552" s="14"/>
      <c r="R552" s="14"/>
      <c r="S552" s="14"/>
      <c r="T552" s="14"/>
      <c r="U552" s="12"/>
      <c r="V552" s="12"/>
    </row>
    <row r="553" spans="1:22" x14ac:dyDescent="0.15">
      <c r="A553" s="12">
        <v>9</v>
      </c>
      <c r="B553" s="25">
        <v>1.7090500000000002E-2</v>
      </c>
      <c r="C553" s="24">
        <v>0.11128300000000001</v>
      </c>
      <c r="D553" s="24">
        <v>-0.38542900000000002</v>
      </c>
      <c r="E553" s="24">
        <v>-0.41301599999999999</v>
      </c>
      <c r="F553" s="24">
        <v>-0.46051500000000001</v>
      </c>
      <c r="G553" s="24">
        <v>-0.50716099999999997</v>
      </c>
      <c r="H553" s="24">
        <v>-0.52628600000000003</v>
      </c>
      <c r="I553" s="25">
        <v>-0.57167199999999996</v>
      </c>
      <c r="J553" s="25">
        <v>-0.63639999999999997</v>
      </c>
      <c r="K553" s="25"/>
      <c r="L553" s="12"/>
      <c r="M553" s="14"/>
      <c r="N553" s="14"/>
      <c r="O553" s="14"/>
      <c r="P553" s="14"/>
      <c r="Q553" s="14"/>
      <c r="R553" s="14"/>
      <c r="S553" s="14"/>
      <c r="T553" s="14"/>
      <c r="U553" s="14"/>
      <c r="V553" s="12"/>
    </row>
    <row r="554" spans="1:22" x14ac:dyDescent="0.15">
      <c r="A554" s="12">
        <v>10</v>
      </c>
      <c r="B554" s="25">
        <v>0.111654</v>
      </c>
      <c r="C554" s="24">
        <v>-0.36457000000000001</v>
      </c>
      <c r="D554" s="24">
        <v>-0.40982299999999999</v>
      </c>
      <c r="E554" s="24">
        <v>-0.45654299999999998</v>
      </c>
      <c r="F554" s="24">
        <v>-0.50328300000000004</v>
      </c>
      <c r="G554" s="24">
        <v>-0.52399200000000001</v>
      </c>
      <c r="H554" s="25">
        <v>-0.57100300000000004</v>
      </c>
      <c r="I554" s="25">
        <v>-0.63563599999999998</v>
      </c>
      <c r="J554" s="25">
        <v>-0.72006499999999996</v>
      </c>
      <c r="K554" s="25">
        <v>-0.843225</v>
      </c>
      <c r="L554" s="12"/>
      <c r="M554" s="14"/>
      <c r="N554" s="14"/>
      <c r="O554" s="14"/>
      <c r="P554" s="14"/>
      <c r="Q554" s="14"/>
      <c r="R554" s="14"/>
      <c r="S554" s="14"/>
      <c r="T554" s="14"/>
      <c r="U554" s="14"/>
      <c r="V554" s="14"/>
    </row>
    <row r="555" spans="1:22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</row>
    <row r="556" spans="1:22" x14ac:dyDescent="0.15">
      <c r="A556" s="12" t="s">
        <v>48</v>
      </c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</row>
    <row r="557" spans="1:22" x14ac:dyDescent="0.15">
      <c r="A557" s="12" t="s">
        <v>46</v>
      </c>
      <c r="B557" s="12">
        <v>1</v>
      </c>
      <c r="C557" s="12">
        <v>2</v>
      </c>
      <c r="D557" s="12">
        <v>3</v>
      </c>
      <c r="E557" s="12">
        <v>4</v>
      </c>
      <c r="F557" s="12">
        <v>5</v>
      </c>
      <c r="G557" s="12">
        <v>6</v>
      </c>
      <c r="H557" s="12">
        <v>7</v>
      </c>
      <c r="I557" s="12">
        <v>8</v>
      </c>
      <c r="J557" s="12">
        <v>9</v>
      </c>
      <c r="K557" s="12">
        <v>10</v>
      </c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</row>
    <row r="558" spans="1:22" x14ac:dyDescent="0.15">
      <c r="A558" s="12">
        <v>1</v>
      </c>
      <c r="B558" s="25">
        <v>-0.491614</v>
      </c>
      <c r="C558" s="25"/>
      <c r="D558" s="25"/>
      <c r="E558" s="25"/>
      <c r="F558" s="25"/>
      <c r="G558" s="25"/>
      <c r="H558" s="25"/>
      <c r="I558" s="25"/>
      <c r="J558" s="25"/>
      <c r="K558" s="25"/>
      <c r="L558" s="12"/>
      <c r="M558" s="14"/>
      <c r="N558" s="12"/>
      <c r="O558" s="12"/>
      <c r="P558" s="12"/>
      <c r="Q558" s="12"/>
      <c r="R558" s="12"/>
      <c r="S558" s="12"/>
      <c r="T558" s="12"/>
      <c r="U558" s="12"/>
      <c r="V558" s="12"/>
    </row>
    <row r="559" spans="1:22" x14ac:dyDescent="0.15">
      <c r="A559" s="12">
        <v>2</v>
      </c>
      <c r="B559" s="25">
        <v>-0.49720999999999999</v>
      </c>
      <c r="C559" s="25">
        <v>-1.08771</v>
      </c>
      <c r="D559" s="25"/>
      <c r="E559" s="25"/>
      <c r="F559" s="25"/>
      <c r="G559" s="25"/>
      <c r="H559" s="25"/>
      <c r="I559" s="25"/>
      <c r="J559" s="25"/>
      <c r="K559" s="25"/>
      <c r="L559" s="12"/>
      <c r="M559" s="14"/>
      <c r="N559" s="14"/>
      <c r="O559" s="12"/>
      <c r="P559" s="12"/>
      <c r="Q559" s="12"/>
      <c r="R559" s="12"/>
      <c r="S559" s="12"/>
      <c r="T559" s="12"/>
      <c r="U559" s="12"/>
      <c r="V559" s="12"/>
    </row>
    <row r="560" spans="1:22" x14ac:dyDescent="0.15">
      <c r="A560" s="12">
        <v>3</v>
      </c>
      <c r="B560" s="25">
        <v>-0.49762800000000001</v>
      </c>
      <c r="C560" s="25">
        <v>-1.08711</v>
      </c>
      <c r="D560" s="25">
        <v>-1.0671999999999999</v>
      </c>
      <c r="E560" s="25"/>
      <c r="F560" s="25"/>
      <c r="G560" s="25"/>
      <c r="H560" s="25"/>
      <c r="I560" s="25"/>
      <c r="J560" s="25"/>
      <c r="K560" s="25"/>
      <c r="L560" s="12"/>
      <c r="M560" s="14"/>
      <c r="N560" s="14"/>
      <c r="O560" s="14"/>
      <c r="P560" s="12"/>
      <c r="Q560" s="12"/>
      <c r="R560" s="12"/>
      <c r="S560" s="12"/>
      <c r="T560" s="12"/>
      <c r="U560" s="12"/>
      <c r="V560" s="12"/>
    </row>
    <row r="561" spans="1:22" x14ac:dyDescent="0.15">
      <c r="A561" s="12">
        <v>4</v>
      </c>
      <c r="B561" s="25">
        <v>-0.50536199999999998</v>
      </c>
      <c r="C561" s="25">
        <v>-1.06758</v>
      </c>
      <c r="D561" s="25">
        <v>-0.95280500000000001</v>
      </c>
      <c r="E561" s="25">
        <v>-0.74238599999999999</v>
      </c>
      <c r="F561" s="25"/>
      <c r="G561" s="25"/>
      <c r="H561" s="25"/>
      <c r="I561" s="25"/>
      <c r="J561" s="25"/>
      <c r="K561" s="25"/>
      <c r="L561" s="12"/>
      <c r="M561" s="14"/>
      <c r="N561" s="14"/>
      <c r="O561" s="14"/>
      <c r="P561" s="14"/>
      <c r="Q561" s="12"/>
      <c r="R561" s="12"/>
      <c r="S561" s="12"/>
      <c r="T561" s="12"/>
      <c r="U561" s="12"/>
      <c r="V561" s="12"/>
    </row>
    <row r="562" spans="1:22" x14ac:dyDescent="0.15">
      <c r="A562" s="12">
        <v>5</v>
      </c>
      <c r="B562" s="25">
        <v>-0.52503999999999995</v>
      </c>
      <c r="C562" s="25">
        <v>-0.95269499999999996</v>
      </c>
      <c r="D562" s="25">
        <v>-0.74217699999999998</v>
      </c>
      <c r="E562" s="25">
        <v>-0.45250800000000002</v>
      </c>
      <c r="F562" s="25">
        <v>4.9645599999999998E-3</v>
      </c>
      <c r="G562" s="25"/>
      <c r="H562" s="25"/>
      <c r="I562" s="25"/>
      <c r="J562" s="25"/>
      <c r="K562" s="25"/>
      <c r="L562" s="12"/>
      <c r="M562" s="14"/>
      <c r="N562" s="14"/>
      <c r="O562" s="14"/>
      <c r="P562" s="14"/>
      <c r="Q562" s="14"/>
      <c r="R562" s="12"/>
      <c r="S562" s="12"/>
      <c r="T562" s="12"/>
      <c r="U562" s="12"/>
      <c r="V562" s="12"/>
    </row>
    <row r="563" spans="1:22" x14ac:dyDescent="0.15">
      <c r="A563" s="12">
        <v>6</v>
      </c>
      <c r="B563" s="25">
        <v>-0.446523</v>
      </c>
      <c r="C563" s="25">
        <v>-0.74648899999999996</v>
      </c>
      <c r="D563" s="25">
        <v>-0.45658399999999999</v>
      </c>
      <c r="E563" s="25">
        <v>8.0567599999999996E-4</v>
      </c>
      <c r="F563" s="24">
        <v>0.17569699999999999</v>
      </c>
      <c r="G563" s="25">
        <v>-0.800867</v>
      </c>
      <c r="H563" s="25"/>
      <c r="I563" s="25"/>
      <c r="J563" s="25"/>
      <c r="K563" s="25"/>
      <c r="L563" s="12"/>
      <c r="M563" s="14"/>
      <c r="N563" s="14"/>
      <c r="O563" s="14"/>
      <c r="P563" s="14"/>
      <c r="Q563" s="14"/>
      <c r="R563" s="14"/>
      <c r="S563" s="12"/>
      <c r="T563" s="12"/>
      <c r="U563" s="12"/>
      <c r="V563" s="12"/>
    </row>
    <row r="564" spans="1:22" x14ac:dyDescent="0.15">
      <c r="A564" s="12">
        <v>7</v>
      </c>
      <c r="B564" s="25">
        <v>-0.33432200000000001</v>
      </c>
      <c r="C564" s="25">
        <v>-0.45155299999999998</v>
      </c>
      <c r="D564" s="25">
        <v>2.4666200000000001E-3</v>
      </c>
      <c r="E564" s="24">
        <v>0.17558499999999999</v>
      </c>
      <c r="F564" s="25">
        <v>-0.79409200000000002</v>
      </c>
      <c r="G564" s="25">
        <v>-0.88773800000000003</v>
      </c>
      <c r="H564" s="25">
        <v>-0.98517900000000003</v>
      </c>
      <c r="I564" s="25"/>
      <c r="J564" s="25"/>
      <c r="K564" s="25"/>
      <c r="L564" s="12"/>
      <c r="M564" s="14"/>
      <c r="N564" s="14"/>
      <c r="O564" s="14"/>
      <c r="P564" s="14"/>
      <c r="Q564" s="14"/>
      <c r="R564" s="14"/>
      <c r="S564" s="14"/>
      <c r="T564" s="12"/>
      <c r="U564" s="12"/>
      <c r="V564" s="12"/>
    </row>
    <row r="565" spans="1:22" x14ac:dyDescent="0.15">
      <c r="A565" s="12">
        <v>8</v>
      </c>
      <c r="B565" s="25">
        <v>-0.22986999999999999</v>
      </c>
      <c r="C565" s="25">
        <v>-1.60253E-3</v>
      </c>
      <c r="D565" s="24">
        <v>0.17121900000000001</v>
      </c>
      <c r="E565" s="25">
        <v>-0.80132499999999995</v>
      </c>
      <c r="F565" s="25">
        <v>-0.88790800000000003</v>
      </c>
      <c r="G565" s="25">
        <v>-0.93753500000000001</v>
      </c>
      <c r="H565" s="25">
        <v>-0.98013099999999997</v>
      </c>
      <c r="I565" s="25">
        <v>-1.05236</v>
      </c>
      <c r="J565" s="25"/>
      <c r="K565" s="25"/>
      <c r="L565" s="12"/>
      <c r="M565" s="14"/>
      <c r="N565" s="14"/>
      <c r="O565" s="14"/>
      <c r="P565" s="14"/>
      <c r="Q565" s="14"/>
      <c r="R565" s="14"/>
      <c r="S565" s="14"/>
      <c r="T565" s="14"/>
      <c r="U565" s="12"/>
      <c r="V565" s="12"/>
    </row>
    <row r="566" spans="1:22" x14ac:dyDescent="0.15">
      <c r="A566" s="12">
        <v>9</v>
      </c>
      <c r="B566" s="25">
        <v>-2.9496399999999999E-2</v>
      </c>
      <c r="C566" s="24">
        <v>0.16194800000000001</v>
      </c>
      <c r="D566" s="25">
        <v>-0.80880399999999997</v>
      </c>
      <c r="E566" s="25">
        <v>-0.84382500000000005</v>
      </c>
      <c r="F566" s="25">
        <v>-0.92488999999999999</v>
      </c>
      <c r="G566" s="25">
        <v>-1.01637</v>
      </c>
      <c r="H566" s="25">
        <v>-1.05257</v>
      </c>
      <c r="I566" s="25">
        <v>-1.14334</v>
      </c>
      <c r="J566" s="25">
        <v>-1.2727999999999999</v>
      </c>
      <c r="K566" s="25"/>
      <c r="L566" s="12"/>
      <c r="M566" s="14"/>
      <c r="N566" s="14"/>
      <c r="O566" s="14"/>
      <c r="P566" s="14"/>
      <c r="Q566" s="14"/>
      <c r="R566" s="14"/>
      <c r="S566" s="14"/>
      <c r="T566" s="14"/>
      <c r="U566" s="14"/>
      <c r="V566" s="12"/>
    </row>
    <row r="567" spans="1:22" x14ac:dyDescent="0.15">
      <c r="A567" s="12">
        <v>10</v>
      </c>
      <c r="B567" s="25">
        <v>0.15989200000000001</v>
      </c>
      <c r="C567" s="25">
        <v>-0.76908299999999996</v>
      </c>
      <c r="D567" s="25">
        <v>-0.84038500000000005</v>
      </c>
      <c r="E567" s="25">
        <v>-0.91926699999999995</v>
      </c>
      <c r="F567" s="25">
        <v>-1.0055499999999999</v>
      </c>
      <c r="G567" s="25">
        <v>-1.0479799999999999</v>
      </c>
      <c r="H567" s="25">
        <v>-1.14201</v>
      </c>
      <c r="I567" s="25">
        <v>-1.2712699999999999</v>
      </c>
      <c r="J567" s="25">
        <v>-1.4401299999999999</v>
      </c>
      <c r="K567" s="25">
        <v>-1.68645</v>
      </c>
      <c r="L567" s="12"/>
      <c r="M567" s="14"/>
      <c r="N567" s="14"/>
      <c r="O567" s="14"/>
      <c r="P567" s="14"/>
      <c r="Q567" s="14"/>
      <c r="R567" s="14"/>
      <c r="S567" s="14"/>
      <c r="T567" s="14"/>
      <c r="U567" s="14"/>
      <c r="V567" s="14"/>
    </row>
    <row r="568" spans="1:22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</row>
    <row r="569" spans="1:22" x14ac:dyDescent="0.15">
      <c r="A569" s="12" t="s">
        <v>74</v>
      </c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</row>
    <row r="570" spans="1:22" x14ac:dyDescent="0.15">
      <c r="A570" s="12" t="s">
        <v>75</v>
      </c>
      <c r="B570" s="12" t="s">
        <v>76</v>
      </c>
      <c r="C570" s="12" t="s">
        <v>76</v>
      </c>
      <c r="D570" s="12" t="s">
        <v>76</v>
      </c>
      <c r="E570" s="12" t="s">
        <v>77</v>
      </c>
      <c r="F570" s="12" t="s">
        <v>77</v>
      </c>
      <c r="G570" s="12" t="s">
        <v>77</v>
      </c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</row>
    <row r="571" spans="1:22" x14ac:dyDescent="0.15">
      <c r="A571" s="12" t="s">
        <v>78</v>
      </c>
      <c r="B571" s="12" t="s">
        <v>76</v>
      </c>
      <c r="C571" s="12" t="s">
        <v>79</v>
      </c>
      <c r="D571" s="12" t="s">
        <v>80</v>
      </c>
      <c r="E571" s="12" t="s">
        <v>76</v>
      </c>
      <c r="F571" s="12" t="s">
        <v>79</v>
      </c>
      <c r="G571" s="12" t="s">
        <v>80</v>
      </c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</row>
    <row r="572" spans="1:22" x14ac:dyDescent="0.15">
      <c r="A572" s="3" t="s">
        <v>25</v>
      </c>
      <c r="B572" s="24">
        <v>0.18673200000000001</v>
      </c>
      <c r="C572" s="24">
        <v>0.18673200000000001</v>
      </c>
      <c r="D572" s="24">
        <v>0.18673200000000001</v>
      </c>
      <c r="E572" s="24">
        <v>0.28334399999999998</v>
      </c>
      <c r="F572" s="24">
        <v>0.28334399999999998</v>
      </c>
      <c r="G572" s="24">
        <v>0.28334399999999998</v>
      </c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</row>
    <row r="573" spans="1:22" x14ac:dyDescent="0.15">
      <c r="A573" s="3" t="s">
        <v>26</v>
      </c>
      <c r="B573" s="25">
        <v>-0.47314499999999998</v>
      </c>
      <c r="C573" s="25">
        <v>-0.46444800000000003</v>
      </c>
      <c r="D573" s="25">
        <v>-0.46444800000000003</v>
      </c>
      <c r="E573" s="25">
        <v>-0.49789800000000001</v>
      </c>
      <c r="F573" s="25">
        <v>-0.48789300000000002</v>
      </c>
      <c r="G573" s="25">
        <v>-0.48789300000000002</v>
      </c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</row>
    <row r="574" spans="1:22" x14ac:dyDescent="0.15">
      <c r="A574" s="3" t="s">
        <v>27</v>
      </c>
      <c r="B574" s="25">
        <v>-0.520459</v>
      </c>
      <c r="C574" s="25">
        <v>-0.51053999999999999</v>
      </c>
      <c r="D574" s="25">
        <v>-0.51053999999999999</v>
      </c>
      <c r="E574" s="25">
        <v>-0.54304200000000002</v>
      </c>
      <c r="F574" s="25">
        <v>-0.53164699999999998</v>
      </c>
      <c r="G574" s="25">
        <v>-0.53164699999999998</v>
      </c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</row>
    <row r="575" spans="1:22" x14ac:dyDescent="0.15">
      <c r="A575" s="3" t="s">
        <v>28</v>
      </c>
      <c r="B575" s="25">
        <v>-0.57813899999999996</v>
      </c>
      <c r="C575" s="25">
        <v>-0.56733500000000003</v>
      </c>
      <c r="D575" s="25">
        <v>-0.56733500000000003</v>
      </c>
      <c r="E575" s="25">
        <v>-0.62212299999999998</v>
      </c>
      <c r="F575" s="25">
        <v>-0.60971900000000001</v>
      </c>
      <c r="G575" s="25">
        <v>-0.60971900000000001</v>
      </c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</row>
    <row r="576" spans="1:22" x14ac:dyDescent="0.15">
      <c r="A576" s="3" t="s">
        <v>29</v>
      </c>
      <c r="B576" s="25">
        <v>-0.65329599999999999</v>
      </c>
      <c r="C576" s="25">
        <v>-0.64269399999999999</v>
      </c>
      <c r="D576" s="25">
        <v>-0.64269399999999999</v>
      </c>
      <c r="E576" s="25">
        <v>-0.74568800000000002</v>
      </c>
      <c r="F576" s="25">
        <v>-0.73347399999999996</v>
      </c>
      <c r="G576" s="25">
        <v>-0.73347399999999996</v>
      </c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</row>
    <row r="577" spans="1:18" x14ac:dyDescent="0.15">
      <c r="A577" s="3" t="s">
        <v>30</v>
      </c>
      <c r="B577" s="25">
        <v>-0.66444599999999998</v>
      </c>
      <c r="C577" s="25">
        <v>-0.65437100000000004</v>
      </c>
      <c r="D577" s="25">
        <v>-0.65437100000000004</v>
      </c>
      <c r="E577" s="25">
        <v>-0.70043200000000005</v>
      </c>
      <c r="F577" s="25">
        <v>-0.68887600000000004</v>
      </c>
      <c r="G577" s="25">
        <v>-0.68887600000000004</v>
      </c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</row>
    <row r="578" spans="1:18" x14ac:dyDescent="0.15">
      <c r="A578" s="3" t="s">
        <v>52</v>
      </c>
      <c r="B578" s="25">
        <v>-0.63648099999999996</v>
      </c>
      <c r="C578" s="25">
        <v>-0.62520500000000001</v>
      </c>
      <c r="D578" s="25">
        <v>-0.62520500000000001</v>
      </c>
      <c r="E578" s="25">
        <v>-0.65343799999999996</v>
      </c>
      <c r="F578" s="25">
        <v>-0.64048300000000002</v>
      </c>
      <c r="G578" s="25">
        <v>-0.64048300000000002</v>
      </c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</row>
    <row r="579" spans="1:18" x14ac:dyDescent="0.15">
      <c r="A579" s="3" t="s">
        <v>53</v>
      </c>
      <c r="B579" s="24">
        <v>-0.48082399999999997</v>
      </c>
      <c r="C579" s="24">
        <v>-0.47106799999999999</v>
      </c>
      <c r="D579" s="24">
        <v>-0.47106799999999999</v>
      </c>
      <c r="E579" s="24">
        <v>-0.47512700000000002</v>
      </c>
      <c r="F579" s="24">
        <v>-0.46401500000000001</v>
      </c>
      <c r="G579" s="24">
        <v>-0.46401500000000001</v>
      </c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</row>
    <row r="580" spans="1:18" x14ac:dyDescent="0.15">
      <c r="A580" s="3" t="s">
        <v>54</v>
      </c>
      <c r="B580" s="25">
        <v>-0.28566399999999997</v>
      </c>
      <c r="C580" s="25">
        <v>-0.27823500000000001</v>
      </c>
      <c r="D580" s="25">
        <v>-0.27823500000000001</v>
      </c>
      <c r="E580" s="25">
        <v>-0.30308000000000002</v>
      </c>
      <c r="F580" s="25">
        <v>-0.29481000000000002</v>
      </c>
      <c r="G580" s="25">
        <v>-0.29481000000000002</v>
      </c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</row>
    <row r="581" spans="1:18" x14ac:dyDescent="0.15">
      <c r="A581" s="3" t="s">
        <v>90</v>
      </c>
      <c r="B581" s="25">
        <v>5.52203E-2</v>
      </c>
      <c r="C581" s="25">
        <v>5.52203E-2</v>
      </c>
      <c r="D581" s="25">
        <v>5.52203E-2</v>
      </c>
      <c r="E581" s="25">
        <v>-0.34542699999999998</v>
      </c>
      <c r="F581" s="25">
        <v>-0.34542699999999998</v>
      </c>
      <c r="G581" s="25">
        <v>-0.34542699999999998</v>
      </c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</row>
    <row r="583" spans="1:18" s="17" customFormat="1" ht="18" x14ac:dyDescent="0.2">
      <c r="A583" s="18" t="s">
        <v>40</v>
      </c>
    </row>
    <row r="584" spans="1:18" s="17" customFormat="1" x14ac:dyDescent="0.15">
      <c r="A584" s="17" t="s">
        <v>121</v>
      </c>
    </row>
    <row r="585" spans="1:18" s="17" customFormat="1" x14ac:dyDescent="0.15">
      <c r="A585" s="17" t="s">
        <v>23</v>
      </c>
    </row>
    <row r="586" spans="1:18" s="17" customFormat="1" x14ac:dyDescent="0.15">
      <c r="A586" s="17" t="s">
        <v>44</v>
      </c>
    </row>
    <row r="587" spans="1:18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</row>
    <row r="588" spans="1:18" x14ac:dyDescent="0.15">
      <c r="A588" s="12" t="s">
        <v>45</v>
      </c>
      <c r="B588" s="12"/>
      <c r="C588" s="12"/>
      <c r="D588" s="12"/>
      <c r="E588" s="12"/>
      <c r="F588" s="12"/>
      <c r="G588" s="12"/>
      <c r="H588" s="12"/>
      <c r="I588" s="12"/>
      <c r="J588" s="12"/>
      <c r="K588" s="12"/>
    </row>
    <row r="589" spans="1:18" x14ac:dyDescent="0.15">
      <c r="A589" s="12" t="s">
        <v>46</v>
      </c>
      <c r="B589" s="12">
        <v>1</v>
      </c>
      <c r="C589" s="12">
        <v>2</v>
      </c>
      <c r="D589" s="12">
        <v>3</v>
      </c>
      <c r="E589" s="12">
        <v>4</v>
      </c>
      <c r="F589" s="12">
        <v>5</v>
      </c>
      <c r="G589" s="12">
        <v>6</v>
      </c>
      <c r="H589" s="12">
        <v>7</v>
      </c>
      <c r="I589" s="12">
        <v>8</v>
      </c>
      <c r="J589" s="12">
        <v>9</v>
      </c>
      <c r="K589" s="12">
        <v>10</v>
      </c>
    </row>
    <row r="590" spans="1:18" x14ac:dyDescent="0.15">
      <c r="A590" s="12">
        <v>1</v>
      </c>
      <c r="B590" s="25">
        <v>-0.59516500000000006</v>
      </c>
      <c r="C590" s="25"/>
      <c r="D590" s="25"/>
      <c r="E590" s="25"/>
      <c r="F590" s="25"/>
      <c r="G590" s="25"/>
      <c r="H590" s="25"/>
      <c r="I590" s="25"/>
      <c r="J590" s="25"/>
      <c r="K590" s="25"/>
    </row>
    <row r="591" spans="1:18" x14ac:dyDescent="0.15">
      <c r="A591" s="12">
        <v>2</v>
      </c>
      <c r="B591" s="25">
        <v>-0.59414999999999996</v>
      </c>
      <c r="C591" s="25">
        <v>-0.59311199999999997</v>
      </c>
      <c r="D591" s="25"/>
      <c r="E591" s="25"/>
      <c r="F591" s="25"/>
      <c r="G591" s="25"/>
      <c r="H591" s="25"/>
      <c r="I591" s="25"/>
      <c r="J591" s="25"/>
      <c r="K591" s="25"/>
    </row>
    <row r="592" spans="1:18" x14ac:dyDescent="0.15">
      <c r="A592" s="12">
        <v>3</v>
      </c>
      <c r="B592" s="25">
        <v>-0.59316999999999998</v>
      </c>
      <c r="C592" s="25">
        <v>-0.59212699999999996</v>
      </c>
      <c r="D592" s="25">
        <v>-0.59132200000000001</v>
      </c>
      <c r="E592" s="25"/>
      <c r="F592" s="25"/>
      <c r="G592" s="25"/>
      <c r="H592" s="25"/>
      <c r="I592" s="25"/>
      <c r="J592" s="25"/>
      <c r="K592" s="25"/>
    </row>
    <row r="593" spans="1:22" x14ac:dyDescent="0.15">
      <c r="A593" s="12">
        <v>4</v>
      </c>
      <c r="B593" s="25">
        <v>-0.59207900000000002</v>
      </c>
      <c r="C593" s="25">
        <v>-0.59122300000000005</v>
      </c>
      <c r="D593" s="25">
        <v>-0.59033800000000003</v>
      </c>
      <c r="E593" s="25">
        <v>-0.58921299999999999</v>
      </c>
      <c r="F593" s="25"/>
      <c r="G593" s="25"/>
      <c r="H593" s="25"/>
      <c r="I593" s="25"/>
      <c r="J593" s="25"/>
      <c r="K593" s="25"/>
    </row>
    <row r="594" spans="1:22" x14ac:dyDescent="0.15">
      <c r="A594" s="12">
        <v>5</v>
      </c>
      <c r="B594" s="25">
        <v>-0.59271799999999997</v>
      </c>
      <c r="C594" s="25">
        <v>-0.59178299999999995</v>
      </c>
      <c r="D594" s="25">
        <v>-0.59076499999999998</v>
      </c>
      <c r="E594" s="25">
        <v>-0.58963600000000005</v>
      </c>
      <c r="F594" s="25">
        <v>-0.59010200000000002</v>
      </c>
      <c r="G594" s="25"/>
      <c r="H594" s="25"/>
      <c r="I594" s="25"/>
      <c r="J594" s="25"/>
      <c r="K594" s="25"/>
    </row>
    <row r="595" spans="1:22" x14ac:dyDescent="0.15">
      <c r="A595" s="12">
        <v>6</v>
      </c>
      <c r="B595" s="25">
        <v>-0.51156500000000005</v>
      </c>
      <c r="C595" s="25">
        <v>-0.58952599999999999</v>
      </c>
      <c r="D595" s="25">
        <v>-0.58851500000000001</v>
      </c>
      <c r="E595" s="25">
        <v>-0.58741200000000005</v>
      </c>
      <c r="F595" s="25">
        <v>-0.58756399999999998</v>
      </c>
      <c r="G595" s="25">
        <v>-0.58544700000000005</v>
      </c>
      <c r="H595" s="25"/>
      <c r="I595" s="25"/>
      <c r="J595" s="25"/>
      <c r="K595" s="25"/>
    </row>
    <row r="596" spans="1:22" x14ac:dyDescent="0.15">
      <c r="A596" s="12">
        <v>7</v>
      </c>
      <c r="B596" s="25">
        <v>-0.22470200000000001</v>
      </c>
      <c r="C596" s="25">
        <v>-0.58667899999999995</v>
      </c>
      <c r="D596" s="25">
        <v>-0.58567800000000003</v>
      </c>
      <c r="E596" s="25">
        <v>-0.58438299999999999</v>
      </c>
      <c r="F596" s="25">
        <v>-0.584874</v>
      </c>
      <c r="G596" s="25">
        <v>-0.58280100000000001</v>
      </c>
      <c r="H596" s="25">
        <v>-0.58022600000000002</v>
      </c>
      <c r="I596" s="25"/>
      <c r="J596" s="25"/>
      <c r="K596" s="25"/>
    </row>
    <row r="597" spans="1:22" x14ac:dyDescent="0.15">
      <c r="A597" s="12">
        <v>8</v>
      </c>
      <c r="B597" s="24">
        <v>0.192556</v>
      </c>
      <c r="C597" s="25">
        <v>-0.59001199999999998</v>
      </c>
      <c r="D597" s="25">
        <v>-0.58883300000000005</v>
      </c>
      <c r="E597" s="25">
        <v>-0.58774199999999999</v>
      </c>
      <c r="F597" s="25">
        <v>-0.58824600000000005</v>
      </c>
      <c r="G597" s="25">
        <v>-0.58617300000000006</v>
      </c>
      <c r="H597" s="25">
        <v>-0.58356300000000005</v>
      </c>
      <c r="I597" s="25">
        <v>-0.58690399999999998</v>
      </c>
      <c r="J597" s="25"/>
      <c r="K597" s="25"/>
    </row>
    <row r="598" spans="1:22" x14ac:dyDescent="0.15">
      <c r="A598" s="12">
        <v>9</v>
      </c>
      <c r="B598" s="24">
        <v>0.61324100000000004</v>
      </c>
      <c r="C598" s="25">
        <v>-0.59311499999999995</v>
      </c>
      <c r="D598" s="25">
        <v>-0.59214800000000001</v>
      </c>
      <c r="E598" s="25">
        <v>-0.59106300000000001</v>
      </c>
      <c r="F598" s="25">
        <v>-0.59156299999999995</v>
      </c>
      <c r="G598" s="25">
        <v>-0.58943999999999996</v>
      </c>
      <c r="H598" s="25">
        <v>-0.58686000000000005</v>
      </c>
      <c r="I598" s="24">
        <v>-0.50360499999999997</v>
      </c>
      <c r="J598" s="24">
        <v>-0.20661299999999999</v>
      </c>
      <c r="K598" s="25"/>
    </row>
    <row r="599" spans="1:22" x14ac:dyDescent="0.15">
      <c r="A599" s="12">
        <v>10</v>
      </c>
      <c r="B599" s="24">
        <v>1.5</v>
      </c>
      <c r="C599" s="25">
        <v>-0.59999000000000002</v>
      </c>
      <c r="D599" s="25">
        <v>-0.599028</v>
      </c>
      <c r="E599" s="25">
        <v>-0.59796700000000003</v>
      </c>
      <c r="F599" s="25">
        <v>-0.59842300000000004</v>
      </c>
      <c r="G599" s="25">
        <v>-0.59649600000000003</v>
      </c>
      <c r="H599" s="24">
        <v>-0.50991399999999998</v>
      </c>
      <c r="I599" s="24">
        <v>-0.21857699999999999</v>
      </c>
      <c r="J599" s="24">
        <v>0.20010600000000001</v>
      </c>
      <c r="K599" s="24">
        <v>0.59766900000000001</v>
      </c>
    </row>
    <row r="600" spans="1:22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</row>
    <row r="601" spans="1:22" x14ac:dyDescent="0.15">
      <c r="A601" s="12" t="s">
        <v>47</v>
      </c>
      <c r="B601" s="12"/>
      <c r="C601" s="12"/>
      <c r="D601" s="12"/>
      <c r="E601" s="12"/>
      <c r="F601" s="12"/>
      <c r="G601" s="12"/>
      <c r="H601" s="12"/>
      <c r="I601" s="12"/>
      <c r="J601" s="12"/>
      <c r="K601" s="12"/>
    </row>
    <row r="602" spans="1:22" x14ac:dyDescent="0.15">
      <c r="A602" s="12" t="s">
        <v>46</v>
      </c>
      <c r="B602" s="12">
        <v>1</v>
      </c>
      <c r="C602" s="12">
        <v>2</v>
      </c>
      <c r="D602" s="12">
        <v>3</v>
      </c>
      <c r="E602" s="12">
        <v>4</v>
      </c>
      <c r="F602" s="12">
        <v>5</v>
      </c>
      <c r="G602" s="12">
        <v>6</v>
      </c>
      <c r="H602" s="12">
        <v>7</v>
      </c>
      <c r="I602" s="12">
        <v>8</v>
      </c>
      <c r="J602" s="12">
        <v>9</v>
      </c>
      <c r="K602" s="12">
        <v>10</v>
      </c>
      <c r="M602" s="12"/>
      <c r="N602" s="12"/>
      <c r="O602" s="12"/>
      <c r="P602" s="12"/>
      <c r="Q602" s="12"/>
      <c r="R602" s="12"/>
      <c r="S602" s="12"/>
      <c r="T602" s="12"/>
      <c r="U602" s="12"/>
      <c r="V602" s="12"/>
    </row>
    <row r="603" spans="1:22" x14ac:dyDescent="0.15">
      <c r="A603" s="12">
        <v>1</v>
      </c>
      <c r="B603" s="24">
        <v>-6.7326999999999998E-2</v>
      </c>
      <c r="C603" s="25"/>
      <c r="D603" s="25"/>
      <c r="E603" s="25"/>
      <c r="F603" s="25"/>
      <c r="G603" s="25"/>
      <c r="H603" s="25"/>
      <c r="I603" s="25"/>
      <c r="J603" s="25"/>
      <c r="K603" s="25"/>
      <c r="M603" s="14"/>
      <c r="N603" s="12"/>
      <c r="O603" s="12"/>
      <c r="P603" s="12"/>
      <c r="Q603" s="12"/>
      <c r="R603" s="12"/>
      <c r="S603" s="12"/>
      <c r="T603" s="12"/>
      <c r="U603" s="12"/>
      <c r="V603" s="12"/>
    </row>
    <row r="604" spans="1:22" x14ac:dyDescent="0.15">
      <c r="A604" s="12">
        <v>2</v>
      </c>
      <c r="B604" s="24">
        <v>-0.10342899999999999</v>
      </c>
      <c r="C604" s="24">
        <v>-0.29337299999999999</v>
      </c>
      <c r="D604" s="24"/>
      <c r="E604" s="24"/>
      <c r="F604" s="24"/>
      <c r="G604" s="24"/>
      <c r="H604" s="25"/>
      <c r="I604" s="25"/>
      <c r="J604" s="25"/>
      <c r="K604" s="25"/>
      <c r="M604" s="14"/>
      <c r="N604" s="14"/>
      <c r="O604" s="12"/>
      <c r="P604" s="12"/>
      <c r="Q604" s="12"/>
      <c r="R604" s="12"/>
      <c r="S604" s="12"/>
      <c r="T604" s="12"/>
      <c r="U604" s="12"/>
      <c r="V604" s="12"/>
    </row>
    <row r="605" spans="1:22" x14ac:dyDescent="0.15">
      <c r="A605" s="12">
        <v>3</v>
      </c>
      <c r="B605" s="24">
        <v>-0.137018</v>
      </c>
      <c r="C605" s="24">
        <v>-0.32031300000000001</v>
      </c>
      <c r="D605" s="24">
        <v>-0.35176600000000002</v>
      </c>
      <c r="E605" s="24"/>
      <c r="F605" s="24"/>
      <c r="G605" s="24"/>
      <c r="H605" s="25"/>
      <c r="I605" s="25"/>
      <c r="J605" s="25"/>
      <c r="K605" s="25"/>
      <c r="M605" s="14"/>
      <c r="N605" s="14"/>
      <c r="O605" s="14"/>
      <c r="P605" s="12"/>
      <c r="Q605" s="12"/>
      <c r="R605" s="12"/>
      <c r="S605" s="12"/>
      <c r="T605" s="12"/>
      <c r="U605" s="12"/>
      <c r="V605" s="12"/>
    </row>
    <row r="606" spans="1:22" x14ac:dyDescent="0.15">
      <c r="A606" s="12">
        <v>4</v>
      </c>
      <c r="B606" s="24">
        <v>-0.178451</v>
      </c>
      <c r="C606" s="24">
        <v>-0.35186800000000001</v>
      </c>
      <c r="D606" s="24">
        <v>-0.36221399999999998</v>
      </c>
      <c r="E606" s="24">
        <v>-0.26493299999999997</v>
      </c>
      <c r="F606" s="24"/>
      <c r="G606" s="24"/>
      <c r="H606" s="25"/>
      <c r="I606" s="25"/>
      <c r="J606" s="25"/>
      <c r="K606" s="25"/>
      <c r="M606" s="14"/>
      <c r="N606" s="14"/>
      <c r="O606" s="14"/>
      <c r="P606" s="14"/>
      <c r="Q606" s="12"/>
      <c r="R606" s="12"/>
      <c r="S606" s="12"/>
      <c r="T606" s="12"/>
      <c r="U606" s="12"/>
      <c r="V606" s="12"/>
    </row>
    <row r="607" spans="1:22" x14ac:dyDescent="0.15">
      <c r="A607" s="12">
        <v>5</v>
      </c>
      <c r="B607" s="24">
        <v>-0.22187200000000001</v>
      </c>
      <c r="C607" s="24">
        <v>-0.35727399999999998</v>
      </c>
      <c r="D607" s="24">
        <v>-0.27102799999999999</v>
      </c>
      <c r="E607" s="24">
        <v>-0.124219</v>
      </c>
      <c r="F607" s="24">
        <v>3.7716399999999997E-2</v>
      </c>
      <c r="G607" s="24"/>
      <c r="H607" s="25"/>
      <c r="I607" s="25"/>
      <c r="J607" s="25"/>
      <c r="K607" s="25"/>
      <c r="M607" s="14"/>
      <c r="N607" s="14"/>
      <c r="O607" s="14"/>
      <c r="P607" s="14"/>
      <c r="Q607" s="14"/>
      <c r="R607" s="12"/>
      <c r="S607" s="12"/>
      <c r="T607" s="12"/>
      <c r="U607" s="12"/>
      <c r="V607" s="12"/>
    </row>
    <row r="608" spans="1:22" x14ac:dyDescent="0.15">
      <c r="A608" s="12">
        <v>6</v>
      </c>
      <c r="B608" s="24">
        <v>-0.22461700000000001</v>
      </c>
      <c r="C608" s="24">
        <v>-0.27078400000000002</v>
      </c>
      <c r="D608" s="24">
        <v>-0.125084</v>
      </c>
      <c r="E608" s="24">
        <v>3.8312300000000001E-2</v>
      </c>
      <c r="F608" s="24">
        <v>0.12107999999999999</v>
      </c>
      <c r="G608" s="24">
        <v>-0.39380100000000001</v>
      </c>
      <c r="H608" s="25"/>
      <c r="I608" s="25"/>
      <c r="J608" s="25"/>
      <c r="K608" s="25"/>
      <c r="M608" s="14"/>
      <c r="N608" s="14"/>
      <c r="O608" s="14"/>
      <c r="P608" s="14"/>
      <c r="Q608" s="14"/>
      <c r="R608" s="14"/>
      <c r="S608" s="12"/>
      <c r="T608" s="12"/>
      <c r="U608" s="12"/>
      <c r="V608" s="12"/>
    </row>
    <row r="609" spans="1:22" x14ac:dyDescent="0.15">
      <c r="A609" s="12">
        <v>7</v>
      </c>
      <c r="B609" s="24">
        <v>-0.16542799999999999</v>
      </c>
      <c r="C609" s="24">
        <v>-0.132352</v>
      </c>
      <c r="D609" s="24">
        <v>3.5903400000000002E-2</v>
      </c>
      <c r="E609" s="24">
        <v>0.118882</v>
      </c>
      <c r="F609" s="24">
        <v>-0.39470499999999997</v>
      </c>
      <c r="G609" s="24">
        <v>-0.44707799999999998</v>
      </c>
      <c r="H609" s="24">
        <v>-0.49537100000000001</v>
      </c>
      <c r="I609" s="25"/>
      <c r="J609" s="25"/>
      <c r="K609" s="25"/>
      <c r="M609" s="14"/>
      <c r="N609" s="14"/>
      <c r="O609" s="14"/>
      <c r="P609" s="14"/>
      <c r="Q609" s="14"/>
      <c r="R609" s="14"/>
      <c r="S609" s="14"/>
      <c r="T609" s="12"/>
      <c r="U609" s="12"/>
      <c r="V609" s="12"/>
    </row>
    <row r="610" spans="1:22" x14ac:dyDescent="0.15">
      <c r="A610" s="12">
        <v>8</v>
      </c>
      <c r="B610" s="25">
        <v>-6.8979600000000002E-2</v>
      </c>
      <c r="C610" s="24">
        <v>3.5844899999999999E-2</v>
      </c>
      <c r="D610" s="24">
        <v>0.11733200000000001</v>
      </c>
      <c r="E610" s="24">
        <v>-0.39371899999999999</v>
      </c>
      <c r="F610" s="24">
        <v>-0.44354100000000002</v>
      </c>
      <c r="G610" s="24">
        <v>-0.47264800000000001</v>
      </c>
      <c r="H610" s="24">
        <v>-0.49528100000000003</v>
      </c>
      <c r="I610" s="24">
        <v>-0.53132100000000004</v>
      </c>
      <c r="J610" s="25"/>
      <c r="K610" s="25"/>
      <c r="M610" s="14"/>
      <c r="N610" s="14"/>
      <c r="O610" s="14"/>
      <c r="P610" s="14"/>
      <c r="Q610" s="14"/>
      <c r="R610" s="14"/>
      <c r="S610" s="14"/>
      <c r="T610" s="14"/>
      <c r="U610" s="12"/>
      <c r="V610" s="12"/>
    </row>
    <row r="611" spans="1:22" x14ac:dyDescent="0.15">
      <c r="A611" s="12">
        <v>9</v>
      </c>
      <c r="B611" s="25">
        <v>2.56066E-2</v>
      </c>
      <c r="C611" s="24">
        <v>0.11604100000000001</v>
      </c>
      <c r="D611" s="24">
        <v>-0.39421299999999998</v>
      </c>
      <c r="E611" s="24">
        <v>-0.41945100000000002</v>
      </c>
      <c r="F611" s="24">
        <v>-0.46809499999999998</v>
      </c>
      <c r="G611" s="24">
        <v>-0.512262</v>
      </c>
      <c r="H611" s="24">
        <v>-0.53162399999999999</v>
      </c>
      <c r="I611" s="25">
        <v>-0.57258299999999995</v>
      </c>
      <c r="J611" s="25">
        <v>-0.63773599999999997</v>
      </c>
      <c r="K611" s="25"/>
      <c r="M611" s="14"/>
      <c r="N611" s="14"/>
      <c r="O611" s="14"/>
      <c r="P611" s="14"/>
      <c r="Q611" s="14"/>
      <c r="R611" s="14"/>
      <c r="S611" s="14"/>
      <c r="T611" s="14"/>
      <c r="U611" s="14"/>
      <c r="V611" s="12"/>
    </row>
    <row r="612" spans="1:22" x14ac:dyDescent="0.15">
      <c r="A612" s="12">
        <v>10</v>
      </c>
      <c r="B612" s="25">
        <v>0.10739</v>
      </c>
      <c r="C612" s="24">
        <v>-0.38194699999999998</v>
      </c>
      <c r="D612" s="24">
        <v>-0.42471300000000001</v>
      </c>
      <c r="E612" s="24">
        <v>-0.46871499999999999</v>
      </c>
      <c r="F612" s="24">
        <v>-0.51508100000000001</v>
      </c>
      <c r="G612" s="24">
        <v>-0.53571100000000005</v>
      </c>
      <c r="H612" s="25">
        <v>-0.57807600000000003</v>
      </c>
      <c r="I612" s="25">
        <v>-0.64195500000000005</v>
      </c>
      <c r="J612" s="25">
        <v>-0.73868800000000001</v>
      </c>
      <c r="K612" s="25">
        <v>-0.86856100000000003</v>
      </c>
      <c r="M612" s="14"/>
      <c r="N612" s="14"/>
      <c r="O612" s="14"/>
      <c r="P612" s="14"/>
      <c r="Q612" s="14"/>
      <c r="R612" s="14"/>
      <c r="S612" s="14"/>
      <c r="T612" s="14"/>
      <c r="U612" s="14"/>
      <c r="V612" s="14"/>
    </row>
    <row r="613" spans="1:22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</row>
    <row r="614" spans="1:22" x14ac:dyDescent="0.15">
      <c r="A614" s="12" t="s">
        <v>48</v>
      </c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</row>
    <row r="615" spans="1:22" x14ac:dyDescent="0.15">
      <c r="A615" s="12" t="s">
        <v>46</v>
      </c>
      <c r="B615" s="12">
        <v>1</v>
      </c>
      <c r="C615" s="12">
        <v>2</v>
      </c>
      <c r="D615" s="12">
        <v>3</v>
      </c>
      <c r="E615" s="12">
        <v>4</v>
      </c>
      <c r="F615" s="12">
        <v>5</v>
      </c>
      <c r="G615" s="12">
        <v>6</v>
      </c>
      <c r="H615" s="12">
        <v>7</v>
      </c>
      <c r="I615" s="12">
        <v>8</v>
      </c>
      <c r="J615" s="12">
        <v>9</v>
      </c>
      <c r="K615" s="12">
        <v>10</v>
      </c>
      <c r="M615" s="12"/>
      <c r="N615" s="12"/>
      <c r="O615" s="12"/>
      <c r="P615" s="12"/>
      <c r="Q615" s="12"/>
      <c r="R615" s="12"/>
      <c r="S615" s="12"/>
      <c r="T615" s="12"/>
      <c r="U615" s="12"/>
      <c r="V615" s="12"/>
    </row>
    <row r="616" spans="1:22" x14ac:dyDescent="0.15">
      <c r="A616" s="12">
        <v>1</v>
      </c>
      <c r="B616" s="25">
        <v>-0.57472100000000004</v>
      </c>
      <c r="C616" s="25"/>
      <c r="D616" s="25"/>
      <c r="E616" s="25"/>
      <c r="F616" s="25"/>
      <c r="G616" s="25"/>
      <c r="H616" s="25"/>
      <c r="I616" s="25"/>
      <c r="J616" s="25"/>
      <c r="K616" s="25"/>
      <c r="M616" s="14"/>
      <c r="N616" s="12"/>
      <c r="O616" s="12"/>
      <c r="P616" s="12"/>
      <c r="Q616" s="12"/>
      <c r="R616" s="12"/>
      <c r="S616" s="12"/>
      <c r="T616" s="12"/>
      <c r="U616" s="12"/>
      <c r="V616" s="12"/>
    </row>
    <row r="617" spans="1:22" x14ac:dyDescent="0.15">
      <c r="A617" s="12">
        <v>2</v>
      </c>
      <c r="B617" s="25">
        <v>-0.57181599999999999</v>
      </c>
      <c r="C617" s="25">
        <v>-1.1862299999999999</v>
      </c>
      <c r="D617" s="25"/>
      <c r="E617" s="25"/>
      <c r="F617" s="25"/>
      <c r="G617" s="25"/>
      <c r="H617" s="25"/>
      <c r="I617" s="25"/>
      <c r="J617" s="25"/>
      <c r="K617" s="25"/>
      <c r="M617" s="14"/>
      <c r="N617" s="14"/>
      <c r="O617" s="12"/>
      <c r="P617" s="12"/>
      <c r="Q617" s="12"/>
      <c r="R617" s="12"/>
      <c r="S617" s="12"/>
      <c r="T617" s="12"/>
      <c r="U617" s="12"/>
      <c r="V617" s="12"/>
    </row>
    <row r="618" spans="1:22" x14ac:dyDescent="0.15">
      <c r="A618" s="12">
        <v>3</v>
      </c>
      <c r="B618" s="25">
        <v>-0.57017300000000004</v>
      </c>
      <c r="C618" s="25">
        <v>-1.18425</v>
      </c>
      <c r="D618" s="25">
        <v>-1.1713499999999999</v>
      </c>
      <c r="E618" s="25"/>
      <c r="F618" s="25"/>
      <c r="G618" s="25"/>
      <c r="H618" s="25"/>
      <c r="I618" s="25"/>
      <c r="J618" s="25"/>
      <c r="K618" s="25"/>
      <c r="M618" s="14"/>
      <c r="N618" s="14"/>
      <c r="O618" s="14"/>
      <c r="P618" s="12"/>
      <c r="Q618" s="12"/>
      <c r="R618" s="12"/>
      <c r="S618" s="12"/>
      <c r="T618" s="12"/>
      <c r="U618" s="12"/>
      <c r="V618" s="12"/>
    </row>
    <row r="619" spans="1:22" x14ac:dyDescent="0.15">
      <c r="A619" s="12">
        <v>4</v>
      </c>
      <c r="B619" s="25">
        <v>-0.58026</v>
      </c>
      <c r="C619" s="25">
        <v>-1.17119</v>
      </c>
      <c r="D619" s="25">
        <v>-1.07758</v>
      </c>
      <c r="E619" s="25">
        <v>-0.82042300000000001</v>
      </c>
      <c r="F619" s="25"/>
      <c r="G619" s="25"/>
      <c r="H619" s="25"/>
      <c r="I619" s="25"/>
      <c r="J619" s="25"/>
      <c r="K619" s="25"/>
      <c r="M619" s="14"/>
      <c r="N619" s="14"/>
      <c r="O619" s="14"/>
      <c r="P619" s="14"/>
      <c r="Q619" s="12"/>
      <c r="R619" s="12"/>
      <c r="S619" s="12"/>
      <c r="T619" s="12"/>
      <c r="U619" s="12"/>
      <c r="V619" s="12"/>
    </row>
    <row r="620" spans="1:22" x14ac:dyDescent="0.15">
      <c r="A620" s="12">
        <v>5</v>
      </c>
      <c r="B620" s="25">
        <v>-0.59848900000000005</v>
      </c>
      <c r="C620" s="25">
        <v>-1.0805899999999999</v>
      </c>
      <c r="D620" s="25">
        <v>-0.82348600000000005</v>
      </c>
      <c r="E620" s="25">
        <v>-0.43822699999999998</v>
      </c>
      <c r="F620" s="25">
        <v>-4.3448200000000001E-3</v>
      </c>
      <c r="G620" s="25"/>
      <c r="H620" s="25"/>
      <c r="I620" s="25"/>
      <c r="J620" s="25"/>
      <c r="K620" s="25"/>
      <c r="M620" s="14"/>
      <c r="N620" s="14"/>
      <c r="O620" s="14"/>
      <c r="P620" s="14"/>
      <c r="Q620" s="14"/>
      <c r="R620" s="12"/>
      <c r="S620" s="12"/>
      <c r="T620" s="12"/>
      <c r="U620" s="12"/>
      <c r="V620" s="12"/>
    </row>
    <row r="621" spans="1:22" x14ac:dyDescent="0.15">
      <c r="A621" s="12">
        <v>6</v>
      </c>
      <c r="B621" s="25">
        <v>-0.54139300000000001</v>
      </c>
      <c r="C621" s="25">
        <v>-0.82613099999999995</v>
      </c>
      <c r="D621" s="25">
        <v>-0.441417</v>
      </c>
      <c r="E621" s="25">
        <v>-3.9081300000000001E-3</v>
      </c>
      <c r="F621" s="24">
        <v>0.16665099999999999</v>
      </c>
      <c r="G621" s="25">
        <v>-0.835229</v>
      </c>
      <c r="H621" s="25"/>
      <c r="I621" s="25"/>
      <c r="J621" s="25"/>
      <c r="K621" s="25"/>
      <c r="M621" s="14"/>
      <c r="N621" s="14"/>
      <c r="O621" s="14"/>
      <c r="P621" s="14"/>
      <c r="Q621" s="14"/>
      <c r="R621" s="14"/>
      <c r="S621" s="12"/>
      <c r="T621" s="12"/>
      <c r="U621" s="12"/>
      <c r="V621" s="12"/>
    </row>
    <row r="622" spans="1:22" x14ac:dyDescent="0.15">
      <c r="A622" s="12">
        <v>7</v>
      </c>
      <c r="B622" s="25">
        <v>-0.41688599999999998</v>
      </c>
      <c r="C622" s="25">
        <v>-0.44615100000000002</v>
      </c>
      <c r="D622" s="25">
        <v>-1.0255800000000001E-2</v>
      </c>
      <c r="E622" s="24">
        <v>0.1615</v>
      </c>
      <c r="F622" s="25">
        <v>-0.83726299999999998</v>
      </c>
      <c r="G622" s="25">
        <v>-0.92314600000000002</v>
      </c>
      <c r="H622" s="25">
        <v>-1.0087200000000001</v>
      </c>
      <c r="I622" s="25"/>
      <c r="J622" s="25"/>
      <c r="K622" s="25"/>
      <c r="M622" s="14"/>
      <c r="N622" s="14"/>
      <c r="O622" s="14"/>
      <c r="P622" s="14"/>
      <c r="Q622" s="14"/>
      <c r="R622" s="14"/>
      <c r="S622" s="14"/>
      <c r="T622" s="12"/>
      <c r="U622" s="12"/>
      <c r="V622" s="12"/>
    </row>
    <row r="623" spans="1:22" x14ac:dyDescent="0.15">
      <c r="A623" s="12">
        <v>8</v>
      </c>
      <c r="B623" s="25">
        <v>-0.230106</v>
      </c>
      <c r="C623" s="25">
        <v>-1.74629E-2</v>
      </c>
      <c r="D623" s="24">
        <v>0.150867</v>
      </c>
      <c r="E623" s="25">
        <v>-0.84264799999999995</v>
      </c>
      <c r="F623" s="25">
        <v>-0.91988800000000004</v>
      </c>
      <c r="G623" s="25">
        <v>-0.96308199999999999</v>
      </c>
      <c r="H623" s="25">
        <v>-0.99746199999999996</v>
      </c>
      <c r="I623" s="25">
        <v>-1.06264</v>
      </c>
      <c r="J623" s="25"/>
      <c r="K623" s="25"/>
      <c r="M623" s="14"/>
      <c r="N623" s="14"/>
      <c r="O623" s="14"/>
      <c r="P623" s="14"/>
      <c r="Q623" s="14"/>
      <c r="R623" s="14"/>
      <c r="S623" s="14"/>
      <c r="T623" s="14"/>
      <c r="U623" s="12"/>
      <c r="V623" s="12"/>
    </row>
    <row r="624" spans="1:22" x14ac:dyDescent="0.15">
      <c r="A624" s="12">
        <v>9</v>
      </c>
      <c r="B624" s="25">
        <v>-4.95957E-2</v>
      </c>
      <c r="C624" s="24">
        <v>0.141066</v>
      </c>
      <c r="D624" s="25">
        <v>-0.85025700000000004</v>
      </c>
      <c r="E624" s="25">
        <v>-0.87533000000000005</v>
      </c>
      <c r="F624" s="25">
        <v>-0.95342300000000002</v>
      </c>
      <c r="G624" s="25">
        <v>-1.0325299999999999</v>
      </c>
      <c r="H624" s="25">
        <v>-1.06325</v>
      </c>
      <c r="I624" s="25">
        <v>-1.14517</v>
      </c>
      <c r="J624" s="25">
        <v>-1.2754700000000001</v>
      </c>
      <c r="K624" s="25"/>
      <c r="M624" s="14"/>
      <c r="N624" s="14"/>
      <c r="O624" s="14"/>
      <c r="P624" s="14"/>
      <c r="Q624" s="14"/>
      <c r="R624" s="14"/>
      <c r="S624" s="14"/>
      <c r="T624" s="14"/>
      <c r="U624" s="14"/>
      <c r="V624" s="12"/>
    </row>
    <row r="625" spans="1:22" x14ac:dyDescent="0.15">
      <c r="A625" s="12">
        <v>10</v>
      </c>
      <c r="B625" s="25">
        <v>0.11951199999999999</v>
      </c>
      <c r="C625" s="25">
        <v>-0.82756200000000002</v>
      </c>
      <c r="D625" s="25">
        <v>-0.88798100000000002</v>
      </c>
      <c r="E625" s="25">
        <v>-0.95623100000000005</v>
      </c>
      <c r="F625" s="25">
        <v>-1.03624</v>
      </c>
      <c r="G625" s="25">
        <v>-1.07142</v>
      </c>
      <c r="H625" s="25">
        <v>-1.15615</v>
      </c>
      <c r="I625" s="25">
        <v>-1.2839100000000001</v>
      </c>
      <c r="J625" s="25">
        <v>-1.4773799999999999</v>
      </c>
      <c r="K625" s="25">
        <v>-1.73712</v>
      </c>
      <c r="M625" s="14"/>
      <c r="N625" s="14"/>
      <c r="O625" s="14"/>
      <c r="P625" s="14"/>
      <c r="Q625" s="14"/>
      <c r="R625" s="14"/>
      <c r="S625" s="14"/>
      <c r="T625" s="14"/>
      <c r="U625" s="14"/>
      <c r="V625" s="14"/>
    </row>
    <row r="626" spans="1:22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</row>
    <row r="627" spans="1:22" x14ac:dyDescent="0.15">
      <c r="A627" s="12" t="s">
        <v>74</v>
      </c>
      <c r="B627" s="12"/>
      <c r="C627" s="12"/>
      <c r="D627" s="12"/>
      <c r="E627" s="12"/>
      <c r="F627" s="12"/>
      <c r="G627" s="12"/>
      <c r="H627" s="12"/>
      <c r="I627" s="12"/>
      <c r="J627" s="12"/>
      <c r="K627" s="12"/>
    </row>
    <row r="628" spans="1:22" x14ac:dyDescent="0.15">
      <c r="A628" s="12" t="s">
        <v>75</v>
      </c>
      <c r="B628" s="12" t="s">
        <v>76</v>
      </c>
      <c r="C628" s="12" t="s">
        <v>76</v>
      </c>
      <c r="D628" s="12" t="s">
        <v>76</v>
      </c>
      <c r="E628" s="12" t="s">
        <v>77</v>
      </c>
      <c r="F628" s="12" t="s">
        <v>77</v>
      </c>
      <c r="G628" s="12" t="s">
        <v>77</v>
      </c>
      <c r="H628" s="12"/>
      <c r="I628" s="12"/>
      <c r="J628" s="12"/>
      <c r="K628" s="12"/>
      <c r="M628" s="12"/>
      <c r="N628" s="12"/>
      <c r="O628" s="12"/>
      <c r="P628" s="12"/>
      <c r="Q628" s="12"/>
      <c r="R628" s="12"/>
    </row>
    <row r="629" spans="1:22" x14ac:dyDescent="0.15">
      <c r="A629" s="12" t="s">
        <v>78</v>
      </c>
      <c r="B629" s="12" t="s">
        <v>76</v>
      </c>
      <c r="C629" s="12" t="s">
        <v>79</v>
      </c>
      <c r="D629" s="12" t="s">
        <v>80</v>
      </c>
      <c r="E629" s="12" t="s">
        <v>76</v>
      </c>
      <c r="F629" s="12" t="s">
        <v>79</v>
      </c>
      <c r="G629" s="12" t="s">
        <v>80</v>
      </c>
      <c r="H629" s="12"/>
      <c r="I629" s="12"/>
      <c r="J629" s="12"/>
      <c r="K629" s="12"/>
      <c r="M629" s="12"/>
      <c r="N629" s="12"/>
      <c r="O629" s="12"/>
      <c r="P629" s="12"/>
      <c r="Q629" s="12"/>
      <c r="R629" s="12"/>
    </row>
    <row r="630" spans="1:22" x14ac:dyDescent="0.15">
      <c r="A630" s="3" t="s">
        <v>25</v>
      </c>
      <c r="B630" s="24">
        <v>0.15737799999999999</v>
      </c>
      <c r="C630" s="24">
        <v>0.15737799999999999</v>
      </c>
      <c r="D630" s="24">
        <v>0.15737799999999999</v>
      </c>
      <c r="E630" s="24">
        <v>0.238708</v>
      </c>
      <c r="F630" s="24">
        <v>0.238708</v>
      </c>
      <c r="G630" s="24">
        <v>0.238708</v>
      </c>
      <c r="H630" s="12"/>
      <c r="I630" s="12"/>
      <c r="J630" s="12"/>
      <c r="K630" s="12"/>
      <c r="N630" s="12"/>
      <c r="O630" s="12"/>
      <c r="P630" s="12"/>
      <c r="Q630" s="12"/>
      <c r="R630" s="12"/>
    </row>
    <row r="631" spans="1:22" x14ac:dyDescent="0.15">
      <c r="A631" s="3" t="s">
        <v>26</v>
      </c>
      <c r="B631" s="25">
        <v>-0.49564900000000001</v>
      </c>
      <c r="C631" s="25">
        <v>-0.490313</v>
      </c>
      <c r="D631" s="25">
        <v>-0.490313</v>
      </c>
      <c r="E631" s="25">
        <v>-0.52175899999999997</v>
      </c>
      <c r="F631" s="25">
        <v>-0.51547699999999996</v>
      </c>
      <c r="G631" s="25">
        <v>-0.51547699999999996</v>
      </c>
      <c r="H631" s="12"/>
      <c r="I631" s="12"/>
      <c r="J631" s="12"/>
      <c r="K631" s="12"/>
      <c r="M631" s="12"/>
      <c r="N631" s="12"/>
      <c r="O631" s="12"/>
      <c r="P631" s="12"/>
      <c r="Q631" s="12"/>
      <c r="R631" s="12"/>
    </row>
    <row r="632" spans="1:22" x14ac:dyDescent="0.15">
      <c r="A632" s="3" t="s">
        <v>27</v>
      </c>
      <c r="B632" s="25">
        <v>-0.54014300000000004</v>
      </c>
      <c r="C632" s="25">
        <v>-0.53328900000000001</v>
      </c>
      <c r="D632" s="25">
        <v>-0.53328900000000001</v>
      </c>
      <c r="E632" s="25">
        <v>-0.56353600000000004</v>
      </c>
      <c r="F632" s="25">
        <v>-0.55551899999999999</v>
      </c>
      <c r="G632" s="25">
        <v>-0.55551899999999999</v>
      </c>
      <c r="H632" s="12"/>
      <c r="I632" s="12"/>
      <c r="J632" s="12"/>
      <c r="K632" s="12"/>
      <c r="M632" s="12"/>
      <c r="N632" s="12"/>
      <c r="O632" s="12"/>
      <c r="P632" s="12"/>
      <c r="Q632" s="12"/>
      <c r="R632" s="12"/>
    </row>
    <row r="633" spans="1:22" x14ac:dyDescent="0.15">
      <c r="A633" s="3" t="s">
        <v>28</v>
      </c>
      <c r="B633" s="25">
        <v>-0.59366300000000005</v>
      </c>
      <c r="C633" s="25">
        <v>-0.58505799999999997</v>
      </c>
      <c r="D633" s="25">
        <v>-0.58505799999999997</v>
      </c>
      <c r="E633" s="25">
        <v>-0.63711899999999999</v>
      </c>
      <c r="F633" s="25">
        <v>-0.62708799999999998</v>
      </c>
      <c r="G633" s="25">
        <v>-0.62708799999999998</v>
      </c>
      <c r="H633" s="12"/>
      <c r="I633" s="12"/>
      <c r="J633" s="12"/>
      <c r="K633" s="12"/>
      <c r="M633" s="12"/>
      <c r="N633" s="12"/>
      <c r="O633" s="12"/>
      <c r="P633" s="12"/>
      <c r="Q633" s="12"/>
      <c r="R633" s="12"/>
    </row>
    <row r="634" spans="1:22" x14ac:dyDescent="0.15">
      <c r="A634" s="3" t="s">
        <v>29</v>
      </c>
      <c r="B634" s="25">
        <v>-0.67127499999999996</v>
      </c>
      <c r="C634" s="25">
        <v>-0.66211600000000004</v>
      </c>
      <c r="D634" s="25">
        <v>-0.66211600000000004</v>
      </c>
      <c r="E634" s="25">
        <v>-0.76673999999999998</v>
      </c>
      <c r="F634" s="25">
        <v>-0.75606799999999996</v>
      </c>
      <c r="G634" s="25">
        <v>-0.75606799999999996</v>
      </c>
      <c r="H634" s="12"/>
      <c r="I634" s="12"/>
      <c r="J634" s="12"/>
      <c r="K634" s="12"/>
      <c r="M634" s="12"/>
      <c r="N634" s="12"/>
      <c r="O634" s="12"/>
      <c r="P634" s="12"/>
      <c r="Q634" s="12"/>
      <c r="R634" s="12"/>
    </row>
    <row r="635" spans="1:22" x14ac:dyDescent="0.15">
      <c r="A635" s="3" t="s">
        <v>30</v>
      </c>
      <c r="B635" s="25">
        <v>-0.68328599999999995</v>
      </c>
      <c r="C635" s="25">
        <v>-0.67405099999999996</v>
      </c>
      <c r="D635" s="25">
        <v>-0.67405099999999996</v>
      </c>
      <c r="E635" s="25">
        <v>-0.72015899999999999</v>
      </c>
      <c r="F635" s="25">
        <v>-0.70938900000000005</v>
      </c>
      <c r="G635" s="25">
        <v>-0.70938900000000005</v>
      </c>
      <c r="H635" s="12"/>
      <c r="I635" s="12"/>
      <c r="J635" s="12"/>
      <c r="K635" s="12"/>
      <c r="M635" s="12"/>
      <c r="N635" s="12"/>
      <c r="O635" s="12"/>
      <c r="P635" s="12"/>
      <c r="Q635" s="12"/>
      <c r="R635" s="12"/>
    </row>
    <row r="636" spans="1:22" x14ac:dyDescent="0.15">
      <c r="A636" s="3" t="s">
        <v>52</v>
      </c>
      <c r="B636" s="25">
        <v>-0.69418599999999997</v>
      </c>
      <c r="C636" s="25">
        <v>-0.68582600000000005</v>
      </c>
      <c r="D636" s="25">
        <v>-0.68582600000000005</v>
      </c>
      <c r="E636" s="25">
        <v>-0.71712399999999998</v>
      </c>
      <c r="F636" s="25">
        <v>-0.70743999999999996</v>
      </c>
      <c r="G636" s="25">
        <v>-0.70743999999999996</v>
      </c>
      <c r="H636" s="12"/>
      <c r="I636" s="12"/>
      <c r="J636" s="12"/>
      <c r="K636" s="12"/>
      <c r="M636" s="12"/>
      <c r="N636" s="12"/>
      <c r="O636" s="12"/>
      <c r="P636" s="12"/>
      <c r="Q636" s="12"/>
      <c r="R636" s="12"/>
    </row>
    <row r="637" spans="1:22" x14ac:dyDescent="0.15">
      <c r="A637" s="3" t="s">
        <v>53</v>
      </c>
      <c r="B637" s="24">
        <v>-0.50529400000000002</v>
      </c>
      <c r="C637" s="24">
        <v>-0.49951699999999999</v>
      </c>
      <c r="D637" s="24">
        <v>-0.49951699999999999</v>
      </c>
      <c r="E637" s="24">
        <v>-0.50100900000000004</v>
      </c>
      <c r="F637" s="24">
        <v>-0.49443999999999999</v>
      </c>
      <c r="G637" s="24">
        <v>-0.49443999999999999</v>
      </c>
      <c r="H637" s="12"/>
      <c r="I637" s="12"/>
      <c r="J637" s="12"/>
      <c r="K637" s="12"/>
      <c r="M637" s="12"/>
      <c r="N637" s="12"/>
      <c r="O637" s="12"/>
      <c r="P637" s="12"/>
      <c r="Q637" s="12"/>
      <c r="R637" s="12"/>
    </row>
    <row r="638" spans="1:22" x14ac:dyDescent="0.15">
      <c r="A638" s="3" t="s">
        <v>54</v>
      </c>
      <c r="B638" s="25">
        <v>-0.22146199999999999</v>
      </c>
      <c r="C638" s="25">
        <v>-0.21824199999999999</v>
      </c>
      <c r="D638" s="25">
        <v>-0.21824199999999999</v>
      </c>
      <c r="E638" s="25">
        <v>-0.222333</v>
      </c>
      <c r="F638" s="25">
        <v>-0.21886</v>
      </c>
      <c r="G638" s="25">
        <v>-0.21886</v>
      </c>
      <c r="H638" s="12"/>
      <c r="I638" s="12"/>
      <c r="J638" s="12"/>
      <c r="K638" s="12"/>
      <c r="M638" s="12"/>
      <c r="N638" s="12"/>
      <c r="O638" s="12"/>
      <c r="P638" s="12"/>
      <c r="Q638" s="12"/>
      <c r="R638" s="12"/>
    </row>
    <row r="639" spans="1:22" x14ac:dyDescent="0.15">
      <c r="A639" s="3" t="s">
        <v>90</v>
      </c>
      <c r="B639" s="25">
        <v>3.1759099999999998E-2</v>
      </c>
      <c r="C639" s="25">
        <v>3.1759099999999998E-2</v>
      </c>
      <c r="D639" s="25">
        <v>3.1759099999999998E-2</v>
      </c>
      <c r="E639" s="25">
        <v>-0.436753</v>
      </c>
      <c r="F639" s="25">
        <v>-0.436753</v>
      </c>
      <c r="G639" s="25">
        <v>-0.436753</v>
      </c>
      <c r="H639" s="12"/>
      <c r="I639" s="12"/>
      <c r="J639" s="12"/>
      <c r="K639" s="12"/>
      <c r="M639" s="12"/>
      <c r="N639" s="12"/>
      <c r="O639" s="12"/>
      <c r="P639" s="12"/>
      <c r="Q639" s="12"/>
      <c r="R639" s="12"/>
    </row>
    <row r="640" spans="1:22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</row>
    <row r="641" spans="1:11" s="17" customFormat="1" ht="18" x14ac:dyDescent="0.2">
      <c r="A641" s="18" t="s">
        <v>81</v>
      </c>
    </row>
    <row r="642" spans="1:11" s="17" customFormat="1" x14ac:dyDescent="0.15">
      <c r="A642" s="17" t="s">
        <v>121</v>
      </c>
    </row>
    <row r="643" spans="1:11" s="17" customFormat="1" x14ac:dyDescent="0.15">
      <c r="A643" s="17" t="s">
        <v>23</v>
      </c>
    </row>
    <row r="644" spans="1:1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</row>
    <row r="645" spans="1:11" x14ac:dyDescent="0.15">
      <c r="A645" s="12" t="s">
        <v>45</v>
      </c>
      <c r="B645" s="12"/>
      <c r="C645" s="12"/>
      <c r="D645" s="12"/>
      <c r="E645" s="12"/>
      <c r="F645" s="12"/>
      <c r="G645" s="12"/>
      <c r="H645" s="12"/>
      <c r="I645" s="12"/>
      <c r="J645" s="12"/>
      <c r="K645" s="12"/>
    </row>
    <row r="646" spans="1:11" x14ac:dyDescent="0.15">
      <c r="A646" s="12" t="s">
        <v>46</v>
      </c>
      <c r="B646" s="12">
        <v>1</v>
      </c>
      <c r="C646" s="12">
        <v>2</v>
      </c>
      <c r="D646" s="12">
        <v>3</v>
      </c>
      <c r="E646" s="12">
        <v>4</v>
      </c>
      <c r="F646" s="12">
        <v>5</v>
      </c>
      <c r="G646" s="12">
        <v>6</v>
      </c>
      <c r="H646" s="12">
        <v>7</v>
      </c>
      <c r="I646" s="12">
        <v>8</v>
      </c>
      <c r="J646" s="12">
        <v>9</v>
      </c>
      <c r="K646" s="12">
        <v>10</v>
      </c>
    </row>
    <row r="647" spans="1:11" x14ac:dyDescent="0.15">
      <c r="A647" s="12">
        <v>1</v>
      </c>
      <c r="B647" s="25">
        <v>-0.27881699999999998</v>
      </c>
      <c r="C647" s="25"/>
      <c r="D647" s="25"/>
      <c r="E647" s="25"/>
      <c r="F647" s="25"/>
      <c r="G647" s="25"/>
      <c r="H647" s="25"/>
      <c r="I647" s="25"/>
      <c r="J647" s="25"/>
      <c r="K647" s="25"/>
    </row>
    <row r="648" spans="1:11" x14ac:dyDescent="0.15">
      <c r="A648" s="12">
        <v>2</v>
      </c>
      <c r="B648" s="25">
        <v>-0.282107</v>
      </c>
      <c r="C648" s="25">
        <v>-0.28528700000000001</v>
      </c>
      <c r="D648" s="25"/>
      <c r="E648" s="25"/>
      <c r="F648" s="25"/>
      <c r="G648" s="25"/>
      <c r="H648" s="25"/>
      <c r="I648" s="25"/>
      <c r="J648" s="25"/>
      <c r="K648" s="25"/>
    </row>
    <row r="649" spans="1:11" x14ac:dyDescent="0.15">
      <c r="A649" s="12">
        <v>3</v>
      </c>
      <c r="B649" s="25">
        <v>-0.28218900000000002</v>
      </c>
      <c r="C649" s="25">
        <v>-0.28559400000000001</v>
      </c>
      <c r="D649" s="25">
        <v>-0.28568399999999999</v>
      </c>
      <c r="E649" s="25"/>
      <c r="F649" s="25"/>
      <c r="G649" s="25"/>
      <c r="H649" s="25"/>
      <c r="I649" s="25"/>
      <c r="J649" s="25"/>
      <c r="K649" s="25"/>
    </row>
    <row r="650" spans="1:11" x14ac:dyDescent="0.15">
      <c r="A650" s="12">
        <v>4</v>
      </c>
      <c r="B650" s="25">
        <v>-0.28201700000000002</v>
      </c>
      <c r="C650" s="25">
        <v>-0.285221</v>
      </c>
      <c r="D650" s="25">
        <v>-0.28530499999999998</v>
      </c>
      <c r="E650" s="25">
        <v>-0.28492099999999998</v>
      </c>
      <c r="F650" s="25"/>
      <c r="G650" s="25"/>
      <c r="H650" s="25"/>
      <c r="I650" s="25"/>
      <c r="J650" s="25"/>
      <c r="K650" s="25"/>
    </row>
    <row r="651" spans="1:11" x14ac:dyDescent="0.15">
      <c r="A651" s="12">
        <v>5</v>
      </c>
      <c r="B651" s="25">
        <v>-0.273947</v>
      </c>
      <c r="C651" s="25">
        <v>-0.27707199999999998</v>
      </c>
      <c r="D651" s="25">
        <v>-0.27715600000000001</v>
      </c>
      <c r="E651" s="25">
        <v>-0.276758</v>
      </c>
      <c r="F651" s="25">
        <v>-0.26850200000000002</v>
      </c>
      <c r="G651" s="25"/>
      <c r="H651" s="25"/>
      <c r="I651" s="25"/>
      <c r="J651" s="25"/>
      <c r="K651" s="25"/>
    </row>
    <row r="652" spans="1:11" x14ac:dyDescent="0.15">
      <c r="A652" s="12">
        <v>6</v>
      </c>
      <c r="B652" s="25">
        <v>-0.145231</v>
      </c>
      <c r="C652" s="25">
        <v>-0.278555</v>
      </c>
      <c r="D652" s="25">
        <v>-0.27861399999999997</v>
      </c>
      <c r="E652" s="25">
        <v>-0.27802399999999999</v>
      </c>
      <c r="F652" s="25">
        <v>-0.26997900000000002</v>
      </c>
      <c r="G652" s="25">
        <v>-0.27146799999999999</v>
      </c>
      <c r="H652" s="25"/>
      <c r="I652" s="25"/>
      <c r="J652" s="25"/>
      <c r="K652" s="25"/>
    </row>
    <row r="653" spans="1:11" x14ac:dyDescent="0.15">
      <c r="A653" s="12">
        <v>7</v>
      </c>
      <c r="B653" s="24">
        <v>0.118882</v>
      </c>
      <c r="C653" s="25">
        <v>-0.28011200000000003</v>
      </c>
      <c r="D653" s="25">
        <v>-0.27998699999999999</v>
      </c>
      <c r="E653" s="25">
        <v>-0.27958899999999998</v>
      </c>
      <c r="F653" s="25">
        <v>-0.27156000000000002</v>
      </c>
      <c r="G653" s="24">
        <v>-0.273061</v>
      </c>
      <c r="H653" s="24">
        <v>-0.27463300000000002</v>
      </c>
      <c r="I653" s="25"/>
      <c r="J653" s="25"/>
      <c r="K653" s="25"/>
    </row>
    <row r="654" spans="1:11" x14ac:dyDescent="0.15">
      <c r="A654" s="12">
        <v>8</v>
      </c>
      <c r="B654" s="24">
        <v>0.38632499999999997</v>
      </c>
      <c r="C654" s="25">
        <v>-0.281358</v>
      </c>
      <c r="D654" s="25">
        <v>-0.28143299999999999</v>
      </c>
      <c r="E654" s="25">
        <v>-0.28104800000000002</v>
      </c>
      <c r="F654" s="24">
        <v>-0.27301999999999998</v>
      </c>
      <c r="G654" s="24">
        <v>-0.27449800000000002</v>
      </c>
      <c r="H654" s="24">
        <v>-0.276312</v>
      </c>
      <c r="I654" s="24">
        <v>-0.27776299999999998</v>
      </c>
      <c r="J654" s="25"/>
      <c r="K654" s="25"/>
    </row>
    <row r="655" spans="1:11" x14ac:dyDescent="0.15">
      <c r="A655" s="12">
        <v>9</v>
      </c>
      <c r="B655" s="24">
        <v>0.64312400000000003</v>
      </c>
      <c r="C655" s="25">
        <v>-0.28348200000000001</v>
      </c>
      <c r="D655" s="25">
        <v>-0.28355599999999997</v>
      </c>
      <c r="E655" s="24">
        <v>-0.283169</v>
      </c>
      <c r="F655" s="24">
        <v>-0.27513700000000002</v>
      </c>
      <c r="G655" s="24">
        <v>-0.276866</v>
      </c>
      <c r="H655" s="24">
        <v>-0.27844600000000003</v>
      </c>
      <c r="I655" s="24">
        <v>-0.148341</v>
      </c>
      <c r="J655" s="24">
        <v>0.117843</v>
      </c>
      <c r="K655" s="25"/>
    </row>
    <row r="656" spans="1:11" x14ac:dyDescent="0.15">
      <c r="A656" s="12">
        <v>10</v>
      </c>
      <c r="B656" s="24">
        <v>1.5</v>
      </c>
      <c r="C656" s="25">
        <v>-0.29519000000000001</v>
      </c>
      <c r="D656" s="24">
        <v>-0.295261</v>
      </c>
      <c r="E656" s="24">
        <v>-0.29488599999999998</v>
      </c>
      <c r="F656" s="24">
        <v>-0.28707899999999997</v>
      </c>
      <c r="G656" s="24">
        <v>-0.28856599999999999</v>
      </c>
      <c r="H656" s="24">
        <v>-0.158751</v>
      </c>
      <c r="I656" s="24">
        <v>0.108623</v>
      </c>
      <c r="J656" s="24">
        <v>0.37740899999999999</v>
      </c>
      <c r="K656" s="24">
        <v>0.62855700000000003</v>
      </c>
    </row>
    <row r="657" spans="1:22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</row>
    <row r="658" spans="1:22" x14ac:dyDescent="0.15">
      <c r="A658" s="12" t="s">
        <v>47</v>
      </c>
      <c r="B658" s="12"/>
      <c r="C658" s="12"/>
      <c r="D658" s="12"/>
      <c r="E658" s="12"/>
      <c r="F658" s="12"/>
      <c r="G658" s="12"/>
      <c r="H658" s="12"/>
      <c r="I658" s="12"/>
      <c r="J658" s="12"/>
      <c r="K658" s="12"/>
    </row>
    <row r="659" spans="1:22" x14ac:dyDescent="0.15">
      <c r="A659" s="12" t="s">
        <v>46</v>
      </c>
      <c r="B659" s="12">
        <v>1</v>
      </c>
      <c r="C659" s="12">
        <v>2</v>
      </c>
      <c r="D659" s="12">
        <v>3</v>
      </c>
      <c r="E659" s="12">
        <v>4</v>
      </c>
      <c r="F659" s="12">
        <v>5</v>
      </c>
      <c r="G659" s="12">
        <v>6</v>
      </c>
      <c r="H659" s="12">
        <v>7</v>
      </c>
      <c r="I659" s="12">
        <v>8</v>
      </c>
      <c r="J659" s="12">
        <v>9</v>
      </c>
      <c r="K659" s="12">
        <v>10</v>
      </c>
      <c r="M659" s="12"/>
      <c r="N659" s="12"/>
      <c r="O659" s="12"/>
      <c r="P659" s="12"/>
      <c r="Q659" s="12"/>
      <c r="R659" s="12"/>
      <c r="S659" s="12"/>
      <c r="T659" s="12"/>
      <c r="U659" s="12"/>
      <c r="V659" s="12"/>
    </row>
    <row r="660" spans="1:22" x14ac:dyDescent="0.15">
      <c r="A660" s="12">
        <v>1</v>
      </c>
      <c r="B660" s="34">
        <v>8.6621900000000002E-2</v>
      </c>
      <c r="C660" s="33"/>
      <c r="D660" s="33"/>
      <c r="E660" s="33"/>
      <c r="F660" s="33"/>
      <c r="G660" s="33"/>
      <c r="H660" s="33"/>
      <c r="I660" s="33"/>
      <c r="J660" s="33"/>
      <c r="K660" s="33"/>
      <c r="M660" s="14"/>
      <c r="N660" s="12"/>
      <c r="O660" s="12"/>
      <c r="P660" s="12"/>
      <c r="Q660" s="12"/>
      <c r="R660" s="12"/>
      <c r="S660" s="12"/>
      <c r="T660" s="12"/>
      <c r="U660" s="12"/>
      <c r="V660" s="12"/>
    </row>
    <row r="661" spans="1:22" x14ac:dyDescent="0.15">
      <c r="A661" s="12">
        <v>2</v>
      </c>
      <c r="B661" s="34">
        <v>4.3477200000000001E-2</v>
      </c>
      <c r="C661" s="34">
        <v>-0.111794</v>
      </c>
      <c r="D661" s="33"/>
      <c r="E661" s="33"/>
      <c r="F661" s="33"/>
      <c r="G661" s="33"/>
      <c r="H661" s="33"/>
      <c r="I661" s="33"/>
      <c r="J661" s="33"/>
      <c r="K661" s="33"/>
      <c r="M661" s="14"/>
      <c r="N661" s="14"/>
      <c r="O661" s="12"/>
      <c r="P661" s="12"/>
      <c r="Q661" s="12"/>
      <c r="R661" s="12"/>
      <c r="S661" s="12"/>
      <c r="T661" s="12"/>
      <c r="U661" s="12"/>
      <c r="V661" s="12"/>
    </row>
    <row r="662" spans="1:22" x14ac:dyDescent="0.15">
      <c r="A662" s="12">
        <v>3</v>
      </c>
      <c r="B662" s="34">
        <v>2.0601100000000001E-2</v>
      </c>
      <c r="C662" s="34">
        <v>-0.12653800000000001</v>
      </c>
      <c r="D662" s="34">
        <v>-0.142295</v>
      </c>
      <c r="E662" s="33"/>
      <c r="F662" s="33"/>
      <c r="G662" s="33"/>
      <c r="H662" s="33"/>
      <c r="I662" s="33"/>
      <c r="J662" s="33"/>
      <c r="K662" s="33"/>
      <c r="M662" s="14"/>
      <c r="N662" s="14"/>
      <c r="O662" s="14"/>
      <c r="P662" s="12"/>
      <c r="Q662" s="12"/>
      <c r="R662" s="12"/>
      <c r="S662" s="12"/>
      <c r="T662" s="12"/>
      <c r="U662" s="12"/>
      <c r="V662" s="12"/>
    </row>
    <row r="663" spans="1:22" x14ac:dyDescent="0.15">
      <c r="A663" s="12">
        <v>4</v>
      </c>
      <c r="B663" s="34">
        <v>-4.4149300000000001E-3</v>
      </c>
      <c r="C663" s="34">
        <v>-0.14199200000000001</v>
      </c>
      <c r="D663" s="34">
        <v>-0.114431</v>
      </c>
      <c r="E663" s="34">
        <v>-1.8167599999999999E-2</v>
      </c>
      <c r="F663" s="33"/>
      <c r="G663" s="33"/>
      <c r="H663" s="33"/>
      <c r="I663" s="33"/>
      <c r="J663" s="33"/>
      <c r="K663" s="33"/>
      <c r="M663" s="14"/>
      <c r="N663" s="14"/>
      <c r="O663" s="14"/>
      <c r="P663" s="14"/>
      <c r="Q663" s="12"/>
      <c r="R663" s="12"/>
      <c r="S663" s="12"/>
      <c r="T663" s="12"/>
      <c r="U663" s="12"/>
      <c r="V663" s="12"/>
    </row>
    <row r="664" spans="1:22" x14ac:dyDescent="0.15">
      <c r="A664" s="12">
        <v>5</v>
      </c>
      <c r="B664" s="34">
        <v>-2.4757399999999999E-2</v>
      </c>
      <c r="C664" s="34">
        <v>-0.10444199999999999</v>
      </c>
      <c r="D664" s="34">
        <v>-2.0914599999999998E-2</v>
      </c>
      <c r="E664" s="34">
        <v>8.2575099999999999E-2</v>
      </c>
      <c r="F664" s="34">
        <v>0.201294</v>
      </c>
      <c r="G664" s="33"/>
      <c r="H664" s="33"/>
      <c r="I664" s="33"/>
      <c r="J664" s="33"/>
      <c r="K664" s="33"/>
      <c r="M664" s="14"/>
      <c r="N664" s="14"/>
      <c r="O664" s="14"/>
      <c r="P664" s="14"/>
      <c r="Q664" s="14"/>
      <c r="R664" s="12"/>
      <c r="S664" s="12"/>
      <c r="T664" s="12"/>
      <c r="U664" s="12"/>
      <c r="V664" s="12"/>
    </row>
    <row r="665" spans="1:22" x14ac:dyDescent="0.15">
      <c r="A665" s="12">
        <v>6</v>
      </c>
      <c r="B665" s="34">
        <v>2.5855700000000001E-3</v>
      </c>
      <c r="C665" s="34">
        <v>-1.96986E-2</v>
      </c>
      <c r="D665" s="34">
        <v>8.1426600000000002E-2</v>
      </c>
      <c r="E665" s="34">
        <v>0.19848499999999999</v>
      </c>
      <c r="F665" s="34">
        <v>0.25996799999999998</v>
      </c>
      <c r="G665" s="34">
        <v>-0.253276</v>
      </c>
      <c r="H665" s="33"/>
      <c r="I665" s="33"/>
      <c r="J665" s="33"/>
      <c r="K665" s="33"/>
      <c r="M665" s="14"/>
      <c r="N665" s="14"/>
      <c r="O665" s="14"/>
      <c r="P665" s="14"/>
      <c r="Q665" s="14"/>
      <c r="R665" s="14"/>
      <c r="S665" s="12"/>
      <c r="T665" s="12"/>
      <c r="U665" s="12"/>
      <c r="V665" s="12"/>
    </row>
    <row r="666" spans="1:22" x14ac:dyDescent="0.15">
      <c r="A666" s="12">
        <v>7</v>
      </c>
      <c r="B666" s="33">
        <v>6.1594500000000003E-2</v>
      </c>
      <c r="C666" s="34">
        <v>7.7111700000000005E-2</v>
      </c>
      <c r="D666" s="34">
        <v>0.196663</v>
      </c>
      <c r="E666" s="34">
        <v>0.25456800000000002</v>
      </c>
      <c r="F666" s="34">
        <v>-0.253303</v>
      </c>
      <c r="G666" s="33">
        <v>-0.32034699999999999</v>
      </c>
      <c r="H666" s="33">
        <v>-0.38499899999999998</v>
      </c>
      <c r="I666" s="33"/>
      <c r="J666" s="33"/>
      <c r="K666" s="33"/>
      <c r="M666" s="14"/>
      <c r="N666" s="14"/>
      <c r="O666" s="14"/>
      <c r="P666" s="14"/>
      <c r="Q666" s="14"/>
      <c r="R666" s="14"/>
      <c r="S666" s="14"/>
      <c r="T666" s="12"/>
      <c r="U666" s="12"/>
      <c r="V666" s="12"/>
    </row>
    <row r="667" spans="1:22" x14ac:dyDescent="0.15">
      <c r="A667" s="12">
        <v>8</v>
      </c>
      <c r="B667" s="33">
        <v>0.12002500000000001</v>
      </c>
      <c r="C667" s="34">
        <v>0.195462</v>
      </c>
      <c r="D667" s="34">
        <v>0.25203599999999998</v>
      </c>
      <c r="E667" s="34">
        <v>-0.25674599999999997</v>
      </c>
      <c r="F667" s="33">
        <v>-0.31998100000000002</v>
      </c>
      <c r="G667" s="33">
        <v>-0.36379299999999998</v>
      </c>
      <c r="H667" s="33">
        <v>-0.40581400000000001</v>
      </c>
      <c r="I667" s="33">
        <v>-0.46519500000000003</v>
      </c>
      <c r="J667" s="33"/>
      <c r="K667" s="33"/>
      <c r="M667" s="14"/>
      <c r="N667" s="14"/>
      <c r="O667" s="14"/>
      <c r="P667" s="14"/>
      <c r="Q667" s="14"/>
      <c r="R667" s="14"/>
      <c r="S667" s="14"/>
      <c r="T667" s="14"/>
      <c r="U667" s="12"/>
      <c r="V667" s="12"/>
    </row>
    <row r="668" spans="1:22" x14ac:dyDescent="0.15">
      <c r="A668" s="12">
        <v>9</v>
      </c>
      <c r="B668" s="33">
        <v>0.18492400000000001</v>
      </c>
      <c r="C668" s="34">
        <v>0.24961</v>
      </c>
      <c r="D668" s="34">
        <v>-0.26005099999999998</v>
      </c>
      <c r="E668" s="33">
        <v>-0.30109900000000001</v>
      </c>
      <c r="F668" s="33">
        <v>-0.36184699999999997</v>
      </c>
      <c r="G668" s="33">
        <v>-0.42502099999999998</v>
      </c>
      <c r="H668" s="33">
        <v>-0.46591500000000002</v>
      </c>
      <c r="I668" s="33">
        <v>-0.53528600000000004</v>
      </c>
      <c r="J668" s="33">
        <v>-0.62600999999999996</v>
      </c>
      <c r="K668" s="33"/>
      <c r="M668" s="14"/>
      <c r="N668" s="14"/>
      <c r="O668" s="14"/>
      <c r="P668" s="14"/>
      <c r="Q668" s="14"/>
      <c r="R668" s="14"/>
      <c r="S668" s="14"/>
      <c r="T668" s="14"/>
      <c r="U668" s="14"/>
      <c r="V668" s="12"/>
    </row>
    <row r="669" spans="1:22" x14ac:dyDescent="0.15">
      <c r="A669" s="12">
        <v>10</v>
      </c>
      <c r="B669" s="33">
        <v>0.241925</v>
      </c>
      <c r="C669" s="34">
        <v>-0.249031</v>
      </c>
      <c r="D669" s="33">
        <v>-0.30672300000000002</v>
      </c>
      <c r="E669" s="33">
        <v>-0.366201</v>
      </c>
      <c r="F669" s="33">
        <v>-0.42778899999999997</v>
      </c>
      <c r="G669" s="33">
        <v>-0.47039199999999998</v>
      </c>
      <c r="H669" s="33">
        <v>-0.53913199999999994</v>
      </c>
      <c r="I669" s="33">
        <v>-0.62846599999999997</v>
      </c>
      <c r="J669" s="33">
        <v>-0.73955199999999999</v>
      </c>
      <c r="K669" s="33">
        <v>-0.85119299999999998</v>
      </c>
      <c r="M669" s="14"/>
      <c r="N669" s="14"/>
      <c r="O669" s="14"/>
      <c r="P669" s="14"/>
      <c r="Q669" s="14"/>
      <c r="R669" s="14"/>
      <c r="S669" s="14"/>
      <c r="T669" s="14"/>
      <c r="U669" s="14"/>
      <c r="V669" s="14"/>
    </row>
    <row r="670" spans="1:22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</row>
    <row r="671" spans="1:22" x14ac:dyDescent="0.15">
      <c r="A671" s="12" t="s">
        <v>48</v>
      </c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</row>
    <row r="672" spans="1:22" x14ac:dyDescent="0.15">
      <c r="A672" s="12" t="s">
        <v>46</v>
      </c>
      <c r="B672" s="12">
        <v>1</v>
      </c>
      <c r="C672" s="12">
        <v>2</v>
      </c>
      <c r="D672" s="12">
        <v>3</v>
      </c>
      <c r="E672" s="12">
        <v>4</v>
      </c>
      <c r="F672" s="12">
        <v>5</v>
      </c>
      <c r="G672" s="12">
        <v>6</v>
      </c>
      <c r="H672" s="12">
        <v>7</v>
      </c>
      <c r="I672" s="12">
        <v>8</v>
      </c>
      <c r="J672" s="12">
        <v>9</v>
      </c>
      <c r="K672" s="12">
        <v>10</v>
      </c>
      <c r="M672" s="12"/>
      <c r="N672" s="12"/>
      <c r="O672" s="12"/>
      <c r="P672" s="12"/>
      <c r="Q672" s="12"/>
      <c r="R672" s="12"/>
      <c r="S672" s="12"/>
      <c r="T672" s="12"/>
      <c r="U672" s="12"/>
      <c r="V672" s="12"/>
    </row>
    <row r="673" spans="1:22" x14ac:dyDescent="0.15">
      <c r="A673" s="12">
        <v>1</v>
      </c>
      <c r="B673" s="33">
        <v>-4.3148100000000002E-2</v>
      </c>
      <c r="C673" s="33"/>
      <c r="D673" s="33"/>
      <c r="E673" s="33"/>
      <c r="F673" s="33"/>
      <c r="G673" s="33"/>
      <c r="H673" s="33"/>
      <c r="I673" s="33"/>
      <c r="J673" s="33"/>
      <c r="K673" s="33"/>
      <c r="M673" s="14"/>
      <c r="N673" s="12"/>
      <c r="O673" s="12"/>
      <c r="P673" s="12"/>
      <c r="Q673" s="12"/>
      <c r="R673" s="12"/>
      <c r="S673" s="12"/>
      <c r="T673" s="12"/>
      <c r="U673" s="12"/>
      <c r="V673" s="12"/>
    </row>
    <row r="674" spans="1:22" x14ac:dyDescent="0.15">
      <c r="A674" s="12">
        <v>2</v>
      </c>
      <c r="B674" s="33">
        <v>-5.3531099999999998E-2</v>
      </c>
      <c r="C674" s="33">
        <v>-0.57057599999999997</v>
      </c>
      <c r="D674" s="33"/>
      <c r="E674" s="33"/>
      <c r="F674" s="33"/>
      <c r="G674" s="33"/>
      <c r="H674" s="33"/>
      <c r="I674" s="33"/>
      <c r="J674" s="33"/>
      <c r="K674" s="33"/>
      <c r="M674" s="14"/>
      <c r="N674" s="14"/>
      <c r="O674" s="12"/>
      <c r="P674" s="12"/>
      <c r="Q674" s="12"/>
      <c r="R674" s="12"/>
      <c r="S674" s="12"/>
      <c r="T674" s="12"/>
      <c r="U674" s="12"/>
      <c r="V674" s="12"/>
    </row>
    <row r="675" spans="1:22" x14ac:dyDescent="0.15">
      <c r="A675" s="12">
        <v>3</v>
      </c>
      <c r="B675" s="33">
        <v>-5.5156400000000001E-2</v>
      </c>
      <c r="C675" s="33">
        <v>-0.571187</v>
      </c>
      <c r="D675" s="33">
        <v>-0.55089100000000002</v>
      </c>
      <c r="E675" s="33"/>
      <c r="F675" s="33"/>
      <c r="G675" s="33"/>
      <c r="H675" s="33"/>
      <c r="I675" s="33"/>
      <c r="J675" s="33"/>
      <c r="K675" s="33"/>
      <c r="M675" s="14"/>
      <c r="N675" s="14"/>
      <c r="O675" s="14"/>
      <c r="P675" s="12"/>
      <c r="Q675" s="12"/>
      <c r="R675" s="12"/>
      <c r="S675" s="12"/>
      <c r="T675" s="12"/>
      <c r="U675" s="12"/>
      <c r="V675" s="12"/>
    </row>
    <row r="676" spans="1:22" x14ac:dyDescent="0.15">
      <c r="A676" s="12">
        <v>4</v>
      </c>
      <c r="B676" s="33">
        <v>-6.6427700000000006E-2</v>
      </c>
      <c r="C676" s="33">
        <v>-0.55000700000000002</v>
      </c>
      <c r="D676" s="33">
        <v>-0.425871</v>
      </c>
      <c r="E676" s="33">
        <v>-0.193775</v>
      </c>
      <c r="F676" s="33"/>
      <c r="G676" s="33"/>
      <c r="H676" s="33"/>
      <c r="I676" s="33"/>
      <c r="J676" s="33"/>
      <c r="K676" s="33"/>
      <c r="M676" s="14"/>
      <c r="N676" s="14"/>
      <c r="O676" s="14"/>
      <c r="P676" s="14"/>
      <c r="Q676" s="12"/>
      <c r="R676" s="12"/>
      <c r="S676" s="12"/>
      <c r="T676" s="12"/>
      <c r="U676" s="12"/>
      <c r="V676" s="12"/>
    </row>
    <row r="677" spans="1:22" x14ac:dyDescent="0.15">
      <c r="A677" s="12">
        <v>5</v>
      </c>
      <c r="B677" s="33">
        <v>-7.2937100000000005E-2</v>
      </c>
      <c r="C677" s="33">
        <v>-0.414358</v>
      </c>
      <c r="D677" s="33">
        <v>-0.187087</v>
      </c>
      <c r="E677" s="34">
        <v>8.6205400000000001E-2</v>
      </c>
      <c r="F677" s="34">
        <v>0.39993699999999999</v>
      </c>
      <c r="G677" s="33"/>
      <c r="H677" s="33"/>
      <c r="I677" s="33"/>
      <c r="J677" s="33"/>
      <c r="K677" s="33"/>
      <c r="M677" s="14"/>
      <c r="N677" s="14"/>
      <c r="O677" s="14"/>
      <c r="P677" s="14"/>
      <c r="Q677" s="14"/>
      <c r="R677" s="12"/>
      <c r="S677" s="12"/>
      <c r="T677" s="12"/>
      <c r="U677" s="12"/>
      <c r="V677" s="12"/>
    </row>
    <row r="678" spans="1:22" x14ac:dyDescent="0.15">
      <c r="A678" s="12">
        <v>6</v>
      </c>
      <c r="B678" s="33">
        <v>2.4130800000000002E-3</v>
      </c>
      <c r="C678" s="33">
        <v>-0.18579399999999999</v>
      </c>
      <c r="D678" s="34">
        <v>8.45278E-2</v>
      </c>
      <c r="E678" s="34">
        <v>0.39348100000000003</v>
      </c>
      <c r="F678" s="34">
        <v>0.51717800000000003</v>
      </c>
      <c r="G678" s="33">
        <v>-0.506552</v>
      </c>
      <c r="H678" s="33"/>
      <c r="I678" s="33"/>
      <c r="J678" s="33"/>
      <c r="K678" s="33"/>
      <c r="M678" s="14"/>
      <c r="N678" s="14"/>
      <c r="O678" s="14"/>
      <c r="P678" s="14"/>
      <c r="Q678" s="14"/>
      <c r="R678" s="14"/>
      <c r="S678" s="12"/>
      <c r="T678" s="12"/>
      <c r="U678" s="12"/>
      <c r="V678" s="12"/>
    </row>
    <row r="679" spans="1:22" x14ac:dyDescent="0.15">
      <c r="A679" s="12">
        <v>7</v>
      </c>
      <c r="B679" s="34">
        <v>0.119481</v>
      </c>
      <c r="C679" s="34">
        <v>8.6425199999999994E-2</v>
      </c>
      <c r="D679" s="34">
        <v>0.38995299999999999</v>
      </c>
      <c r="E679" s="34">
        <v>0.50542799999999999</v>
      </c>
      <c r="F679" s="33">
        <v>-0.506606</v>
      </c>
      <c r="G679" s="33">
        <v>-0.64069399999999999</v>
      </c>
      <c r="H679" s="33">
        <v>-0.76999799999999996</v>
      </c>
      <c r="I679" s="33"/>
      <c r="J679" s="33"/>
      <c r="K679" s="33"/>
      <c r="M679" s="14"/>
      <c r="N679" s="14"/>
      <c r="O679" s="14"/>
      <c r="P679" s="14"/>
      <c r="Q679" s="14"/>
      <c r="R679" s="14"/>
      <c r="S679" s="14"/>
      <c r="T679" s="12"/>
      <c r="U679" s="12"/>
      <c r="V679" s="12"/>
    </row>
    <row r="680" spans="1:22" x14ac:dyDescent="0.15">
      <c r="A680" s="12">
        <v>8</v>
      </c>
      <c r="B680" s="33">
        <v>0.23647699999999999</v>
      </c>
      <c r="C680" s="34">
        <v>0.38816499999999998</v>
      </c>
      <c r="D680" s="34">
        <v>0.500498</v>
      </c>
      <c r="E680" s="33">
        <v>-0.51349100000000003</v>
      </c>
      <c r="F680" s="33">
        <v>-0.63996200000000003</v>
      </c>
      <c r="G680" s="33">
        <v>-0.72758599999999996</v>
      </c>
      <c r="H680" s="33">
        <v>-0.81162800000000002</v>
      </c>
      <c r="I680" s="33">
        <v>-0.93039000000000005</v>
      </c>
      <c r="J680" s="33"/>
      <c r="K680" s="33"/>
      <c r="M680" s="14"/>
      <c r="N680" s="14"/>
      <c r="O680" s="14"/>
      <c r="P680" s="14"/>
      <c r="Q680" s="14"/>
      <c r="R680" s="14"/>
      <c r="S680" s="14"/>
      <c r="T680" s="14"/>
      <c r="U680" s="12"/>
      <c r="V680" s="12"/>
    </row>
    <row r="681" spans="1:22" x14ac:dyDescent="0.15">
      <c r="A681" s="12">
        <v>9</v>
      </c>
      <c r="B681" s="33">
        <v>0.366865</v>
      </c>
      <c r="C681" s="34">
        <v>0.49581199999999997</v>
      </c>
      <c r="D681" s="33">
        <v>-0.52010299999999998</v>
      </c>
      <c r="E681" s="33">
        <v>-0.60219800000000001</v>
      </c>
      <c r="F681" s="33">
        <v>-0.72369300000000003</v>
      </c>
      <c r="G681" s="33">
        <v>-0.85004299999999999</v>
      </c>
      <c r="H681" s="33">
        <v>-0.93183000000000005</v>
      </c>
      <c r="I681" s="33">
        <v>-1.07057</v>
      </c>
      <c r="J681" s="33">
        <v>-1.2520199999999999</v>
      </c>
      <c r="K681" s="33"/>
      <c r="M681" s="14"/>
      <c r="N681" s="14"/>
      <c r="O681" s="14"/>
      <c r="P681" s="14"/>
      <c r="Q681" s="14"/>
      <c r="R681" s="14"/>
      <c r="S681" s="14"/>
      <c r="T681" s="14"/>
      <c r="U681" s="14"/>
      <c r="V681" s="12"/>
    </row>
    <row r="682" spans="1:22" x14ac:dyDescent="0.15">
      <c r="A682" s="12">
        <v>10</v>
      </c>
      <c r="B682" s="33">
        <v>0.47778300000000001</v>
      </c>
      <c r="C682" s="33">
        <v>-0.498062</v>
      </c>
      <c r="D682" s="33">
        <v>-0.61344600000000005</v>
      </c>
      <c r="E682" s="33">
        <v>-0.732402</v>
      </c>
      <c r="F682" s="33">
        <v>-0.85557700000000003</v>
      </c>
      <c r="G682" s="33">
        <v>-0.94078300000000004</v>
      </c>
      <c r="H682" s="33">
        <v>-1.07826</v>
      </c>
      <c r="I682" s="33">
        <v>-1.2569300000000001</v>
      </c>
      <c r="J682" s="33">
        <v>-1.4791000000000001</v>
      </c>
      <c r="K682" s="33">
        <v>-1.7023900000000001</v>
      </c>
      <c r="M682" s="14"/>
      <c r="N682" s="14"/>
      <c r="O682" s="14"/>
      <c r="P682" s="14"/>
      <c r="Q682" s="14"/>
      <c r="R682" s="14"/>
      <c r="S682" s="14"/>
      <c r="T682" s="14"/>
      <c r="U682" s="14"/>
      <c r="V682" s="14"/>
    </row>
    <row r="683" spans="1:22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</row>
    <row r="684" spans="1:22" x14ac:dyDescent="0.15">
      <c r="A684" s="12" t="s">
        <v>74</v>
      </c>
      <c r="B684" s="12"/>
      <c r="C684" s="12"/>
      <c r="D684" s="12"/>
      <c r="E684" s="12"/>
      <c r="F684" s="12"/>
      <c r="G684" s="12"/>
      <c r="H684" s="12"/>
      <c r="I684" s="12"/>
      <c r="J684" s="12"/>
      <c r="K684" s="12"/>
    </row>
    <row r="685" spans="1:22" x14ac:dyDescent="0.15">
      <c r="A685" s="12" t="s">
        <v>75</v>
      </c>
      <c r="B685" s="12" t="s">
        <v>76</v>
      </c>
      <c r="C685" s="12" t="s">
        <v>76</v>
      </c>
      <c r="D685" s="12" t="s">
        <v>76</v>
      </c>
      <c r="E685" s="12" t="s">
        <v>77</v>
      </c>
      <c r="F685" s="12" t="s">
        <v>77</v>
      </c>
      <c r="G685" s="12" t="s">
        <v>77</v>
      </c>
      <c r="H685" s="12"/>
      <c r="I685" s="12"/>
      <c r="J685" s="12"/>
      <c r="K685" s="12"/>
      <c r="M685" s="12"/>
      <c r="N685" s="12"/>
      <c r="O685" s="12"/>
      <c r="P685" s="12"/>
      <c r="Q685" s="12"/>
      <c r="R685" s="12"/>
    </row>
    <row r="686" spans="1:22" x14ac:dyDescent="0.15">
      <c r="A686" s="12" t="s">
        <v>78</v>
      </c>
      <c r="B686" s="12" t="s">
        <v>76</v>
      </c>
      <c r="C686" s="12" t="s">
        <v>79</v>
      </c>
      <c r="D686" s="12" t="s">
        <v>80</v>
      </c>
      <c r="E686" s="12" t="s">
        <v>76</v>
      </c>
      <c r="F686" s="12" t="s">
        <v>79</v>
      </c>
      <c r="G686" s="12" t="s">
        <v>80</v>
      </c>
      <c r="H686" s="12"/>
      <c r="I686" s="12"/>
      <c r="J686" s="12"/>
      <c r="K686" s="12"/>
      <c r="M686" s="12"/>
      <c r="N686" s="12"/>
      <c r="O686" s="12"/>
      <c r="P686" s="12"/>
      <c r="Q686" s="12"/>
      <c r="R686" s="12"/>
    </row>
    <row r="687" spans="1:22" x14ac:dyDescent="0.15">
      <c r="A687" s="3" t="s">
        <v>25</v>
      </c>
      <c r="B687" s="24">
        <v>0.51661299999999999</v>
      </c>
      <c r="C687" s="24">
        <v>0.51661299999999999</v>
      </c>
      <c r="D687" s="24">
        <v>0.51661299999999999</v>
      </c>
      <c r="E687" s="24">
        <v>0.62152099999999999</v>
      </c>
      <c r="F687" s="24">
        <v>0.62152099999999999</v>
      </c>
      <c r="G687" s="24">
        <v>0.62152099999999999</v>
      </c>
      <c r="H687" s="12"/>
      <c r="I687" s="12"/>
      <c r="J687" s="12"/>
      <c r="K687" s="12"/>
      <c r="M687" s="12"/>
      <c r="N687" s="12"/>
      <c r="O687" s="12"/>
      <c r="P687" s="12"/>
      <c r="Q687" s="12"/>
      <c r="R687" s="12"/>
    </row>
    <row r="688" spans="1:22" x14ac:dyDescent="0.15">
      <c r="A688" s="3" t="s">
        <v>26</v>
      </c>
      <c r="B688" s="25">
        <v>-0.14066899999999999</v>
      </c>
      <c r="C688" s="24">
        <v>-6.6877400000000004E-2</v>
      </c>
      <c r="D688" s="24">
        <v>-6.9544300000000003E-2</v>
      </c>
      <c r="E688" s="25">
        <v>-0.14362</v>
      </c>
      <c r="F688" s="24">
        <v>-6.1455200000000001E-2</v>
      </c>
      <c r="G688" s="24">
        <v>-6.4594399999999996E-2</v>
      </c>
      <c r="H688" s="12"/>
      <c r="I688" s="12"/>
      <c r="J688" s="12"/>
      <c r="K688" s="12"/>
      <c r="M688" s="12"/>
      <c r="N688" s="12"/>
      <c r="O688" s="12"/>
      <c r="P688" s="12"/>
      <c r="Q688" s="12"/>
      <c r="R688" s="12"/>
    </row>
    <row r="689" spans="1:18" x14ac:dyDescent="0.15">
      <c r="A689" s="3" t="s">
        <v>27</v>
      </c>
      <c r="B689" s="25">
        <v>-0.19572100000000001</v>
      </c>
      <c r="C689" s="24">
        <v>-0.12338300000000001</v>
      </c>
      <c r="D689" s="24">
        <v>-0.12423099999999999</v>
      </c>
      <c r="E689" s="25">
        <v>-0.202068</v>
      </c>
      <c r="F689" s="24">
        <v>-0.119875</v>
      </c>
      <c r="G689" s="24">
        <v>-0.120902</v>
      </c>
      <c r="H689" s="12"/>
      <c r="I689" s="12"/>
      <c r="J689" s="12"/>
      <c r="K689" s="12"/>
      <c r="M689" s="12"/>
      <c r="N689" s="12"/>
      <c r="O689" s="12"/>
      <c r="P689" s="12"/>
      <c r="Q689" s="12"/>
      <c r="R689" s="12"/>
    </row>
    <row r="690" spans="1:18" x14ac:dyDescent="0.15">
      <c r="A690" s="3" t="s">
        <v>28</v>
      </c>
      <c r="B690" s="25">
        <v>-0.226212</v>
      </c>
      <c r="C690" s="25">
        <v>-0.152947</v>
      </c>
      <c r="D690" s="25">
        <v>-0.153946</v>
      </c>
      <c r="E690" s="25">
        <v>-0.25378000000000001</v>
      </c>
      <c r="F690" s="25">
        <v>-0.17052800000000001</v>
      </c>
      <c r="G690" s="25">
        <v>-0.17172699999999999</v>
      </c>
      <c r="H690" s="12"/>
      <c r="I690" s="12"/>
      <c r="J690" s="12"/>
      <c r="K690" s="12"/>
      <c r="M690" s="12"/>
      <c r="N690" s="12"/>
      <c r="O690" s="12"/>
      <c r="P690" s="12"/>
      <c r="Q690" s="12"/>
      <c r="R690" s="12"/>
    </row>
    <row r="691" spans="1:18" x14ac:dyDescent="0.15">
      <c r="A691" s="3" t="s">
        <v>29</v>
      </c>
      <c r="B691" s="25">
        <v>-0.238347</v>
      </c>
      <c r="C691" s="25">
        <v>-0.16971900000000001</v>
      </c>
      <c r="D691" s="25">
        <v>-0.171459</v>
      </c>
      <c r="E691" s="25">
        <v>-0.29590699999999998</v>
      </c>
      <c r="F691" s="25">
        <v>-0.245389</v>
      </c>
      <c r="G691" s="25">
        <v>-0.24751200000000001</v>
      </c>
      <c r="H691" s="12"/>
      <c r="I691" s="12"/>
      <c r="J691" s="12"/>
      <c r="K691" s="12"/>
      <c r="M691" s="12"/>
      <c r="N691" s="12"/>
      <c r="O691" s="12"/>
      <c r="P691" s="12"/>
      <c r="Q691" s="12"/>
      <c r="R691" s="12"/>
    </row>
    <row r="692" spans="1:18" x14ac:dyDescent="0.15">
      <c r="A692" s="3" t="s">
        <v>30</v>
      </c>
      <c r="B692" s="24">
        <v>-0.24599199999999999</v>
      </c>
      <c r="C692" s="24">
        <v>-0.169986</v>
      </c>
      <c r="D692" s="24">
        <v>-0.17164099999999999</v>
      </c>
      <c r="E692" s="24">
        <v>-0.24285100000000001</v>
      </c>
      <c r="F692" s="24">
        <v>-0.15629499999999999</v>
      </c>
      <c r="G692" s="24">
        <v>-0.158327</v>
      </c>
      <c r="H692" s="12"/>
      <c r="I692" s="12"/>
      <c r="J692" s="12"/>
      <c r="K692" s="12"/>
      <c r="M692" s="12"/>
      <c r="N692" s="12"/>
      <c r="O692" s="12"/>
      <c r="P692" s="12"/>
      <c r="Q692" s="12"/>
      <c r="R692" s="12"/>
    </row>
    <row r="693" spans="1:18" x14ac:dyDescent="0.15">
      <c r="A693" s="3" t="s">
        <v>52</v>
      </c>
      <c r="B693" s="24">
        <v>-0.19192400000000001</v>
      </c>
      <c r="C693" s="24">
        <v>-0.115263</v>
      </c>
      <c r="D693" s="24">
        <v>-0.119446</v>
      </c>
      <c r="E693" s="24">
        <v>-0.18034600000000001</v>
      </c>
      <c r="F693" s="24">
        <v>-9.2893500000000004E-2</v>
      </c>
      <c r="G693" s="24">
        <v>-9.8048399999999994E-2</v>
      </c>
      <c r="H693" s="12"/>
      <c r="I693" s="12"/>
      <c r="J693" s="12"/>
      <c r="K693" s="12"/>
      <c r="M693" s="12"/>
      <c r="N693" s="12"/>
      <c r="O693" s="12"/>
      <c r="P693" s="12"/>
      <c r="Q693" s="12"/>
      <c r="R693" s="12"/>
    </row>
    <row r="694" spans="1:18" x14ac:dyDescent="0.15">
      <c r="A694" s="3" t="s">
        <v>53</v>
      </c>
      <c r="B694" s="24">
        <v>-2.07519E-2</v>
      </c>
      <c r="C694" s="24">
        <v>4.6807300000000003E-2</v>
      </c>
      <c r="D694" s="24">
        <v>4.6807300000000003E-2</v>
      </c>
      <c r="E694" s="24">
        <v>1.3672E-2</v>
      </c>
      <c r="F694" s="24">
        <v>9.0270900000000001E-2</v>
      </c>
      <c r="G694" s="24">
        <v>9.0270900000000001E-2</v>
      </c>
      <c r="H694" s="12"/>
      <c r="I694" s="12"/>
      <c r="J694" s="12"/>
      <c r="K694" s="12"/>
      <c r="M694" s="12"/>
      <c r="N694" s="12"/>
      <c r="O694" s="12"/>
      <c r="P694" s="12"/>
      <c r="Q694" s="12"/>
      <c r="R694" s="12"/>
    </row>
    <row r="695" spans="1:18" x14ac:dyDescent="0.15">
      <c r="A695" s="3" t="s">
        <v>54</v>
      </c>
      <c r="B695" s="24">
        <v>0.15532899999999999</v>
      </c>
      <c r="C695" s="24">
        <v>0.18963099999999999</v>
      </c>
      <c r="D695" s="24">
        <v>0.18963099999999999</v>
      </c>
      <c r="E695" s="24">
        <v>0.159883</v>
      </c>
      <c r="F695" s="24">
        <v>0.19867499999999999</v>
      </c>
      <c r="G695" s="24">
        <v>0.19867499999999999</v>
      </c>
      <c r="H695" s="12"/>
      <c r="I695" s="12"/>
      <c r="J695" s="12"/>
      <c r="K695" s="12"/>
      <c r="M695" s="12"/>
      <c r="N695" s="12"/>
      <c r="O695" s="12"/>
      <c r="P695" s="12"/>
      <c r="Q695" s="12"/>
      <c r="R695" s="12"/>
    </row>
    <row r="696" spans="1:18" x14ac:dyDescent="0.15">
      <c r="A696" s="3" t="s">
        <v>90</v>
      </c>
      <c r="B696" s="25">
        <v>0.33560000000000001</v>
      </c>
      <c r="C696" s="25">
        <v>0.33560000000000001</v>
      </c>
      <c r="D696" s="25">
        <v>0.33560000000000001</v>
      </c>
      <c r="E696" s="25">
        <v>8.5993700000000006E-2</v>
      </c>
      <c r="F696" s="25">
        <v>8.5993700000000006E-2</v>
      </c>
      <c r="G696" s="25">
        <v>8.5993700000000006E-2</v>
      </c>
      <c r="H696" s="12"/>
      <c r="I696" s="12"/>
      <c r="J696" s="12"/>
      <c r="K696" s="12"/>
      <c r="M696" s="12"/>
      <c r="N696" s="12"/>
      <c r="O696" s="12"/>
      <c r="P696" s="12"/>
      <c r="Q696" s="12"/>
      <c r="R696" s="12"/>
    </row>
    <row r="697" spans="1:18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</row>
    <row r="698" spans="1:18" s="17" customFormat="1" ht="18" x14ac:dyDescent="0.2">
      <c r="A698" s="18" t="s">
        <v>82</v>
      </c>
    </row>
    <row r="699" spans="1:18" s="17" customFormat="1" x14ac:dyDescent="0.15">
      <c r="A699" s="17" t="s">
        <v>121</v>
      </c>
    </row>
    <row r="700" spans="1:18" s="17" customFormat="1" x14ac:dyDescent="0.15">
      <c r="A700" s="17" t="s">
        <v>23</v>
      </c>
    </row>
    <row r="701" spans="1:18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</row>
    <row r="702" spans="1:18" x14ac:dyDescent="0.15">
      <c r="A702" s="12" t="s">
        <v>45</v>
      </c>
      <c r="B702" s="12"/>
      <c r="C702" s="12"/>
      <c r="D702" s="12"/>
      <c r="E702" s="12"/>
      <c r="F702" s="12"/>
      <c r="G702" s="12"/>
      <c r="H702" s="12"/>
      <c r="I702" s="12"/>
      <c r="J702" s="12"/>
      <c r="K702" s="12"/>
    </row>
    <row r="703" spans="1:18" x14ac:dyDescent="0.15">
      <c r="A703" s="12" t="s">
        <v>46</v>
      </c>
      <c r="B703" s="12">
        <v>1</v>
      </c>
      <c r="C703" s="12">
        <v>2</v>
      </c>
      <c r="D703" s="12">
        <v>3</v>
      </c>
      <c r="E703" s="12">
        <v>4</v>
      </c>
      <c r="F703" s="12">
        <v>5</v>
      </c>
      <c r="G703" s="12">
        <v>6</v>
      </c>
      <c r="H703" s="12">
        <v>7</v>
      </c>
      <c r="I703" s="12">
        <v>8</v>
      </c>
      <c r="J703" s="12">
        <v>9</v>
      </c>
      <c r="K703" s="12">
        <v>10</v>
      </c>
    </row>
    <row r="704" spans="1:18" x14ac:dyDescent="0.15">
      <c r="A704" s="12">
        <v>1</v>
      </c>
      <c r="B704" s="25">
        <v>-0.23788400000000001</v>
      </c>
      <c r="C704" s="25"/>
      <c r="D704" s="25"/>
      <c r="E704" s="25"/>
      <c r="F704" s="25"/>
      <c r="G704" s="25"/>
      <c r="H704" s="25"/>
      <c r="I704" s="25"/>
      <c r="J704" s="25"/>
      <c r="K704" s="25"/>
    </row>
    <row r="705" spans="1:22" x14ac:dyDescent="0.15">
      <c r="A705" s="12">
        <v>2</v>
      </c>
      <c r="B705" s="25">
        <v>-0.24116000000000001</v>
      </c>
      <c r="C705" s="25">
        <v>-0.24457200000000001</v>
      </c>
      <c r="D705" s="25"/>
      <c r="E705" s="25"/>
      <c r="F705" s="25"/>
      <c r="G705" s="25"/>
      <c r="H705" s="25"/>
      <c r="I705" s="25"/>
      <c r="J705" s="25"/>
      <c r="K705" s="25"/>
    </row>
    <row r="706" spans="1:22" x14ac:dyDescent="0.15">
      <c r="A706" s="12">
        <v>3</v>
      </c>
      <c r="B706" s="25">
        <v>-0.241005</v>
      </c>
      <c r="C706" s="25">
        <v>-0.24421799999999999</v>
      </c>
      <c r="D706" s="25">
        <v>-0.243862</v>
      </c>
      <c r="E706" s="25"/>
      <c r="F706" s="25"/>
      <c r="G706" s="25"/>
      <c r="H706" s="25"/>
      <c r="I706" s="25"/>
      <c r="J706" s="25"/>
      <c r="K706" s="25"/>
    </row>
    <row r="707" spans="1:22" x14ac:dyDescent="0.15">
      <c r="A707" s="12">
        <v>4</v>
      </c>
      <c r="B707" s="25">
        <v>-0.232931</v>
      </c>
      <c r="C707" s="25">
        <v>-0.23605200000000001</v>
      </c>
      <c r="D707" s="25">
        <v>-0.23568500000000001</v>
      </c>
      <c r="E707" s="25">
        <v>-0.22750899999999999</v>
      </c>
      <c r="F707" s="25"/>
      <c r="G707" s="25"/>
      <c r="H707" s="25"/>
      <c r="I707" s="25"/>
      <c r="J707" s="25"/>
      <c r="K707" s="25"/>
    </row>
    <row r="708" spans="1:22" x14ac:dyDescent="0.15">
      <c r="A708" s="12">
        <v>5</v>
      </c>
      <c r="B708" s="25">
        <v>-0.23156499999999999</v>
      </c>
      <c r="C708" s="25">
        <v>-0.234704</v>
      </c>
      <c r="D708" s="25">
        <v>-0.23432600000000001</v>
      </c>
      <c r="E708" s="25">
        <v>-0.22604399999999999</v>
      </c>
      <c r="F708" s="25">
        <v>-0.22467899999999999</v>
      </c>
      <c r="G708" s="25"/>
      <c r="H708" s="25"/>
      <c r="I708" s="25"/>
      <c r="J708" s="25"/>
      <c r="K708" s="25"/>
    </row>
    <row r="709" spans="1:22" x14ac:dyDescent="0.15">
      <c r="A709" s="12">
        <v>6</v>
      </c>
      <c r="B709" s="25">
        <v>-0.107625</v>
      </c>
      <c r="C709" s="25">
        <v>-0.236071</v>
      </c>
      <c r="D709" s="25">
        <v>-0.23549800000000001</v>
      </c>
      <c r="E709" s="25">
        <v>-0.22742000000000001</v>
      </c>
      <c r="F709" s="25">
        <v>-0.22606299999999999</v>
      </c>
      <c r="G709" s="24">
        <v>-0.227463</v>
      </c>
      <c r="H709" s="24"/>
      <c r="I709" s="24"/>
      <c r="J709" s="24"/>
      <c r="K709" s="24"/>
    </row>
    <row r="710" spans="1:22" x14ac:dyDescent="0.15">
      <c r="A710" s="12">
        <v>7</v>
      </c>
      <c r="B710" s="24">
        <v>0.14904700000000001</v>
      </c>
      <c r="C710" s="25">
        <v>-0.23749899999999999</v>
      </c>
      <c r="D710" s="25">
        <v>-0.237125</v>
      </c>
      <c r="E710" s="25">
        <v>-0.22905300000000001</v>
      </c>
      <c r="F710" s="24">
        <v>-0.227714</v>
      </c>
      <c r="G710" s="24">
        <v>-0.22909499999999999</v>
      </c>
      <c r="H710" s="24">
        <v>-0.230964</v>
      </c>
      <c r="I710" s="24"/>
      <c r="J710" s="24"/>
      <c r="K710" s="24"/>
    </row>
    <row r="711" spans="1:22" x14ac:dyDescent="0.15">
      <c r="A711" s="12">
        <v>8</v>
      </c>
      <c r="B711" s="24">
        <v>0.40571600000000002</v>
      </c>
      <c r="C711" s="25">
        <v>-0.239594</v>
      </c>
      <c r="D711" s="25">
        <v>-0.23922299999999999</v>
      </c>
      <c r="E711" s="24">
        <v>-0.23117399999999999</v>
      </c>
      <c r="F711" s="24">
        <v>-0.22981099999999999</v>
      </c>
      <c r="G711" s="24">
        <v>-0.23144799999999999</v>
      </c>
      <c r="H711" s="24">
        <v>-0.23307900000000001</v>
      </c>
      <c r="I711" s="24">
        <v>-0.235203</v>
      </c>
      <c r="J711" s="24"/>
      <c r="K711" s="24"/>
    </row>
    <row r="712" spans="1:22" x14ac:dyDescent="0.15">
      <c r="A712" s="12">
        <v>9</v>
      </c>
      <c r="B712" s="24">
        <v>0.64390000000000003</v>
      </c>
      <c r="C712" s="25">
        <v>-0.25182399999999999</v>
      </c>
      <c r="D712" s="25">
        <v>-0.25145699999999999</v>
      </c>
      <c r="E712" s="24">
        <v>-0.243397</v>
      </c>
      <c r="F712" s="24">
        <v>-0.242281</v>
      </c>
      <c r="G712" s="24">
        <v>-0.243671</v>
      </c>
      <c r="H712" s="24">
        <v>-0.24531500000000001</v>
      </c>
      <c r="I712" s="24">
        <v>-0.120979</v>
      </c>
      <c r="J712" s="24">
        <v>0.12745899999999999</v>
      </c>
      <c r="K712" s="24"/>
    </row>
    <row r="713" spans="1:22" x14ac:dyDescent="0.15">
      <c r="A713" s="12">
        <v>10</v>
      </c>
      <c r="B713" s="24">
        <v>1.5</v>
      </c>
      <c r="C713" s="25">
        <v>-0.25388500000000003</v>
      </c>
      <c r="D713" s="24">
        <v>-0.25353100000000001</v>
      </c>
      <c r="E713" s="24">
        <v>-0.245696</v>
      </c>
      <c r="F713" s="24">
        <v>-0.24433299999999999</v>
      </c>
      <c r="G713" s="24">
        <v>-0.24573700000000001</v>
      </c>
      <c r="H713" s="24">
        <v>-0.12071800000000001</v>
      </c>
      <c r="I713" s="24">
        <v>0.137349</v>
      </c>
      <c r="J713" s="24">
        <v>0.38778200000000002</v>
      </c>
      <c r="K713" s="24">
        <v>0.63914000000000004</v>
      </c>
    </row>
    <row r="714" spans="1:22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</row>
    <row r="715" spans="1:22" x14ac:dyDescent="0.15">
      <c r="A715" s="12" t="s">
        <v>47</v>
      </c>
      <c r="B715" s="12"/>
      <c r="C715" s="12"/>
      <c r="D715" s="12"/>
      <c r="E715" s="12"/>
      <c r="F715" s="12"/>
      <c r="G715" s="12"/>
      <c r="H715" s="12"/>
      <c r="I715" s="12"/>
      <c r="J715" s="12"/>
      <c r="K715" s="12"/>
    </row>
    <row r="716" spans="1:22" x14ac:dyDescent="0.15">
      <c r="A716" s="12" t="s">
        <v>46</v>
      </c>
      <c r="B716" s="12">
        <v>1</v>
      </c>
      <c r="C716" s="12">
        <v>2</v>
      </c>
      <c r="D716" s="12">
        <v>3</v>
      </c>
      <c r="E716" s="12">
        <v>4</v>
      </c>
      <c r="F716" s="12">
        <v>5</v>
      </c>
      <c r="G716" s="12">
        <v>6</v>
      </c>
      <c r="H716" s="12">
        <v>7</v>
      </c>
      <c r="I716" s="12">
        <v>8</v>
      </c>
      <c r="J716" s="12">
        <v>9</v>
      </c>
      <c r="K716" s="12">
        <v>10</v>
      </c>
      <c r="M716" s="12"/>
      <c r="N716" s="12"/>
      <c r="O716" s="12"/>
      <c r="P716" s="12"/>
      <c r="Q716" s="12"/>
      <c r="R716" s="12"/>
      <c r="S716" s="12"/>
      <c r="T716" s="12"/>
      <c r="U716" s="12"/>
      <c r="V716" s="12"/>
    </row>
    <row r="717" spans="1:22" x14ac:dyDescent="0.15">
      <c r="A717" s="12">
        <v>1</v>
      </c>
      <c r="B717" s="24">
        <v>0.110236</v>
      </c>
      <c r="C717" s="25"/>
      <c r="D717" s="25"/>
      <c r="E717" s="25"/>
      <c r="F717" s="25"/>
      <c r="G717" s="25"/>
      <c r="H717" s="25"/>
      <c r="I717" s="25"/>
      <c r="J717" s="25"/>
      <c r="K717" s="25"/>
      <c r="M717" s="14"/>
      <c r="N717" s="12"/>
      <c r="O717" s="12"/>
      <c r="P717" s="12"/>
      <c r="Q717" s="12"/>
      <c r="R717" s="12"/>
      <c r="S717" s="12"/>
      <c r="T717" s="12"/>
      <c r="U717" s="12"/>
      <c r="V717" s="12"/>
    </row>
    <row r="718" spans="1:22" x14ac:dyDescent="0.15">
      <c r="A718" s="12">
        <v>2</v>
      </c>
      <c r="B718" s="24">
        <v>7.2903599999999999E-2</v>
      </c>
      <c r="C718" s="24">
        <v>-7.9331399999999996E-2</v>
      </c>
      <c r="D718" s="25"/>
      <c r="E718" s="25"/>
      <c r="F718" s="25"/>
      <c r="G718" s="25"/>
      <c r="H718" s="25"/>
      <c r="I718" s="25"/>
      <c r="J718" s="25"/>
      <c r="K718" s="25"/>
      <c r="M718" s="14"/>
      <c r="N718" s="14"/>
      <c r="O718" s="12"/>
      <c r="P718" s="12"/>
      <c r="Q718" s="12"/>
      <c r="R718" s="12"/>
      <c r="S718" s="12"/>
      <c r="T718" s="12"/>
      <c r="U718" s="12"/>
      <c r="V718" s="12"/>
    </row>
    <row r="719" spans="1:22" x14ac:dyDescent="0.15">
      <c r="A719" s="12">
        <v>3</v>
      </c>
      <c r="B719" s="24">
        <v>4.8392499999999998E-2</v>
      </c>
      <c r="C719" s="24">
        <v>-9.3791100000000002E-2</v>
      </c>
      <c r="D719" s="24">
        <v>-0.108983</v>
      </c>
      <c r="E719" s="25"/>
      <c r="F719" s="25"/>
      <c r="G719" s="25"/>
      <c r="H719" s="25"/>
      <c r="I719" s="25"/>
      <c r="J719" s="25"/>
      <c r="K719" s="25"/>
      <c r="M719" s="14"/>
      <c r="N719" s="14"/>
      <c r="O719" s="14"/>
      <c r="P719" s="12"/>
      <c r="Q719" s="12"/>
      <c r="R719" s="12"/>
      <c r="S719" s="12"/>
      <c r="T719" s="12"/>
      <c r="U719" s="12"/>
      <c r="V719" s="12"/>
    </row>
    <row r="720" spans="1:22" x14ac:dyDescent="0.15">
      <c r="A720" s="12">
        <v>4</v>
      </c>
      <c r="B720" s="24">
        <v>2.7167799999999999E-2</v>
      </c>
      <c r="C720" s="24">
        <v>-0.103439</v>
      </c>
      <c r="D720" s="24">
        <v>-7.7895099999999995E-2</v>
      </c>
      <c r="E720" s="24">
        <v>1.66129E-2</v>
      </c>
      <c r="F720" s="25"/>
      <c r="G720" s="25"/>
      <c r="H720" s="25"/>
      <c r="I720" s="25"/>
      <c r="J720" s="25"/>
      <c r="K720" s="25"/>
      <c r="M720" s="14"/>
      <c r="N720" s="14"/>
      <c r="O720" s="14"/>
      <c r="P720" s="14"/>
      <c r="Q720" s="12"/>
      <c r="R720" s="12"/>
      <c r="S720" s="12"/>
      <c r="T720" s="12"/>
      <c r="U720" s="12"/>
      <c r="V720" s="12"/>
    </row>
    <row r="721" spans="1:22" x14ac:dyDescent="0.15">
      <c r="A721" s="12">
        <v>5</v>
      </c>
      <c r="B721" s="24">
        <v>4.5292600000000002E-3</v>
      </c>
      <c r="C721" s="24">
        <v>-6.8824800000000005E-2</v>
      </c>
      <c r="D721" s="24">
        <v>1.2527999999999999E-2</v>
      </c>
      <c r="E721" s="24">
        <v>0.119195</v>
      </c>
      <c r="F721" s="24">
        <v>0.228522</v>
      </c>
      <c r="G721" s="25"/>
      <c r="H721" s="25"/>
      <c r="I721" s="25"/>
      <c r="J721" s="25"/>
      <c r="K721" s="25"/>
      <c r="M721" s="14"/>
      <c r="N721" s="14"/>
      <c r="O721" s="14"/>
      <c r="P721" s="14"/>
      <c r="Q721" s="14"/>
      <c r="R721" s="12"/>
      <c r="S721" s="12"/>
      <c r="T721" s="12"/>
      <c r="U721" s="12"/>
      <c r="V721" s="12"/>
    </row>
    <row r="722" spans="1:22" x14ac:dyDescent="0.15">
      <c r="A722" s="12">
        <v>6</v>
      </c>
      <c r="B722" s="24">
        <v>3.1822499999999997E-2</v>
      </c>
      <c r="C722" s="24">
        <v>1.3815600000000001E-2</v>
      </c>
      <c r="D722" s="24">
        <v>0.11813</v>
      </c>
      <c r="E722" s="24">
        <v>0.226436</v>
      </c>
      <c r="F722" s="24">
        <v>0.28563899999999998</v>
      </c>
      <c r="G722" s="25">
        <v>-0.228411</v>
      </c>
      <c r="H722" s="25"/>
      <c r="I722" s="25"/>
      <c r="J722" s="25"/>
      <c r="K722" s="25"/>
      <c r="M722" s="14"/>
      <c r="N722" s="14"/>
      <c r="O722" s="14"/>
      <c r="P722" s="14"/>
      <c r="Q722" s="14"/>
      <c r="R722" s="14"/>
      <c r="S722" s="12"/>
      <c r="T722" s="12"/>
      <c r="U722" s="12"/>
      <c r="V722" s="12"/>
    </row>
    <row r="723" spans="1:22" x14ac:dyDescent="0.15">
      <c r="A723" s="12">
        <v>7</v>
      </c>
      <c r="B723" s="25">
        <v>8.9694399999999994E-2</v>
      </c>
      <c r="C723" s="24">
        <v>0.113862</v>
      </c>
      <c r="D723" s="24">
        <v>0.22455900000000001</v>
      </c>
      <c r="E723" s="24">
        <v>0.28137800000000002</v>
      </c>
      <c r="F723" s="25">
        <v>-0.22833300000000001</v>
      </c>
      <c r="G723" s="25">
        <v>-0.29834699999999997</v>
      </c>
      <c r="H723" s="25">
        <v>-0.36924200000000001</v>
      </c>
      <c r="I723" s="25"/>
      <c r="J723" s="25"/>
      <c r="K723" s="25"/>
      <c r="M723" s="14"/>
      <c r="N723" s="14"/>
      <c r="O723" s="14"/>
      <c r="P723" s="14"/>
      <c r="Q723" s="14"/>
      <c r="R723" s="14"/>
      <c r="S723" s="14"/>
      <c r="T723" s="12"/>
      <c r="U723" s="12"/>
      <c r="V723" s="12"/>
    </row>
    <row r="724" spans="1:22" x14ac:dyDescent="0.15">
      <c r="A724" s="12">
        <v>8</v>
      </c>
      <c r="B724" s="25">
        <v>0.158974</v>
      </c>
      <c r="C724" s="24">
        <v>0.22198399999999999</v>
      </c>
      <c r="D724" s="24">
        <v>0.27672000000000002</v>
      </c>
      <c r="E724" s="25">
        <v>-0.231936</v>
      </c>
      <c r="F724" s="25">
        <v>-0.29889399999999999</v>
      </c>
      <c r="G724" s="25">
        <v>-0.34903000000000001</v>
      </c>
      <c r="H724" s="25">
        <v>-0.39569500000000002</v>
      </c>
      <c r="I724" s="25">
        <v>-0.45896300000000001</v>
      </c>
      <c r="J724" s="25"/>
      <c r="K724" s="25"/>
      <c r="M724" s="14"/>
      <c r="N724" s="14"/>
      <c r="O724" s="14"/>
      <c r="P724" s="14"/>
      <c r="Q724" s="14"/>
      <c r="R724" s="14"/>
      <c r="S724" s="14"/>
      <c r="T724" s="14"/>
      <c r="U724" s="12"/>
      <c r="V724" s="12"/>
    </row>
    <row r="725" spans="1:22" x14ac:dyDescent="0.15">
      <c r="A725" s="12">
        <v>9</v>
      </c>
      <c r="B725" s="25">
        <v>0.20061699999999999</v>
      </c>
      <c r="C725" s="24">
        <v>0.264459</v>
      </c>
      <c r="D725" s="24">
        <v>-0.244286</v>
      </c>
      <c r="E725" s="25">
        <v>-0.286242</v>
      </c>
      <c r="F725" s="25">
        <v>-0.35294799999999998</v>
      </c>
      <c r="G725" s="25">
        <v>-0.42000799999999999</v>
      </c>
      <c r="H725" s="25">
        <v>-0.463117</v>
      </c>
      <c r="I725" s="25">
        <v>-0.53501500000000002</v>
      </c>
      <c r="J725" s="25">
        <v>-0.62956500000000004</v>
      </c>
      <c r="K725" s="25"/>
      <c r="M725" s="14"/>
      <c r="N725" s="14"/>
      <c r="O725" s="14"/>
      <c r="P725" s="14"/>
      <c r="Q725" s="14"/>
      <c r="R725" s="14"/>
      <c r="S725" s="14"/>
      <c r="T725" s="14"/>
      <c r="U725" s="14"/>
      <c r="V725" s="12"/>
    </row>
    <row r="726" spans="1:22" x14ac:dyDescent="0.15">
      <c r="A726" s="12">
        <v>10</v>
      </c>
      <c r="B726" s="25">
        <v>0.26488800000000001</v>
      </c>
      <c r="C726" s="24">
        <v>-0.226933</v>
      </c>
      <c r="D726" s="25">
        <v>-0.28772500000000001</v>
      </c>
      <c r="E726" s="25">
        <v>-0.35278999999999999</v>
      </c>
      <c r="F726" s="25">
        <v>-0.41882999999999998</v>
      </c>
      <c r="G726" s="25">
        <v>-0.46435500000000002</v>
      </c>
      <c r="H726" s="25">
        <v>-0.53560600000000003</v>
      </c>
      <c r="I726" s="25">
        <v>-0.62758700000000001</v>
      </c>
      <c r="J726" s="25">
        <v>-0.72090799999999999</v>
      </c>
      <c r="K726" s="25">
        <v>-0.85087999999999997</v>
      </c>
      <c r="M726" s="14"/>
      <c r="N726" s="14"/>
      <c r="O726" s="14"/>
      <c r="P726" s="14"/>
      <c r="Q726" s="14"/>
      <c r="R726" s="14"/>
      <c r="S726" s="14"/>
      <c r="T726" s="14"/>
      <c r="U726" s="14"/>
      <c r="V726" s="14"/>
    </row>
    <row r="727" spans="1:22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</row>
    <row r="728" spans="1:22" x14ac:dyDescent="0.15">
      <c r="A728" s="12" t="s">
        <v>48</v>
      </c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</row>
    <row r="729" spans="1:22" x14ac:dyDescent="0.15">
      <c r="A729" s="12" t="s">
        <v>46</v>
      </c>
      <c r="B729" s="12">
        <v>1</v>
      </c>
      <c r="C729" s="12">
        <v>2</v>
      </c>
      <c r="D729" s="12">
        <v>3</v>
      </c>
      <c r="E729" s="12">
        <v>4</v>
      </c>
      <c r="F729" s="12">
        <v>5</v>
      </c>
      <c r="G729" s="12">
        <v>6</v>
      </c>
      <c r="H729" s="12">
        <v>7</v>
      </c>
      <c r="I729" s="12">
        <v>8</v>
      </c>
      <c r="J729" s="12">
        <v>9</v>
      </c>
      <c r="K729" s="12">
        <v>10</v>
      </c>
      <c r="M729" s="12"/>
      <c r="N729" s="12"/>
      <c r="O729" s="12"/>
      <c r="P729" s="12"/>
      <c r="Q729" s="12"/>
      <c r="R729" s="12"/>
      <c r="S729" s="12"/>
      <c r="T729" s="12"/>
      <c r="U729" s="12"/>
      <c r="V729" s="12"/>
    </row>
    <row r="730" spans="1:22" x14ac:dyDescent="0.15">
      <c r="A730" s="12">
        <v>1</v>
      </c>
      <c r="B730" s="25">
        <v>2.5731E-2</v>
      </c>
      <c r="C730" s="25"/>
      <c r="D730" s="25"/>
      <c r="E730" s="25"/>
      <c r="F730" s="25"/>
      <c r="G730" s="25"/>
      <c r="H730" s="25"/>
      <c r="I730" s="25"/>
      <c r="J730" s="25"/>
      <c r="K730" s="25"/>
      <c r="M730" s="14"/>
      <c r="N730" s="12"/>
      <c r="O730" s="12"/>
      <c r="P730" s="12"/>
      <c r="Q730" s="12"/>
      <c r="R730" s="12"/>
      <c r="S730" s="12"/>
      <c r="T730" s="12"/>
      <c r="U730" s="12"/>
      <c r="V730" s="12"/>
    </row>
    <row r="731" spans="1:22" x14ac:dyDescent="0.15">
      <c r="A731" s="12">
        <v>2</v>
      </c>
      <c r="B731" s="25">
        <v>1.4116800000000001E-2</v>
      </c>
      <c r="C731" s="25">
        <v>-0.48914200000000002</v>
      </c>
      <c r="D731" s="25"/>
      <c r="E731" s="25"/>
      <c r="F731" s="25"/>
      <c r="G731" s="25"/>
      <c r="H731" s="25"/>
      <c r="I731" s="25"/>
      <c r="J731" s="25"/>
      <c r="K731" s="25"/>
      <c r="M731" s="14"/>
      <c r="N731" s="14"/>
      <c r="O731" s="12"/>
      <c r="P731" s="12"/>
      <c r="Q731" s="12"/>
      <c r="R731" s="12"/>
      <c r="S731" s="12"/>
      <c r="T731" s="12"/>
      <c r="U731" s="12"/>
      <c r="V731" s="12"/>
    </row>
    <row r="732" spans="1:22" x14ac:dyDescent="0.15">
      <c r="A732" s="12">
        <v>3</v>
      </c>
      <c r="B732" s="25">
        <v>6.06501E-3</v>
      </c>
      <c r="C732" s="25">
        <v>-0.48843700000000001</v>
      </c>
      <c r="D732" s="25">
        <v>-0.46805999999999998</v>
      </c>
      <c r="E732" s="25"/>
      <c r="F732" s="25"/>
      <c r="G732" s="25"/>
      <c r="H732" s="25"/>
      <c r="I732" s="25"/>
      <c r="J732" s="25"/>
      <c r="K732" s="25"/>
      <c r="M732" s="14"/>
      <c r="N732" s="14"/>
      <c r="O732" s="14"/>
      <c r="P732" s="12"/>
      <c r="Q732" s="12"/>
      <c r="R732" s="12"/>
      <c r="S732" s="12"/>
      <c r="T732" s="12"/>
      <c r="U732" s="12"/>
      <c r="V732" s="12"/>
    </row>
    <row r="733" spans="1:22" x14ac:dyDescent="0.15">
      <c r="A733" s="12">
        <v>4</v>
      </c>
      <c r="B733" s="25">
        <v>1.7081100000000001E-3</v>
      </c>
      <c r="C733" s="25">
        <v>-0.45323600000000003</v>
      </c>
      <c r="D733" s="25">
        <v>-0.33669199999999999</v>
      </c>
      <c r="E733" s="25">
        <v>-0.10933900000000001</v>
      </c>
      <c r="F733" s="25"/>
      <c r="G733" s="25"/>
      <c r="H733" s="25"/>
      <c r="I733" s="25"/>
      <c r="J733" s="25"/>
      <c r="K733" s="25"/>
      <c r="M733" s="14"/>
      <c r="N733" s="14"/>
      <c r="O733" s="14"/>
      <c r="P733" s="14"/>
      <c r="Q733" s="12"/>
      <c r="R733" s="12"/>
      <c r="S733" s="12"/>
      <c r="T733" s="12"/>
      <c r="U733" s="12"/>
      <c r="V733" s="12"/>
    </row>
    <row r="734" spans="1:22" x14ac:dyDescent="0.15">
      <c r="A734" s="12">
        <v>5</v>
      </c>
      <c r="B734" s="25">
        <v>-9.6502800000000007E-3</v>
      </c>
      <c r="C734" s="25">
        <v>-0.33075599999999999</v>
      </c>
      <c r="D734" s="25">
        <v>-0.10996499999999999</v>
      </c>
      <c r="E734" s="24">
        <v>0.15681100000000001</v>
      </c>
      <c r="F734" s="24">
        <v>0.45706599999999997</v>
      </c>
      <c r="G734" s="25"/>
      <c r="H734" s="25"/>
      <c r="I734" s="25"/>
      <c r="J734" s="25"/>
      <c r="K734" s="25"/>
      <c r="M734" s="14"/>
      <c r="N734" s="14"/>
      <c r="O734" s="14"/>
      <c r="P734" s="14"/>
      <c r="Q734" s="14"/>
      <c r="R734" s="12"/>
      <c r="S734" s="12"/>
      <c r="T734" s="12"/>
      <c r="U734" s="12"/>
      <c r="V734" s="12"/>
    </row>
    <row r="735" spans="1:22" x14ac:dyDescent="0.15">
      <c r="A735" s="12">
        <v>6</v>
      </c>
      <c r="B735" s="24">
        <v>6.3928600000000002E-2</v>
      </c>
      <c r="C735" s="25">
        <v>-0.108843</v>
      </c>
      <c r="D735" s="24">
        <v>0.153058</v>
      </c>
      <c r="E735" s="24">
        <v>0.45289499999999999</v>
      </c>
      <c r="F735" s="24">
        <v>0.57156200000000001</v>
      </c>
      <c r="G735" s="25">
        <v>-0.45682099999999998</v>
      </c>
      <c r="H735" s="25"/>
      <c r="I735" s="25"/>
      <c r="J735" s="25"/>
      <c r="K735" s="25"/>
      <c r="M735" s="14"/>
      <c r="N735" s="14"/>
      <c r="O735" s="14"/>
      <c r="P735" s="14"/>
      <c r="Q735" s="14"/>
      <c r="R735" s="14"/>
      <c r="S735" s="12"/>
      <c r="T735" s="12"/>
      <c r="U735" s="12"/>
      <c r="V735" s="12"/>
    </row>
    <row r="736" spans="1:22" x14ac:dyDescent="0.15">
      <c r="A736" s="12">
        <v>7</v>
      </c>
      <c r="B736" s="24">
        <v>0.179646</v>
      </c>
      <c r="C736" s="24">
        <v>0.15479899999999999</v>
      </c>
      <c r="D736" s="24">
        <v>0.44828899999999999</v>
      </c>
      <c r="E736" s="24">
        <v>0.56301299999999999</v>
      </c>
      <c r="F736" s="25">
        <v>-0.45666699999999999</v>
      </c>
      <c r="G736" s="25">
        <v>-0.59669399999999995</v>
      </c>
      <c r="H736" s="25">
        <v>-0.73848400000000003</v>
      </c>
      <c r="I736" s="25"/>
      <c r="J736" s="25"/>
      <c r="K736" s="25"/>
      <c r="M736" s="14"/>
      <c r="N736" s="14"/>
      <c r="O736" s="14"/>
      <c r="P736" s="14"/>
      <c r="Q736" s="14"/>
      <c r="R736" s="14"/>
      <c r="S736" s="14"/>
      <c r="T736" s="12"/>
      <c r="U736" s="12"/>
      <c r="V736" s="12"/>
    </row>
    <row r="737" spans="1:22" x14ac:dyDescent="0.15">
      <c r="A737" s="12">
        <v>8</v>
      </c>
      <c r="B737" s="25">
        <v>0.31747300000000001</v>
      </c>
      <c r="C737" s="24">
        <v>0.44332199999999999</v>
      </c>
      <c r="D737" s="24">
        <v>0.55289699999999997</v>
      </c>
      <c r="E737" s="25">
        <v>-0.46387299999999998</v>
      </c>
      <c r="F737" s="25">
        <v>-0.59778799999999999</v>
      </c>
      <c r="G737" s="25">
        <v>-0.69805899999999999</v>
      </c>
      <c r="H737" s="25">
        <v>-0.79139000000000004</v>
      </c>
      <c r="I737" s="25">
        <v>-0.91792600000000002</v>
      </c>
      <c r="J737" s="25"/>
      <c r="K737" s="25"/>
      <c r="M737" s="14"/>
      <c r="N737" s="14"/>
      <c r="O737" s="14"/>
      <c r="P737" s="14"/>
      <c r="Q737" s="14"/>
      <c r="R737" s="14"/>
      <c r="S737" s="14"/>
      <c r="T737" s="14"/>
      <c r="U737" s="12"/>
      <c r="V737" s="12"/>
    </row>
    <row r="738" spans="1:22" x14ac:dyDescent="0.15">
      <c r="A738" s="12">
        <v>9</v>
      </c>
      <c r="B738" s="25">
        <v>0.40031600000000001</v>
      </c>
      <c r="C738" s="24">
        <v>0.52800199999999997</v>
      </c>
      <c r="D738" s="25">
        <v>-0.48857200000000001</v>
      </c>
      <c r="E738" s="25">
        <v>-0.57248299999999996</v>
      </c>
      <c r="F738" s="25">
        <v>-0.70589500000000005</v>
      </c>
      <c r="G738" s="25">
        <v>-0.84001499999999996</v>
      </c>
      <c r="H738" s="25">
        <v>-0.926234</v>
      </c>
      <c r="I738" s="25">
        <v>-1.07003</v>
      </c>
      <c r="J738" s="25">
        <v>-1.2591300000000001</v>
      </c>
      <c r="K738" s="25"/>
      <c r="M738" s="14"/>
      <c r="N738" s="14"/>
      <c r="O738" s="14"/>
      <c r="P738" s="14"/>
      <c r="Q738" s="14"/>
      <c r="R738" s="14"/>
      <c r="S738" s="14"/>
      <c r="T738" s="14"/>
      <c r="U738" s="14"/>
      <c r="V738" s="12"/>
    </row>
    <row r="739" spans="1:22" x14ac:dyDescent="0.15">
      <c r="A739" s="12">
        <v>10</v>
      </c>
      <c r="B739" s="25">
        <v>0.52636700000000003</v>
      </c>
      <c r="C739" s="25">
        <v>-0.45386599999999999</v>
      </c>
      <c r="D739" s="25">
        <v>-0.57545100000000005</v>
      </c>
      <c r="E739" s="25">
        <v>-0.70557999999999998</v>
      </c>
      <c r="F739" s="25">
        <v>-0.83766099999999999</v>
      </c>
      <c r="G739" s="25">
        <v>-0.92870900000000001</v>
      </c>
      <c r="H739" s="25">
        <v>-1.07121</v>
      </c>
      <c r="I739" s="25">
        <v>-1.2551699999999999</v>
      </c>
      <c r="J739" s="25">
        <v>-1.4418200000000001</v>
      </c>
      <c r="K739" s="25">
        <v>-1.7017599999999999</v>
      </c>
      <c r="M739" s="14"/>
      <c r="N739" s="14"/>
      <c r="O739" s="14"/>
      <c r="P739" s="14"/>
      <c r="Q739" s="14"/>
      <c r="R739" s="14"/>
      <c r="S739" s="14"/>
      <c r="T739" s="14"/>
      <c r="U739" s="14"/>
      <c r="V739" s="14"/>
    </row>
    <row r="740" spans="1:22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</row>
    <row r="741" spans="1:22" x14ac:dyDescent="0.15">
      <c r="A741" s="12" t="s">
        <v>74</v>
      </c>
      <c r="B741" s="12"/>
      <c r="C741" s="12"/>
      <c r="D741" s="12"/>
      <c r="E741" s="12"/>
      <c r="F741" s="12"/>
      <c r="G741" s="12"/>
      <c r="H741" s="12"/>
      <c r="I741" s="12"/>
      <c r="J741" s="12"/>
      <c r="K741" s="12"/>
    </row>
    <row r="742" spans="1:22" x14ac:dyDescent="0.15">
      <c r="A742" s="12" t="s">
        <v>75</v>
      </c>
      <c r="B742" s="12" t="s">
        <v>76</v>
      </c>
      <c r="C742" s="12" t="s">
        <v>76</v>
      </c>
      <c r="D742" s="12" t="s">
        <v>76</v>
      </c>
      <c r="E742" s="12" t="s">
        <v>77</v>
      </c>
      <c r="F742" s="12" t="s">
        <v>77</v>
      </c>
      <c r="G742" s="12" t="s">
        <v>77</v>
      </c>
      <c r="H742" s="12"/>
      <c r="I742" s="12"/>
      <c r="J742" s="12"/>
      <c r="K742" s="12"/>
      <c r="M742" s="12"/>
      <c r="N742" s="12"/>
      <c r="O742" s="12"/>
      <c r="P742" s="12"/>
      <c r="Q742" s="12"/>
      <c r="R742" s="12"/>
    </row>
    <row r="743" spans="1:22" x14ac:dyDescent="0.15">
      <c r="A743" s="12" t="s">
        <v>78</v>
      </c>
      <c r="B743" s="12" t="s">
        <v>76</v>
      </c>
      <c r="C743" s="12" t="s">
        <v>79</v>
      </c>
      <c r="D743" s="12" t="s">
        <v>80</v>
      </c>
      <c r="E743" s="12" t="s">
        <v>76</v>
      </c>
      <c r="F743" s="12" t="s">
        <v>79</v>
      </c>
      <c r="G743" s="12" t="s">
        <v>80</v>
      </c>
      <c r="H743" s="12"/>
      <c r="I743" s="12"/>
      <c r="J743" s="12"/>
      <c r="K743" s="12"/>
      <c r="M743" s="12"/>
      <c r="N743" s="12"/>
      <c r="O743" s="12"/>
      <c r="P743" s="12"/>
      <c r="Q743" s="12"/>
      <c r="R743" s="12"/>
    </row>
    <row r="744" spans="1:22" x14ac:dyDescent="0.15">
      <c r="A744" s="3" t="s">
        <v>25</v>
      </c>
      <c r="B744" s="24">
        <v>0.56408800000000003</v>
      </c>
      <c r="C744" s="24">
        <v>0.56408800000000003</v>
      </c>
      <c r="D744" s="24">
        <v>0.56408800000000003</v>
      </c>
      <c r="E744" s="24">
        <v>0.66981000000000002</v>
      </c>
      <c r="F744" s="24">
        <v>0.66981000000000002</v>
      </c>
      <c r="G744" s="24">
        <v>0.66981000000000002</v>
      </c>
      <c r="H744" s="12"/>
      <c r="I744" s="12"/>
      <c r="J744" s="12"/>
      <c r="K744" s="12"/>
      <c r="M744" s="12"/>
      <c r="N744" s="12"/>
      <c r="O744" s="12"/>
      <c r="P744" s="12"/>
      <c r="Q744" s="12"/>
      <c r="R744" s="12"/>
    </row>
    <row r="745" spans="1:22" x14ac:dyDescent="0.15">
      <c r="A745" s="3" t="s">
        <v>26</v>
      </c>
      <c r="B745" s="25">
        <v>-8.4473999999999994E-2</v>
      </c>
      <c r="C745" s="24">
        <v>1.3829300000000001E-3</v>
      </c>
      <c r="D745" s="24">
        <v>-6.2379999999999996E-3</v>
      </c>
      <c r="E745" s="25">
        <v>-8.4998400000000002E-2</v>
      </c>
      <c r="F745" s="24">
        <v>1.26298E-2</v>
      </c>
      <c r="G745" s="24">
        <v>3.7889500000000001E-3</v>
      </c>
      <c r="H745" s="12"/>
      <c r="I745" s="12"/>
      <c r="J745" s="12"/>
      <c r="K745" s="12"/>
      <c r="M745" s="12"/>
      <c r="N745" s="12"/>
      <c r="O745" s="12"/>
      <c r="P745" s="12"/>
      <c r="Q745" s="12"/>
      <c r="R745" s="12"/>
    </row>
    <row r="746" spans="1:22" x14ac:dyDescent="0.15">
      <c r="A746" s="3" t="s">
        <v>27</v>
      </c>
      <c r="B746" s="25">
        <v>-0.128553</v>
      </c>
      <c r="C746" s="24">
        <v>-4.2053100000000003E-2</v>
      </c>
      <c r="D746" s="24">
        <v>-4.7902199999999999E-2</v>
      </c>
      <c r="E746" s="25">
        <v>-0.13015499999999999</v>
      </c>
      <c r="F746" s="24">
        <v>-3.4072199999999997E-2</v>
      </c>
      <c r="G746" s="24">
        <v>-4.0598099999999998E-2</v>
      </c>
      <c r="H746" s="12"/>
      <c r="I746" s="12"/>
      <c r="J746" s="12"/>
      <c r="K746" s="12"/>
      <c r="M746" s="12"/>
      <c r="N746" s="12"/>
      <c r="O746" s="12"/>
      <c r="P746" s="12"/>
      <c r="Q746" s="12"/>
      <c r="R746" s="12"/>
    </row>
    <row r="747" spans="1:22" x14ac:dyDescent="0.15">
      <c r="A747" s="3" t="s">
        <v>28</v>
      </c>
      <c r="B747" s="25">
        <v>-0.139681</v>
      </c>
      <c r="C747" s="25">
        <v>-4.9751700000000003E-2</v>
      </c>
      <c r="D747" s="25">
        <v>-5.6707300000000002E-2</v>
      </c>
      <c r="E747" s="25">
        <v>-0.15965499999999999</v>
      </c>
      <c r="F747" s="25">
        <v>-5.7401800000000003E-2</v>
      </c>
      <c r="G747" s="25">
        <v>-6.5401699999999993E-2</v>
      </c>
      <c r="H747" s="12"/>
      <c r="I747" s="12"/>
      <c r="J747" s="12"/>
      <c r="K747" s="12"/>
      <c r="M747" s="12"/>
      <c r="N747" s="12"/>
      <c r="O747" s="12"/>
      <c r="P747" s="12"/>
      <c r="Q747" s="12"/>
      <c r="R747" s="12"/>
    </row>
    <row r="748" spans="1:22" x14ac:dyDescent="0.15">
      <c r="A748" s="3" t="s">
        <v>29</v>
      </c>
      <c r="B748" s="25">
        <v>-0.164656</v>
      </c>
      <c r="C748" s="25">
        <v>-8.1898399999999996E-2</v>
      </c>
      <c r="D748" s="25">
        <v>-8.9302999999999993E-2</v>
      </c>
      <c r="E748" s="25">
        <v>-0.21585499999999999</v>
      </c>
      <c r="F748" s="25">
        <v>-0.153449</v>
      </c>
      <c r="G748" s="25">
        <v>-0.16200899999999999</v>
      </c>
      <c r="H748" s="12"/>
      <c r="I748" s="12"/>
      <c r="J748" s="12"/>
      <c r="K748" s="12"/>
      <c r="M748" s="12"/>
      <c r="N748" s="12"/>
      <c r="O748" s="12"/>
      <c r="P748" s="12"/>
      <c r="Q748" s="12"/>
      <c r="R748" s="12"/>
    </row>
    <row r="749" spans="1:22" x14ac:dyDescent="0.15">
      <c r="A749" s="3" t="s">
        <v>30</v>
      </c>
      <c r="B749" s="24">
        <v>-0.17113500000000001</v>
      </c>
      <c r="C749" s="24">
        <v>-7.3643899999999998E-2</v>
      </c>
      <c r="D749" s="24">
        <v>-8.6733900000000003E-2</v>
      </c>
      <c r="E749" s="24">
        <v>-0.162549</v>
      </c>
      <c r="F749" s="24">
        <v>-5.1381900000000001E-2</v>
      </c>
      <c r="G749" s="24">
        <v>-6.6599699999999998E-2</v>
      </c>
      <c r="H749" s="12"/>
      <c r="I749" s="12"/>
      <c r="J749" s="12"/>
      <c r="K749" s="12"/>
      <c r="M749" s="12"/>
      <c r="N749" s="12"/>
      <c r="O749" s="12"/>
      <c r="P749" s="12"/>
      <c r="Q749" s="12"/>
      <c r="R749" s="12"/>
    </row>
    <row r="750" spans="1:22" x14ac:dyDescent="0.15">
      <c r="A750" s="3" t="s">
        <v>52</v>
      </c>
      <c r="B750" s="24">
        <v>-0.118688</v>
      </c>
      <c r="C750" s="24">
        <v>-2.5167700000000001E-2</v>
      </c>
      <c r="D750" s="24">
        <v>-4.0307999999999997E-2</v>
      </c>
      <c r="E750" s="24">
        <v>-0.102828</v>
      </c>
      <c r="F750" s="24">
        <v>3.8682999999999999E-3</v>
      </c>
      <c r="G750" s="24">
        <v>-1.37901E-2</v>
      </c>
      <c r="H750" s="12"/>
      <c r="I750" s="12"/>
      <c r="J750" s="12"/>
      <c r="K750" s="12"/>
      <c r="M750" s="12"/>
      <c r="N750" s="12"/>
      <c r="O750" s="12"/>
      <c r="P750" s="12"/>
      <c r="Q750" s="12"/>
      <c r="R750" s="12"/>
    </row>
    <row r="751" spans="1:22" x14ac:dyDescent="0.15">
      <c r="A751" s="3" t="s">
        <v>53</v>
      </c>
      <c r="B751" s="24">
        <v>4.30701E-2</v>
      </c>
      <c r="C751" s="24">
        <v>0.11851200000000001</v>
      </c>
      <c r="D751" s="24">
        <v>0.11851200000000001</v>
      </c>
      <c r="E751" s="24">
        <v>8.0497299999999994E-2</v>
      </c>
      <c r="F751" s="24">
        <v>0.16608800000000001</v>
      </c>
      <c r="G751" s="24">
        <v>0.16608800000000001</v>
      </c>
      <c r="H751" s="12"/>
      <c r="I751" s="12"/>
      <c r="J751" s="12"/>
      <c r="K751" s="12"/>
      <c r="M751" s="12"/>
      <c r="N751" s="12"/>
      <c r="O751" s="12"/>
      <c r="P751" s="12"/>
      <c r="Q751" s="12"/>
      <c r="R751" s="12"/>
    </row>
    <row r="752" spans="1:22" x14ac:dyDescent="0.15">
      <c r="A752" s="3" t="s">
        <v>54</v>
      </c>
      <c r="B752" s="24">
        <v>0.18507999999999999</v>
      </c>
      <c r="C752" s="24">
        <v>0.225633</v>
      </c>
      <c r="D752" s="24">
        <v>0.225633</v>
      </c>
      <c r="E752" s="24">
        <v>0.191661</v>
      </c>
      <c r="F752" s="24">
        <v>0.237374</v>
      </c>
      <c r="G752" s="24">
        <v>0.237374</v>
      </c>
      <c r="H752" s="12"/>
      <c r="I752" s="12"/>
      <c r="J752" s="12"/>
      <c r="K752" s="12"/>
      <c r="M752" s="12"/>
      <c r="N752" s="12"/>
      <c r="O752" s="12"/>
      <c r="P752" s="12"/>
      <c r="Q752" s="12"/>
      <c r="R752" s="12"/>
    </row>
    <row r="753" spans="1:18" x14ac:dyDescent="0.15">
      <c r="A753" s="3" t="s">
        <v>90</v>
      </c>
      <c r="B753" s="25">
        <v>0.386353</v>
      </c>
      <c r="C753" s="25">
        <v>0.386353</v>
      </c>
      <c r="D753" s="25">
        <v>0.386353</v>
      </c>
      <c r="E753" s="25">
        <v>0.169659</v>
      </c>
      <c r="F753" s="25">
        <v>0.169659</v>
      </c>
      <c r="G753" s="25">
        <v>0.169659</v>
      </c>
      <c r="H753" s="12"/>
      <c r="I753" s="12"/>
      <c r="J753" s="12"/>
      <c r="K753" s="12"/>
      <c r="M753" s="12"/>
      <c r="N753" s="12"/>
      <c r="O753" s="12"/>
      <c r="P753" s="12"/>
      <c r="Q753" s="12"/>
      <c r="R753" s="12"/>
    </row>
    <row r="754" spans="1:18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</row>
    <row r="755" spans="1:18" s="17" customFormat="1" ht="18" x14ac:dyDescent="0.2">
      <c r="A755" s="18" t="s">
        <v>83</v>
      </c>
    </row>
    <row r="756" spans="1:18" s="17" customFormat="1" x14ac:dyDescent="0.15">
      <c r="A756" s="17" t="s">
        <v>121</v>
      </c>
    </row>
    <row r="757" spans="1:18" s="17" customFormat="1" x14ac:dyDescent="0.15">
      <c r="A757" s="17" t="s">
        <v>23</v>
      </c>
    </row>
    <row r="758" spans="1:18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</row>
    <row r="759" spans="1:18" x14ac:dyDescent="0.15">
      <c r="A759" s="12" t="s">
        <v>45</v>
      </c>
      <c r="B759" s="12"/>
      <c r="C759" s="12"/>
      <c r="D759" s="12"/>
      <c r="E759" s="12"/>
      <c r="F759" s="12"/>
      <c r="G759" s="12"/>
      <c r="H759" s="12"/>
      <c r="I759" s="12"/>
      <c r="J759" s="12"/>
      <c r="K759" s="12"/>
    </row>
    <row r="760" spans="1:18" x14ac:dyDescent="0.15">
      <c r="A760" s="12" t="s">
        <v>46</v>
      </c>
      <c r="B760" s="12">
        <v>1</v>
      </c>
      <c r="C760" s="12">
        <v>2</v>
      </c>
      <c r="D760" s="12">
        <v>3</v>
      </c>
      <c r="E760" s="12">
        <v>4</v>
      </c>
      <c r="F760" s="12">
        <v>5</v>
      </c>
      <c r="G760" s="12">
        <v>6</v>
      </c>
      <c r="H760" s="12">
        <v>7</v>
      </c>
      <c r="I760" s="12">
        <v>8</v>
      </c>
      <c r="J760" s="12">
        <v>9</v>
      </c>
      <c r="K760" s="12">
        <v>10</v>
      </c>
    </row>
    <row r="761" spans="1:18" x14ac:dyDescent="0.15">
      <c r="A761" s="12">
        <v>1</v>
      </c>
      <c r="B761" s="25">
        <v>-0.19066</v>
      </c>
      <c r="C761" s="25"/>
      <c r="D761" s="25"/>
      <c r="E761" s="25"/>
      <c r="F761" s="25"/>
      <c r="G761" s="25"/>
      <c r="H761" s="25"/>
      <c r="I761" s="25"/>
      <c r="J761" s="25"/>
      <c r="K761" s="25"/>
    </row>
    <row r="762" spans="1:18" x14ac:dyDescent="0.15">
      <c r="A762" s="12">
        <v>2</v>
      </c>
      <c r="B762" s="25">
        <v>-0.19375700000000001</v>
      </c>
      <c r="C762" s="25">
        <v>-0.19659499999999999</v>
      </c>
      <c r="D762" s="25"/>
      <c r="E762" s="25"/>
      <c r="F762" s="25"/>
      <c r="G762" s="25"/>
      <c r="H762" s="25"/>
      <c r="I762" s="25"/>
      <c r="J762" s="25"/>
      <c r="K762" s="25"/>
    </row>
    <row r="763" spans="1:18" x14ac:dyDescent="0.15">
      <c r="A763" s="12">
        <v>3</v>
      </c>
      <c r="B763" s="25">
        <v>-0.185697</v>
      </c>
      <c r="C763" s="25">
        <v>-0.188445</v>
      </c>
      <c r="D763" s="25">
        <v>-0.180285</v>
      </c>
      <c r="E763" s="25"/>
      <c r="F763" s="25"/>
      <c r="G763" s="25"/>
      <c r="H763" s="25"/>
      <c r="I763" s="25"/>
      <c r="J763" s="25"/>
      <c r="K763" s="25"/>
    </row>
    <row r="764" spans="1:18" x14ac:dyDescent="0.15">
      <c r="A764" s="12">
        <v>4</v>
      </c>
      <c r="B764" s="25">
        <v>-0.18414800000000001</v>
      </c>
      <c r="C764" s="25">
        <v>-0.18689600000000001</v>
      </c>
      <c r="D764" s="25">
        <v>-0.17873600000000001</v>
      </c>
      <c r="E764" s="25">
        <v>-0.17707800000000001</v>
      </c>
      <c r="F764" s="25"/>
      <c r="G764" s="25"/>
      <c r="H764" s="25"/>
      <c r="I764" s="25"/>
      <c r="J764" s="25"/>
      <c r="K764" s="25"/>
    </row>
    <row r="765" spans="1:18" x14ac:dyDescent="0.15">
      <c r="A765" s="12">
        <v>5</v>
      </c>
      <c r="B765" s="25">
        <v>-0.18305399999999999</v>
      </c>
      <c r="C765" s="25">
        <v>-0.18581500000000001</v>
      </c>
      <c r="D765" s="25">
        <v>-0.17754900000000001</v>
      </c>
      <c r="E765" s="25">
        <v>-0.17596899999999999</v>
      </c>
      <c r="F765" s="25">
        <v>-0.17488799999999999</v>
      </c>
      <c r="G765" s="25"/>
      <c r="H765" s="25"/>
      <c r="I765" s="25"/>
      <c r="J765" s="25"/>
      <c r="K765" s="25"/>
    </row>
    <row r="766" spans="1:18" x14ac:dyDescent="0.15">
      <c r="A766" s="12">
        <v>6</v>
      </c>
      <c r="B766" s="25">
        <v>-6.1667100000000002E-2</v>
      </c>
      <c r="C766" s="25">
        <v>-0.18700700000000001</v>
      </c>
      <c r="D766" s="25">
        <v>-0.17894299999999999</v>
      </c>
      <c r="E766" s="25">
        <v>-0.17737800000000001</v>
      </c>
      <c r="F766" s="25">
        <v>-0.17630299999999999</v>
      </c>
      <c r="G766" s="24">
        <v>-0.17771000000000001</v>
      </c>
      <c r="H766" s="24"/>
      <c r="I766" s="24"/>
      <c r="J766" s="24"/>
      <c r="K766" s="24"/>
    </row>
    <row r="767" spans="1:18" x14ac:dyDescent="0.15">
      <c r="A767" s="12">
        <v>7</v>
      </c>
      <c r="B767" s="24">
        <v>0.180897</v>
      </c>
      <c r="C767" s="25">
        <v>-0.18934599999999999</v>
      </c>
      <c r="D767" s="25">
        <v>-0.18129500000000001</v>
      </c>
      <c r="E767" s="25">
        <v>-0.179752</v>
      </c>
      <c r="F767" s="24">
        <v>-0.17866099999999999</v>
      </c>
      <c r="G767" s="24">
        <v>-0.180312</v>
      </c>
      <c r="H767" s="24">
        <v>-0.18268499999999999</v>
      </c>
      <c r="I767" s="24"/>
      <c r="J767" s="24"/>
      <c r="K767" s="24"/>
    </row>
    <row r="768" spans="1:18" x14ac:dyDescent="0.15">
      <c r="A768" s="12">
        <v>8</v>
      </c>
      <c r="B768" s="24">
        <v>0.41369899999999998</v>
      </c>
      <c r="C768" s="25">
        <v>-0.201547</v>
      </c>
      <c r="D768" s="25">
        <v>-0.19350700000000001</v>
      </c>
      <c r="E768" s="24">
        <v>-0.191941</v>
      </c>
      <c r="F768" s="24">
        <v>-0.19109599999999999</v>
      </c>
      <c r="G768" s="24">
        <v>-0.19251199999999999</v>
      </c>
      <c r="H768" s="24">
        <v>-0.19487699999999999</v>
      </c>
      <c r="I768" s="24">
        <v>-0.20707800000000001</v>
      </c>
      <c r="J768" s="24"/>
      <c r="K768" s="24"/>
    </row>
    <row r="769" spans="1:22" x14ac:dyDescent="0.15">
      <c r="A769" s="12">
        <v>9</v>
      </c>
      <c r="B769" s="24">
        <v>0.65368300000000001</v>
      </c>
      <c r="C769" s="25">
        <v>-0.20394699999999999</v>
      </c>
      <c r="D769" s="24">
        <v>-0.19590299999999999</v>
      </c>
      <c r="E769" s="24">
        <v>-0.19458</v>
      </c>
      <c r="F769" s="24">
        <v>-0.193495</v>
      </c>
      <c r="G769" s="24">
        <v>-0.19490499999999999</v>
      </c>
      <c r="H769" s="24">
        <v>-0.19727600000000001</v>
      </c>
      <c r="I769" s="24">
        <v>-8.5152400000000003E-2</v>
      </c>
      <c r="J769" s="24">
        <v>0.16098999999999999</v>
      </c>
      <c r="K769" s="24"/>
    </row>
    <row r="770" spans="1:22" x14ac:dyDescent="0.15">
      <c r="A770" s="12">
        <v>10</v>
      </c>
      <c r="B770" s="24">
        <v>1.5</v>
      </c>
      <c r="C770" s="25">
        <v>-0.206125</v>
      </c>
      <c r="D770" s="24">
        <v>-0.19830600000000001</v>
      </c>
      <c r="E770" s="24">
        <v>-0.19674700000000001</v>
      </c>
      <c r="F770" s="24">
        <v>-0.19565399999999999</v>
      </c>
      <c r="G770" s="24">
        <v>-0.197072</v>
      </c>
      <c r="H770" s="24">
        <v>-7.5456200000000001E-2</v>
      </c>
      <c r="I770" s="24">
        <v>0.160381</v>
      </c>
      <c r="J770" s="24">
        <v>0.40648800000000002</v>
      </c>
      <c r="K770" s="24">
        <v>0.64879100000000001</v>
      </c>
    </row>
    <row r="771" spans="1:22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</row>
    <row r="772" spans="1:22" x14ac:dyDescent="0.15">
      <c r="A772" s="12" t="s">
        <v>47</v>
      </c>
      <c r="B772" s="12"/>
      <c r="C772" s="12"/>
      <c r="D772" s="12"/>
      <c r="E772" s="12"/>
      <c r="F772" s="12"/>
      <c r="G772" s="12"/>
      <c r="H772" s="12"/>
      <c r="I772" s="12"/>
      <c r="J772" s="12"/>
      <c r="K772" s="12"/>
    </row>
    <row r="773" spans="1:22" x14ac:dyDescent="0.15">
      <c r="A773" s="12" t="s">
        <v>46</v>
      </c>
      <c r="B773" s="12">
        <v>1</v>
      </c>
      <c r="C773" s="12">
        <v>2</v>
      </c>
      <c r="D773" s="12">
        <v>3</v>
      </c>
      <c r="E773" s="12">
        <v>4</v>
      </c>
      <c r="F773" s="12">
        <v>5</v>
      </c>
      <c r="G773" s="12">
        <v>6</v>
      </c>
      <c r="H773" s="12">
        <v>7</v>
      </c>
      <c r="I773" s="12">
        <v>8</v>
      </c>
      <c r="J773" s="12">
        <v>9</v>
      </c>
      <c r="K773" s="12">
        <v>10</v>
      </c>
      <c r="M773" s="12"/>
      <c r="N773" s="12"/>
      <c r="O773" s="12"/>
      <c r="P773" s="12"/>
      <c r="Q773" s="12"/>
      <c r="R773" s="12"/>
      <c r="S773" s="12"/>
      <c r="T773" s="12"/>
      <c r="U773" s="12"/>
      <c r="V773" s="12"/>
    </row>
    <row r="774" spans="1:22" x14ac:dyDescent="0.15">
      <c r="A774" s="12">
        <v>1</v>
      </c>
      <c r="B774" s="24">
        <v>0.134467</v>
      </c>
      <c r="C774" s="25"/>
      <c r="D774" s="25"/>
      <c r="E774" s="25"/>
      <c r="F774" s="25"/>
      <c r="G774" s="25"/>
      <c r="H774" s="25"/>
      <c r="I774" s="25"/>
      <c r="J774" s="25"/>
      <c r="K774" s="25"/>
      <c r="M774" s="14"/>
      <c r="N774" s="12"/>
      <c r="O774" s="12"/>
      <c r="P774" s="12"/>
      <c r="Q774" s="12"/>
      <c r="R774" s="12"/>
      <c r="S774" s="12"/>
      <c r="T774" s="12"/>
      <c r="U774" s="12"/>
      <c r="V774" s="12"/>
    </row>
    <row r="775" spans="1:22" x14ac:dyDescent="0.15">
      <c r="A775" s="12">
        <v>2</v>
      </c>
      <c r="B775" s="24">
        <v>0.107026</v>
      </c>
      <c r="C775" s="24">
        <v>-3.9502000000000002E-2</v>
      </c>
      <c r="D775" s="25"/>
      <c r="E775" s="25"/>
      <c r="F775" s="25"/>
      <c r="G775" s="25"/>
      <c r="H775" s="25"/>
      <c r="I775" s="25"/>
      <c r="J775" s="25"/>
      <c r="K775" s="25"/>
      <c r="M775" s="14"/>
      <c r="N775" s="14"/>
      <c r="O775" s="12"/>
      <c r="P775" s="12"/>
      <c r="Q775" s="12"/>
      <c r="R775" s="12"/>
      <c r="S775" s="12"/>
      <c r="T775" s="12"/>
      <c r="U775" s="12"/>
      <c r="V775" s="12"/>
    </row>
    <row r="776" spans="1:22" x14ac:dyDescent="0.15">
      <c r="A776" s="12">
        <v>3</v>
      </c>
      <c r="B776" s="24">
        <v>8.6531499999999997E-2</v>
      </c>
      <c r="C776" s="24">
        <v>-4.8352600000000003E-2</v>
      </c>
      <c r="D776" s="24">
        <v>-5.6735599999999997E-2</v>
      </c>
      <c r="E776" s="25"/>
      <c r="F776" s="25"/>
      <c r="G776" s="25"/>
      <c r="H776" s="25"/>
      <c r="I776" s="25"/>
      <c r="J776" s="25"/>
      <c r="K776" s="25"/>
      <c r="M776" s="14"/>
      <c r="N776" s="14"/>
      <c r="O776" s="14"/>
      <c r="P776" s="12"/>
      <c r="Q776" s="12"/>
      <c r="R776" s="12"/>
      <c r="S776" s="12"/>
      <c r="T776" s="12"/>
      <c r="U776" s="12"/>
      <c r="V776" s="12"/>
    </row>
    <row r="777" spans="1:22" x14ac:dyDescent="0.15">
      <c r="A777" s="12">
        <v>4</v>
      </c>
      <c r="B777" s="24">
        <v>6.1577399999999997E-2</v>
      </c>
      <c r="C777" s="24">
        <v>-6.0899099999999998E-2</v>
      </c>
      <c r="D777" s="24">
        <v>-2.9322999999999998E-2</v>
      </c>
      <c r="E777" s="24">
        <v>6.5673899999999993E-2</v>
      </c>
      <c r="F777" s="25"/>
      <c r="G777" s="25"/>
      <c r="H777" s="25"/>
      <c r="I777" s="25"/>
      <c r="J777" s="25"/>
      <c r="K777" s="25"/>
      <c r="M777" s="14"/>
      <c r="N777" s="14"/>
      <c r="O777" s="14"/>
      <c r="P777" s="14"/>
      <c r="Q777" s="12"/>
      <c r="R777" s="12"/>
      <c r="S777" s="12"/>
      <c r="T777" s="12"/>
      <c r="U777" s="12"/>
      <c r="V777" s="12"/>
    </row>
    <row r="778" spans="1:22" x14ac:dyDescent="0.15">
      <c r="A778" s="12">
        <v>5</v>
      </c>
      <c r="B778" s="24">
        <v>4.0315499999999997E-2</v>
      </c>
      <c r="C778" s="24">
        <v>-2.64256E-2</v>
      </c>
      <c r="D778" s="24">
        <v>6.0351799999999997E-2</v>
      </c>
      <c r="E778" s="24">
        <v>0.156833</v>
      </c>
      <c r="F778" s="24">
        <v>0.260577</v>
      </c>
      <c r="G778" s="25"/>
      <c r="H778" s="25"/>
      <c r="I778" s="25"/>
      <c r="J778" s="25"/>
      <c r="K778" s="25"/>
      <c r="M778" s="14"/>
      <c r="N778" s="14"/>
      <c r="O778" s="14"/>
      <c r="P778" s="14"/>
      <c r="Q778" s="14"/>
      <c r="R778" s="12"/>
      <c r="S778" s="12"/>
      <c r="T778" s="12"/>
      <c r="U778" s="12"/>
      <c r="V778" s="12"/>
    </row>
    <row r="779" spans="1:22" x14ac:dyDescent="0.15">
      <c r="A779" s="12">
        <v>6</v>
      </c>
      <c r="B779" s="24">
        <v>6.7717200000000005E-2</v>
      </c>
      <c r="C779" s="24">
        <v>5.7719199999999998E-2</v>
      </c>
      <c r="D779" s="24">
        <v>0.15529200000000001</v>
      </c>
      <c r="E779" s="24">
        <v>0.25964700000000002</v>
      </c>
      <c r="F779" s="24">
        <v>0.315857</v>
      </c>
      <c r="G779" s="25">
        <v>-0.20272899999999999</v>
      </c>
      <c r="H779" s="25"/>
      <c r="I779" s="25"/>
      <c r="J779" s="25"/>
      <c r="K779" s="25"/>
      <c r="M779" s="14"/>
      <c r="N779" s="14"/>
      <c r="O779" s="14"/>
      <c r="P779" s="14"/>
      <c r="Q779" s="14"/>
      <c r="R779" s="14"/>
      <c r="S779" s="12"/>
      <c r="T779" s="12"/>
      <c r="U779" s="12"/>
      <c r="V779" s="12"/>
    </row>
    <row r="780" spans="1:22" x14ac:dyDescent="0.15">
      <c r="A780" s="12">
        <v>7</v>
      </c>
      <c r="B780" s="25">
        <v>0.13488600000000001</v>
      </c>
      <c r="C780" s="24">
        <v>0.146561</v>
      </c>
      <c r="D780" s="24">
        <v>0.25634600000000002</v>
      </c>
      <c r="E780" s="24">
        <v>0.31158799999999998</v>
      </c>
      <c r="F780" s="25">
        <v>-0.20356099999999999</v>
      </c>
      <c r="G780" s="25">
        <v>-0.27654000000000001</v>
      </c>
      <c r="H780" s="25">
        <v>-0.35279300000000002</v>
      </c>
      <c r="I780" s="25"/>
      <c r="J780" s="25"/>
      <c r="K780" s="25"/>
      <c r="M780" s="14"/>
      <c r="N780" s="14"/>
      <c r="O780" s="14"/>
      <c r="P780" s="14"/>
      <c r="Q780" s="14"/>
      <c r="R780" s="14"/>
      <c r="S780" s="14"/>
      <c r="T780" s="12"/>
      <c r="U780" s="12"/>
      <c r="V780" s="12"/>
    </row>
    <row r="781" spans="1:22" x14ac:dyDescent="0.15">
      <c r="A781" s="12">
        <v>8</v>
      </c>
      <c r="B781" s="25">
        <v>0.17982400000000001</v>
      </c>
      <c r="C781" s="24">
        <v>0.24080099999999999</v>
      </c>
      <c r="D781" s="24">
        <v>0.29744999999999999</v>
      </c>
      <c r="E781" s="25">
        <v>-0.214139</v>
      </c>
      <c r="F781" s="25">
        <v>-0.28347</v>
      </c>
      <c r="G781" s="25">
        <v>-0.33743200000000001</v>
      </c>
      <c r="H781" s="25">
        <v>-0.38964399999999999</v>
      </c>
      <c r="I781" s="25">
        <v>-0.46018300000000001</v>
      </c>
      <c r="J781" s="25"/>
      <c r="K781" s="25"/>
      <c r="M781" s="14"/>
      <c r="N781" s="14"/>
      <c r="O781" s="14"/>
      <c r="P781" s="14"/>
      <c r="Q781" s="14"/>
      <c r="R781" s="14"/>
      <c r="S781" s="14"/>
      <c r="T781" s="14"/>
      <c r="U781" s="12"/>
      <c r="V781" s="12"/>
    </row>
    <row r="782" spans="1:22" x14ac:dyDescent="0.15">
      <c r="A782" s="12">
        <v>9</v>
      </c>
      <c r="B782" s="25">
        <v>0.22916900000000001</v>
      </c>
      <c r="C782" s="24">
        <v>0.29113600000000001</v>
      </c>
      <c r="D782" s="25">
        <v>-0.21957299999999999</v>
      </c>
      <c r="E782" s="25">
        <v>-0.26518399999999998</v>
      </c>
      <c r="F782" s="25">
        <v>-0.33645599999999998</v>
      </c>
      <c r="G782" s="25">
        <v>-0.40896900000000003</v>
      </c>
      <c r="H782" s="25">
        <v>-0.45662599999999998</v>
      </c>
      <c r="I782" s="25">
        <v>-0.53527400000000003</v>
      </c>
      <c r="J782" s="25">
        <v>-0.60843999999999998</v>
      </c>
      <c r="K782" s="25"/>
      <c r="M782" s="14"/>
      <c r="N782" s="14"/>
      <c r="O782" s="14"/>
      <c r="P782" s="14"/>
      <c r="Q782" s="14"/>
      <c r="R782" s="14"/>
      <c r="S782" s="14"/>
      <c r="T782" s="14"/>
      <c r="U782" s="14"/>
      <c r="V782" s="12"/>
    </row>
    <row r="783" spans="1:22" x14ac:dyDescent="0.15">
      <c r="A783" s="12">
        <v>10</v>
      </c>
      <c r="B783" s="25">
        <v>0.28989799999999999</v>
      </c>
      <c r="C783" s="24">
        <v>-0.204205</v>
      </c>
      <c r="D783" s="25">
        <v>-0.26680599999999999</v>
      </c>
      <c r="E783" s="25">
        <v>-0.33660499999999999</v>
      </c>
      <c r="F783" s="25">
        <v>-0.40806799999999999</v>
      </c>
      <c r="G783" s="25">
        <v>-0.457372</v>
      </c>
      <c r="H783" s="25">
        <v>-0.53259699999999999</v>
      </c>
      <c r="I783" s="25">
        <v>-0.608518</v>
      </c>
      <c r="J783" s="25">
        <v>-0.71994899999999995</v>
      </c>
      <c r="K783" s="25">
        <v>-0.85071300000000005</v>
      </c>
      <c r="M783" s="14"/>
      <c r="N783" s="14"/>
      <c r="O783" s="14"/>
      <c r="P783" s="14"/>
      <c r="Q783" s="14"/>
      <c r="R783" s="14"/>
      <c r="S783" s="14"/>
      <c r="T783" s="14"/>
      <c r="U783" s="14"/>
      <c r="V783" s="14"/>
    </row>
    <row r="784" spans="1:22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</row>
    <row r="785" spans="1:22" x14ac:dyDescent="0.15">
      <c r="A785" s="12" t="s">
        <v>48</v>
      </c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</row>
    <row r="786" spans="1:22" x14ac:dyDescent="0.15">
      <c r="A786" s="12" t="s">
        <v>46</v>
      </c>
      <c r="B786" s="12">
        <v>1</v>
      </c>
      <c r="C786" s="12">
        <v>2</v>
      </c>
      <c r="D786" s="12">
        <v>3</v>
      </c>
      <c r="E786" s="12">
        <v>4</v>
      </c>
      <c r="F786" s="12">
        <v>5</v>
      </c>
      <c r="G786" s="12">
        <v>6</v>
      </c>
      <c r="H786" s="12">
        <v>7</v>
      </c>
      <c r="I786" s="12">
        <v>8</v>
      </c>
      <c r="J786" s="12">
        <v>9</v>
      </c>
      <c r="K786" s="12">
        <v>10</v>
      </c>
      <c r="M786" s="12"/>
      <c r="N786" s="12"/>
      <c r="O786" s="12"/>
      <c r="P786" s="12"/>
      <c r="Q786" s="12"/>
      <c r="R786" s="12"/>
      <c r="S786" s="12"/>
      <c r="T786" s="12"/>
      <c r="U786" s="12"/>
      <c r="V786" s="12"/>
    </row>
    <row r="787" spans="1:22" x14ac:dyDescent="0.15">
      <c r="A787" s="12">
        <v>1</v>
      </c>
      <c r="B787" s="25">
        <v>9.9262000000000003E-2</v>
      </c>
      <c r="C787" s="25"/>
      <c r="D787" s="25"/>
      <c r="E787" s="25"/>
      <c r="F787" s="25"/>
      <c r="G787" s="25"/>
      <c r="H787" s="25"/>
      <c r="I787" s="25"/>
      <c r="J787" s="25"/>
      <c r="K787" s="25"/>
      <c r="M787" s="14"/>
      <c r="N787" s="12"/>
      <c r="O787" s="12"/>
      <c r="P787" s="12"/>
      <c r="Q787" s="12"/>
      <c r="R787" s="12"/>
      <c r="S787" s="12"/>
      <c r="T787" s="12"/>
      <c r="U787" s="12"/>
      <c r="V787" s="12"/>
    </row>
    <row r="788" spans="1:22" x14ac:dyDescent="0.15">
      <c r="A788" s="12">
        <v>2</v>
      </c>
      <c r="B788" s="25">
        <v>8.9626300000000006E-2</v>
      </c>
      <c r="C788" s="25">
        <v>-0.39318900000000001</v>
      </c>
      <c r="D788" s="25"/>
      <c r="E788" s="25"/>
      <c r="F788" s="25"/>
      <c r="G788" s="25"/>
      <c r="H788" s="25"/>
      <c r="I788" s="25"/>
      <c r="J788" s="25"/>
      <c r="K788" s="25"/>
      <c r="M788" s="14"/>
      <c r="N788" s="14"/>
      <c r="O788" s="12"/>
      <c r="P788" s="12"/>
      <c r="Q788" s="12"/>
      <c r="R788" s="12"/>
      <c r="S788" s="12"/>
      <c r="T788" s="12"/>
      <c r="U788" s="12"/>
      <c r="V788" s="12"/>
    </row>
    <row r="789" spans="1:22" x14ac:dyDescent="0.15">
      <c r="A789" s="12">
        <v>3</v>
      </c>
      <c r="B789" s="24">
        <v>8.7059700000000004E-2</v>
      </c>
      <c r="C789" s="25">
        <v>-0.37688899999999997</v>
      </c>
      <c r="D789" s="25">
        <v>-0.34290999999999999</v>
      </c>
      <c r="E789" s="25"/>
      <c r="F789" s="25"/>
      <c r="G789" s="25"/>
      <c r="H789" s="25"/>
      <c r="I789" s="25"/>
      <c r="J789" s="25"/>
      <c r="K789" s="25"/>
      <c r="M789" s="14"/>
      <c r="N789" s="14"/>
      <c r="O789" s="14"/>
      <c r="P789" s="12"/>
      <c r="Q789" s="12"/>
      <c r="R789" s="12"/>
      <c r="S789" s="12"/>
      <c r="T789" s="12"/>
      <c r="U789" s="12"/>
      <c r="V789" s="12"/>
    </row>
    <row r="790" spans="1:22" x14ac:dyDescent="0.15">
      <c r="A790" s="12">
        <v>4</v>
      </c>
      <c r="B790" s="24">
        <v>7.4251200000000003E-2</v>
      </c>
      <c r="C790" s="25">
        <v>-0.354543</v>
      </c>
      <c r="D790" s="25">
        <v>-0.22761300000000001</v>
      </c>
      <c r="E790" s="25">
        <v>-1.48343E-2</v>
      </c>
      <c r="F790" s="25"/>
      <c r="G790" s="25"/>
      <c r="H790" s="25"/>
      <c r="I790" s="25"/>
      <c r="J790" s="25"/>
      <c r="K790" s="25"/>
      <c r="M790" s="14"/>
      <c r="N790" s="14"/>
      <c r="O790" s="14"/>
      <c r="P790" s="14"/>
      <c r="Q790" s="12"/>
      <c r="R790" s="12"/>
      <c r="S790" s="12"/>
      <c r="T790" s="12"/>
      <c r="U790" s="12"/>
      <c r="V790" s="12"/>
    </row>
    <row r="791" spans="1:22" x14ac:dyDescent="0.15">
      <c r="A791" s="12">
        <v>5</v>
      </c>
      <c r="B791" s="24">
        <v>6.3049300000000003E-2</v>
      </c>
      <c r="C791" s="25">
        <v>-0.23619000000000001</v>
      </c>
      <c r="D791" s="25">
        <v>-1.6048699999999999E-2</v>
      </c>
      <c r="E791" s="24">
        <v>0.235379</v>
      </c>
      <c r="F791" s="24">
        <v>0.52115500000000003</v>
      </c>
      <c r="G791" s="25"/>
      <c r="H791" s="25"/>
      <c r="I791" s="25"/>
      <c r="J791" s="25"/>
      <c r="K791" s="25"/>
      <c r="M791" s="14"/>
      <c r="N791" s="14"/>
      <c r="O791" s="14"/>
      <c r="P791" s="14"/>
      <c r="Q791" s="14"/>
      <c r="R791" s="12"/>
      <c r="S791" s="12"/>
      <c r="T791" s="12"/>
      <c r="U791" s="12"/>
      <c r="V791" s="12"/>
    </row>
    <row r="792" spans="1:22" x14ac:dyDescent="0.15">
      <c r="A792" s="12">
        <v>6</v>
      </c>
      <c r="B792" s="24">
        <v>0.135434</v>
      </c>
      <c r="C792" s="25">
        <v>-2.4683500000000001E-2</v>
      </c>
      <c r="D792" s="24">
        <v>0.232238</v>
      </c>
      <c r="E792" s="24">
        <v>0.51929400000000003</v>
      </c>
      <c r="F792" s="24">
        <v>0.631714</v>
      </c>
      <c r="G792" s="25">
        <v>-0.40545900000000001</v>
      </c>
      <c r="H792" s="25"/>
      <c r="I792" s="25"/>
      <c r="J792" s="25"/>
      <c r="K792" s="25"/>
      <c r="M792" s="14"/>
      <c r="N792" s="14"/>
      <c r="O792" s="14"/>
      <c r="P792" s="14"/>
      <c r="Q792" s="14"/>
      <c r="R792" s="14"/>
      <c r="S792" s="12"/>
      <c r="T792" s="12"/>
      <c r="U792" s="12"/>
      <c r="V792" s="12"/>
    </row>
    <row r="793" spans="1:22" x14ac:dyDescent="0.15">
      <c r="A793" s="12">
        <v>7</v>
      </c>
      <c r="B793" s="24">
        <v>0.26977200000000001</v>
      </c>
      <c r="C793" s="24">
        <v>0.22373299999999999</v>
      </c>
      <c r="D793" s="24">
        <v>0.51269200000000004</v>
      </c>
      <c r="E793" s="24">
        <v>0.62317599999999995</v>
      </c>
      <c r="F793" s="25">
        <v>-0.40712199999999998</v>
      </c>
      <c r="G793" s="25">
        <v>-0.55308000000000002</v>
      </c>
      <c r="H793" s="25">
        <v>-0.70558500000000002</v>
      </c>
      <c r="I793" s="25"/>
      <c r="J793" s="25"/>
      <c r="K793" s="25"/>
      <c r="M793" s="14"/>
      <c r="N793" s="14"/>
      <c r="O793" s="14"/>
      <c r="P793" s="14"/>
      <c r="Q793" s="14"/>
      <c r="R793" s="14"/>
      <c r="S793" s="14"/>
      <c r="T793" s="12"/>
      <c r="U793" s="12"/>
      <c r="V793" s="12"/>
    </row>
    <row r="794" spans="1:22" x14ac:dyDescent="0.15">
      <c r="A794" s="12">
        <v>8</v>
      </c>
      <c r="B794" s="25">
        <v>0.35964800000000002</v>
      </c>
      <c r="C794" s="24">
        <v>0.481603</v>
      </c>
      <c r="D794" s="24">
        <v>0.59489899999999996</v>
      </c>
      <c r="E794" s="25">
        <v>-0.42827700000000002</v>
      </c>
      <c r="F794" s="25">
        <v>-0.56694</v>
      </c>
      <c r="G794" s="25">
        <v>-0.67486500000000005</v>
      </c>
      <c r="H794" s="25">
        <v>-0.77928699999999995</v>
      </c>
      <c r="I794" s="25">
        <v>-0.92036600000000002</v>
      </c>
      <c r="J794" s="25"/>
      <c r="K794" s="25"/>
      <c r="M794" s="14"/>
      <c r="N794" s="14"/>
      <c r="O794" s="14"/>
      <c r="P794" s="14"/>
      <c r="Q794" s="14"/>
      <c r="R794" s="14"/>
      <c r="S794" s="14"/>
      <c r="T794" s="14"/>
      <c r="U794" s="12"/>
      <c r="V794" s="12"/>
    </row>
    <row r="795" spans="1:22" x14ac:dyDescent="0.15">
      <c r="A795" s="12">
        <v>9</v>
      </c>
      <c r="B795" s="25">
        <v>0.45833800000000002</v>
      </c>
      <c r="C795" s="24">
        <v>0.58227099999999998</v>
      </c>
      <c r="D795" s="25">
        <v>-0.43914599999999998</v>
      </c>
      <c r="E795" s="25">
        <v>-0.53036799999999995</v>
      </c>
      <c r="F795" s="25">
        <v>-0.67291100000000004</v>
      </c>
      <c r="G795" s="25">
        <v>-0.81793899999999997</v>
      </c>
      <c r="H795" s="25">
        <v>-0.91325199999999995</v>
      </c>
      <c r="I795" s="25">
        <v>-1.0705499999999999</v>
      </c>
      <c r="J795" s="25">
        <v>-1.21688</v>
      </c>
      <c r="K795" s="25"/>
      <c r="M795" s="14"/>
      <c r="N795" s="14"/>
      <c r="O795" s="14"/>
      <c r="P795" s="14"/>
      <c r="Q795" s="14"/>
      <c r="R795" s="14"/>
      <c r="S795" s="14"/>
      <c r="T795" s="14"/>
      <c r="U795" s="14"/>
      <c r="V795" s="12"/>
    </row>
    <row r="796" spans="1:22" x14ac:dyDescent="0.15">
      <c r="A796" s="12">
        <v>10</v>
      </c>
      <c r="B796" s="25">
        <v>0.57979499999999995</v>
      </c>
      <c r="C796" s="25">
        <v>-0.40841100000000002</v>
      </c>
      <c r="D796" s="25">
        <v>-0.533613</v>
      </c>
      <c r="E796" s="25">
        <v>-0.673211</v>
      </c>
      <c r="F796" s="25">
        <v>-0.816137</v>
      </c>
      <c r="G796" s="25">
        <v>-0.91474299999999997</v>
      </c>
      <c r="H796" s="25">
        <v>-1.0651900000000001</v>
      </c>
      <c r="I796" s="25">
        <v>-1.2170399999999999</v>
      </c>
      <c r="J796" s="25">
        <v>-1.4399</v>
      </c>
      <c r="K796" s="25">
        <v>-1.70143</v>
      </c>
      <c r="M796" s="14"/>
      <c r="N796" s="14"/>
      <c r="O796" s="14"/>
      <c r="P796" s="14"/>
      <c r="Q796" s="14"/>
      <c r="R796" s="14"/>
      <c r="S796" s="14"/>
      <c r="T796" s="14"/>
      <c r="U796" s="14"/>
      <c r="V796" s="14"/>
    </row>
    <row r="797" spans="1:22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</row>
    <row r="798" spans="1:22" x14ac:dyDescent="0.15">
      <c r="A798" s="12" t="s">
        <v>74</v>
      </c>
      <c r="B798" s="12"/>
      <c r="C798" s="12"/>
      <c r="D798" s="12"/>
      <c r="E798" s="12"/>
      <c r="F798" s="12"/>
      <c r="G798" s="12"/>
      <c r="H798" s="12"/>
      <c r="I798" s="12"/>
      <c r="J798" s="12"/>
      <c r="K798" s="12"/>
    </row>
    <row r="799" spans="1:22" x14ac:dyDescent="0.15">
      <c r="A799" s="12" t="s">
        <v>75</v>
      </c>
      <c r="B799" s="12" t="s">
        <v>76</v>
      </c>
      <c r="C799" s="12" t="s">
        <v>76</v>
      </c>
      <c r="D799" s="12" t="s">
        <v>76</v>
      </c>
      <c r="E799" s="12" t="s">
        <v>77</v>
      </c>
      <c r="F799" s="12" t="s">
        <v>77</v>
      </c>
      <c r="G799" s="12" t="s">
        <v>77</v>
      </c>
      <c r="H799" s="12"/>
      <c r="I799" s="12"/>
      <c r="J799" s="12"/>
      <c r="K799" s="12"/>
      <c r="M799" s="12"/>
      <c r="N799" s="12"/>
      <c r="O799" s="12"/>
      <c r="P799" s="12"/>
      <c r="Q799" s="12"/>
      <c r="R799" s="12"/>
    </row>
    <row r="800" spans="1:22" x14ac:dyDescent="0.15">
      <c r="A800" s="12" t="s">
        <v>78</v>
      </c>
      <c r="B800" s="12" t="s">
        <v>76</v>
      </c>
      <c r="C800" s="12" t="s">
        <v>79</v>
      </c>
      <c r="D800" s="12" t="s">
        <v>80</v>
      </c>
      <c r="E800" s="12" t="s">
        <v>76</v>
      </c>
      <c r="F800" s="12" t="s">
        <v>79</v>
      </c>
      <c r="G800" s="12" t="s">
        <v>80</v>
      </c>
      <c r="H800" s="12"/>
      <c r="I800" s="12"/>
      <c r="J800" s="12"/>
      <c r="K800" s="12"/>
      <c r="M800" s="12"/>
      <c r="N800" s="12"/>
      <c r="O800" s="12"/>
      <c r="P800" s="12"/>
      <c r="Q800" s="12"/>
      <c r="R800" s="12"/>
    </row>
    <row r="801" spans="1:18" x14ac:dyDescent="0.15">
      <c r="A801" s="3" t="s">
        <v>25</v>
      </c>
      <c r="B801" s="24">
        <v>0.61618399999999995</v>
      </c>
      <c r="C801" s="24">
        <v>0.61618399999999995</v>
      </c>
      <c r="D801" s="24">
        <v>0.61618399999999995</v>
      </c>
      <c r="E801" s="24">
        <v>0.72245300000000001</v>
      </c>
      <c r="F801" s="24">
        <v>0.72245300000000001</v>
      </c>
      <c r="G801" s="24">
        <v>0.72245300000000001</v>
      </c>
      <c r="H801" s="12"/>
      <c r="I801" s="12"/>
      <c r="J801" s="12"/>
      <c r="K801" s="12"/>
      <c r="M801" s="12"/>
      <c r="N801" s="12"/>
      <c r="O801" s="12"/>
      <c r="P801" s="12"/>
      <c r="Q801" s="12"/>
      <c r="R801" s="12"/>
    </row>
    <row r="802" spans="1:18" x14ac:dyDescent="0.15">
      <c r="A802" s="3" t="s">
        <v>26</v>
      </c>
      <c r="B802" s="24">
        <v>-2.0716600000000002E-2</v>
      </c>
      <c r="C802" s="24">
        <v>7.8165200000000004E-2</v>
      </c>
      <c r="D802" s="24">
        <v>6.4860200000000007E-2</v>
      </c>
      <c r="E802" s="24">
        <v>-1.8200299999999999E-2</v>
      </c>
      <c r="F802" s="24">
        <v>9.4135200000000002E-2</v>
      </c>
      <c r="G802" s="24">
        <v>7.8874E-2</v>
      </c>
      <c r="H802" s="12"/>
      <c r="I802" s="12"/>
      <c r="J802" s="12"/>
      <c r="K802" s="12"/>
      <c r="M802" s="12"/>
      <c r="N802" s="12"/>
      <c r="O802" s="12"/>
      <c r="P802" s="12"/>
      <c r="Q802" s="12"/>
      <c r="R802" s="12"/>
    </row>
    <row r="803" spans="1:18" x14ac:dyDescent="0.15">
      <c r="A803" s="3" t="s">
        <v>27</v>
      </c>
      <c r="B803" s="24">
        <v>-2.73487E-2</v>
      </c>
      <c r="C803" s="24">
        <v>7.6766699999999993E-2</v>
      </c>
      <c r="D803" s="24">
        <v>6.2478199999999998E-2</v>
      </c>
      <c r="E803" s="24">
        <v>-2.2670699999999998E-2</v>
      </c>
      <c r="F803" s="24">
        <v>9.5723500000000003E-2</v>
      </c>
      <c r="G803" s="24">
        <v>7.9289499999999999E-2</v>
      </c>
      <c r="H803" s="12"/>
      <c r="I803" s="12"/>
      <c r="J803" s="12"/>
      <c r="K803" s="12"/>
      <c r="M803" s="12"/>
      <c r="N803" s="12"/>
      <c r="O803" s="12"/>
      <c r="P803" s="12"/>
      <c r="Q803" s="12"/>
      <c r="R803" s="12"/>
    </row>
    <row r="804" spans="1:18" x14ac:dyDescent="0.15">
      <c r="A804" s="3" t="s">
        <v>28</v>
      </c>
      <c r="B804" s="25">
        <v>-5.1487100000000001E-2</v>
      </c>
      <c r="C804" s="25">
        <v>5.8302699999999999E-2</v>
      </c>
      <c r="D804" s="25">
        <v>4.1838399999999998E-2</v>
      </c>
      <c r="E804" s="25">
        <v>-6.3792699999999994E-2</v>
      </c>
      <c r="F804" s="25">
        <v>5.8329100000000002E-2</v>
      </c>
      <c r="G804" s="25">
        <v>3.9919200000000002E-2</v>
      </c>
      <c r="H804" s="12"/>
      <c r="I804" s="12"/>
      <c r="J804" s="12"/>
      <c r="K804" s="12"/>
      <c r="M804" s="12"/>
      <c r="N804" s="12"/>
      <c r="O804" s="12"/>
      <c r="P804" s="12"/>
      <c r="Q804" s="12"/>
      <c r="R804" s="12"/>
    </row>
    <row r="805" spans="1:18" x14ac:dyDescent="0.15">
      <c r="A805" s="3" t="s">
        <v>29</v>
      </c>
      <c r="B805" s="25">
        <v>-7.6798900000000003E-2</v>
      </c>
      <c r="C805" s="25">
        <v>2.3603900000000001E-2</v>
      </c>
      <c r="D805" s="25">
        <v>7.3614700000000002E-3</v>
      </c>
      <c r="E805" s="25">
        <v>-0.12064</v>
      </c>
      <c r="F805" s="25">
        <v>-4.2732600000000003E-2</v>
      </c>
      <c r="G805" s="25">
        <v>-6.1219099999999999E-2</v>
      </c>
      <c r="H805" s="12"/>
      <c r="I805" s="12"/>
      <c r="J805" s="12"/>
      <c r="K805" s="12"/>
      <c r="M805" s="12"/>
      <c r="N805" s="12"/>
      <c r="O805" s="12"/>
      <c r="P805" s="12"/>
      <c r="Q805" s="12"/>
      <c r="R805" s="12"/>
    </row>
    <row r="806" spans="1:18" x14ac:dyDescent="0.15">
      <c r="A806" s="3" t="s">
        <v>30</v>
      </c>
      <c r="B806" s="24">
        <v>-8.3479800000000007E-2</v>
      </c>
      <c r="C806" s="24">
        <v>3.2899999999999999E-2</v>
      </c>
      <c r="D806" s="24">
        <v>6.0812499999999999E-3</v>
      </c>
      <c r="E806" s="24">
        <v>-6.9740700000000003E-2</v>
      </c>
      <c r="F806" s="24">
        <v>6.2883300000000003E-2</v>
      </c>
      <c r="G806" s="24">
        <v>3.2059999999999998E-2</v>
      </c>
      <c r="H806" s="12"/>
      <c r="I806" s="12"/>
      <c r="J806" s="12"/>
      <c r="K806" s="12"/>
      <c r="M806" s="12"/>
      <c r="N806" s="12"/>
      <c r="O806" s="12"/>
      <c r="P806" s="12"/>
      <c r="Q806" s="12"/>
      <c r="R806" s="12"/>
    </row>
    <row r="807" spans="1:18" x14ac:dyDescent="0.15">
      <c r="A807" s="3" t="s">
        <v>52</v>
      </c>
      <c r="B807" s="24">
        <v>-3.58973E-2</v>
      </c>
      <c r="C807" s="24">
        <v>8.1282300000000002E-2</v>
      </c>
      <c r="D807" s="24">
        <v>5.0980600000000001E-2</v>
      </c>
      <c r="E807" s="24">
        <v>-1.55146E-2</v>
      </c>
      <c r="F807" s="24">
        <v>0.11798500000000001</v>
      </c>
      <c r="G807" s="24">
        <v>8.3161499999999999E-2</v>
      </c>
      <c r="H807" s="12"/>
      <c r="I807" s="12"/>
      <c r="J807" s="12"/>
      <c r="K807" s="12"/>
      <c r="M807" s="12"/>
      <c r="N807" s="12"/>
      <c r="O807" s="12"/>
      <c r="P807" s="12"/>
      <c r="Q807" s="12"/>
      <c r="R807" s="12"/>
    </row>
    <row r="808" spans="1:18" x14ac:dyDescent="0.15">
      <c r="A808" s="3" t="s">
        <v>53</v>
      </c>
      <c r="B808" s="24">
        <v>8.8392299999999993E-2</v>
      </c>
      <c r="C808" s="24">
        <v>0.17271600000000001</v>
      </c>
      <c r="D808" s="24">
        <v>0.17271600000000001</v>
      </c>
      <c r="E808" s="24">
        <v>0.127389</v>
      </c>
      <c r="F808" s="24">
        <v>0.22268099999999999</v>
      </c>
      <c r="G808" s="24">
        <v>0.22268099999999999</v>
      </c>
      <c r="H808" s="12"/>
      <c r="I808" s="12"/>
      <c r="J808" s="12"/>
      <c r="K808" s="12"/>
      <c r="M808" s="12"/>
      <c r="N808" s="12"/>
      <c r="O808" s="12"/>
      <c r="P808" s="12"/>
      <c r="Q808" s="12"/>
      <c r="R808" s="12"/>
    </row>
    <row r="809" spans="1:18" x14ac:dyDescent="0.15">
      <c r="A809" s="3" t="s">
        <v>54</v>
      </c>
      <c r="B809" s="24">
        <v>0.25205100000000003</v>
      </c>
      <c r="C809" s="24">
        <v>0.29698099999999999</v>
      </c>
      <c r="D809" s="24">
        <v>0.29698099999999999</v>
      </c>
      <c r="E809" s="24">
        <v>0.26327499999999998</v>
      </c>
      <c r="F809" s="24">
        <v>0.31393700000000002</v>
      </c>
      <c r="G809" s="24">
        <v>0.31393700000000002</v>
      </c>
      <c r="H809" s="12"/>
      <c r="I809" s="12"/>
      <c r="J809" s="12"/>
      <c r="K809" s="12"/>
      <c r="M809" s="12"/>
      <c r="N809" s="12"/>
      <c r="O809" s="12"/>
      <c r="P809" s="12"/>
      <c r="Q809" s="12"/>
      <c r="R809" s="12"/>
    </row>
    <row r="810" spans="1:18" x14ac:dyDescent="0.15">
      <c r="A810" s="3" t="s">
        <v>90</v>
      </c>
      <c r="B810" s="25">
        <v>0.44049899999999997</v>
      </c>
      <c r="C810" s="25">
        <v>0.44049899999999997</v>
      </c>
      <c r="D810" s="25">
        <v>0.44049899999999997</v>
      </c>
      <c r="E810" s="25">
        <v>0.26001200000000002</v>
      </c>
      <c r="F810" s="25">
        <v>0.26001200000000002</v>
      </c>
      <c r="G810" s="25">
        <v>0.26001200000000002</v>
      </c>
      <c r="H810" s="12"/>
      <c r="I810" s="12"/>
      <c r="J810" s="12"/>
      <c r="K810" s="12"/>
      <c r="M810" s="12"/>
      <c r="N810" s="12"/>
      <c r="O810" s="12"/>
      <c r="P810" s="12"/>
      <c r="Q810" s="12"/>
      <c r="R810" s="12"/>
    </row>
    <row r="811" spans="1:18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</row>
    <row r="812" spans="1:18" s="17" customFormat="1" ht="18" x14ac:dyDescent="0.2">
      <c r="A812" s="18" t="s">
        <v>84</v>
      </c>
    </row>
    <row r="813" spans="1:18" s="17" customFormat="1" ht="12" customHeight="1" x14ac:dyDescent="0.15">
      <c r="A813" s="17" t="s">
        <v>121</v>
      </c>
    </row>
    <row r="814" spans="1:18" s="17" customFormat="1" x14ac:dyDescent="0.15">
      <c r="A814" s="17" t="s">
        <v>23</v>
      </c>
    </row>
    <row r="815" spans="1:18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</row>
    <row r="816" spans="1:18" x14ac:dyDescent="0.15">
      <c r="A816" s="12" t="s">
        <v>45</v>
      </c>
      <c r="B816" s="12"/>
      <c r="C816" s="12"/>
      <c r="D816" s="12"/>
      <c r="E816" s="12"/>
      <c r="F816" s="12"/>
      <c r="G816" s="12"/>
      <c r="H816" s="12"/>
      <c r="I816" s="12"/>
      <c r="J816" s="12"/>
      <c r="K816" s="12"/>
    </row>
    <row r="817" spans="1:22" x14ac:dyDescent="0.15">
      <c r="A817" s="12" t="s">
        <v>46</v>
      </c>
      <c r="B817" s="12">
        <v>1</v>
      </c>
      <c r="C817" s="12">
        <v>2</v>
      </c>
      <c r="D817" s="12">
        <v>3</v>
      </c>
      <c r="E817" s="12">
        <v>4</v>
      </c>
      <c r="F817" s="12">
        <v>5</v>
      </c>
      <c r="G817" s="12">
        <v>6</v>
      </c>
      <c r="H817" s="12">
        <v>7</v>
      </c>
      <c r="I817" s="12">
        <v>8</v>
      </c>
      <c r="J817" s="12">
        <v>9</v>
      </c>
      <c r="K817" s="12">
        <v>10</v>
      </c>
    </row>
    <row r="818" spans="1:22" x14ac:dyDescent="0.15">
      <c r="A818" s="12">
        <v>1</v>
      </c>
      <c r="B818" s="25">
        <v>-0.14697299999999999</v>
      </c>
      <c r="C818" s="25"/>
      <c r="D818" s="25"/>
      <c r="E818" s="25"/>
      <c r="F818" s="25"/>
      <c r="G818" s="25"/>
      <c r="H818" s="25"/>
      <c r="I818" s="25"/>
      <c r="J818" s="25"/>
      <c r="K818" s="25"/>
    </row>
    <row r="819" spans="1:22" x14ac:dyDescent="0.15">
      <c r="A819" s="12">
        <v>2</v>
      </c>
      <c r="B819" s="25">
        <v>-0.141651</v>
      </c>
      <c r="C819" s="25">
        <v>-0.136104</v>
      </c>
      <c r="D819" s="25"/>
      <c r="E819" s="25"/>
      <c r="F819" s="25"/>
      <c r="G819" s="25"/>
      <c r="H819" s="25"/>
      <c r="I819" s="25"/>
      <c r="J819" s="25"/>
      <c r="K819" s="25"/>
    </row>
    <row r="820" spans="1:22" x14ac:dyDescent="0.15">
      <c r="A820" s="12">
        <v>3</v>
      </c>
      <c r="B820" s="25">
        <v>-0.140317</v>
      </c>
      <c r="C820" s="25">
        <v>-0.13477700000000001</v>
      </c>
      <c r="D820" s="25">
        <v>-0.13344500000000001</v>
      </c>
      <c r="E820" s="25"/>
      <c r="F820" s="25"/>
      <c r="G820" s="25"/>
      <c r="H820" s="25"/>
      <c r="I820" s="25"/>
      <c r="J820" s="25"/>
      <c r="K820" s="25"/>
    </row>
    <row r="821" spans="1:22" x14ac:dyDescent="0.15">
      <c r="A821" s="12">
        <v>4</v>
      </c>
      <c r="B821" s="25">
        <v>-0.13903199999999999</v>
      </c>
      <c r="C821" s="25">
        <v>-0.13350000000000001</v>
      </c>
      <c r="D821" s="25">
        <v>-0.132048</v>
      </c>
      <c r="E821" s="25">
        <v>-0.13073899999999999</v>
      </c>
      <c r="F821" s="25"/>
      <c r="G821" s="25"/>
      <c r="H821" s="25"/>
      <c r="I821" s="25"/>
      <c r="J821" s="25"/>
      <c r="K821" s="25"/>
    </row>
    <row r="822" spans="1:22" x14ac:dyDescent="0.15">
      <c r="A822" s="12">
        <v>5</v>
      </c>
      <c r="B822" s="25">
        <v>-0.13794300000000001</v>
      </c>
      <c r="C822" s="25">
        <v>-0.132298</v>
      </c>
      <c r="D822" s="25">
        <v>-0.13094800000000001</v>
      </c>
      <c r="E822" s="25">
        <v>-0.12964600000000001</v>
      </c>
      <c r="F822" s="25">
        <v>-0.128554</v>
      </c>
      <c r="G822" s="25"/>
      <c r="H822" s="25"/>
      <c r="I822" s="25"/>
      <c r="J822" s="25"/>
      <c r="K822" s="25"/>
    </row>
    <row r="823" spans="1:22" x14ac:dyDescent="0.15">
      <c r="A823" s="12">
        <v>6</v>
      </c>
      <c r="B823" s="25">
        <v>-2.21132E-2</v>
      </c>
      <c r="C823" s="25">
        <v>-0.13461699999999999</v>
      </c>
      <c r="D823" s="25">
        <v>-0.133266</v>
      </c>
      <c r="E823" s="25">
        <v>-0.13197800000000001</v>
      </c>
      <c r="F823" s="25">
        <v>-0.13088</v>
      </c>
      <c r="G823" s="24">
        <v>-0.133466</v>
      </c>
      <c r="H823" s="24"/>
      <c r="I823" s="24"/>
      <c r="J823" s="24"/>
      <c r="K823" s="24"/>
    </row>
    <row r="824" spans="1:22" x14ac:dyDescent="0.15">
      <c r="A824" s="12">
        <v>7</v>
      </c>
      <c r="B824" s="24">
        <v>0.207314</v>
      </c>
      <c r="C824" s="25">
        <v>-0.14704600000000001</v>
      </c>
      <c r="D824" s="25">
        <v>-0.14570900000000001</v>
      </c>
      <c r="E824" s="25">
        <v>-0.14440700000000001</v>
      </c>
      <c r="F824" s="24">
        <v>-0.14355200000000001</v>
      </c>
      <c r="G824" s="24">
        <v>-0.14588499999999999</v>
      </c>
      <c r="H824" s="24">
        <v>-0.15831100000000001</v>
      </c>
      <c r="I824" s="24"/>
      <c r="J824" s="24"/>
      <c r="K824" s="24"/>
    </row>
    <row r="825" spans="1:22" x14ac:dyDescent="0.15">
      <c r="A825" s="12">
        <v>8</v>
      </c>
      <c r="B825" s="24">
        <v>0.44748599999999999</v>
      </c>
      <c r="C825" s="25">
        <v>-0.149529</v>
      </c>
      <c r="D825" s="25">
        <v>-0.14817900000000001</v>
      </c>
      <c r="E825" s="24">
        <v>-0.147124</v>
      </c>
      <c r="F825" s="24">
        <v>-0.14602000000000001</v>
      </c>
      <c r="G825" s="24">
        <v>-0.14835799999999999</v>
      </c>
      <c r="H825" s="24">
        <v>-0.16078799999999999</v>
      </c>
      <c r="I825" s="24">
        <v>-0.163273</v>
      </c>
      <c r="J825" s="24"/>
      <c r="K825" s="24"/>
    </row>
    <row r="826" spans="1:22" x14ac:dyDescent="0.15">
      <c r="A826" s="12">
        <v>9</v>
      </c>
      <c r="B826" s="24">
        <v>0.67458300000000004</v>
      </c>
      <c r="C826" s="25">
        <v>-0.15145700000000001</v>
      </c>
      <c r="D826" s="24">
        <v>-0.15035499999999999</v>
      </c>
      <c r="E826" s="24">
        <v>-0.14905499999999999</v>
      </c>
      <c r="F826" s="24">
        <v>-0.147951</v>
      </c>
      <c r="G826" s="24">
        <v>-0.15029000000000001</v>
      </c>
      <c r="H826" s="24">
        <v>-0.16272700000000001</v>
      </c>
      <c r="I826" s="24">
        <v>-4.5825999999999999E-2</v>
      </c>
      <c r="J826" s="24">
        <v>0.196772</v>
      </c>
      <c r="K826" s="24"/>
    </row>
    <row r="827" spans="1:22" x14ac:dyDescent="0.15">
      <c r="A827" s="12">
        <v>10</v>
      </c>
      <c r="B827" s="24">
        <v>1.5</v>
      </c>
      <c r="C827" s="24">
        <v>-0.153697</v>
      </c>
      <c r="D827" s="24">
        <v>-0.15234600000000001</v>
      </c>
      <c r="E827" s="24">
        <v>-0.15104999999999999</v>
      </c>
      <c r="F827" s="24">
        <v>-0.149947</v>
      </c>
      <c r="G827" s="24">
        <v>-0.15229100000000001</v>
      </c>
      <c r="H827" s="24">
        <v>-4.5296500000000003E-2</v>
      </c>
      <c r="I827" s="24">
        <v>0.19667000000000001</v>
      </c>
      <c r="J827" s="24">
        <v>0.44023699999999999</v>
      </c>
      <c r="K827" s="24">
        <v>0.67004799999999998</v>
      </c>
    </row>
    <row r="828" spans="1:22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</row>
    <row r="829" spans="1:22" x14ac:dyDescent="0.15">
      <c r="A829" s="12" t="s">
        <v>47</v>
      </c>
      <c r="B829" s="12"/>
      <c r="C829" s="12"/>
      <c r="D829" s="12"/>
      <c r="E829" s="12"/>
      <c r="F829" s="12"/>
      <c r="G829" s="12"/>
      <c r="H829" s="12"/>
      <c r="I829" s="12"/>
      <c r="J829" s="12"/>
      <c r="K829" s="12"/>
    </row>
    <row r="830" spans="1:22" x14ac:dyDescent="0.15">
      <c r="A830" s="12" t="s">
        <v>46</v>
      </c>
      <c r="B830" s="12">
        <v>1</v>
      </c>
      <c r="C830" s="12">
        <v>2</v>
      </c>
      <c r="D830" s="12">
        <v>3</v>
      </c>
      <c r="E830" s="12">
        <v>4</v>
      </c>
      <c r="F830" s="12">
        <v>5</v>
      </c>
      <c r="G830" s="12">
        <v>6</v>
      </c>
      <c r="H830" s="12">
        <v>7</v>
      </c>
      <c r="I830" s="12">
        <v>8</v>
      </c>
      <c r="J830" s="12">
        <v>9</v>
      </c>
      <c r="K830" s="12">
        <v>10</v>
      </c>
      <c r="M830" s="12"/>
      <c r="N830" s="12"/>
      <c r="O830" s="12"/>
      <c r="P830" s="12"/>
      <c r="Q830" s="12"/>
      <c r="R830" s="12"/>
      <c r="S830" s="12"/>
      <c r="T830" s="12"/>
      <c r="U830" s="12"/>
      <c r="V830" s="12"/>
    </row>
    <row r="831" spans="1:22" x14ac:dyDescent="0.15">
      <c r="A831" s="12">
        <v>1</v>
      </c>
      <c r="B831" s="24">
        <v>0.16933899999999999</v>
      </c>
      <c r="C831" s="25"/>
      <c r="D831" s="25"/>
      <c r="E831" s="25"/>
      <c r="F831" s="25"/>
      <c r="G831" s="25"/>
      <c r="H831" s="25"/>
      <c r="I831" s="25"/>
      <c r="J831" s="25"/>
      <c r="K831" s="25"/>
      <c r="M831" s="14"/>
      <c r="N831" s="12"/>
      <c r="O831" s="12"/>
      <c r="P831" s="12"/>
      <c r="Q831" s="12"/>
      <c r="R831" s="12"/>
      <c r="S831" s="12"/>
      <c r="T831" s="12"/>
      <c r="U831" s="12"/>
      <c r="V831" s="12"/>
    </row>
    <row r="832" spans="1:22" x14ac:dyDescent="0.15">
      <c r="A832" s="12">
        <v>2</v>
      </c>
      <c r="B832" s="24">
        <v>0.14587600000000001</v>
      </c>
      <c r="C832" s="24">
        <v>1.1808900000000001E-2</v>
      </c>
      <c r="D832" s="25"/>
      <c r="E832" s="25"/>
      <c r="F832" s="25"/>
      <c r="G832" s="25"/>
      <c r="H832" s="25"/>
      <c r="I832" s="25"/>
      <c r="J832" s="25"/>
      <c r="K832" s="25"/>
      <c r="M832" s="14"/>
      <c r="N832" s="14"/>
      <c r="O832" s="12"/>
      <c r="P832" s="12"/>
      <c r="Q832" s="12"/>
      <c r="R832" s="12"/>
      <c r="S832" s="12"/>
      <c r="T832" s="12"/>
      <c r="U832" s="12"/>
      <c r="V832" s="12"/>
    </row>
    <row r="833" spans="1:22" x14ac:dyDescent="0.15">
      <c r="A833" s="12">
        <v>3</v>
      </c>
      <c r="B833" s="24">
        <v>0.124142</v>
      </c>
      <c r="C833" s="24">
        <v>-9.7658500000000008E-4</v>
      </c>
      <c r="D833" s="24">
        <v>-1.2701199999999999E-2</v>
      </c>
      <c r="E833" s="25"/>
      <c r="F833" s="25"/>
      <c r="G833" s="25"/>
      <c r="H833" s="25"/>
      <c r="I833" s="25"/>
      <c r="J833" s="25"/>
      <c r="K833" s="25"/>
      <c r="M833" s="14"/>
      <c r="N833" s="14"/>
      <c r="O833" s="14"/>
      <c r="P833" s="12"/>
      <c r="Q833" s="12"/>
      <c r="R833" s="12"/>
      <c r="S833" s="12"/>
      <c r="T833" s="12"/>
      <c r="U833" s="12"/>
      <c r="V833" s="12"/>
    </row>
    <row r="834" spans="1:22" x14ac:dyDescent="0.15">
      <c r="A834" s="12">
        <v>4</v>
      </c>
      <c r="B834" s="24">
        <v>9.9979600000000002E-2</v>
      </c>
      <c r="C834" s="24">
        <v>-1.2576800000000001E-2</v>
      </c>
      <c r="D834" s="24">
        <v>1.97786E-2</v>
      </c>
      <c r="E834" s="24">
        <v>0.109724</v>
      </c>
      <c r="F834" s="25"/>
      <c r="G834" s="25"/>
      <c r="H834" s="25"/>
      <c r="I834" s="25"/>
      <c r="J834" s="25"/>
      <c r="K834" s="25"/>
      <c r="M834" s="14"/>
      <c r="N834" s="14"/>
      <c r="O834" s="14"/>
      <c r="P834" s="14"/>
      <c r="Q834" s="12"/>
      <c r="R834" s="12"/>
      <c r="S834" s="12"/>
      <c r="T834" s="12"/>
      <c r="U834" s="12"/>
      <c r="V834" s="12"/>
    </row>
    <row r="835" spans="1:22" x14ac:dyDescent="0.15">
      <c r="A835" s="12">
        <v>5</v>
      </c>
      <c r="B835" s="24">
        <v>7.7843999999999997E-2</v>
      </c>
      <c r="C835" s="24">
        <v>2.3461699999999999E-2</v>
      </c>
      <c r="D835" s="24">
        <v>0.10354099999999999</v>
      </c>
      <c r="E835" s="24">
        <v>0.19950399999999999</v>
      </c>
      <c r="F835" s="24">
        <v>0.29913099999999998</v>
      </c>
      <c r="G835" s="25"/>
      <c r="H835" s="25"/>
      <c r="I835" s="25"/>
      <c r="J835" s="25"/>
      <c r="K835" s="25"/>
      <c r="M835" s="14"/>
      <c r="N835" s="14"/>
      <c r="O835" s="14"/>
      <c r="P835" s="14"/>
      <c r="Q835" s="14"/>
      <c r="R835" s="12"/>
      <c r="S835" s="12"/>
      <c r="T835" s="12"/>
      <c r="U835" s="12"/>
      <c r="V835" s="12"/>
    </row>
    <row r="836" spans="1:22" x14ac:dyDescent="0.15">
      <c r="A836" s="12">
        <v>6</v>
      </c>
      <c r="B836" s="24">
        <v>0.114717</v>
      </c>
      <c r="C836" s="24">
        <v>9.8745299999999994E-2</v>
      </c>
      <c r="D836" s="24">
        <v>0.194276</v>
      </c>
      <c r="E836" s="24">
        <v>0.29533500000000001</v>
      </c>
      <c r="F836" s="24">
        <v>0.34832200000000002</v>
      </c>
      <c r="G836" s="25">
        <v>-0.178674</v>
      </c>
      <c r="H836" s="25"/>
      <c r="I836" s="25"/>
      <c r="J836" s="25"/>
      <c r="K836" s="25"/>
      <c r="M836" s="14"/>
      <c r="N836" s="14"/>
      <c r="O836" s="14"/>
      <c r="P836" s="14"/>
      <c r="Q836" s="14"/>
      <c r="R836" s="14"/>
      <c r="S836" s="12"/>
      <c r="T836" s="12"/>
      <c r="U836" s="12"/>
      <c r="V836" s="12"/>
    </row>
    <row r="837" spans="1:22" x14ac:dyDescent="0.15">
      <c r="A837" s="12">
        <v>7</v>
      </c>
      <c r="B837" s="25">
        <v>0.160272</v>
      </c>
      <c r="C837" s="24">
        <v>0.175762</v>
      </c>
      <c r="D837" s="24">
        <v>0.28081499999999998</v>
      </c>
      <c r="E837" s="24">
        <v>0.33352599999999999</v>
      </c>
      <c r="F837" s="25">
        <v>-0.18591299999999999</v>
      </c>
      <c r="G837" s="25">
        <v>-0.26331700000000002</v>
      </c>
      <c r="H837" s="25">
        <v>-0.34568500000000002</v>
      </c>
      <c r="I837" s="25"/>
      <c r="J837" s="25"/>
      <c r="K837" s="25"/>
      <c r="M837" s="14"/>
      <c r="N837" s="14"/>
      <c r="O837" s="14"/>
      <c r="P837" s="14"/>
      <c r="Q837" s="14"/>
      <c r="R837" s="14"/>
      <c r="S837" s="14"/>
      <c r="T837" s="12"/>
      <c r="U837" s="12"/>
      <c r="V837" s="12"/>
    </row>
    <row r="838" spans="1:22" x14ac:dyDescent="0.15">
      <c r="A838" s="12">
        <v>8</v>
      </c>
      <c r="B838" s="25">
        <v>0.21417900000000001</v>
      </c>
      <c r="C838" s="24">
        <v>0.27526800000000001</v>
      </c>
      <c r="D838" s="24">
        <v>0.327733</v>
      </c>
      <c r="E838" s="25">
        <v>-0.19023899999999999</v>
      </c>
      <c r="F838" s="25">
        <v>-0.26391900000000001</v>
      </c>
      <c r="G838" s="25">
        <v>-0.32001800000000002</v>
      </c>
      <c r="H838" s="25">
        <v>-0.38011099999999998</v>
      </c>
      <c r="I838" s="25">
        <v>-0.45176699999999997</v>
      </c>
      <c r="J838" s="25"/>
      <c r="K838" s="25"/>
      <c r="M838" s="14"/>
      <c r="N838" s="14"/>
      <c r="O838" s="14"/>
      <c r="P838" s="14"/>
      <c r="Q838" s="14"/>
      <c r="R838" s="14"/>
      <c r="S838" s="14"/>
      <c r="T838" s="14"/>
      <c r="U838" s="12"/>
      <c r="V838" s="12"/>
    </row>
    <row r="839" spans="1:22" x14ac:dyDescent="0.15">
      <c r="A839" s="12">
        <v>9</v>
      </c>
      <c r="B839" s="25">
        <v>0.26162299999999999</v>
      </c>
      <c r="C839" s="24">
        <v>0.32272200000000001</v>
      </c>
      <c r="D839" s="25">
        <v>-0.195216</v>
      </c>
      <c r="E839" s="25">
        <v>-0.24556800000000001</v>
      </c>
      <c r="F839" s="25">
        <v>-0.31843399999999999</v>
      </c>
      <c r="G839" s="25">
        <v>-0.39452999999999999</v>
      </c>
      <c r="H839" s="25">
        <v>-0.451569</v>
      </c>
      <c r="I839" s="25">
        <v>-0.50898399999999999</v>
      </c>
      <c r="J839" s="25">
        <v>-0.60366299999999995</v>
      </c>
      <c r="K839" s="25"/>
      <c r="M839" s="14"/>
      <c r="N839" s="14"/>
      <c r="O839" s="14"/>
      <c r="P839" s="14"/>
      <c r="Q839" s="14"/>
      <c r="R839" s="14"/>
      <c r="S839" s="14"/>
      <c r="T839" s="14"/>
      <c r="U839" s="14"/>
      <c r="V839" s="12"/>
    </row>
    <row r="840" spans="1:22" x14ac:dyDescent="0.15">
      <c r="A840" s="12">
        <v>10</v>
      </c>
      <c r="B840" s="25">
        <v>0.31894600000000001</v>
      </c>
      <c r="C840" s="25">
        <v>-0.17911299999999999</v>
      </c>
      <c r="D840" s="25">
        <v>-0.24703700000000001</v>
      </c>
      <c r="E840" s="25">
        <v>-0.31864900000000002</v>
      </c>
      <c r="F840" s="25">
        <v>-0.39316400000000001</v>
      </c>
      <c r="G840" s="25">
        <v>-0.44807399999999997</v>
      </c>
      <c r="H840" s="25">
        <v>-0.50894799999999996</v>
      </c>
      <c r="I840" s="25">
        <v>-0.60376600000000002</v>
      </c>
      <c r="J840" s="25">
        <v>-0.71781300000000003</v>
      </c>
      <c r="K840" s="25">
        <v>-0.85020600000000002</v>
      </c>
      <c r="M840" s="14"/>
      <c r="N840" s="14"/>
      <c r="O840" s="14"/>
      <c r="P840" s="14"/>
      <c r="Q840" s="14"/>
      <c r="R840" s="14"/>
      <c r="S840" s="14"/>
      <c r="T840" s="14"/>
      <c r="U840" s="14"/>
      <c r="V840" s="14"/>
    </row>
    <row r="841" spans="1:22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</row>
    <row r="842" spans="1:22" x14ac:dyDescent="0.15">
      <c r="A842" s="12" t="s">
        <v>48</v>
      </c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</row>
    <row r="843" spans="1:22" x14ac:dyDescent="0.15">
      <c r="A843" s="12" t="s">
        <v>46</v>
      </c>
      <c r="B843" s="12">
        <v>1</v>
      </c>
      <c r="C843" s="12">
        <v>2</v>
      </c>
      <c r="D843" s="12">
        <v>3</v>
      </c>
      <c r="E843" s="12">
        <v>4</v>
      </c>
      <c r="F843" s="12">
        <v>5</v>
      </c>
      <c r="G843" s="12">
        <v>6</v>
      </c>
      <c r="H843" s="12">
        <v>7</v>
      </c>
      <c r="I843" s="12">
        <v>8</v>
      </c>
      <c r="J843" s="12">
        <v>9</v>
      </c>
      <c r="K843" s="12">
        <v>10</v>
      </c>
      <c r="M843" s="12"/>
      <c r="N843" s="12"/>
      <c r="O843" s="12"/>
      <c r="P843" s="12"/>
      <c r="Q843" s="12"/>
      <c r="R843" s="12"/>
      <c r="S843" s="12"/>
      <c r="T843" s="12"/>
      <c r="U843" s="12"/>
      <c r="V843" s="12"/>
    </row>
    <row r="844" spans="1:22" x14ac:dyDescent="0.15">
      <c r="A844" s="12">
        <v>1</v>
      </c>
      <c r="B844" s="24">
        <v>0.17131099999999999</v>
      </c>
      <c r="C844" s="25"/>
      <c r="D844" s="25"/>
      <c r="E844" s="25"/>
      <c r="F844" s="25"/>
      <c r="G844" s="25"/>
      <c r="H844" s="25"/>
      <c r="I844" s="25"/>
      <c r="J844" s="25"/>
      <c r="K844" s="25"/>
      <c r="M844" s="14"/>
      <c r="N844" s="12"/>
      <c r="O844" s="12"/>
      <c r="P844" s="12"/>
      <c r="Q844" s="12"/>
      <c r="R844" s="12"/>
      <c r="S844" s="12"/>
      <c r="T844" s="12"/>
      <c r="U844" s="12"/>
      <c r="V844" s="12"/>
    </row>
    <row r="845" spans="1:22" x14ac:dyDescent="0.15">
      <c r="A845" s="12">
        <v>2</v>
      </c>
      <c r="B845" s="24">
        <v>0.169235</v>
      </c>
      <c r="C845" s="25">
        <v>-0.27220899999999998</v>
      </c>
      <c r="D845" s="25"/>
      <c r="E845" s="25"/>
      <c r="F845" s="25"/>
      <c r="G845" s="25"/>
      <c r="H845" s="25"/>
      <c r="I845" s="25"/>
      <c r="J845" s="25"/>
      <c r="K845" s="25"/>
      <c r="M845" s="14"/>
      <c r="N845" s="14"/>
      <c r="O845" s="12"/>
      <c r="P845" s="12"/>
      <c r="Q845" s="12"/>
      <c r="R845" s="12"/>
      <c r="S845" s="12"/>
      <c r="T845" s="12"/>
      <c r="U845" s="12"/>
      <c r="V845" s="12"/>
    </row>
    <row r="846" spans="1:22" x14ac:dyDescent="0.15">
      <c r="A846" s="12">
        <v>3</v>
      </c>
      <c r="B846" s="24">
        <v>0.164993</v>
      </c>
      <c r="C846" s="25">
        <v>-0.26955400000000002</v>
      </c>
      <c r="D846" s="25">
        <v>-0.24846599999999999</v>
      </c>
      <c r="E846" s="25"/>
      <c r="F846" s="25"/>
      <c r="G846" s="25"/>
      <c r="H846" s="25"/>
      <c r="I846" s="25"/>
      <c r="J846" s="25"/>
      <c r="K846" s="25"/>
      <c r="M846" s="14"/>
      <c r="N846" s="14"/>
      <c r="O846" s="14"/>
      <c r="P846" s="12"/>
      <c r="Q846" s="12"/>
      <c r="R846" s="12"/>
      <c r="S846" s="12"/>
      <c r="T846" s="12"/>
      <c r="U846" s="12"/>
      <c r="V846" s="12"/>
    </row>
    <row r="847" spans="1:22" x14ac:dyDescent="0.15">
      <c r="A847" s="12">
        <v>4</v>
      </c>
      <c r="B847" s="24">
        <v>0.15079000000000001</v>
      </c>
      <c r="C847" s="25">
        <v>-0.24934000000000001</v>
      </c>
      <c r="D847" s="25">
        <v>-0.13397500000000001</v>
      </c>
      <c r="E847" s="25">
        <v>7.8108200000000003E-2</v>
      </c>
      <c r="F847" s="25"/>
      <c r="G847" s="25"/>
      <c r="H847" s="25"/>
      <c r="I847" s="25"/>
      <c r="J847" s="25"/>
      <c r="K847" s="25"/>
      <c r="M847" s="14"/>
      <c r="N847" s="14"/>
      <c r="O847" s="14"/>
      <c r="P847" s="14"/>
      <c r="Q847" s="12"/>
      <c r="R847" s="12"/>
      <c r="S847" s="12"/>
      <c r="T847" s="12"/>
      <c r="U847" s="12"/>
      <c r="V847" s="12"/>
    </row>
    <row r="848" spans="1:22" x14ac:dyDescent="0.15">
      <c r="A848" s="12">
        <v>5</v>
      </c>
      <c r="B848" s="24">
        <v>0.137045</v>
      </c>
      <c r="C848" s="25">
        <v>-0.138267</v>
      </c>
      <c r="D848" s="25">
        <v>7.4690900000000005E-2</v>
      </c>
      <c r="E848" s="24">
        <v>0.32385999999999998</v>
      </c>
      <c r="F848" s="24">
        <v>0.59826299999999999</v>
      </c>
      <c r="G848" s="25"/>
      <c r="H848" s="25"/>
      <c r="I848" s="25"/>
      <c r="J848" s="25"/>
      <c r="K848" s="25"/>
      <c r="M848" s="14"/>
      <c r="N848" s="14"/>
      <c r="O848" s="14"/>
      <c r="P848" s="14"/>
      <c r="Q848" s="14"/>
      <c r="R848" s="12"/>
      <c r="S848" s="12"/>
      <c r="T848" s="12"/>
      <c r="U848" s="12"/>
      <c r="V848" s="12"/>
    </row>
    <row r="849" spans="1:22" x14ac:dyDescent="0.15">
      <c r="A849" s="12">
        <v>6</v>
      </c>
      <c r="B849" s="24">
        <v>0.229435</v>
      </c>
      <c r="C849" s="25">
        <v>6.3497700000000004E-2</v>
      </c>
      <c r="D849" s="24">
        <v>0.31324400000000002</v>
      </c>
      <c r="E849" s="24">
        <v>0.59067000000000003</v>
      </c>
      <c r="F849" s="24">
        <v>0.69664499999999996</v>
      </c>
      <c r="G849" s="25">
        <v>-0.35734900000000003</v>
      </c>
      <c r="H849" s="25"/>
      <c r="I849" s="25"/>
      <c r="J849" s="25"/>
      <c r="K849" s="25"/>
      <c r="M849" s="14"/>
      <c r="N849" s="14"/>
      <c r="O849" s="14"/>
      <c r="P849" s="14"/>
      <c r="Q849" s="14"/>
      <c r="R849" s="14"/>
      <c r="S849" s="12"/>
      <c r="T849" s="12"/>
      <c r="U849" s="12"/>
      <c r="V849" s="12"/>
    </row>
    <row r="850" spans="1:22" x14ac:dyDescent="0.15">
      <c r="A850" s="12">
        <v>7</v>
      </c>
      <c r="B850" s="24">
        <v>0.32054500000000002</v>
      </c>
      <c r="C850" s="24">
        <v>0.28560099999999999</v>
      </c>
      <c r="D850" s="24">
        <v>0.56162900000000004</v>
      </c>
      <c r="E850" s="24">
        <v>0.66705300000000001</v>
      </c>
      <c r="F850" s="25">
        <v>-0.37182700000000002</v>
      </c>
      <c r="G850" s="25">
        <v>-0.52663300000000002</v>
      </c>
      <c r="H850" s="25">
        <v>-0.69137000000000004</v>
      </c>
      <c r="I850" s="25"/>
      <c r="J850" s="25"/>
      <c r="K850" s="25"/>
      <c r="M850" s="14"/>
      <c r="N850" s="14"/>
      <c r="O850" s="14"/>
      <c r="P850" s="14"/>
      <c r="Q850" s="14"/>
      <c r="R850" s="14"/>
      <c r="S850" s="14"/>
      <c r="T850" s="12"/>
      <c r="U850" s="12"/>
      <c r="V850" s="12"/>
    </row>
    <row r="851" spans="1:22" x14ac:dyDescent="0.15">
      <c r="A851" s="12">
        <v>8</v>
      </c>
      <c r="B851" s="25">
        <v>0.42835800000000002</v>
      </c>
      <c r="C851" s="24">
        <v>0.55053700000000005</v>
      </c>
      <c r="D851" s="24">
        <v>0.65546599999999999</v>
      </c>
      <c r="E851" s="25">
        <v>-0.38047700000000001</v>
      </c>
      <c r="F851" s="25">
        <v>-0.527837</v>
      </c>
      <c r="G851" s="25">
        <v>-0.64003699999999997</v>
      </c>
      <c r="H851" s="25">
        <v>-0.76022199999999995</v>
      </c>
      <c r="I851" s="25">
        <v>-0.90353399999999995</v>
      </c>
      <c r="J851" s="25"/>
      <c r="K851" s="25"/>
      <c r="M851" s="14"/>
      <c r="N851" s="14"/>
      <c r="O851" s="14"/>
      <c r="P851" s="14"/>
      <c r="Q851" s="14"/>
      <c r="R851" s="14"/>
      <c r="S851" s="14"/>
      <c r="T851" s="14"/>
      <c r="U851" s="12"/>
      <c r="V851" s="12"/>
    </row>
    <row r="852" spans="1:22" x14ac:dyDescent="0.15">
      <c r="A852" s="12">
        <v>9</v>
      </c>
      <c r="B852" s="25">
        <v>0.52324599999999999</v>
      </c>
      <c r="C852" s="24">
        <v>0.64544299999999999</v>
      </c>
      <c r="D852" s="25">
        <v>-0.39043099999999997</v>
      </c>
      <c r="E852" s="25">
        <v>-0.49113600000000002</v>
      </c>
      <c r="F852" s="25">
        <v>-0.63686799999999999</v>
      </c>
      <c r="G852" s="25">
        <v>-0.78906100000000001</v>
      </c>
      <c r="H852" s="25">
        <v>-0.903138</v>
      </c>
      <c r="I852" s="25">
        <v>-1.01797</v>
      </c>
      <c r="J852" s="25">
        <v>-1.20733</v>
      </c>
      <c r="K852" s="25"/>
      <c r="M852" s="14"/>
      <c r="N852" s="14"/>
      <c r="O852" s="14"/>
      <c r="P852" s="14"/>
      <c r="Q852" s="14"/>
      <c r="R852" s="14"/>
      <c r="S852" s="14"/>
      <c r="T852" s="14"/>
      <c r="U852" s="14"/>
      <c r="V852" s="12"/>
    </row>
    <row r="853" spans="1:22" x14ac:dyDescent="0.15">
      <c r="A853" s="12">
        <v>10</v>
      </c>
      <c r="B853" s="25">
        <v>0.63789200000000001</v>
      </c>
      <c r="C853" s="25">
        <v>-0.35822500000000002</v>
      </c>
      <c r="D853" s="25">
        <v>-0.49407299999999998</v>
      </c>
      <c r="E853" s="25">
        <v>-0.63729899999999995</v>
      </c>
      <c r="F853" s="25">
        <v>-0.78632899999999994</v>
      </c>
      <c r="G853" s="25">
        <v>-0.89614799999999994</v>
      </c>
      <c r="H853" s="25">
        <v>-1.0179</v>
      </c>
      <c r="I853" s="25">
        <v>-1.20753</v>
      </c>
      <c r="J853" s="25">
        <v>-1.43563</v>
      </c>
      <c r="K853" s="25">
        <v>-1.70041</v>
      </c>
      <c r="M853" s="14"/>
      <c r="N853" s="14"/>
      <c r="O853" s="14"/>
      <c r="P853" s="14"/>
      <c r="Q853" s="14"/>
      <c r="R853" s="14"/>
      <c r="S853" s="14"/>
      <c r="T853" s="14"/>
      <c r="U853" s="14"/>
      <c r="V853" s="14"/>
    </row>
    <row r="854" spans="1:22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</row>
    <row r="855" spans="1:22" x14ac:dyDescent="0.15">
      <c r="A855" s="12" t="s">
        <v>74</v>
      </c>
      <c r="B855" s="12"/>
      <c r="C855" s="12"/>
      <c r="D855" s="12"/>
      <c r="E855" s="12"/>
      <c r="F855" s="12"/>
      <c r="G855" s="12"/>
      <c r="H855" s="12"/>
      <c r="I855" s="12"/>
      <c r="J855" s="12"/>
      <c r="K855" s="12"/>
    </row>
    <row r="856" spans="1:22" x14ac:dyDescent="0.15">
      <c r="A856" s="12" t="s">
        <v>75</v>
      </c>
      <c r="B856" s="12" t="s">
        <v>76</v>
      </c>
      <c r="C856" s="12" t="s">
        <v>76</v>
      </c>
      <c r="D856" s="12" t="s">
        <v>76</v>
      </c>
      <c r="E856" s="12" t="s">
        <v>77</v>
      </c>
      <c r="F856" s="12" t="s">
        <v>77</v>
      </c>
      <c r="G856" s="12" t="s">
        <v>77</v>
      </c>
      <c r="H856" s="12"/>
      <c r="I856" s="12"/>
      <c r="J856" s="12"/>
      <c r="K856" s="12"/>
      <c r="M856" s="12"/>
      <c r="N856" s="12"/>
      <c r="O856" s="12"/>
      <c r="P856" s="12"/>
      <c r="Q856" s="12"/>
      <c r="R856" s="12"/>
    </row>
    <row r="857" spans="1:22" x14ac:dyDescent="0.15">
      <c r="A857" s="12" t="s">
        <v>78</v>
      </c>
      <c r="B857" s="12" t="s">
        <v>76</v>
      </c>
      <c r="C857" s="12" t="s">
        <v>79</v>
      </c>
      <c r="D857" s="12" t="s">
        <v>80</v>
      </c>
      <c r="E857" s="12" t="s">
        <v>76</v>
      </c>
      <c r="F857" s="12" t="s">
        <v>79</v>
      </c>
      <c r="G857" s="12" t="s">
        <v>80</v>
      </c>
      <c r="H857" s="12"/>
      <c r="I857" s="12"/>
      <c r="J857" s="12"/>
      <c r="K857" s="12"/>
      <c r="M857" s="12"/>
      <c r="N857" s="12"/>
      <c r="O857" s="12"/>
      <c r="P857" s="12"/>
      <c r="Q857" s="12"/>
      <c r="R857" s="12"/>
    </row>
    <row r="858" spans="1:22" x14ac:dyDescent="0.15">
      <c r="A858" s="3" t="s">
        <v>25</v>
      </c>
      <c r="B858" s="24">
        <v>0.67261499999999996</v>
      </c>
      <c r="C858" s="24">
        <v>0.67261499999999996</v>
      </c>
      <c r="D858" s="24">
        <v>0.67261499999999996</v>
      </c>
      <c r="E858" s="24">
        <v>0.78052600000000005</v>
      </c>
      <c r="F858" s="24">
        <v>0.78052600000000005</v>
      </c>
      <c r="G858" s="24">
        <v>0.78052600000000005</v>
      </c>
      <c r="H858" s="12"/>
      <c r="I858" s="12"/>
      <c r="J858" s="12"/>
      <c r="K858" s="12"/>
      <c r="M858" s="12"/>
      <c r="N858" s="12"/>
      <c r="O858" s="12"/>
      <c r="P858" s="12"/>
      <c r="Q858" s="12"/>
      <c r="R858" s="12"/>
    </row>
    <row r="859" spans="1:22" x14ac:dyDescent="0.15">
      <c r="A859" s="3" t="s">
        <v>26</v>
      </c>
      <c r="B859" s="24">
        <v>7.7519199999999996E-2</v>
      </c>
      <c r="C859" s="24">
        <v>0.198381</v>
      </c>
      <c r="D859" s="24">
        <v>0.174293</v>
      </c>
      <c r="E859" s="24">
        <v>8.6472800000000002E-2</v>
      </c>
      <c r="F859" s="24">
        <v>0.223991</v>
      </c>
      <c r="G859" s="24">
        <v>0.19628399999999999</v>
      </c>
      <c r="H859" s="12"/>
      <c r="I859" s="12"/>
      <c r="J859" s="12"/>
      <c r="K859" s="12"/>
      <c r="M859" s="12"/>
      <c r="N859" s="12"/>
      <c r="O859" s="12"/>
      <c r="P859" s="12"/>
      <c r="Q859" s="12"/>
      <c r="R859" s="12"/>
    </row>
    <row r="860" spans="1:22" x14ac:dyDescent="0.15">
      <c r="A860" s="3" t="s">
        <v>27</v>
      </c>
      <c r="B860" s="24">
        <v>5.7901800000000003E-2</v>
      </c>
      <c r="C860" s="24">
        <v>0.18477399999999999</v>
      </c>
      <c r="D860" s="24">
        <v>0.15683900000000001</v>
      </c>
      <c r="E860" s="24">
        <v>6.8065899999999999E-2</v>
      </c>
      <c r="F860" s="24">
        <v>0.212309</v>
      </c>
      <c r="G860" s="24">
        <v>0.18037700000000001</v>
      </c>
      <c r="H860" s="12"/>
      <c r="I860" s="12"/>
      <c r="J860" s="12"/>
      <c r="K860" s="12"/>
      <c r="M860" s="12"/>
      <c r="N860" s="12"/>
      <c r="O860" s="12"/>
      <c r="P860" s="12"/>
      <c r="Q860" s="12"/>
      <c r="R860" s="12"/>
    </row>
    <row r="861" spans="1:22" x14ac:dyDescent="0.15">
      <c r="A861" s="3" t="s">
        <v>28</v>
      </c>
      <c r="B861" s="25">
        <v>3.4693700000000001E-2</v>
      </c>
      <c r="C861" s="24">
        <v>0.16541600000000001</v>
      </c>
      <c r="D861" s="24">
        <v>0.13761100000000001</v>
      </c>
      <c r="E861" s="25">
        <v>2.50359E-2</v>
      </c>
      <c r="F861" s="24">
        <v>0.173656</v>
      </c>
      <c r="G861" s="24">
        <v>0.14193700000000001</v>
      </c>
      <c r="H861" s="12"/>
      <c r="I861" s="12"/>
      <c r="J861" s="12"/>
      <c r="K861" s="12"/>
      <c r="M861" s="12"/>
      <c r="N861" s="12"/>
      <c r="O861" s="12"/>
      <c r="P861" s="12"/>
      <c r="Q861" s="12"/>
      <c r="R861" s="12"/>
    </row>
    <row r="862" spans="1:22" x14ac:dyDescent="0.15">
      <c r="A862" s="3" t="s">
        <v>29</v>
      </c>
      <c r="B862" s="25">
        <v>9.3083100000000002E-3</v>
      </c>
      <c r="C862" s="25">
        <v>0.12953400000000001</v>
      </c>
      <c r="D862" s="25">
        <v>9.7664500000000001E-2</v>
      </c>
      <c r="E862" s="25">
        <v>-2.1679199999999999E-2</v>
      </c>
      <c r="F862" s="25">
        <v>7.7809699999999996E-2</v>
      </c>
      <c r="G862" s="25">
        <v>4.2319799999999998E-2</v>
      </c>
      <c r="H862" s="12"/>
      <c r="I862" s="12"/>
      <c r="J862" s="12"/>
      <c r="K862" s="12"/>
      <c r="M862" s="12"/>
      <c r="N862" s="12"/>
      <c r="O862" s="12"/>
      <c r="P862" s="12"/>
      <c r="Q862" s="12"/>
      <c r="R862" s="12"/>
    </row>
    <row r="863" spans="1:22" x14ac:dyDescent="0.15">
      <c r="A863" s="3" t="s">
        <v>30</v>
      </c>
      <c r="B863" s="24">
        <v>-9.6918600000000003E-4</v>
      </c>
      <c r="C863" s="24">
        <v>0.13920199999999999</v>
      </c>
      <c r="D863" s="24">
        <v>9.8138600000000006E-2</v>
      </c>
      <c r="E863" s="24">
        <v>1.78058E-2</v>
      </c>
      <c r="F863" s="24">
        <v>0.17741299999999999</v>
      </c>
      <c r="G863" s="24">
        <v>0.13046099999999999</v>
      </c>
      <c r="H863" s="12"/>
      <c r="I863" s="12"/>
      <c r="J863" s="12"/>
      <c r="K863" s="12"/>
      <c r="M863" s="12"/>
      <c r="N863" s="12"/>
      <c r="O863" s="12"/>
      <c r="P863" s="12"/>
      <c r="Q863" s="12"/>
      <c r="R863" s="12"/>
    </row>
    <row r="864" spans="1:22" x14ac:dyDescent="0.15">
      <c r="A864" s="3" t="s">
        <v>52</v>
      </c>
      <c r="B864" s="24">
        <v>1.2812499999999999E-2</v>
      </c>
      <c r="C864" s="24">
        <v>0.146535</v>
      </c>
      <c r="D864" s="24">
        <v>0.110413</v>
      </c>
      <c r="E864" s="24">
        <v>3.5666700000000003E-2</v>
      </c>
      <c r="F864" s="24">
        <v>0.18723000000000001</v>
      </c>
      <c r="G864" s="24">
        <v>0.146171</v>
      </c>
      <c r="H864" s="12"/>
      <c r="I864" s="12"/>
      <c r="J864" s="12"/>
      <c r="K864" s="12"/>
      <c r="M864" s="12"/>
      <c r="N864" s="12"/>
      <c r="O864" s="12"/>
      <c r="P864" s="12"/>
      <c r="Q864" s="12"/>
      <c r="R864" s="12"/>
    </row>
    <row r="865" spans="1:18" x14ac:dyDescent="0.15">
      <c r="A865" s="3" t="s">
        <v>53</v>
      </c>
      <c r="B865" s="24">
        <v>0.16358500000000001</v>
      </c>
      <c r="C865" s="24">
        <v>0.25806600000000002</v>
      </c>
      <c r="D865" s="24">
        <v>0.25806600000000002</v>
      </c>
      <c r="E865" s="24">
        <v>0.206645</v>
      </c>
      <c r="F865" s="24">
        <v>0.313417</v>
      </c>
      <c r="G865" s="24">
        <v>0.313417</v>
      </c>
      <c r="H865" s="12"/>
      <c r="I865" s="12"/>
      <c r="J865" s="12"/>
      <c r="K865" s="12"/>
      <c r="M865" s="12"/>
      <c r="N865" s="12"/>
      <c r="O865" s="12"/>
      <c r="P865" s="12"/>
      <c r="Q865" s="12"/>
      <c r="R865" s="12"/>
    </row>
    <row r="866" spans="1:18" x14ac:dyDescent="0.15">
      <c r="A866" s="3" t="s">
        <v>54</v>
      </c>
      <c r="B866" s="24">
        <v>0.32538800000000001</v>
      </c>
      <c r="C866" s="24">
        <v>0.37533699999999998</v>
      </c>
      <c r="D866" s="24">
        <v>0.37533699999999998</v>
      </c>
      <c r="E866" s="24">
        <v>0.34153499999999998</v>
      </c>
      <c r="F866" s="24">
        <v>0.39787800000000001</v>
      </c>
      <c r="G866" s="24">
        <v>0.39787800000000001</v>
      </c>
      <c r="H866" s="12"/>
      <c r="I866" s="12"/>
      <c r="J866" s="12"/>
      <c r="K866" s="12"/>
      <c r="M866" s="12"/>
      <c r="N866" s="12"/>
      <c r="O866" s="12"/>
      <c r="P866" s="12"/>
      <c r="Q866" s="12"/>
      <c r="R866" s="12"/>
    </row>
    <row r="867" spans="1:18" x14ac:dyDescent="0.15">
      <c r="A867" s="3" t="s">
        <v>90</v>
      </c>
      <c r="B867" s="25">
        <v>0.50408500000000001</v>
      </c>
      <c r="C867" s="25">
        <v>0.50408500000000001</v>
      </c>
      <c r="D867" s="25">
        <v>0.50408500000000001</v>
      </c>
      <c r="E867" s="25">
        <v>0.35570499999999999</v>
      </c>
      <c r="F867" s="25">
        <v>0.35570499999999999</v>
      </c>
      <c r="G867" s="25">
        <v>0.35570499999999999</v>
      </c>
      <c r="H867" s="12"/>
      <c r="I867" s="12"/>
      <c r="J867" s="12"/>
      <c r="K867" s="12"/>
      <c r="M867" s="12"/>
      <c r="N867" s="12"/>
      <c r="O867" s="12"/>
      <c r="P867" s="12"/>
      <c r="Q867" s="12"/>
      <c r="R867" s="12"/>
    </row>
    <row r="868" spans="1:18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</row>
    <row r="869" spans="1:18" s="17" customFormat="1" ht="18" x14ac:dyDescent="0.2">
      <c r="A869" s="18" t="s">
        <v>85</v>
      </c>
    </row>
    <row r="870" spans="1:18" s="17" customFormat="1" x14ac:dyDescent="0.15">
      <c r="A870" s="17" t="s">
        <v>121</v>
      </c>
    </row>
    <row r="871" spans="1:18" s="17" customFormat="1" x14ac:dyDescent="0.15">
      <c r="A871" s="17" t="s">
        <v>23</v>
      </c>
    </row>
    <row r="872" spans="1:18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</row>
    <row r="873" spans="1:18" x14ac:dyDescent="0.15">
      <c r="A873" s="12" t="s">
        <v>45</v>
      </c>
      <c r="B873" s="12"/>
      <c r="C873" s="12"/>
      <c r="D873" s="12"/>
      <c r="E873" s="12"/>
      <c r="F873" s="12"/>
      <c r="G873" s="12"/>
      <c r="H873" s="12"/>
      <c r="I873" s="12"/>
      <c r="J873" s="12"/>
      <c r="K873" s="12"/>
    </row>
    <row r="874" spans="1:18" x14ac:dyDescent="0.15">
      <c r="A874" s="12" t="s">
        <v>46</v>
      </c>
      <c r="B874" s="12">
        <v>1</v>
      </c>
      <c r="C874" s="12">
        <v>2</v>
      </c>
      <c r="D874" s="12">
        <v>3</v>
      </c>
      <c r="E874" s="12">
        <v>4</v>
      </c>
      <c r="F874" s="12">
        <v>5</v>
      </c>
      <c r="G874" s="12">
        <v>6</v>
      </c>
      <c r="H874" s="12">
        <v>7</v>
      </c>
      <c r="I874" s="12">
        <v>8</v>
      </c>
      <c r="J874" s="12">
        <v>9</v>
      </c>
      <c r="K874" s="12">
        <v>10</v>
      </c>
    </row>
    <row r="875" spans="1:18" x14ac:dyDescent="0.15">
      <c r="A875" s="12">
        <v>1</v>
      </c>
      <c r="B875" s="25">
        <v>-0.103203</v>
      </c>
      <c r="C875" s="25"/>
      <c r="D875" s="25"/>
      <c r="E875" s="25"/>
      <c r="F875" s="25"/>
      <c r="G875" s="25"/>
      <c r="H875" s="25"/>
      <c r="I875" s="25"/>
      <c r="J875" s="25"/>
      <c r="K875" s="25"/>
    </row>
    <row r="876" spans="1:18" x14ac:dyDescent="0.15">
      <c r="A876" s="12">
        <v>2</v>
      </c>
      <c r="B876" s="25">
        <v>-0.10387299999999999</v>
      </c>
      <c r="C876" s="25">
        <v>-0.104437</v>
      </c>
      <c r="D876" s="25"/>
      <c r="E876" s="25"/>
      <c r="F876" s="25"/>
      <c r="G876" s="25"/>
      <c r="H876" s="25"/>
      <c r="I876" s="25"/>
      <c r="J876" s="25"/>
      <c r="K876" s="25"/>
    </row>
    <row r="877" spans="1:18" x14ac:dyDescent="0.15">
      <c r="A877" s="12">
        <v>3</v>
      </c>
      <c r="B877" s="25">
        <v>-0.10262400000000001</v>
      </c>
      <c r="C877" s="25">
        <v>-0.103191</v>
      </c>
      <c r="D877" s="25">
        <v>-0.101836</v>
      </c>
      <c r="E877" s="25"/>
      <c r="F877" s="25"/>
      <c r="G877" s="25"/>
      <c r="H877" s="25"/>
      <c r="I877" s="25"/>
      <c r="J877" s="25"/>
      <c r="K877" s="25"/>
    </row>
    <row r="878" spans="1:18" x14ac:dyDescent="0.15">
      <c r="A878" s="12">
        <v>4</v>
      </c>
      <c r="B878" s="25">
        <v>-0.101478</v>
      </c>
      <c r="C878" s="25">
        <v>-0.101935</v>
      </c>
      <c r="D878" s="25">
        <v>-0.10066700000000001</v>
      </c>
      <c r="E878" s="25">
        <v>-9.9498799999999998E-2</v>
      </c>
      <c r="F878" s="25"/>
      <c r="G878" s="25"/>
      <c r="H878" s="25"/>
      <c r="I878" s="25"/>
      <c r="J878" s="25"/>
      <c r="K878" s="25"/>
    </row>
    <row r="879" spans="1:18" x14ac:dyDescent="0.15">
      <c r="A879" s="12">
        <v>5</v>
      </c>
      <c r="B879" s="25">
        <v>-0.10119</v>
      </c>
      <c r="C879" s="25">
        <v>-0.101826</v>
      </c>
      <c r="D879" s="25">
        <v>-0.100559</v>
      </c>
      <c r="E879" s="25">
        <v>-9.9397200000000005E-2</v>
      </c>
      <c r="F879" s="25">
        <v>-9.9300100000000002E-2</v>
      </c>
      <c r="G879" s="25"/>
      <c r="H879" s="25"/>
      <c r="I879" s="25"/>
      <c r="J879" s="25"/>
      <c r="K879" s="25"/>
    </row>
    <row r="880" spans="1:18" x14ac:dyDescent="0.15">
      <c r="A880" s="12">
        <v>6</v>
      </c>
      <c r="B880" s="25">
        <v>-3.0902999999999998E-3</v>
      </c>
      <c r="C880" s="25">
        <v>-0.114257</v>
      </c>
      <c r="D880" s="25">
        <v>-0.112996</v>
      </c>
      <c r="E880" s="25">
        <v>-0.111834</v>
      </c>
      <c r="F880" s="25">
        <v>-0.111971</v>
      </c>
      <c r="G880" s="24">
        <v>-0.124392</v>
      </c>
      <c r="H880" s="24"/>
      <c r="I880" s="24"/>
      <c r="J880" s="24"/>
      <c r="K880" s="25"/>
    </row>
    <row r="881" spans="1:22" x14ac:dyDescent="0.15">
      <c r="A881" s="12">
        <v>7</v>
      </c>
      <c r="B881" s="24">
        <v>0.2203</v>
      </c>
      <c r="C881" s="25">
        <v>-0.116747</v>
      </c>
      <c r="D881" s="25">
        <v>-0.115485</v>
      </c>
      <c r="E881" s="25">
        <v>-0.11455</v>
      </c>
      <c r="F881" s="24">
        <v>-0.11444500000000001</v>
      </c>
      <c r="G881" s="24">
        <v>-0.12687300000000001</v>
      </c>
      <c r="H881" s="24">
        <v>-0.129361</v>
      </c>
      <c r="I881" s="24"/>
      <c r="J881" s="24"/>
      <c r="K881" s="25"/>
    </row>
    <row r="882" spans="1:22" x14ac:dyDescent="0.15">
      <c r="A882" s="12">
        <v>8</v>
      </c>
      <c r="B882" s="24">
        <v>0.45027499999999998</v>
      </c>
      <c r="C882" s="25">
        <v>-0.118628</v>
      </c>
      <c r="D882" s="25">
        <v>-0.117601</v>
      </c>
      <c r="E882" s="24">
        <v>-0.11643000000000001</v>
      </c>
      <c r="F882" s="24">
        <v>-0.11632099999999999</v>
      </c>
      <c r="G882" s="24">
        <v>-0.12875600000000001</v>
      </c>
      <c r="H882" s="24">
        <v>-0.131248</v>
      </c>
      <c r="I882" s="24">
        <v>-0.132803</v>
      </c>
      <c r="J882" s="24"/>
      <c r="K882" s="25"/>
    </row>
    <row r="883" spans="1:22" x14ac:dyDescent="0.15">
      <c r="A883" s="12">
        <v>9</v>
      </c>
      <c r="B883" s="24">
        <v>0.67601299999999998</v>
      </c>
      <c r="C883" s="25">
        <v>-0.120945</v>
      </c>
      <c r="D883" s="24">
        <v>-0.11967800000000001</v>
      </c>
      <c r="E883" s="24">
        <v>-0.11851</v>
      </c>
      <c r="F883" s="24">
        <v>-0.11840199999999999</v>
      </c>
      <c r="G883" s="24">
        <v>-0.13084100000000001</v>
      </c>
      <c r="H883" s="24">
        <v>-0.13300100000000001</v>
      </c>
      <c r="I883" s="24">
        <v>-1.7879599999999999E-2</v>
      </c>
      <c r="J883" s="24">
        <v>0.21313799999999999</v>
      </c>
      <c r="K883" s="25"/>
    </row>
    <row r="884" spans="1:22" x14ac:dyDescent="0.15">
      <c r="A884" s="12">
        <v>10</v>
      </c>
      <c r="B884" s="24">
        <v>1.5</v>
      </c>
      <c r="C884" s="24">
        <v>-0.12238</v>
      </c>
      <c r="D884" s="24">
        <v>-0.121119</v>
      </c>
      <c r="E884" s="24">
        <v>-0.11995</v>
      </c>
      <c r="F884" s="24">
        <v>-0.119841</v>
      </c>
      <c r="G884" s="24">
        <v>-0.13194800000000001</v>
      </c>
      <c r="H884" s="24">
        <v>-1.7508900000000001E-2</v>
      </c>
      <c r="I884" s="24">
        <v>0.21365700000000001</v>
      </c>
      <c r="J884" s="24">
        <v>0.44512000000000002</v>
      </c>
      <c r="K884" s="24">
        <v>0.67327499999999996</v>
      </c>
    </row>
    <row r="885" spans="1:22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</row>
    <row r="886" spans="1:22" x14ac:dyDescent="0.15">
      <c r="A886" s="12" t="s">
        <v>47</v>
      </c>
      <c r="B886" s="12"/>
      <c r="C886" s="12"/>
      <c r="D886" s="12"/>
      <c r="E886" s="12"/>
      <c r="F886" s="12"/>
      <c r="G886" s="12"/>
      <c r="H886" s="12"/>
      <c r="I886" s="12"/>
      <c r="J886" s="12"/>
      <c r="K886" s="12"/>
    </row>
    <row r="887" spans="1:22" x14ac:dyDescent="0.15">
      <c r="A887" s="12" t="s">
        <v>46</v>
      </c>
      <c r="B887" s="12">
        <v>1</v>
      </c>
      <c r="C887" s="12">
        <v>2</v>
      </c>
      <c r="D887" s="12">
        <v>3</v>
      </c>
      <c r="E887" s="12">
        <v>4</v>
      </c>
      <c r="F887" s="12">
        <v>5</v>
      </c>
      <c r="G887" s="12">
        <v>6</v>
      </c>
      <c r="H887" s="12">
        <v>7</v>
      </c>
      <c r="I887" s="12">
        <v>8</v>
      </c>
      <c r="J887" s="12">
        <v>9</v>
      </c>
      <c r="K887" s="12">
        <v>10</v>
      </c>
      <c r="M887" s="12"/>
      <c r="N887" s="12"/>
      <c r="O887" s="12"/>
      <c r="P887" s="12"/>
      <c r="Q887" s="12"/>
      <c r="R887" s="12"/>
      <c r="S887" s="12"/>
      <c r="T887" s="12"/>
      <c r="U887" s="12"/>
      <c r="V887" s="12"/>
    </row>
    <row r="888" spans="1:22" x14ac:dyDescent="0.15">
      <c r="A888" s="12">
        <v>1</v>
      </c>
      <c r="B888" s="24">
        <v>0.19439699999999999</v>
      </c>
      <c r="C888" s="25"/>
      <c r="D888" s="25"/>
      <c r="E888" s="25"/>
      <c r="F888" s="25"/>
      <c r="G888" s="25"/>
      <c r="H888" s="25"/>
      <c r="I888" s="25"/>
      <c r="J888" s="25"/>
      <c r="K888" s="25"/>
      <c r="M888" s="14"/>
      <c r="N888" s="12"/>
      <c r="O888" s="12"/>
      <c r="P888" s="12"/>
      <c r="Q888" s="12"/>
      <c r="R888" s="12"/>
      <c r="S888" s="12"/>
      <c r="T888" s="12"/>
      <c r="U888" s="12"/>
      <c r="V888" s="12"/>
    </row>
    <row r="889" spans="1:22" x14ac:dyDescent="0.15">
      <c r="A889" s="12">
        <v>2</v>
      </c>
      <c r="B889" s="24">
        <v>0.16929900000000001</v>
      </c>
      <c r="C889" s="24">
        <v>3.8383800000000003E-2</v>
      </c>
      <c r="D889" s="25"/>
      <c r="E889" s="25"/>
      <c r="F889" s="25"/>
      <c r="G889" s="25"/>
      <c r="H889" s="25"/>
      <c r="I889" s="25"/>
      <c r="J889" s="25"/>
      <c r="K889" s="25"/>
      <c r="M889" s="14"/>
      <c r="N889" s="14"/>
      <c r="O889" s="12"/>
      <c r="P889" s="12"/>
      <c r="Q889" s="12"/>
      <c r="R889" s="12"/>
      <c r="S889" s="12"/>
      <c r="T889" s="12"/>
      <c r="U889" s="12"/>
      <c r="V889" s="12"/>
    </row>
    <row r="890" spans="1:22" x14ac:dyDescent="0.15">
      <c r="A890" s="12">
        <v>3</v>
      </c>
      <c r="B890" s="24">
        <v>0.149176</v>
      </c>
      <c r="C890" s="24">
        <v>2.7607199999999998E-2</v>
      </c>
      <c r="D890" s="24">
        <v>2.0342900000000001E-2</v>
      </c>
      <c r="E890" s="25"/>
      <c r="F890" s="25"/>
      <c r="G890" s="25"/>
      <c r="H890" s="25"/>
      <c r="I890" s="25"/>
      <c r="J890" s="25"/>
      <c r="K890" s="25"/>
      <c r="M890" s="14"/>
      <c r="N890" s="14"/>
      <c r="O890" s="14"/>
      <c r="P890" s="12"/>
      <c r="Q890" s="12"/>
      <c r="R890" s="12"/>
      <c r="S890" s="12"/>
      <c r="T890" s="12"/>
      <c r="U890" s="12"/>
      <c r="V890" s="12"/>
    </row>
    <row r="891" spans="1:22" x14ac:dyDescent="0.15">
      <c r="A891" s="12">
        <v>4</v>
      </c>
      <c r="B891" s="24">
        <v>0.12750600000000001</v>
      </c>
      <c r="C891" s="24">
        <v>2.0378400000000001E-2</v>
      </c>
      <c r="D891" s="24">
        <v>4.69585E-2</v>
      </c>
      <c r="E891" s="24">
        <v>0.13311100000000001</v>
      </c>
      <c r="F891" s="25"/>
      <c r="G891" s="25"/>
      <c r="H891" s="25"/>
      <c r="I891" s="25"/>
      <c r="J891" s="25"/>
      <c r="K891" s="25"/>
      <c r="M891" s="14"/>
      <c r="N891" s="14"/>
      <c r="O891" s="14"/>
      <c r="P891" s="14"/>
      <c r="Q891" s="12"/>
      <c r="R891" s="12"/>
      <c r="S891" s="12"/>
      <c r="T891" s="12"/>
      <c r="U891" s="12"/>
      <c r="V891" s="12"/>
    </row>
    <row r="892" spans="1:22" x14ac:dyDescent="0.15">
      <c r="A892" s="12">
        <v>5</v>
      </c>
      <c r="B892" s="24">
        <v>0.11616700000000001</v>
      </c>
      <c r="C892" s="24">
        <v>5.0816E-2</v>
      </c>
      <c r="D892" s="24">
        <v>0.12709500000000001</v>
      </c>
      <c r="E892" s="24">
        <v>0.21920100000000001</v>
      </c>
      <c r="F892" s="24">
        <v>0.31711499999999998</v>
      </c>
      <c r="G892" s="25"/>
      <c r="H892" s="25"/>
      <c r="I892" s="25"/>
      <c r="J892" s="25"/>
      <c r="K892" s="25"/>
      <c r="M892" s="14"/>
      <c r="N892" s="14"/>
      <c r="O892" s="14"/>
      <c r="P892" s="14"/>
      <c r="Q892" s="14"/>
      <c r="R892" s="12"/>
      <c r="S892" s="12"/>
      <c r="T892" s="12"/>
      <c r="U892" s="12"/>
      <c r="V892" s="12"/>
    </row>
    <row r="893" spans="1:22" x14ac:dyDescent="0.15">
      <c r="A893" s="12">
        <v>6</v>
      </c>
      <c r="B893" s="24">
        <v>0.12875600000000001</v>
      </c>
      <c r="C893" s="24">
        <v>0.11226</v>
      </c>
      <c r="D893" s="24">
        <v>0.203962</v>
      </c>
      <c r="E893" s="24">
        <v>0.30373600000000001</v>
      </c>
      <c r="F893" s="24">
        <v>0.35533199999999998</v>
      </c>
      <c r="G893" s="25">
        <v>-0.181364</v>
      </c>
      <c r="H893" s="25"/>
      <c r="I893" s="25"/>
      <c r="J893" s="25"/>
      <c r="K893" s="25"/>
      <c r="M893" s="14"/>
      <c r="N893" s="14"/>
      <c r="O893" s="14"/>
      <c r="P893" s="14"/>
      <c r="Q893" s="14"/>
      <c r="R893" s="14"/>
      <c r="S893" s="12"/>
      <c r="T893" s="12"/>
      <c r="U893" s="12"/>
      <c r="V893" s="12"/>
    </row>
    <row r="894" spans="1:22" x14ac:dyDescent="0.15">
      <c r="A894" s="12">
        <v>7</v>
      </c>
      <c r="B894" s="25">
        <v>0.179925</v>
      </c>
      <c r="C894" s="24">
        <v>0.193795</v>
      </c>
      <c r="D894" s="24">
        <v>0.29730699999999999</v>
      </c>
      <c r="E894" s="24">
        <v>0.34920400000000001</v>
      </c>
      <c r="F894" s="25">
        <v>-0.175071</v>
      </c>
      <c r="G894" s="25">
        <v>-0.26070100000000002</v>
      </c>
      <c r="H894" s="25">
        <v>-0.33957500000000002</v>
      </c>
      <c r="I894" s="25"/>
      <c r="J894" s="25"/>
      <c r="K894" s="25"/>
      <c r="M894" s="14"/>
      <c r="N894" s="14"/>
      <c r="O894" s="14"/>
      <c r="P894" s="14"/>
      <c r="Q894" s="14"/>
      <c r="R894" s="14"/>
      <c r="S894" s="14"/>
      <c r="T894" s="12"/>
      <c r="U894" s="12"/>
      <c r="V894" s="12"/>
    </row>
    <row r="895" spans="1:22" x14ac:dyDescent="0.15">
      <c r="A895" s="12">
        <v>8</v>
      </c>
      <c r="B895" s="25">
        <v>0.23200699999999999</v>
      </c>
      <c r="C895" s="24">
        <v>0.291989</v>
      </c>
      <c r="D895" s="24">
        <v>0.34366400000000003</v>
      </c>
      <c r="E895" s="25">
        <v>-0.17813899999999999</v>
      </c>
      <c r="F895" s="25">
        <v>-0.25475700000000001</v>
      </c>
      <c r="G895" s="25">
        <v>-0.31845600000000002</v>
      </c>
      <c r="H895" s="25">
        <v>-0.37396299999999999</v>
      </c>
      <c r="I895" s="25">
        <v>-0.42659799999999998</v>
      </c>
      <c r="J895" s="25"/>
      <c r="K895" s="25"/>
      <c r="M895" s="14"/>
      <c r="N895" s="14"/>
      <c r="O895" s="14"/>
      <c r="P895" s="14"/>
      <c r="Q895" s="14"/>
      <c r="R895" s="14"/>
      <c r="S895" s="14"/>
      <c r="T895" s="14"/>
      <c r="U895" s="12"/>
      <c r="V895" s="12"/>
    </row>
    <row r="896" spans="1:22" x14ac:dyDescent="0.15">
      <c r="A896" s="12">
        <v>9</v>
      </c>
      <c r="B896" s="25">
        <v>0.27929700000000002</v>
      </c>
      <c r="C896" s="24">
        <v>0.33843499999999999</v>
      </c>
      <c r="D896" s="25">
        <v>-0.18318999999999999</v>
      </c>
      <c r="E896" s="25">
        <v>-0.235709</v>
      </c>
      <c r="F896" s="25">
        <v>-0.31135000000000002</v>
      </c>
      <c r="G896" s="25">
        <v>-0.392652</v>
      </c>
      <c r="H896" s="25">
        <v>-0.42670599999999997</v>
      </c>
      <c r="I896" s="25">
        <v>-0.50702599999999998</v>
      </c>
      <c r="J896" s="25">
        <v>-0.60326100000000005</v>
      </c>
      <c r="K896" s="25"/>
      <c r="M896" s="14"/>
      <c r="N896" s="14"/>
      <c r="O896" s="14"/>
      <c r="P896" s="14"/>
      <c r="Q896" s="14"/>
      <c r="R896" s="14"/>
      <c r="S896" s="14"/>
      <c r="T896" s="14"/>
      <c r="U896" s="14"/>
      <c r="V896" s="12"/>
    </row>
    <row r="897" spans="1:22" x14ac:dyDescent="0.15">
      <c r="A897" s="12">
        <v>10</v>
      </c>
      <c r="B897" s="25">
        <v>0.33594299999999999</v>
      </c>
      <c r="C897" s="25">
        <v>-0.16677700000000001</v>
      </c>
      <c r="D897" s="25">
        <v>-0.23689499999999999</v>
      </c>
      <c r="E897" s="25">
        <v>-0.31060599999999999</v>
      </c>
      <c r="F897" s="25">
        <v>-0.38619700000000001</v>
      </c>
      <c r="G897" s="25">
        <v>-0.42649500000000001</v>
      </c>
      <c r="H897" s="25">
        <v>-0.50697499999999995</v>
      </c>
      <c r="I897" s="25">
        <v>-0.60316199999999998</v>
      </c>
      <c r="J897" s="25">
        <v>-0.71758200000000005</v>
      </c>
      <c r="K897" s="25">
        <v>-0.85009599999999996</v>
      </c>
      <c r="M897" s="14"/>
      <c r="N897" s="14"/>
      <c r="O897" s="14"/>
      <c r="P897" s="14"/>
      <c r="Q897" s="14"/>
      <c r="R897" s="14"/>
      <c r="S897" s="14"/>
      <c r="T897" s="14"/>
      <c r="U897" s="14"/>
      <c r="V897" s="14"/>
    </row>
    <row r="898" spans="1:22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</row>
    <row r="899" spans="1:22" x14ac:dyDescent="0.15">
      <c r="A899" s="12" t="s">
        <v>48</v>
      </c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</row>
    <row r="900" spans="1:22" x14ac:dyDescent="0.15">
      <c r="A900" s="12" t="s">
        <v>46</v>
      </c>
      <c r="B900" s="12">
        <v>1</v>
      </c>
      <c r="C900" s="12">
        <v>2</v>
      </c>
      <c r="D900" s="12">
        <v>3</v>
      </c>
      <c r="E900" s="12">
        <v>4</v>
      </c>
      <c r="F900" s="12">
        <v>5</v>
      </c>
      <c r="G900" s="12">
        <v>6</v>
      </c>
      <c r="H900" s="12">
        <v>7</v>
      </c>
      <c r="I900" s="12">
        <v>8</v>
      </c>
      <c r="J900" s="12">
        <v>9</v>
      </c>
      <c r="K900" s="12">
        <v>10</v>
      </c>
      <c r="M900" s="12"/>
      <c r="N900" s="12"/>
      <c r="O900" s="12"/>
      <c r="P900" s="12"/>
      <c r="Q900" s="12"/>
      <c r="R900" s="12"/>
      <c r="S900" s="12"/>
      <c r="T900" s="12"/>
      <c r="U900" s="12"/>
      <c r="V900" s="12"/>
    </row>
    <row r="901" spans="1:22" x14ac:dyDescent="0.15">
      <c r="A901" s="12">
        <v>1</v>
      </c>
      <c r="B901" s="24">
        <v>0.22701099999999999</v>
      </c>
      <c r="C901" s="25"/>
      <c r="D901" s="25"/>
      <c r="E901" s="25"/>
      <c r="F901" s="25"/>
      <c r="G901" s="25"/>
      <c r="H901" s="25"/>
      <c r="I901" s="25"/>
      <c r="J901" s="25"/>
      <c r="K901" s="25"/>
      <c r="M901" s="14"/>
      <c r="N901" s="12"/>
      <c r="O901" s="12"/>
      <c r="P901" s="12"/>
      <c r="Q901" s="12"/>
      <c r="R901" s="12"/>
      <c r="S901" s="12"/>
      <c r="T901" s="12"/>
      <c r="U901" s="12"/>
      <c r="V901" s="12"/>
    </row>
    <row r="902" spans="1:22" x14ac:dyDescent="0.15">
      <c r="A902" s="12">
        <v>2</v>
      </c>
      <c r="B902" s="24">
        <v>0.220744</v>
      </c>
      <c r="C902" s="25">
        <v>-0.208874</v>
      </c>
      <c r="D902" s="25"/>
      <c r="E902" s="25"/>
      <c r="F902" s="25"/>
      <c r="G902" s="25"/>
      <c r="H902" s="25"/>
      <c r="I902" s="25"/>
      <c r="J902" s="25"/>
      <c r="K902" s="25"/>
      <c r="M902" s="14"/>
      <c r="N902" s="14"/>
      <c r="O902" s="12"/>
      <c r="P902" s="12"/>
      <c r="Q902" s="12"/>
      <c r="R902" s="12"/>
      <c r="S902" s="12"/>
      <c r="T902" s="12"/>
      <c r="U902" s="12"/>
      <c r="V902" s="12"/>
    </row>
    <row r="903" spans="1:22" x14ac:dyDescent="0.15">
      <c r="A903" s="12">
        <v>3</v>
      </c>
      <c r="B903" s="24">
        <v>0.21714700000000001</v>
      </c>
      <c r="C903" s="25">
        <v>-0.20638100000000001</v>
      </c>
      <c r="D903" s="25">
        <v>-0.18634400000000001</v>
      </c>
      <c r="E903" s="25"/>
      <c r="F903" s="25"/>
      <c r="G903" s="25"/>
      <c r="H903" s="25"/>
      <c r="I903" s="25"/>
      <c r="J903" s="25"/>
      <c r="K903" s="25"/>
      <c r="M903" s="14"/>
      <c r="N903" s="14"/>
      <c r="O903" s="14"/>
      <c r="P903" s="12"/>
      <c r="Q903" s="12"/>
      <c r="R903" s="12"/>
      <c r="S903" s="12"/>
      <c r="T903" s="12"/>
      <c r="U903" s="12"/>
      <c r="V903" s="12"/>
    </row>
    <row r="904" spans="1:22" x14ac:dyDescent="0.15">
      <c r="A904" s="12">
        <v>4</v>
      </c>
      <c r="B904" s="24">
        <v>0.20719699999999999</v>
      </c>
      <c r="C904" s="25">
        <v>-0.186556</v>
      </c>
      <c r="D904" s="25">
        <v>-7.5129399999999999E-2</v>
      </c>
      <c r="E904" s="25">
        <v>0.12845000000000001</v>
      </c>
      <c r="F904" s="25"/>
      <c r="G904" s="25"/>
      <c r="H904" s="25"/>
      <c r="I904" s="25"/>
      <c r="J904" s="25"/>
      <c r="K904" s="25"/>
      <c r="M904" s="14"/>
      <c r="N904" s="14"/>
      <c r="O904" s="14"/>
      <c r="P904" s="14"/>
      <c r="Q904" s="12"/>
      <c r="R904" s="12"/>
      <c r="S904" s="12"/>
      <c r="T904" s="12"/>
      <c r="U904" s="12"/>
      <c r="V904" s="12"/>
    </row>
    <row r="905" spans="1:22" x14ac:dyDescent="0.15">
      <c r="A905" s="12">
        <v>5</v>
      </c>
      <c r="B905" s="24">
        <v>0.21420400000000001</v>
      </c>
      <c r="C905" s="25">
        <v>-7.8270999999999993E-2</v>
      </c>
      <c r="D905" s="25">
        <v>0.12537899999999999</v>
      </c>
      <c r="E905" s="24">
        <v>0.36519800000000002</v>
      </c>
      <c r="F905" s="24">
        <v>0.63422999999999996</v>
      </c>
      <c r="G905" s="25"/>
      <c r="H905" s="25"/>
      <c r="I905" s="25"/>
      <c r="J905" s="25"/>
      <c r="K905" s="25"/>
      <c r="M905" s="14"/>
      <c r="N905" s="14"/>
      <c r="O905" s="14"/>
      <c r="P905" s="14"/>
      <c r="Q905" s="14"/>
      <c r="R905" s="12"/>
      <c r="S905" s="12"/>
      <c r="T905" s="12"/>
      <c r="U905" s="12"/>
      <c r="V905" s="12"/>
    </row>
    <row r="906" spans="1:22" x14ac:dyDescent="0.15">
      <c r="A906" s="12">
        <v>6</v>
      </c>
      <c r="B906" s="24">
        <v>0.25751200000000002</v>
      </c>
      <c r="C906" s="25">
        <v>9.4361799999999996E-2</v>
      </c>
      <c r="D906" s="24">
        <v>0.33463599999999999</v>
      </c>
      <c r="E906" s="24">
        <v>0.60747099999999998</v>
      </c>
      <c r="F906" s="24">
        <v>0.71066399999999996</v>
      </c>
      <c r="G906" s="25">
        <v>-0.36272900000000002</v>
      </c>
      <c r="H906" s="25"/>
      <c r="I906" s="25"/>
      <c r="J906" s="25"/>
      <c r="K906" s="25"/>
      <c r="M906" s="14"/>
      <c r="N906" s="14"/>
      <c r="O906" s="14"/>
      <c r="P906" s="14"/>
      <c r="Q906" s="14"/>
      <c r="R906" s="14"/>
      <c r="S906" s="12"/>
      <c r="T906" s="12"/>
      <c r="U906" s="12"/>
      <c r="V906" s="12"/>
    </row>
    <row r="907" spans="1:22" x14ac:dyDescent="0.15">
      <c r="A907" s="12">
        <v>7</v>
      </c>
      <c r="B907" s="24">
        <v>0.35984899999999997</v>
      </c>
      <c r="C907" s="24">
        <v>0.323687</v>
      </c>
      <c r="D907" s="24">
        <v>0.59461399999999998</v>
      </c>
      <c r="E907" s="24">
        <v>0.698407</v>
      </c>
      <c r="F907" s="25">
        <v>-0.35014200000000001</v>
      </c>
      <c r="G907" s="25">
        <v>-0.52140200000000003</v>
      </c>
      <c r="H907" s="25">
        <v>-0.67915000000000003</v>
      </c>
      <c r="I907" s="25"/>
      <c r="J907" s="25"/>
      <c r="K907" s="25"/>
      <c r="M907" s="14"/>
      <c r="N907" s="14"/>
      <c r="O907" s="14"/>
      <c r="P907" s="14"/>
      <c r="Q907" s="14"/>
      <c r="R907" s="14"/>
      <c r="S907" s="14"/>
      <c r="T907" s="12"/>
      <c r="U907" s="12"/>
      <c r="V907" s="12"/>
    </row>
    <row r="908" spans="1:22" x14ac:dyDescent="0.15">
      <c r="A908" s="12">
        <v>8</v>
      </c>
      <c r="B908" s="24">
        <v>0.46401399999999998</v>
      </c>
      <c r="C908" s="24">
        <v>0.58397699999999997</v>
      </c>
      <c r="D908" s="24">
        <v>0.68732800000000005</v>
      </c>
      <c r="E908" s="25">
        <v>-0.35627700000000001</v>
      </c>
      <c r="F908" s="25">
        <v>-0.50951299999999999</v>
      </c>
      <c r="G908" s="25">
        <v>-0.63691200000000003</v>
      </c>
      <c r="H908" s="25">
        <v>-0.74792700000000001</v>
      </c>
      <c r="I908" s="25">
        <v>-0.85319599999999995</v>
      </c>
      <c r="J908" s="25"/>
      <c r="K908" s="25"/>
      <c r="M908" s="14"/>
      <c r="N908" s="14"/>
      <c r="O908" s="14"/>
      <c r="P908" s="14"/>
      <c r="Q908" s="14"/>
      <c r="R908" s="14"/>
      <c r="S908" s="14"/>
      <c r="T908" s="14"/>
      <c r="U908" s="12"/>
      <c r="V908" s="12"/>
    </row>
    <row r="909" spans="1:22" x14ac:dyDescent="0.15">
      <c r="A909" s="12">
        <v>9</v>
      </c>
      <c r="B909" s="25">
        <v>0.55859499999999995</v>
      </c>
      <c r="C909" s="24">
        <v>0.67686900000000005</v>
      </c>
      <c r="D909" s="25">
        <v>-0.36637999999999998</v>
      </c>
      <c r="E909" s="25">
        <v>-0.47141899999999998</v>
      </c>
      <c r="F909" s="25">
        <v>-0.62270000000000003</v>
      </c>
      <c r="G909" s="25">
        <v>-0.785304</v>
      </c>
      <c r="H909" s="25">
        <v>-0.85341199999999995</v>
      </c>
      <c r="I909" s="25">
        <v>-1.0140499999999999</v>
      </c>
      <c r="J909" s="25">
        <v>-1.20652</v>
      </c>
      <c r="K909" s="25"/>
      <c r="M909" s="14"/>
      <c r="N909" s="14"/>
      <c r="O909" s="14"/>
      <c r="P909" s="14"/>
      <c r="Q909" s="14"/>
      <c r="R909" s="14"/>
      <c r="S909" s="14"/>
      <c r="T909" s="14"/>
      <c r="U909" s="14"/>
      <c r="V909" s="12"/>
    </row>
    <row r="910" spans="1:22" x14ac:dyDescent="0.15">
      <c r="A910" s="12">
        <v>10</v>
      </c>
      <c r="B910" s="25">
        <v>0.67188599999999998</v>
      </c>
      <c r="C910" s="25">
        <v>-0.33355499999999999</v>
      </c>
      <c r="D910" s="25">
        <v>-0.47378999999999999</v>
      </c>
      <c r="E910" s="25">
        <v>-0.62121199999999999</v>
      </c>
      <c r="F910" s="25">
        <v>-0.77239500000000005</v>
      </c>
      <c r="G910" s="25">
        <v>-0.85299000000000003</v>
      </c>
      <c r="H910" s="25">
        <v>-1.0139499999999999</v>
      </c>
      <c r="I910" s="25">
        <v>-1.2063200000000001</v>
      </c>
      <c r="J910" s="25">
        <v>-1.43516</v>
      </c>
      <c r="K910" s="25">
        <v>-1.7001900000000001</v>
      </c>
      <c r="M910" s="14"/>
      <c r="N910" s="14"/>
      <c r="O910" s="14"/>
      <c r="P910" s="14"/>
      <c r="Q910" s="14"/>
      <c r="R910" s="14"/>
      <c r="S910" s="14"/>
      <c r="T910" s="14"/>
      <c r="U910" s="14"/>
      <c r="V910" s="14"/>
    </row>
    <row r="911" spans="1:22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</row>
    <row r="912" spans="1:22" x14ac:dyDescent="0.15">
      <c r="A912" s="12" t="s">
        <v>74</v>
      </c>
      <c r="B912" s="12"/>
      <c r="C912" s="12"/>
      <c r="D912" s="12"/>
      <c r="E912" s="12"/>
      <c r="F912" s="12"/>
      <c r="G912" s="12"/>
      <c r="H912" s="12"/>
      <c r="I912" s="12"/>
      <c r="J912" s="12"/>
      <c r="K912" s="12"/>
    </row>
    <row r="913" spans="1:18" x14ac:dyDescent="0.15">
      <c r="A913" s="12" t="s">
        <v>75</v>
      </c>
      <c r="B913" s="12" t="s">
        <v>76</v>
      </c>
      <c r="C913" s="12" t="s">
        <v>76</v>
      </c>
      <c r="D913" s="12" t="s">
        <v>76</v>
      </c>
      <c r="E913" s="12" t="s">
        <v>77</v>
      </c>
      <c r="F913" s="12" t="s">
        <v>77</v>
      </c>
      <c r="G913" s="12" t="s">
        <v>77</v>
      </c>
      <c r="H913" s="12"/>
      <c r="I913" s="12"/>
      <c r="J913" s="12"/>
      <c r="K913" s="12"/>
      <c r="M913" s="12"/>
      <c r="N913" s="12"/>
      <c r="O913" s="12"/>
      <c r="P913" s="12"/>
      <c r="Q913" s="12"/>
      <c r="R913" s="12"/>
    </row>
    <row r="914" spans="1:18" x14ac:dyDescent="0.15">
      <c r="A914" s="12" t="s">
        <v>78</v>
      </c>
      <c r="B914" s="12" t="s">
        <v>76</v>
      </c>
      <c r="C914" s="12" t="s">
        <v>79</v>
      </c>
      <c r="D914" s="12" t="s">
        <v>80</v>
      </c>
      <c r="E914" s="12" t="s">
        <v>76</v>
      </c>
      <c r="F914" s="12" t="s">
        <v>79</v>
      </c>
      <c r="G914" s="12" t="s">
        <v>80</v>
      </c>
      <c r="H914" s="12"/>
      <c r="I914" s="12"/>
      <c r="J914" s="12"/>
      <c r="K914" s="12"/>
      <c r="M914" s="12"/>
      <c r="N914" s="12"/>
      <c r="O914" s="12"/>
      <c r="P914" s="12"/>
      <c r="Q914" s="12"/>
      <c r="R914" s="12"/>
    </row>
    <row r="915" spans="1:18" x14ac:dyDescent="0.15">
      <c r="A915" s="3" t="s">
        <v>25</v>
      </c>
      <c r="B915" s="24">
        <v>0.70989899999999995</v>
      </c>
      <c r="C915" s="24">
        <v>0.70989899999999995</v>
      </c>
      <c r="D915" s="24">
        <v>0.70989899999999995</v>
      </c>
      <c r="E915" s="24">
        <v>0.81634200000000001</v>
      </c>
      <c r="F915" s="24">
        <v>0.81634200000000001</v>
      </c>
      <c r="G915" s="24">
        <v>0.81634200000000001</v>
      </c>
      <c r="H915" s="12"/>
      <c r="I915" s="12"/>
      <c r="J915" s="12"/>
      <c r="K915" s="12"/>
      <c r="M915" s="12"/>
      <c r="N915" s="12"/>
      <c r="O915" s="12"/>
      <c r="P915" s="12"/>
      <c r="Q915" s="12"/>
      <c r="R915" s="12"/>
    </row>
    <row r="916" spans="1:18" x14ac:dyDescent="0.15">
      <c r="A916" s="3" t="s">
        <v>26</v>
      </c>
      <c r="B916" s="24">
        <v>0.12947900000000001</v>
      </c>
      <c r="C916" s="24">
        <v>0.263909</v>
      </c>
      <c r="D916" s="24">
        <v>0.231737</v>
      </c>
      <c r="E916" s="24">
        <v>0.14185800000000001</v>
      </c>
      <c r="F916" s="24">
        <v>0.29480400000000001</v>
      </c>
      <c r="G916" s="24">
        <v>0.25790600000000002</v>
      </c>
      <c r="H916" s="12"/>
      <c r="I916" s="12"/>
      <c r="J916" s="12"/>
      <c r="K916" s="12"/>
      <c r="M916" s="12"/>
      <c r="N916" s="12"/>
      <c r="O916" s="12"/>
      <c r="P916" s="12"/>
      <c r="Q916" s="12"/>
      <c r="R916" s="12"/>
    </row>
    <row r="917" spans="1:18" x14ac:dyDescent="0.15">
      <c r="A917" s="3" t="s">
        <v>27</v>
      </c>
      <c r="B917" s="24">
        <v>0.110545</v>
      </c>
      <c r="C917" s="24">
        <v>0.24704799999999999</v>
      </c>
      <c r="D917" s="24">
        <v>0.21506900000000001</v>
      </c>
      <c r="E917" s="24">
        <v>0.123346</v>
      </c>
      <c r="F917" s="24">
        <v>0.27858699999999997</v>
      </c>
      <c r="G917" s="24">
        <v>0.24202699999999999</v>
      </c>
      <c r="H917" s="12"/>
      <c r="I917" s="12"/>
      <c r="J917" s="12"/>
      <c r="K917" s="12"/>
      <c r="M917" s="12"/>
      <c r="N917" s="12"/>
      <c r="O917" s="12"/>
      <c r="P917" s="12"/>
      <c r="Q917" s="12"/>
      <c r="R917" s="12"/>
    </row>
    <row r="918" spans="1:18" x14ac:dyDescent="0.15">
      <c r="A918" s="3" t="s">
        <v>28</v>
      </c>
      <c r="B918" s="25">
        <v>8.8048699999999994E-2</v>
      </c>
      <c r="C918" s="24">
        <v>0.228293</v>
      </c>
      <c r="D918" s="24">
        <v>0.18915699999999999</v>
      </c>
      <c r="E918" s="25">
        <v>8.23715E-2</v>
      </c>
      <c r="F918" s="24">
        <v>0.241896</v>
      </c>
      <c r="G918" s="24">
        <v>0.19726099999999999</v>
      </c>
      <c r="H918" s="12"/>
      <c r="I918" s="12"/>
      <c r="J918" s="12"/>
      <c r="K918" s="12"/>
      <c r="M918" s="12"/>
      <c r="N918" s="12"/>
      <c r="O918" s="12"/>
      <c r="P918" s="12"/>
      <c r="Q918" s="12"/>
      <c r="R918" s="12"/>
    </row>
    <row r="919" spans="1:18" x14ac:dyDescent="0.15">
      <c r="A919" s="3" t="s">
        <v>29</v>
      </c>
      <c r="B919" s="25">
        <v>6.1612E-2</v>
      </c>
      <c r="C919" s="25">
        <v>0.193915</v>
      </c>
      <c r="D919" s="25">
        <v>0.15240799999999999</v>
      </c>
      <c r="E919" s="25">
        <v>2.8102800000000001E-2</v>
      </c>
      <c r="F919" s="25">
        <v>0.134154</v>
      </c>
      <c r="G919" s="25">
        <v>8.6957999999999994E-2</v>
      </c>
      <c r="H919" s="12"/>
      <c r="I919" s="12"/>
      <c r="J919" s="12"/>
      <c r="K919" s="12"/>
      <c r="M919" s="12"/>
      <c r="N919" s="12"/>
      <c r="O919" s="12"/>
      <c r="P919" s="12"/>
      <c r="Q919" s="12"/>
      <c r="R919" s="12"/>
    </row>
    <row r="920" spans="1:18" x14ac:dyDescent="0.15">
      <c r="A920" s="3" t="s">
        <v>30</v>
      </c>
      <c r="B920" s="24">
        <v>1.8754E-2</v>
      </c>
      <c r="C920" s="24">
        <v>0.16605900000000001</v>
      </c>
      <c r="D920" s="24">
        <v>0.12434199999999999</v>
      </c>
      <c r="E920" s="24">
        <v>3.46891E-2</v>
      </c>
      <c r="F920" s="24">
        <v>0.198134</v>
      </c>
      <c r="G920" s="24">
        <v>0.15182699999999999</v>
      </c>
      <c r="H920" s="12"/>
      <c r="I920" s="12"/>
      <c r="J920" s="12"/>
      <c r="K920" s="12"/>
      <c r="M920" s="12"/>
      <c r="N920" s="12"/>
      <c r="O920" s="12"/>
      <c r="P920" s="12"/>
      <c r="Q920" s="12"/>
      <c r="R920" s="12"/>
    </row>
    <row r="921" spans="1:18" x14ac:dyDescent="0.15">
      <c r="A921" s="3" t="s">
        <v>52</v>
      </c>
      <c r="B921" s="24">
        <v>5.9162199999999998E-2</v>
      </c>
      <c r="C921" s="24">
        <v>0.20483999999999999</v>
      </c>
      <c r="D921" s="24">
        <v>0.16164300000000001</v>
      </c>
      <c r="E921" s="24">
        <v>8.4196400000000005E-2</v>
      </c>
      <c r="F921" s="24">
        <v>0.249222</v>
      </c>
      <c r="G921" s="24">
        <v>0.20019700000000001</v>
      </c>
      <c r="H921" s="12"/>
      <c r="I921" s="12"/>
      <c r="J921" s="12"/>
      <c r="K921" s="12"/>
      <c r="M921" s="12"/>
      <c r="N921" s="12"/>
      <c r="O921" s="12"/>
      <c r="P921" s="12"/>
      <c r="Q921" s="12"/>
      <c r="R921" s="12"/>
    </row>
    <row r="922" spans="1:18" x14ac:dyDescent="0.15">
      <c r="A922" s="3" t="s">
        <v>53</v>
      </c>
      <c r="B922" s="24">
        <v>0.20553399999999999</v>
      </c>
      <c r="C922" s="24">
        <v>0.30751099999999998</v>
      </c>
      <c r="D922" s="24">
        <v>0.30527199999999999</v>
      </c>
      <c r="E922" s="24">
        <v>0.25009399999999998</v>
      </c>
      <c r="F922" s="24">
        <v>0.36543900000000001</v>
      </c>
      <c r="G922" s="24">
        <v>0.36283399999999999</v>
      </c>
      <c r="H922" s="12"/>
      <c r="I922" s="12"/>
      <c r="J922" s="12"/>
      <c r="K922" s="12"/>
      <c r="M922" s="12"/>
      <c r="N922" s="12"/>
      <c r="O922" s="12"/>
      <c r="P922" s="12"/>
      <c r="Q922" s="12"/>
      <c r="R922" s="12"/>
    </row>
    <row r="923" spans="1:18" x14ac:dyDescent="0.15">
      <c r="A923" s="3" t="s">
        <v>54</v>
      </c>
      <c r="B923" s="24">
        <v>0.35870999999999997</v>
      </c>
      <c r="C923" s="24">
        <v>0.41111399999999998</v>
      </c>
      <c r="D923" s="24">
        <v>0.41111399999999998</v>
      </c>
      <c r="E923" s="24">
        <v>0.37702999999999998</v>
      </c>
      <c r="F923" s="24">
        <v>0.43614999999999998</v>
      </c>
      <c r="G923" s="24">
        <v>0.43614999999999998</v>
      </c>
      <c r="H923" s="12"/>
      <c r="I923" s="12"/>
      <c r="J923" s="12"/>
      <c r="K923" s="12"/>
      <c r="M923" s="12"/>
      <c r="N923" s="12"/>
      <c r="O923" s="12"/>
      <c r="P923" s="12"/>
      <c r="Q923" s="12"/>
      <c r="R923" s="12"/>
    </row>
    <row r="924" spans="1:18" x14ac:dyDescent="0.15">
      <c r="A924" s="3" t="s">
        <v>90</v>
      </c>
      <c r="B924" s="25">
        <v>0.53701299999999996</v>
      </c>
      <c r="C924" s="25">
        <v>0.53701299999999996</v>
      </c>
      <c r="D924" s="25">
        <v>0.53701299999999996</v>
      </c>
      <c r="E924" s="25">
        <v>0.41309899999999999</v>
      </c>
      <c r="F924" s="25">
        <v>0.41309899999999999</v>
      </c>
      <c r="G924" s="25">
        <v>0.41309899999999999</v>
      </c>
      <c r="H924" s="12"/>
      <c r="I924" s="12"/>
      <c r="J924" s="12"/>
      <c r="K924" s="12"/>
      <c r="M924" s="12"/>
      <c r="N924" s="12"/>
      <c r="O924" s="12"/>
      <c r="P924" s="12"/>
      <c r="Q924" s="12"/>
      <c r="R924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H931"/>
  <sheetViews>
    <sheetView workbookViewId="0">
      <selection activeCell="B5" sqref="B5:B8"/>
    </sheetView>
  </sheetViews>
  <sheetFormatPr baseColWidth="10" defaultRowHeight="13" x14ac:dyDescent="0.15"/>
  <cols>
    <col min="2" max="2" width="12.1640625" customWidth="1"/>
    <col min="3" max="3" width="11.6640625" customWidth="1"/>
    <col min="4" max="4" width="12" customWidth="1"/>
  </cols>
  <sheetData>
    <row r="1" spans="1:24" s="41" customFormat="1" ht="23" x14ac:dyDescent="0.25">
      <c r="A1" s="13" t="s">
        <v>169</v>
      </c>
      <c r="N1" s="21" t="s">
        <v>108</v>
      </c>
    </row>
    <row r="2" spans="1:24" s="41" customFormat="1" x14ac:dyDescent="0.15">
      <c r="B2" s="19" t="s">
        <v>105</v>
      </c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24" s="41" customFormat="1" x14ac:dyDescent="0.15">
      <c r="B3" s="20" t="s">
        <v>106</v>
      </c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24" s="41" customFormat="1" x14ac:dyDescent="0.15">
      <c r="A4" s="41" t="s">
        <v>98</v>
      </c>
      <c r="N4" s="37" t="s">
        <v>170</v>
      </c>
      <c r="O4" s="37"/>
      <c r="P4" s="37"/>
    </row>
    <row r="5" spans="1:24" s="41" customFormat="1" x14ac:dyDescent="0.15">
      <c r="B5" s="38" t="s">
        <v>173</v>
      </c>
      <c r="N5" s="37" t="s">
        <v>171</v>
      </c>
      <c r="O5" s="37"/>
      <c r="P5" s="37"/>
    </row>
    <row r="6" spans="1:24" s="41" customFormat="1" x14ac:dyDescent="0.15">
      <c r="B6" s="38" t="s">
        <v>122</v>
      </c>
      <c r="N6" s="37"/>
      <c r="O6" s="37"/>
      <c r="P6" s="37"/>
    </row>
    <row r="7" spans="1:24" s="41" customFormat="1" x14ac:dyDescent="0.15">
      <c r="A7" s="41" t="s">
        <v>99</v>
      </c>
      <c r="N7" s="37"/>
      <c r="O7" s="37"/>
      <c r="P7" s="37"/>
    </row>
    <row r="8" spans="1:24" s="41" customFormat="1" x14ac:dyDescent="0.15">
      <c r="B8" s="38" t="s">
        <v>174</v>
      </c>
      <c r="N8" s="37"/>
      <c r="O8" s="37"/>
      <c r="P8" s="37"/>
    </row>
    <row r="9" spans="1:24" s="41" customFormat="1" x14ac:dyDescent="0.15">
      <c r="N9" s="37"/>
      <c r="O9" s="37"/>
      <c r="P9" s="37"/>
    </row>
    <row r="10" spans="1:24" s="41" customFormat="1" x14ac:dyDescent="0.15"/>
    <row r="11" spans="1:24" s="15" customFormat="1" ht="18" x14ac:dyDescent="0.2">
      <c r="A11" s="16" t="s">
        <v>40</v>
      </c>
    </row>
    <row r="12" spans="1:24" s="15" customFormat="1" x14ac:dyDescent="0.15">
      <c r="A12" s="15" t="s">
        <v>2</v>
      </c>
    </row>
    <row r="13" spans="1:24" s="15" customFormat="1" x14ac:dyDescent="0.15">
      <c r="A13" s="15" t="s">
        <v>42</v>
      </c>
    </row>
    <row r="14" spans="1:24" s="15" customFormat="1" x14ac:dyDescent="0.15">
      <c r="A14" s="15" t="s">
        <v>44</v>
      </c>
    </row>
    <row r="15" spans="1:24" x14ac:dyDescent="0.15"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</row>
    <row r="16" spans="1:24" x14ac:dyDescent="0.15">
      <c r="A16" t="s">
        <v>45</v>
      </c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</row>
    <row r="17" spans="1:34" x14ac:dyDescent="0.15">
      <c r="A17" t="s">
        <v>46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</row>
    <row r="18" spans="1:34" x14ac:dyDescent="0.15">
      <c r="A18">
        <v>1</v>
      </c>
      <c r="B18">
        <v>-0.66619399999999995</v>
      </c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Z18" s="41"/>
      <c r="AA18" s="41"/>
      <c r="AB18" s="41"/>
      <c r="AC18" s="41"/>
      <c r="AD18" s="41"/>
      <c r="AE18" s="41"/>
      <c r="AF18" s="41"/>
      <c r="AG18" s="41"/>
      <c r="AH18" s="41"/>
    </row>
    <row r="19" spans="1:34" x14ac:dyDescent="0.15">
      <c r="A19">
        <v>2</v>
      </c>
      <c r="B19">
        <v>-0.66584200000000004</v>
      </c>
      <c r="C19">
        <v>-0.66548700000000005</v>
      </c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</row>
    <row r="20" spans="1:34" x14ac:dyDescent="0.15">
      <c r="A20">
        <v>3</v>
      </c>
      <c r="B20">
        <v>-0.66550200000000004</v>
      </c>
      <c r="C20">
        <v>-0.66514600000000002</v>
      </c>
      <c r="D20">
        <v>-0.66487099999999999</v>
      </c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</row>
    <row r="21" spans="1:34" x14ac:dyDescent="0.15">
      <c r="A21">
        <v>4</v>
      </c>
      <c r="B21">
        <v>-0.66506200000000004</v>
      </c>
      <c r="C21">
        <v>-0.66477399999999998</v>
      </c>
      <c r="D21">
        <v>-0.66442599999999996</v>
      </c>
      <c r="E21">
        <v>-0.66397899999999999</v>
      </c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</row>
    <row r="22" spans="1:34" x14ac:dyDescent="0.15">
      <c r="A22">
        <v>5</v>
      </c>
      <c r="B22">
        <v>-0.66471100000000005</v>
      </c>
      <c r="C22">
        <v>-0.66434899999999997</v>
      </c>
      <c r="D22">
        <v>-0.66400099999999995</v>
      </c>
      <c r="E22">
        <v>-0.66355299999999995</v>
      </c>
      <c r="F22">
        <v>-0.66312499999999996</v>
      </c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</row>
    <row r="23" spans="1:34" x14ac:dyDescent="0.15">
      <c r="A23">
        <v>6</v>
      </c>
      <c r="B23">
        <v>-0.47919600000000001</v>
      </c>
      <c r="C23">
        <v>-0.66056000000000004</v>
      </c>
      <c r="D23">
        <v>-0.66020900000000005</v>
      </c>
      <c r="E23">
        <v>-0.65975899999999998</v>
      </c>
      <c r="F23">
        <v>-0.65929000000000004</v>
      </c>
      <c r="G23">
        <v>-0.65556999999999999</v>
      </c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</row>
    <row r="24" spans="1:34" x14ac:dyDescent="0.15">
      <c r="A24">
        <v>7</v>
      </c>
      <c r="B24">
        <v>-0.100326</v>
      </c>
      <c r="C24">
        <v>-0.66199200000000002</v>
      </c>
      <c r="D24">
        <v>-0.66164199999999995</v>
      </c>
      <c r="E24">
        <v>-0.66115500000000005</v>
      </c>
      <c r="F24">
        <v>-0.66073499999999996</v>
      </c>
      <c r="G24">
        <v>-0.65702300000000002</v>
      </c>
      <c r="H24">
        <v>-0.658474</v>
      </c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</row>
    <row r="25" spans="1:34" x14ac:dyDescent="0.15">
      <c r="A25">
        <v>8</v>
      </c>
      <c r="B25" s="4">
        <v>0.280663</v>
      </c>
      <c r="C25">
        <v>-0.66343399999999997</v>
      </c>
      <c r="D25">
        <v>-0.66304600000000002</v>
      </c>
      <c r="E25">
        <v>-0.66260799999999997</v>
      </c>
      <c r="F25">
        <v>-0.66218999999999995</v>
      </c>
      <c r="G25">
        <v>-0.65848499999999999</v>
      </c>
      <c r="H25">
        <v>-0.65993500000000005</v>
      </c>
      <c r="I25">
        <v>-0.661381</v>
      </c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</row>
    <row r="26" spans="1:34" x14ac:dyDescent="0.15">
      <c r="A26">
        <v>9</v>
      </c>
      <c r="B26" s="4">
        <v>0.66168899999999997</v>
      </c>
      <c r="C26">
        <v>-0.66482799999999997</v>
      </c>
      <c r="D26">
        <v>-0.664489</v>
      </c>
      <c r="E26">
        <v>-0.66405199999999998</v>
      </c>
      <c r="F26">
        <v>-0.66363399999999995</v>
      </c>
      <c r="G26">
        <v>-0.659937</v>
      </c>
      <c r="H26">
        <v>-0.66137299999999999</v>
      </c>
      <c r="I26" s="4">
        <v>-0.47177000000000002</v>
      </c>
      <c r="J26" s="4">
        <v>-8.9452699999999996E-2</v>
      </c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</row>
    <row r="27" spans="1:34" x14ac:dyDescent="0.15">
      <c r="A27">
        <v>10</v>
      </c>
      <c r="B27" s="4">
        <v>1.5</v>
      </c>
      <c r="C27">
        <v>-0.66859199999999996</v>
      </c>
      <c r="D27">
        <v>-0.66825699999999999</v>
      </c>
      <c r="E27">
        <v>-0.667825</v>
      </c>
      <c r="F27">
        <v>-0.66740999999999995</v>
      </c>
      <c r="G27">
        <v>-0.66373199999999999</v>
      </c>
      <c r="H27" s="4">
        <v>-0.47543099999999999</v>
      </c>
      <c r="I27" s="4">
        <v>-9.5796300000000001E-2</v>
      </c>
      <c r="J27" s="4">
        <v>0.284937</v>
      </c>
      <c r="K27" s="4">
        <v>0.65413699999999997</v>
      </c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</row>
    <row r="28" spans="1:34" x14ac:dyDescent="0.15"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</row>
    <row r="29" spans="1:34" x14ac:dyDescent="0.15">
      <c r="A29" t="s">
        <v>47</v>
      </c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</row>
    <row r="30" spans="1:34" x14ac:dyDescent="0.15">
      <c r="A30" t="s">
        <v>46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</row>
    <row r="31" spans="1:34" x14ac:dyDescent="0.15">
      <c r="A31">
        <v>1</v>
      </c>
      <c r="B31" s="4">
        <v>-2.3115699999999999E-2</v>
      </c>
      <c r="M31" s="14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</row>
    <row r="32" spans="1:34" x14ac:dyDescent="0.15">
      <c r="A32">
        <v>2</v>
      </c>
      <c r="B32" s="4">
        <v>-6.0532000000000002E-2</v>
      </c>
      <c r="C32" s="4">
        <v>-0.25495000000000001</v>
      </c>
      <c r="D32" s="4"/>
      <c r="E32" s="4"/>
      <c r="F32" s="4"/>
      <c r="G32" s="4"/>
      <c r="M32" s="14"/>
      <c r="N32" s="14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</row>
    <row r="33" spans="1:34" x14ac:dyDescent="0.15">
      <c r="A33">
        <v>3</v>
      </c>
      <c r="B33" s="4">
        <v>-9.6578399999999995E-2</v>
      </c>
      <c r="C33" s="4">
        <v>-0.28231000000000001</v>
      </c>
      <c r="D33" s="4">
        <v>-0.311664</v>
      </c>
      <c r="E33" s="4"/>
      <c r="F33" s="4"/>
      <c r="G33" s="4"/>
      <c r="M33" s="14"/>
      <c r="N33" s="14"/>
      <c r="O33" s="14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</row>
    <row r="34" spans="1:34" x14ac:dyDescent="0.15">
      <c r="A34">
        <v>4</v>
      </c>
      <c r="B34" s="4">
        <v>-0.13642799999999999</v>
      </c>
      <c r="C34" s="4">
        <v>-0.31167899999999998</v>
      </c>
      <c r="D34" s="4">
        <v>-0.31870500000000002</v>
      </c>
      <c r="E34" s="4">
        <v>-0.19963800000000001</v>
      </c>
      <c r="F34" s="4"/>
      <c r="G34" s="4"/>
      <c r="M34" s="14"/>
      <c r="N34" s="14"/>
      <c r="O34" s="14"/>
      <c r="P34" s="14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</row>
    <row r="35" spans="1:34" x14ac:dyDescent="0.15">
      <c r="A35">
        <v>5</v>
      </c>
      <c r="B35" s="4">
        <v>-0.17562700000000001</v>
      </c>
      <c r="C35" s="4">
        <v>-0.31555499999999997</v>
      </c>
      <c r="D35" s="4">
        <v>-0.20175699999999999</v>
      </c>
      <c r="E35" s="4">
        <v>-6.6633600000000001E-2</v>
      </c>
      <c r="F35" s="4">
        <v>8.3603499999999997E-2</v>
      </c>
      <c r="G35" s="4"/>
      <c r="M35" s="14"/>
      <c r="N35" s="14"/>
      <c r="O35" s="14"/>
      <c r="P35" s="14"/>
      <c r="Q35" s="14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</row>
    <row r="36" spans="1:34" x14ac:dyDescent="0.15">
      <c r="A36">
        <v>6</v>
      </c>
      <c r="B36" s="4">
        <v>-0.184674</v>
      </c>
      <c r="C36" s="4">
        <v>-0.20400699999999999</v>
      </c>
      <c r="D36" s="4">
        <v>-6.9118200000000005E-2</v>
      </c>
      <c r="E36" s="4">
        <v>8.1294900000000003E-2</v>
      </c>
      <c r="F36" s="4">
        <v>0.149949</v>
      </c>
      <c r="G36" s="4">
        <v>-0.35947499999999999</v>
      </c>
      <c r="M36" s="14"/>
      <c r="N36" s="14"/>
      <c r="O36" s="14"/>
      <c r="P36" s="14"/>
      <c r="Q36" s="14"/>
      <c r="R36" s="14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</row>
    <row r="37" spans="1:34" x14ac:dyDescent="0.15">
      <c r="A37">
        <v>7</v>
      </c>
      <c r="B37" s="4">
        <v>-9.6573599999999996E-2</v>
      </c>
      <c r="C37" s="4">
        <v>-6.9512299999999999E-2</v>
      </c>
      <c r="D37" s="4">
        <v>8.2723400000000002E-2</v>
      </c>
      <c r="E37" s="4">
        <v>0.14957799999999999</v>
      </c>
      <c r="F37" s="4">
        <v>-0.35666900000000001</v>
      </c>
      <c r="G37" s="4">
        <v>-0.40837099999999998</v>
      </c>
      <c r="H37" s="4">
        <v>-0.45310899999999998</v>
      </c>
      <c r="M37" s="14"/>
      <c r="N37" s="14"/>
      <c r="O37" s="14"/>
      <c r="P37" s="14"/>
      <c r="Q37" s="14"/>
      <c r="R37" s="14"/>
      <c r="S37" s="14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</row>
    <row r="38" spans="1:34" x14ac:dyDescent="0.15">
      <c r="A38">
        <v>8</v>
      </c>
      <c r="B38">
        <v>-8.4081699999999995E-3</v>
      </c>
      <c r="C38" s="4">
        <v>8.2708299999999998E-2</v>
      </c>
      <c r="D38" s="4">
        <v>0.14946899999999999</v>
      </c>
      <c r="E38" s="4">
        <v>-0.356489</v>
      </c>
      <c r="F38" s="4">
        <v>-0.40536499999999998</v>
      </c>
      <c r="G38" s="4">
        <v>-0.44329600000000002</v>
      </c>
      <c r="H38" s="4">
        <v>-0.47411199999999998</v>
      </c>
      <c r="I38" s="4">
        <v>-0.51173599999999997</v>
      </c>
      <c r="M38" s="14"/>
      <c r="N38" s="14"/>
      <c r="O38" s="14"/>
      <c r="P38" s="14"/>
      <c r="Q38" s="14"/>
      <c r="R38" s="14"/>
      <c r="S38" s="14"/>
      <c r="T38" s="14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</row>
    <row r="39" spans="1:34" x14ac:dyDescent="0.15">
      <c r="A39">
        <v>9</v>
      </c>
      <c r="B39">
        <v>7.8130000000000005E-2</v>
      </c>
      <c r="C39" s="4">
        <v>0.14927199999999999</v>
      </c>
      <c r="D39" s="4">
        <v>-0.35625200000000001</v>
      </c>
      <c r="E39" s="4">
        <v>-0.39344200000000001</v>
      </c>
      <c r="F39" s="4">
        <v>-0.44006499999999998</v>
      </c>
      <c r="G39" s="4">
        <v>-0.48377199999999998</v>
      </c>
      <c r="H39" s="4">
        <v>-0.51187199999999999</v>
      </c>
      <c r="I39">
        <v>-0.55411999999999995</v>
      </c>
      <c r="J39">
        <v>-0.62590400000000002</v>
      </c>
      <c r="M39" s="14"/>
      <c r="N39" s="14"/>
      <c r="O39" s="14"/>
      <c r="P39" s="14"/>
      <c r="Q39" s="14"/>
      <c r="R39" s="14"/>
      <c r="S39" s="14"/>
      <c r="T39" s="14"/>
      <c r="U39" s="14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</row>
    <row r="40" spans="1:34" x14ac:dyDescent="0.15">
      <c r="A40">
        <v>10</v>
      </c>
      <c r="B40">
        <v>0.14529700000000001</v>
      </c>
      <c r="C40" s="4">
        <v>-0.35002499999999998</v>
      </c>
      <c r="D40" s="4">
        <v>-0.39595399999999997</v>
      </c>
      <c r="E40" s="4">
        <v>-0.44112499999999999</v>
      </c>
      <c r="F40" s="4">
        <v>-0.48442000000000002</v>
      </c>
      <c r="G40" s="4">
        <v>-0.51511799999999996</v>
      </c>
      <c r="H40">
        <v>-0.55692399999999997</v>
      </c>
      <c r="I40">
        <v>-0.62807199999999996</v>
      </c>
      <c r="J40">
        <v>-0.72900900000000002</v>
      </c>
      <c r="K40">
        <v>-0.85962300000000003</v>
      </c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</row>
    <row r="41" spans="1:34" x14ac:dyDescent="0.15"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</row>
    <row r="42" spans="1:34" x14ac:dyDescent="0.15">
      <c r="A42" t="s">
        <v>48</v>
      </c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</row>
    <row r="43" spans="1:34" x14ac:dyDescent="0.15">
      <c r="A43" t="s">
        <v>46</v>
      </c>
      <c r="B43">
        <v>1</v>
      </c>
      <c r="C43">
        <v>2</v>
      </c>
      <c r="D43">
        <v>3</v>
      </c>
      <c r="E43">
        <v>4</v>
      </c>
      <c r="F43">
        <v>5</v>
      </c>
      <c r="G43">
        <v>6</v>
      </c>
      <c r="H43">
        <v>7</v>
      </c>
      <c r="I43">
        <v>8</v>
      </c>
      <c r="J43">
        <v>9</v>
      </c>
      <c r="K43">
        <v>10</v>
      </c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</row>
    <row r="44" spans="1:34" x14ac:dyDescent="0.15">
      <c r="A44">
        <v>1</v>
      </c>
      <c r="B44">
        <v>-0.61814800000000003</v>
      </c>
      <c r="M44" s="14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</row>
    <row r="45" spans="1:34" x14ac:dyDescent="0.15">
      <c r="A45">
        <v>2</v>
      </c>
      <c r="B45">
        <v>-0.617035</v>
      </c>
      <c r="C45">
        <v>-1.33097</v>
      </c>
      <c r="M45" s="14"/>
      <c r="N45" s="14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</row>
    <row r="46" spans="1:34" x14ac:dyDescent="0.15">
      <c r="A46">
        <v>3</v>
      </c>
      <c r="B46">
        <v>-0.61755599999999999</v>
      </c>
      <c r="C46">
        <v>-1.33029</v>
      </c>
      <c r="D46">
        <v>-1.3024899999999999</v>
      </c>
      <c r="M46" s="14"/>
      <c r="N46" s="14"/>
      <c r="O46" s="14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</row>
    <row r="47" spans="1:34" x14ac:dyDescent="0.15">
      <c r="A47">
        <v>4</v>
      </c>
      <c r="B47">
        <v>-0.62338499999999997</v>
      </c>
      <c r="C47">
        <v>-1.3023100000000001</v>
      </c>
      <c r="D47">
        <v>-1.1289199999999999</v>
      </c>
      <c r="E47">
        <v>-0.80645299999999998</v>
      </c>
      <c r="M47" s="14"/>
      <c r="N47" s="14"/>
      <c r="O47" s="14"/>
      <c r="P47" s="14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</row>
    <row r="48" spans="1:34" x14ac:dyDescent="0.15">
      <c r="A48">
        <v>5</v>
      </c>
      <c r="B48">
        <v>-0.63175000000000003</v>
      </c>
      <c r="C48">
        <v>-1.1287700000000001</v>
      </c>
      <c r="D48">
        <v>-0.806288</v>
      </c>
      <c r="E48">
        <v>-0.42325800000000002</v>
      </c>
      <c r="F48">
        <v>3.39428E-3</v>
      </c>
      <c r="M48" s="14"/>
      <c r="N48" s="14"/>
      <c r="O48" s="14"/>
      <c r="P48" s="14"/>
      <c r="Q48" s="14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</row>
    <row r="49" spans="1:34" x14ac:dyDescent="0.15">
      <c r="A49">
        <v>6</v>
      </c>
      <c r="B49">
        <v>-0.53528600000000004</v>
      </c>
      <c r="C49">
        <v>-0.80808999999999997</v>
      </c>
      <c r="D49">
        <v>-0.42552400000000001</v>
      </c>
      <c r="E49">
        <v>8.4346499999999995E-4</v>
      </c>
      <c r="F49">
        <v>0.14021</v>
      </c>
      <c r="G49">
        <v>-0.83178300000000005</v>
      </c>
      <c r="M49" s="14"/>
      <c r="N49" s="14"/>
      <c r="O49" s="14"/>
      <c r="P49" s="14"/>
      <c r="Q49" s="14"/>
      <c r="R49" s="14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</row>
    <row r="50" spans="1:34" x14ac:dyDescent="0.15">
      <c r="A50">
        <v>7</v>
      </c>
      <c r="B50">
        <v>-0.36200900000000003</v>
      </c>
      <c r="C50">
        <v>-0.42560999999999999</v>
      </c>
      <c r="D50">
        <v>-1.2876400000000001E-3</v>
      </c>
      <c r="E50">
        <v>0.13572000000000001</v>
      </c>
      <c r="F50">
        <v>-0.83102500000000001</v>
      </c>
      <c r="G50">
        <v>-0.89470300000000003</v>
      </c>
      <c r="H50">
        <v>-0.95530999999999999</v>
      </c>
      <c r="M50" s="14"/>
      <c r="N50" s="14"/>
      <c r="O50" s="14"/>
      <c r="P50" s="14"/>
      <c r="Q50" s="14"/>
      <c r="R50" s="14"/>
      <c r="S50" s="14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</row>
    <row r="51" spans="1:34" x14ac:dyDescent="0.15">
      <c r="A51">
        <v>8</v>
      </c>
      <c r="B51">
        <v>-0.18967000000000001</v>
      </c>
      <c r="C51">
        <v>-4.76342E-3</v>
      </c>
      <c r="D51">
        <v>0.13175899999999999</v>
      </c>
      <c r="E51">
        <v>-0.833283</v>
      </c>
      <c r="F51">
        <v>-0.89224000000000003</v>
      </c>
      <c r="G51">
        <v>-0.93427400000000005</v>
      </c>
      <c r="H51">
        <v>-0.96974499999999997</v>
      </c>
      <c r="I51">
        <v>-1.0234700000000001</v>
      </c>
      <c r="M51" s="14"/>
      <c r="N51" s="14"/>
      <c r="O51" s="14"/>
      <c r="P51" s="14"/>
      <c r="Q51" s="14"/>
      <c r="R51" s="14"/>
      <c r="S51" s="14"/>
      <c r="T51" s="14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</row>
    <row r="52" spans="1:34" x14ac:dyDescent="0.15">
      <c r="A52">
        <v>9</v>
      </c>
      <c r="B52">
        <v>-2.06889E-2</v>
      </c>
      <c r="C52">
        <v>0.12785299999999999</v>
      </c>
      <c r="D52">
        <v>-0.83619699999999997</v>
      </c>
      <c r="E52">
        <v>-0.87017299999999997</v>
      </c>
      <c r="F52">
        <v>-0.92859899999999995</v>
      </c>
      <c r="G52">
        <v>-0.98903399999999997</v>
      </c>
      <c r="H52">
        <v>-1.0237400000000001</v>
      </c>
      <c r="I52">
        <v>-1.1082399999999999</v>
      </c>
      <c r="J52">
        <v>-1.2518100000000001</v>
      </c>
      <c r="M52" s="14"/>
      <c r="N52" s="14"/>
      <c r="O52" s="14"/>
      <c r="P52" s="14"/>
      <c r="Q52" s="14"/>
      <c r="R52" s="14"/>
      <c r="S52" s="14"/>
      <c r="T52" s="14"/>
      <c r="U52" s="14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</row>
    <row r="53" spans="1:34" x14ac:dyDescent="0.15">
      <c r="A53">
        <v>10</v>
      </c>
      <c r="B53">
        <v>0.117482</v>
      </c>
      <c r="C53">
        <v>-0.82486300000000001</v>
      </c>
      <c r="D53">
        <v>-0.87540600000000002</v>
      </c>
      <c r="E53">
        <v>-0.93162400000000001</v>
      </c>
      <c r="F53">
        <v>-0.98989700000000003</v>
      </c>
      <c r="G53">
        <v>-1.03024</v>
      </c>
      <c r="H53">
        <v>-1.11385</v>
      </c>
      <c r="I53">
        <v>-1.25614</v>
      </c>
      <c r="J53">
        <v>-1.4580200000000001</v>
      </c>
      <c r="K53">
        <v>-1.7192499999999999</v>
      </c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</row>
    <row r="54" spans="1:34" x14ac:dyDescent="0.15"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</row>
    <row r="55" spans="1:34" x14ac:dyDescent="0.15">
      <c r="A55" t="s">
        <v>74</v>
      </c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</row>
    <row r="56" spans="1:34" x14ac:dyDescent="0.15">
      <c r="A56" t="s">
        <v>75</v>
      </c>
      <c r="B56" t="s">
        <v>76</v>
      </c>
      <c r="C56" t="s">
        <v>76</v>
      </c>
      <c r="D56" t="s">
        <v>76</v>
      </c>
      <c r="E56" t="s">
        <v>77</v>
      </c>
      <c r="F56" t="s">
        <v>77</v>
      </c>
      <c r="G56" t="s">
        <v>77</v>
      </c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</row>
    <row r="57" spans="1:34" x14ac:dyDescent="0.15">
      <c r="A57" t="s">
        <v>78</v>
      </c>
      <c r="B57" t="s">
        <v>76</v>
      </c>
      <c r="C57" t="s">
        <v>79</v>
      </c>
      <c r="D57" t="s">
        <v>80</v>
      </c>
      <c r="E57" t="s">
        <v>76</v>
      </c>
      <c r="F57" t="s">
        <v>79</v>
      </c>
      <c r="G57" t="s">
        <v>80</v>
      </c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</row>
    <row r="58" spans="1:34" x14ac:dyDescent="0.15">
      <c r="A58" t="s">
        <v>25</v>
      </c>
      <c r="B58" s="4">
        <v>0.13633700000000001</v>
      </c>
      <c r="C58" s="4">
        <v>0.13633700000000001</v>
      </c>
      <c r="D58" s="4">
        <v>0.13633700000000001</v>
      </c>
      <c r="E58" s="4">
        <v>0.24998600000000001</v>
      </c>
      <c r="F58" s="4">
        <v>0.24998600000000001</v>
      </c>
      <c r="G58" s="4">
        <v>0.24998600000000001</v>
      </c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</row>
    <row r="59" spans="1:34" x14ac:dyDescent="0.15">
      <c r="A59" t="s">
        <v>26</v>
      </c>
      <c r="B59">
        <v>-0.41196199999999999</v>
      </c>
      <c r="C59">
        <v>-0.41196199999999999</v>
      </c>
      <c r="D59">
        <v>-0.41196199999999999</v>
      </c>
      <c r="E59">
        <v>-0.43582599999999999</v>
      </c>
      <c r="F59">
        <v>-0.43582599999999999</v>
      </c>
      <c r="G59">
        <v>-0.43582599999999999</v>
      </c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</row>
    <row r="60" spans="1:34" x14ac:dyDescent="0.15">
      <c r="A60" t="s">
        <v>27</v>
      </c>
      <c r="B60">
        <v>-0.46098</v>
      </c>
      <c r="C60">
        <v>-0.46098</v>
      </c>
      <c r="D60">
        <v>-0.46098</v>
      </c>
      <c r="E60">
        <v>-0.483184</v>
      </c>
      <c r="F60">
        <v>-0.483184</v>
      </c>
      <c r="G60">
        <v>-0.483184</v>
      </c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</row>
    <row r="61" spans="1:34" x14ac:dyDescent="0.15">
      <c r="A61" t="s">
        <v>28</v>
      </c>
      <c r="B61">
        <v>-0.51582499999999998</v>
      </c>
      <c r="C61">
        <v>-0.51582499999999998</v>
      </c>
      <c r="D61">
        <v>-0.51582499999999998</v>
      </c>
      <c r="E61">
        <v>-0.56462900000000005</v>
      </c>
      <c r="F61">
        <v>-0.56462900000000005</v>
      </c>
      <c r="G61">
        <v>-0.56462900000000005</v>
      </c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</row>
    <row r="62" spans="1:34" x14ac:dyDescent="0.15">
      <c r="A62" t="s">
        <v>29</v>
      </c>
      <c r="B62">
        <v>-0.57782900000000004</v>
      </c>
      <c r="C62">
        <v>-0.57782900000000004</v>
      </c>
      <c r="D62">
        <v>-0.57782900000000004</v>
      </c>
      <c r="E62">
        <v>-0.68062999999999996</v>
      </c>
      <c r="F62">
        <v>-0.68062999999999996</v>
      </c>
      <c r="G62">
        <v>-0.68062999999999996</v>
      </c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</row>
    <row r="63" spans="1:34" x14ac:dyDescent="0.15">
      <c r="A63" t="s">
        <v>30</v>
      </c>
      <c r="B63">
        <v>-0.61633000000000004</v>
      </c>
      <c r="C63">
        <v>-0.61633000000000004</v>
      </c>
      <c r="D63">
        <v>-0.61633000000000004</v>
      </c>
      <c r="E63">
        <v>-0.65516099999999999</v>
      </c>
      <c r="F63">
        <v>-0.65516099999999999</v>
      </c>
      <c r="G63">
        <v>-0.65516099999999999</v>
      </c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</row>
    <row r="64" spans="1:34" x14ac:dyDescent="0.15">
      <c r="A64" t="s">
        <v>52</v>
      </c>
      <c r="B64">
        <v>-0.61851299999999998</v>
      </c>
      <c r="C64">
        <v>-0.61851299999999998</v>
      </c>
      <c r="D64">
        <v>-0.61851299999999998</v>
      </c>
      <c r="E64">
        <v>-0.64205999999999996</v>
      </c>
      <c r="F64">
        <v>-0.64205999999999996</v>
      </c>
      <c r="G64">
        <v>-0.64205999999999996</v>
      </c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</row>
    <row r="65" spans="1:34" x14ac:dyDescent="0.15">
      <c r="A65" t="s">
        <v>53</v>
      </c>
      <c r="B65" s="4">
        <v>-0.38109599999999999</v>
      </c>
      <c r="C65" s="4">
        <v>-0.38109599999999999</v>
      </c>
      <c r="D65" s="4">
        <v>-0.38109599999999999</v>
      </c>
      <c r="E65" s="4">
        <v>-0.36050300000000002</v>
      </c>
      <c r="F65" s="4">
        <v>-0.36050300000000002</v>
      </c>
      <c r="G65" s="4">
        <v>-0.36050300000000002</v>
      </c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</row>
    <row r="66" spans="1:34" x14ac:dyDescent="0.15">
      <c r="A66" t="s">
        <v>54</v>
      </c>
      <c r="B66">
        <v>-0.117093</v>
      </c>
      <c r="C66">
        <v>-0.117093</v>
      </c>
      <c r="D66">
        <v>-0.117093</v>
      </c>
      <c r="E66">
        <v>-0.12083000000000001</v>
      </c>
      <c r="F66">
        <v>-0.12083000000000001</v>
      </c>
      <c r="G66">
        <v>-0.12083000000000001</v>
      </c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</row>
    <row r="67" spans="1:34" x14ac:dyDescent="0.15">
      <c r="A67" t="s">
        <v>90</v>
      </c>
      <c r="B67">
        <v>0.14741799999999999</v>
      </c>
      <c r="C67">
        <v>0.14741799999999999</v>
      </c>
      <c r="D67">
        <v>0.14741799999999999</v>
      </c>
      <c r="E67">
        <v>-0.27457199999999998</v>
      </c>
      <c r="F67">
        <v>-0.27457199999999998</v>
      </c>
      <c r="G67">
        <v>-0.27457199999999998</v>
      </c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</row>
    <row r="68" spans="1:34" x14ac:dyDescent="0.15"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</row>
    <row r="69" spans="1:34" s="15" customFormat="1" ht="18" x14ac:dyDescent="0.2">
      <c r="A69" s="16" t="s">
        <v>81</v>
      </c>
    </row>
    <row r="70" spans="1:34" s="15" customFormat="1" x14ac:dyDescent="0.15">
      <c r="A70" s="15" t="s">
        <v>2</v>
      </c>
    </row>
    <row r="71" spans="1:34" s="15" customFormat="1" x14ac:dyDescent="0.15">
      <c r="A71" s="15" t="s">
        <v>42</v>
      </c>
    </row>
    <row r="72" spans="1:34" x14ac:dyDescent="0.15"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</row>
    <row r="73" spans="1:34" x14ac:dyDescent="0.15">
      <c r="A73" t="s">
        <v>45</v>
      </c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</row>
    <row r="74" spans="1:34" x14ac:dyDescent="0.15">
      <c r="A74" t="s">
        <v>46</v>
      </c>
      <c r="B74">
        <v>1</v>
      </c>
      <c r="C74">
        <v>2</v>
      </c>
      <c r="D74">
        <v>3</v>
      </c>
      <c r="E74">
        <v>4</v>
      </c>
      <c r="F74">
        <v>5</v>
      </c>
      <c r="G74">
        <v>6</v>
      </c>
      <c r="H74">
        <v>7</v>
      </c>
      <c r="I74">
        <v>8</v>
      </c>
      <c r="J74">
        <v>9</v>
      </c>
      <c r="K74">
        <v>10</v>
      </c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</row>
    <row r="75" spans="1:34" x14ac:dyDescent="0.15">
      <c r="A75">
        <v>1</v>
      </c>
      <c r="B75">
        <v>-0.28839199999999998</v>
      </c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</row>
    <row r="76" spans="1:34" x14ac:dyDescent="0.15">
      <c r="A76">
        <v>2</v>
      </c>
      <c r="B76">
        <v>-0.29040899999999997</v>
      </c>
      <c r="C76">
        <v>-0.29239999999999999</v>
      </c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</row>
    <row r="77" spans="1:34" x14ac:dyDescent="0.15">
      <c r="A77">
        <v>3</v>
      </c>
      <c r="B77">
        <v>-0.29036699999999999</v>
      </c>
      <c r="C77">
        <v>-0.292406</v>
      </c>
      <c r="D77">
        <v>-0.29236499999999999</v>
      </c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</row>
    <row r="78" spans="1:34" x14ac:dyDescent="0.15">
      <c r="A78">
        <v>4</v>
      </c>
      <c r="B78">
        <v>-0.28995900000000002</v>
      </c>
      <c r="C78">
        <v>-0.291935</v>
      </c>
      <c r="D78">
        <v>-0.29189399999999999</v>
      </c>
      <c r="E78">
        <v>-0.29142000000000001</v>
      </c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</row>
    <row r="79" spans="1:34" x14ac:dyDescent="0.15">
      <c r="A79">
        <v>5</v>
      </c>
      <c r="B79">
        <v>-0.28637000000000001</v>
      </c>
      <c r="C79">
        <v>-0.28834599999999999</v>
      </c>
      <c r="D79">
        <v>-0.28830499999999998</v>
      </c>
      <c r="E79">
        <v>-0.287831</v>
      </c>
      <c r="F79">
        <v>-0.284215</v>
      </c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</row>
    <row r="80" spans="1:34" x14ac:dyDescent="0.15">
      <c r="A80">
        <v>6</v>
      </c>
      <c r="B80">
        <v>-0.14790300000000001</v>
      </c>
      <c r="C80">
        <v>-0.28906700000000002</v>
      </c>
      <c r="D80">
        <v>-0.28902099999999997</v>
      </c>
      <c r="E80">
        <v>-0.28850300000000001</v>
      </c>
      <c r="F80">
        <v>-0.28493400000000002</v>
      </c>
      <c r="G80">
        <v>-0.28565600000000002</v>
      </c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</row>
    <row r="81" spans="1:34" x14ac:dyDescent="0.15">
      <c r="A81">
        <v>7</v>
      </c>
      <c r="B81" s="4">
        <v>0.12514500000000001</v>
      </c>
      <c r="C81">
        <v>-0.28981400000000002</v>
      </c>
      <c r="D81">
        <v>-0.28972300000000001</v>
      </c>
      <c r="E81">
        <v>-0.28925200000000001</v>
      </c>
      <c r="F81">
        <v>-0.285686</v>
      </c>
      <c r="G81" s="4">
        <v>-0.28641100000000003</v>
      </c>
      <c r="H81" s="4">
        <v>-0.28715800000000002</v>
      </c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</row>
    <row r="82" spans="1:34" x14ac:dyDescent="0.15">
      <c r="A82">
        <v>8</v>
      </c>
      <c r="B82" s="4">
        <v>0.389793</v>
      </c>
      <c r="C82">
        <v>-0.29047400000000001</v>
      </c>
      <c r="D82">
        <v>-0.29043000000000002</v>
      </c>
      <c r="E82">
        <v>-0.289962</v>
      </c>
      <c r="F82" s="4">
        <v>-0.28639599999999998</v>
      </c>
      <c r="G82" s="4">
        <v>-0.28711500000000001</v>
      </c>
      <c r="H82" s="4">
        <v>-0.28792499999999999</v>
      </c>
      <c r="I82" s="4">
        <v>-0.288634</v>
      </c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</row>
    <row r="83" spans="1:34" x14ac:dyDescent="0.15">
      <c r="A83">
        <v>9</v>
      </c>
      <c r="B83" s="4">
        <v>0.64359200000000005</v>
      </c>
      <c r="C83">
        <v>-0.291487</v>
      </c>
      <c r="D83">
        <v>-0.29144399999999998</v>
      </c>
      <c r="E83" s="4">
        <v>-0.29097699999999999</v>
      </c>
      <c r="F83" s="4">
        <v>-0.28740900000000003</v>
      </c>
      <c r="G83" s="4">
        <v>-0.28819</v>
      </c>
      <c r="H83" s="4">
        <v>-0.28894199999999998</v>
      </c>
      <c r="I83" s="4">
        <v>-0.14910399999999999</v>
      </c>
      <c r="J83" s="4">
        <v>0.12548599999999999</v>
      </c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</row>
    <row r="84" spans="1:34" x14ac:dyDescent="0.15">
      <c r="A84">
        <v>10</v>
      </c>
      <c r="B84" s="4">
        <v>1.5</v>
      </c>
      <c r="C84">
        <v>-0.297344</v>
      </c>
      <c r="D84" s="4">
        <v>-0.29730099999999998</v>
      </c>
      <c r="E84" s="4">
        <v>-0.29683300000000001</v>
      </c>
      <c r="F84" s="4">
        <v>-0.293323</v>
      </c>
      <c r="G84" s="4">
        <v>-0.294045</v>
      </c>
      <c r="H84" s="4">
        <v>-0.15426100000000001</v>
      </c>
      <c r="I84" s="4">
        <v>0.120909</v>
      </c>
      <c r="J84" s="4">
        <v>0.38609399999999999</v>
      </c>
      <c r="K84" s="4">
        <v>0.63683000000000001</v>
      </c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</row>
    <row r="85" spans="1:34" x14ac:dyDescent="0.15"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</row>
    <row r="86" spans="1:34" x14ac:dyDescent="0.15">
      <c r="A86" t="s">
        <v>47</v>
      </c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</row>
    <row r="87" spans="1:34" x14ac:dyDescent="0.15">
      <c r="A87" t="s">
        <v>46</v>
      </c>
      <c r="B87">
        <v>1</v>
      </c>
      <c r="C87">
        <v>2</v>
      </c>
      <c r="D87">
        <v>3</v>
      </c>
      <c r="E87">
        <v>4</v>
      </c>
      <c r="F87">
        <v>5</v>
      </c>
      <c r="G87">
        <v>6</v>
      </c>
      <c r="H87">
        <v>7</v>
      </c>
      <c r="I87">
        <v>8</v>
      </c>
      <c r="J87">
        <v>9</v>
      </c>
      <c r="K87">
        <v>10</v>
      </c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</row>
    <row r="88" spans="1:34" x14ac:dyDescent="0.15">
      <c r="A88">
        <v>1</v>
      </c>
      <c r="B88" s="4">
        <v>8.4868399999999997E-2</v>
      </c>
      <c r="M88" s="14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</row>
    <row r="89" spans="1:34" x14ac:dyDescent="0.15">
      <c r="A89">
        <v>2</v>
      </c>
      <c r="B89" s="4">
        <v>4.4917100000000001E-2</v>
      </c>
      <c r="C89" s="4">
        <v>-0.11464000000000001</v>
      </c>
      <c r="M89" s="14"/>
      <c r="N89" s="14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</row>
    <row r="90" spans="1:34" x14ac:dyDescent="0.15">
      <c r="A90">
        <v>3</v>
      </c>
      <c r="B90" s="4">
        <v>2.1065400000000001E-2</v>
      </c>
      <c r="C90" s="4">
        <v>-0.12878600000000001</v>
      </c>
      <c r="D90" s="4">
        <v>-0.14297599999999999</v>
      </c>
      <c r="M90" s="14"/>
      <c r="N90" s="14"/>
      <c r="O90" s="14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</row>
    <row r="91" spans="1:34" x14ac:dyDescent="0.15">
      <c r="A91">
        <v>4</v>
      </c>
      <c r="B91" s="4">
        <v>-2.8234699999999998E-3</v>
      </c>
      <c r="C91" s="4">
        <v>-0.142738</v>
      </c>
      <c r="D91" s="4">
        <v>-0.111627</v>
      </c>
      <c r="E91" s="4">
        <v>-1.8929000000000001E-2</v>
      </c>
      <c r="M91" s="14"/>
      <c r="N91" s="14"/>
      <c r="O91" s="14"/>
      <c r="P91" s="14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</row>
    <row r="92" spans="1:34" x14ac:dyDescent="0.15">
      <c r="A92">
        <v>5</v>
      </c>
      <c r="B92" s="4">
        <v>-2.37279E-2</v>
      </c>
      <c r="C92" s="4">
        <v>-0.10692699999999999</v>
      </c>
      <c r="D92" s="4">
        <v>-1.9971099999999999E-2</v>
      </c>
      <c r="E92" s="4">
        <v>7.9582E-2</v>
      </c>
      <c r="F92" s="4">
        <v>0.19259899999999999</v>
      </c>
      <c r="M92" s="14"/>
      <c r="N92" s="14"/>
      <c r="O92" s="14"/>
      <c r="P92" s="14"/>
      <c r="Q92" s="14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</row>
    <row r="93" spans="1:34" x14ac:dyDescent="0.15">
      <c r="A93">
        <v>6</v>
      </c>
      <c r="B93" s="4">
        <v>1.2959499999999999E-3</v>
      </c>
      <c r="C93" s="4">
        <v>-1.94748E-2</v>
      </c>
      <c r="D93" s="4">
        <v>7.9013899999999998E-2</v>
      </c>
      <c r="E93" s="4">
        <v>0.19106300000000001</v>
      </c>
      <c r="F93" s="4">
        <v>0.24941199999999999</v>
      </c>
      <c r="G93" s="4">
        <v>-0.25328200000000001</v>
      </c>
      <c r="M93" s="14"/>
      <c r="N93" s="14"/>
      <c r="O93" s="14"/>
      <c r="P93" s="14"/>
      <c r="Q93" s="14"/>
      <c r="R93" s="14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</row>
    <row r="94" spans="1:34" x14ac:dyDescent="0.15">
      <c r="A94">
        <v>7</v>
      </c>
      <c r="B94">
        <v>6.3484200000000005E-2</v>
      </c>
      <c r="C94" s="4">
        <v>7.6910999999999993E-2</v>
      </c>
      <c r="D94" s="4">
        <v>0.19018699999999999</v>
      </c>
      <c r="E94" s="4">
        <v>0.24662800000000001</v>
      </c>
      <c r="F94" s="4">
        <v>-0.253224</v>
      </c>
      <c r="G94">
        <v>-0.31365399999999999</v>
      </c>
      <c r="H94">
        <v>-0.37282300000000002</v>
      </c>
      <c r="M94" s="14"/>
      <c r="N94" s="14"/>
      <c r="O94" s="14"/>
      <c r="P94" s="14"/>
      <c r="Q94" s="14"/>
      <c r="R94" s="14"/>
      <c r="S94" s="14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</row>
    <row r="95" spans="1:34" x14ac:dyDescent="0.15">
      <c r="A95">
        <v>8</v>
      </c>
      <c r="B95">
        <v>0.12293</v>
      </c>
      <c r="C95" s="4">
        <v>0.18942300000000001</v>
      </c>
      <c r="D95" s="4">
        <v>0.245389</v>
      </c>
      <c r="E95" s="4">
        <v>-0.25490499999999999</v>
      </c>
      <c r="F95">
        <v>-0.313467</v>
      </c>
      <c r="G95">
        <v>-0.36239500000000002</v>
      </c>
      <c r="H95">
        <v>-0.41046500000000002</v>
      </c>
      <c r="I95">
        <v>-0.467167</v>
      </c>
      <c r="M95" s="14"/>
      <c r="N95" s="14"/>
      <c r="O95" s="14"/>
      <c r="P95" s="14"/>
      <c r="Q95" s="14"/>
      <c r="R95" s="14"/>
      <c r="S95" s="14"/>
      <c r="T95" s="14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</row>
    <row r="96" spans="1:34" x14ac:dyDescent="0.15">
      <c r="A96">
        <v>9</v>
      </c>
      <c r="B96">
        <v>0.184223</v>
      </c>
      <c r="C96" s="4">
        <v>0.24420800000000001</v>
      </c>
      <c r="D96" s="4">
        <v>-0.25649300000000003</v>
      </c>
      <c r="E96">
        <v>-0.30413400000000002</v>
      </c>
      <c r="F96">
        <v>-0.36142200000000002</v>
      </c>
      <c r="G96">
        <v>-0.41990899999999998</v>
      </c>
      <c r="H96">
        <v>-0.46747699999999998</v>
      </c>
      <c r="I96">
        <v>-0.53484799999999999</v>
      </c>
      <c r="J96">
        <v>-0.62368699999999999</v>
      </c>
      <c r="M96" s="14"/>
      <c r="N96" s="14"/>
      <c r="O96" s="14"/>
      <c r="P96" s="14"/>
      <c r="Q96" s="14"/>
      <c r="R96" s="14"/>
      <c r="S96" s="14"/>
      <c r="T96" s="14"/>
      <c r="U96" s="14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</row>
    <row r="97" spans="1:34" x14ac:dyDescent="0.15">
      <c r="A97">
        <v>10</v>
      </c>
      <c r="B97">
        <v>0.24041100000000001</v>
      </c>
      <c r="C97" s="4">
        <v>-0.25106600000000001</v>
      </c>
      <c r="D97">
        <v>-0.306815</v>
      </c>
      <c r="E97">
        <v>-0.36364000000000002</v>
      </c>
      <c r="F97">
        <v>-0.42126799999999998</v>
      </c>
      <c r="G97">
        <v>-0.46965200000000001</v>
      </c>
      <c r="H97">
        <v>-0.53669299999999998</v>
      </c>
      <c r="I97">
        <v>-0.624892</v>
      </c>
      <c r="J97">
        <v>-0.73401099999999997</v>
      </c>
      <c r="K97">
        <v>-0.85318400000000005</v>
      </c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</row>
    <row r="98" spans="1:34" x14ac:dyDescent="0.15"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</row>
    <row r="99" spans="1:34" x14ac:dyDescent="0.15">
      <c r="A99" t="s">
        <v>48</v>
      </c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</row>
    <row r="100" spans="1:34" x14ac:dyDescent="0.15">
      <c r="A100" t="s">
        <v>46</v>
      </c>
      <c r="B100">
        <v>1</v>
      </c>
      <c r="C100">
        <v>2</v>
      </c>
      <c r="D100">
        <v>3</v>
      </c>
      <c r="E100">
        <v>4</v>
      </c>
      <c r="F100">
        <v>5</v>
      </c>
      <c r="G100">
        <v>6</v>
      </c>
      <c r="H100">
        <v>7</v>
      </c>
      <c r="I100">
        <v>8</v>
      </c>
      <c r="J100">
        <v>9</v>
      </c>
      <c r="K100">
        <v>10</v>
      </c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</row>
    <row r="101" spans="1:34" x14ac:dyDescent="0.15">
      <c r="A101">
        <v>1</v>
      </c>
      <c r="B101">
        <v>-5.87477E-2</v>
      </c>
      <c r="M101" s="14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</row>
    <row r="102" spans="1:34" x14ac:dyDescent="0.15">
      <c r="A102">
        <v>2</v>
      </c>
      <c r="B102">
        <v>-6.4141100000000006E-2</v>
      </c>
      <c r="C102">
        <v>-0.58480200000000004</v>
      </c>
      <c r="M102" s="14"/>
      <c r="N102" s="14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</row>
    <row r="103" spans="1:34" x14ac:dyDescent="0.15">
      <c r="A103">
        <v>3</v>
      </c>
      <c r="B103">
        <v>-6.5063399999999993E-2</v>
      </c>
      <c r="C103">
        <v>-0.58481099999999997</v>
      </c>
      <c r="D103">
        <v>-0.56309100000000001</v>
      </c>
      <c r="M103" s="14"/>
      <c r="N103" s="14"/>
      <c r="O103" s="14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</row>
    <row r="104" spans="1:34" x14ac:dyDescent="0.15">
      <c r="A104">
        <v>4</v>
      </c>
      <c r="B104">
        <v>-7.0590600000000003E-2</v>
      </c>
      <c r="C104">
        <v>-0.56231600000000004</v>
      </c>
      <c r="D104">
        <v>-0.432647</v>
      </c>
      <c r="E104">
        <v>-0.19823399999999999</v>
      </c>
      <c r="M104" s="14"/>
      <c r="N104" s="14"/>
      <c r="O104" s="14"/>
      <c r="P104" s="14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</row>
    <row r="105" spans="1:34" x14ac:dyDescent="0.15">
      <c r="A105">
        <v>5</v>
      </c>
      <c r="B105">
        <v>-7.4336700000000006E-2</v>
      </c>
      <c r="C105">
        <v>-0.42746899999999999</v>
      </c>
      <c r="D105">
        <v>-0.19481799999999999</v>
      </c>
      <c r="E105">
        <v>7.4695300000000006E-2</v>
      </c>
      <c r="F105" s="4">
        <v>0.38035200000000002</v>
      </c>
      <c r="M105" s="14"/>
      <c r="N105" s="14"/>
      <c r="O105" s="14"/>
      <c r="P105" s="14"/>
      <c r="Q105" s="14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</row>
    <row r="106" spans="1:34" x14ac:dyDescent="0.15">
      <c r="A106">
        <v>6</v>
      </c>
      <c r="B106">
        <v>-2.3691699999999999E-3</v>
      </c>
      <c r="C106">
        <v>-0.19436400000000001</v>
      </c>
      <c r="D106">
        <v>7.3895799999999998E-2</v>
      </c>
      <c r="E106" s="4">
        <v>0.37691799999999998</v>
      </c>
      <c r="F106" s="4">
        <v>0.49386400000000003</v>
      </c>
      <c r="G106">
        <v>-0.50656400000000001</v>
      </c>
      <c r="M106" s="14"/>
      <c r="N106" s="14"/>
      <c r="O106" s="14"/>
      <c r="P106" s="14"/>
      <c r="Q106" s="14"/>
      <c r="R106" s="14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</row>
    <row r="107" spans="1:34" x14ac:dyDescent="0.15">
      <c r="A107">
        <v>7</v>
      </c>
      <c r="B107">
        <v>0.12160899999999999</v>
      </c>
      <c r="C107">
        <v>7.4766600000000003E-2</v>
      </c>
      <c r="D107" s="4">
        <v>0.37518899999999999</v>
      </c>
      <c r="E107" s="4">
        <v>0.48789700000000003</v>
      </c>
      <c r="F107">
        <v>-0.50644800000000001</v>
      </c>
      <c r="G107">
        <v>-0.62730799999999998</v>
      </c>
      <c r="H107">
        <v>-0.74564600000000003</v>
      </c>
      <c r="M107" s="14"/>
      <c r="N107" s="14"/>
      <c r="O107" s="14"/>
      <c r="P107" s="14"/>
      <c r="Q107" s="14"/>
      <c r="R107" s="14"/>
      <c r="S107" s="14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</row>
    <row r="108" spans="1:34" x14ac:dyDescent="0.15">
      <c r="A108">
        <v>8</v>
      </c>
      <c r="B108">
        <v>0.24052000000000001</v>
      </c>
      <c r="C108" s="4">
        <v>0.37406499999999998</v>
      </c>
      <c r="D108" s="4">
        <v>0.48543799999999998</v>
      </c>
      <c r="E108">
        <v>-0.50980999999999999</v>
      </c>
      <c r="F108">
        <v>-0.62693399999999999</v>
      </c>
      <c r="G108">
        <v>-0.72479000000000005</v>
      </c>
      <c r="H108">
        <v>-0.82093099999999997</v>
      </c>
      <c r="I108">
        <v>-0.93433299999999997</v>
      </c>
      <c r="M108" s="14"/>
      <c r="N108" s="14"/>
      <c r="O108" s="14"/>
      <c r="P108" s="14"/>
      <c r="Q108" s="14"/>
      <c r="R108" s="14"/>
      <c r="S108" s="14"/>
      <c r="T108" s="14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</row>
    <row r="109" spans="1:34" x14ac:dyDescent="0.15">
      <c r="A109">
        <v>9</v>
      </c>
      <c r="B109">
        <v>0.36350300000000002</v>
      </c>
      <c r="C109" s="4">
        <v>0.48314499999999999</v>
      </c>
      <c r="D109">
        <v>-0.51298500000000002</v>
      </c>
      <c r="E109">
        <v>-0.608267</v>
      </c>
      <c r="F109">
        <v>-0.72284300000000001</v>
      </c>
      <c r="G109">
        <v>-0.83981799999999995</v>
      </c>
      <c r="H109">
        <v>-0.93495499999999998</v>
      </c>
      <c r="I109">
        <v>-1.0697000000000001</v>
      </c>
      <c r="J109">
        <v>-1.2473700000000001</v>
      </c>
      <c r="M109" s="14"/>
      <c r="N109" s="14"/>
      <c r="O109" s="14"/>
      <c r="P109" s="14"/>
      <c r="Q109" s="14"/>
      <c r="R109" s="14"/>
      <c r="S109" s="14"/>
      <c r="T109" s="14"/>
      <c r="U109" s="14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</row>
    <row r="110" spans="1:34" x14ac:dyDescent="0.15">
      <c r="A110">
        <v>10</v>
      </c>
      <c r="B110">
        <v>0.474329</v>
      </c>
      <c r="C110">
        <v>-0.50213099999999999</v>
      </c>
      <c r="D110">
        <v>-0.61363000000000001</v>
      </c>
      <c r="E110">
        <v>-0.72728000000000004</v>
      </c>
      <c r="F110">
        <v>-0.84253699999999998</v>
      </c>
      <c r="G110">
        <v>-0.93930400000000003</v>
      </c>
      <c r="H110">
        <v>-1.0733900000000001</v>
      </c>
      <c r="I110">
        <v>-1.2497799999999999</v>
      </c>
      <c r="J110">
        <v>-1.4680200000000001</v>
      </c>
      <c r="K110">
        <v>-1.7063699999999999</v>
      </c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</row>
    <row r="111" spans="1:34" x14ac:dyDescent="0.15"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</row>
    <row r="112" spans="1:34" x14ac:dyDescent="0.15">
      <c r="A112" t="s">
        <v>74</v>
      </c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</row>
    <row r="113" spans="1:34" x14ac:dyDescent="0.15">
      <c r="A113" t="s">
        <v>75</v>
      </c>
      <c r="B113" t="s">
        <v>76</v>
      </c>
      <c r="C113" t="s">
        <v>76</v>
      </c>
      <c r="D113" t="s">
        <v>76</v>
      </c>
      <c r="E113" t="s">
        <v>77</v>
      </c>
      <c r="F113" t="s">
        <v>77</v>
      </c>
      <c r="G113" t="s">
        <v>77</v>
      </c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</row>
    <row r="114" spans="1:34" x14ac:dyDescent="0.15">
      <c r="A114" t="s">
        <v>78</v>
      </c>
      <c r="B114" t="s">
        <v>76</v>
      </c>
      <c r="C114" t="s">
        <v>79</v>
      </c>
      <c r="D114" t="s">
        <v>80</v>
      </c>
      <c r="E114" t="s">
        <v>76</v>
      </c>
      <c r="F114" t="s">
        <v>79</v>
      </c>
      <c r="G114" t="s">
        <v>80</v>
      </c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</row>
    <row r="115" spans="1:34" x14ac:dyDescent="0.15">
      <c r="A115" t="s">
        <v>25</v>
      </c>
      <c r="B115" s="4">
        <v>0.49357400000000001</v>
      </c>
      <c r="C115" s="4">
        <v>0.49357400000000001</v>
      </c>
      <c r="D115" s="4">
        <v>0.49357400000000001</v>
      </c>
      <c r="E115" s="4">
        <v>0.61363299999999998</v>
      </c>
      <c r="F115" s="4">
        <v>0.61363299999999998</v>
      </c>
      <c r="G115" s="4">
        <v>0.61363299999999998</v>
      </c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</row>
    <row r="116" spans="1:34" x14ac:dyDescent="0.15">
      <c r="A116" t="s">
        <v>26</v>
      </c>
      <c r="B116">
        <v>-0.146373</v>
      </c>
      <c r="C116" s="4">
        <v>-7.9496200000000003E-2</v>
      </c>
      <c r="D116" s="4">
        <v>-7.9496200000000003E-2</v>
      </c>
      <c r="E116">
        <v>-0.15074499999999999</v>
      </c>
      <c r="F116" s="4">
        <v>-7.4262700000000001E-2</v>
      </c>
      <c r="G116" s="4">
        <v>-7.4262700000000001E-2</v>
      </c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</row>
    <row r="117" spans="1:34" x14ac:dyDescent="0.15">
      <c r="A117" t="s">
        <v>27</v>
      </c>
      <c r="B117">
        <v>-0.200271</v>
      </c>
      <c r="C117" s="4">
        <v>-0.13319300000000001</v>
      </c>
      <c r="D117" s="4">
        <v>-0.13319300000000001</v>
      </c>
      <c r="E117">
        <v>-0.20866299999999999</v>
      </c>
      <c r="F117" s="4">
        <v>-0.13114000000000001</v>
      </c>
      <c r="G117" s="4">
        <v>-0.13114000000000001</v>
      </c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</row>
    <row r="118" spans="1:34" x14ac:dyDescent="0.15">
      <c r="A118" t="s">
        <v>28</v>
      </c>
      <c r="B118">
        <v>-0.22976099999999999</v>
      </c>
      <c r="C118">
        <v>-0.16229299999999999</v>
      </c>
      <c r="D118">
        <v>-0.16229299999999999</v>
      </c>
      <c r="E118">
        <v>-0.26214500000000002</v>
      </c>
      <c r="F118">
        <v>-0.18416399999999999</v>
      </c>
      <c r="G118">
        <v>-0.18416399999999999</v>
      </c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</row>
    <row r="119" spans="1:34" x14ac:dyDescent="0.15">
      <c r="A119" t="s">
        <v>29</v>
      </c>
      <c r="B119">
        <v>-0.25023000000000001</v>
      </c>
      <c r="C119">
        <v>-0.185113</v>
      </c>
      <c r="D119">
        <v>-0.185113</v>
      </c>
      <c r="E119">
        <v>-0.31800899999999999</v>
      </c>
      <c r="F119">
        <v>-0.27235300000000001</v>
      </c>
      <c r="G119">
        <v>-0.27235300000000001</v>
      </c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</row>
    <row r="120" spans="1:34" x14ac:dyDescent="0.15">
      <c r="A120" t="s">
        <v>30</v>
      </c>
      <c r="B120">
        <v>-0.26740799999999998</v>
      </c>
      <c r="C120" s="4">
        <v>-0.198939</v>
      </c>
      <c r="D120" s="4">
        <v>-0.198939</v>
      </c>
      <c r="E120">
        <v>-0.26832699999999998</v>
      </c>
      <c r="F120" s="4">
        <v>-0.189134</v>
      </c>
      <c r="G120" s="4">
        <v>-0.189134</v>
      </c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</row>
    <row r="121" spans="1:34" x14ac:dyDescent="0.15">
      <c r="A121" t="s">
        <v>52</v>
      </c>
      <c r="B121" s="4">
        <v>-0.20521200000000001</v>
      </c>
      <c r="C121" s="4">
        <v>-0.13767199999999999</v>
      </c>
      <c r="D121" s="4">
        <v>-0.13767199999999999</v>
      </c>
      <c r="E121" s="4">
        <v>-0.19220499999999999</v>
      </c>
      <c r="F121" s="4">
        <v>-0.114147</v>
      </c>
      <c r="G121" s="4">
        <v>-0.114147</v>
      </c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</row>
    <row r="122" spans="1:34" x14ac:dyDescent="0.15">
      <c r="A122" t="s">
        <v>53</v>
      </c>
      <c r="B122" s="4">
        <v>-2.97697E-2</v>
      </c>
      <c r="C122" s="4">
        <v>3.5437900000000001E-2</v>
      </c>
      <c r="D122" s="4">
        <v>3.5437900000000001E-2</v>
      </c>
      <c r="E122" s="4">
        <v>1.0307800000000001E-2</v>
      </c>
      <c r="F122" s="4">
        <v>8.5603200000000004E-2</v>
      </c>
      <c r="G122" s="4">
        <v>8.5603200000000004E-2</v>
      </c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</row>
    <row r="123" spans="1:34" x14ac:dyDescent="0.15">
      <c r="A123" t="s">
        <v>54</v>
      </c>
      <c r="B123" s="4">
        <v>0.154222</v>
      </c>
      <c r="C123" s="4">
        <v>0.18926899999999999</v>
      </c>
      <c r="D123" s="4">
        <v>0.18926899999999999</v>
      </c>
      <c r="E123" s="4">
        <v>0.15840299999999999</v>
      </c>
      <c r="F123" s="4">
        <v>0.19881099999999999</v>
      </c>
      <c r="G123" s="4">
        <v>0.19881099999999999</v>
      </c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</row>
    <row r="124" spans="1:34" x14ac:dyDescent="0.15">
      <c r="A124" t="s">
        <v>90</v>
      </c>
      <c r="B124">
        <v>0.35201100000000002</v>
      </c>
      <c r="C124">
        <v>0.35201100000000002</v>
      </c>
      <c r="D124">
        <v>0.35201100000000002</v>
      </c>
      <c r="E124">
        <v>0.11122600000000001</v>
      </c>
      <c r="F124">
        <v>0.11122600000000001</v>
      </c>
      <c r="G124">
        <v>0.11122600000000001</v>
      </c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</row>
    <row r="125" spans="1:34" x14ac:dyDescent="0.15"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</row>
    <row r="126" spans="1:34" s="15" customFormat="1" ht="18" x14ac:dyDescent="0.2">
      <c r="A126" s="16" t="s">
        <v>82</v>
      </c>
    </row>
    <row r="127" spans="1:34" s="15" customFormat="1" x14ac:dyDescent="0.15">
      <c r="A127" s="15" t="s">
        <v>2</v>
      </c>
    </row>
    <row r="128" spans="1:34" s="15" customFormat="1" x14ac:dyDescent="0.15">
      <c r="A128" s="15" t="s">
        <v>42</v>
      </c>
    </row>
    <row r="129" spans="1:34" x14ac:dyDescent="0.15"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</row>
    <row r="130" spans="1:34" x14ac:dyDescent="0.15">
      <c r="A130" t="s">
        <v>45</v>
      </c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</row>
    <row r="131" spans="1:34" x14ac:dyDescent="0.15">
      <c r="A131" t="s">
        <v>46</v>
      </c>
      <c r="B131">
        <v>1</v>
      </c>
      <c r="C131">
        <v>2</v>
      </c>
      <c r="D131">
        <v>3</v>
      </c>
      <c r="E131">
        <v>4</v>
      </c>
      <c r="F131">
        <v>5</v>
      </c>
      <c r="G131">
        <v>6</v>
      </c>
      <c r="H131">
        <v>7</v>
      </c>
      <c r="I131">
        <v>8</v>
      </c>
      <c r="J131">
        <v>9</v>
      </c>
      <c r="K131">
        <v>10</v>
      </c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</row>
    <row r="132" spans="1:34" x14ac:dyDescent="0.15">
      <c r="A132">
        <v>1</v>
      </c>
      <c r="B132">
        <v>-0.247085</v>
      </c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</row>
    <row r="133" spans="1:34" x14ac:dyDescent="0.15">
      <c r="A133">
        <v>2</v>
      </c>
      <c r="B133">
        <v>-0.24898200000000001</v>
      </c>
      <c r="C133">
        <v>-0.25090600000000002</v>
      </c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</row>
    <row r="134" spans="1:34" x14ac:dyDescent="0.15">
      <c r="A134">
        <v>3</v>
      </c>
      <c r="B134">
        <v>-0.248581</v>
      </c>
      <c r="C134">
        <v>-0.250442</v>
      </c>
      <c r="D134">
        <v>-0.249975</v>
      </c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</row>
    <row r="135" spans="1:34" x14ac:dyDescent="0.15">
      <c r="A135">
        <v>4</v>
      </c>
      <c r="B135">
        <v>-0.24502199999999999</v>
      </c>
      <c r="C135">
        <v>-0.24688399999999999</v>
      </c>
      <c r="D135">
        <v>-0.246415</v>
      </c>
      <c r="E135">
        <v>-0.24285699999999999</v>
      </c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</row>
    <row r="136" spans="1:34" x14ac:dyDescent="0.15">
      <c r="A136">
        <v>5</v>
      </c>
      <c r="B136">
        <v>-0.24434600000000001</v>
      </c>
      <c r="C136">
        <v>-0.24620900000000001</v>
      </c>
      <c r="D136">
        <v>-0.24574099999999999</v>
      </c>
      <c r="E136">
        <v>-0.24215500000000001</v>
      </c>
      <c r="F136">
        <v>-0.241475</v>
      </c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</row>
    <row r="137" spans="1:34" x14ac:dyDescent="0.15">
      <c r="A137">
        <v>6</v>
      </c>
      <c r="B137">
        <v>-0.111445</v>
      </c>
      <c r="C137">
        <v>-0.24690999999999999</v>
      </c>
      <c r="D137">
        <v>-0.246397</v>
      </c>
      <c r="E137">
        <v>-0.24285699999999999</v>
      </c>
      <c r="F137">
        <v>-0.24218000000000001</v>
      </c>
      <c r="G137">
        <v>-0.24288799999999999</v>
      </c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</row>
    <row r="138" spans="1:34" x14ac:dyDescent="0.15">
      <c r="A138">
        <v>7</v>
      </c>
      <c r="B138" s="4">
        <v>0.15256600000000001</v>
      </c>
      <c r="C138">
        <v>-0.247611</v>
      </c>
      <c r="D138">
        <v>-0.247145</v>
      </c>
      <c r="E138">
        <v>-0.24360699999999999</v>
      </c>
      <c r="F138">
        <v>-0.24293200000000001</v>
      </c>
      <c r="G138" s="4">
        <v>-0.24363499999999999</v>
      </c>
      <c r="H138" s="4">
        <v>-0.24444099999999999</v>
      </c>
      <c r="I138" s="4"/>
      <c r="J138" s="4"/>
      <c r="K138" s="4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</row>
    <row r="139" spans="1:34" x14ac:dyDescent="0.15">
      <c r="A139">
        <v>8</v>
      </c>
      <c r="B139" s="4">
        <v>0.40780300000000003</v>
      </c>
      <c r="C139">
        <v>-0.24862000000000001</v>
      </c>
      <c r="D139">
        <v>-0.24815599999999999</v>
      </c>
      <c r="E139">
        <v>-0.24462100000000001</v>
      </c>
      <c r="F139" s="4">
        <v>-0.24394199999999999</v>
      </c>
      <c r="G139" s="4">
        <v>-0.24470700000000001</v>
      </c>
      <c r="H139" s="4">
        <v>-0.24545700000000001</v>
      </c>
      <c r="I139" s="4">
        <v>-0.246473</v>
      </c>
      <c r="J139" s="4"/>
      <c r="K139" s="4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</row>
    <row r="140" spans="1:34" x14ac:dyDescent="0.15">
      <c r="A140">
        <v>9</v>
      </c>
      <c r="B140" s="4">
        <v>0.64891699999999997</v>
      </c>
      <c r="C140">
        <v>-0.254554</v>
      </c>
      <c r="D140">
        <v>-0.25409300000000001</v>
      </c>
      <c r="E140" s="4">
        <v>-0.250554</v>
      </c>
      <c r="F140" s="4">
        <v>-0.24993399999999999</v>
      </c>
      <c r="G140" s="4">
        <v>-0.25064199999999998</v>
      </c>
      <c r="H140" s="4">
        <v>-0.25139299999999998</v>
      </c>
      <c r="I140" s="4">
        <v>-0.11761099999999999</v>
      </c>
      <c r="J140" s="4">
        <v>0.142931</v>
      </c>
      <c r="K140" s="4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</row>
    <row r="141" spans="1:34" x14ac:dyDescent="0.15">
      <c r="A141">
        <v>10</v>
      </c>
      <c r="B141" s="4">
        <v>1.5</v>
      </c>
      <c r="C141">
        <v>-0.255716</v>
      </c>
      <c r="D141" s="4">
        <v>-0.25525300000000001</v>
      </c>
      <c r="E141" s="4">
        <v>-0.251772</v>
      </c>
      <c r="F141" s="4">
        <v>-0.25109300000000001</v>
      </c>
      <c r="G141" s="4">
        <v>-0.25180200000000003</v>
      </c>
      <c r="H141" s="4">
        <v>-0.117647</v>
      </c>
      <c r="I141" s="4">
        <v>0.147677</v>
      </c>
      <c r="J141" s="4">
        <v>0.39961000000000002</v>
      </c>
      <c r="K141" s="4">
        <v>0.64682899999999999</v>
      </c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</row>
    <row r="142" spans="1:34" x14ac:dyDescent="0.15"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</row>
    <row r="143" spans="1:34" x14ac:dyDescent="0.15">
      <c r="A143" t="s">
        <v>47</v>
      </c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</row>
    <row r="144" spans="1:34" x14ac:dyDescent="0.15">
      <c r="A144" t="s">
        <v>46</v>
      </c>
      <c r="B144">
        <v>1</v>
      </c>
      <c r="C144">
        <v>2</v>
      </c>
      <c r="D144">
        <v>3</v>
      </c>
      <c r="E144">
        <v>4</v>
      </c>
      <c r="F144">
        <v>5</v>
      </c>
      <c r="G144">
        <v>6</v>
      </c>
      <c r="H144">
        <v>7</v>
      </c>
      <c r="I144">
        <v>8</v>
      </c>
      <c r="J144">
        <v>9</v>
      </c>
      <c r="K144">
        <v>10</v>
      </c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</row>
    <row r="145" spans="1:34" x14ac:dyDescent="0.15">
      <c r="A145">
        <v>1</v>
      </c>
      <c r="B145" s="4">
        <v>0.10734</v>
      </c>
      <c r="M145" s="14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</row>
    <row r="146" spans="1:34" x14ac:dyDescent="0.15">
      <c r="A146">
        <v>2</v>
      </c>
      <c r="B146" s="4">
        <v>7.3436299999999996E-2</v>
      </c>
      <c r="C146" s="4">
        <v>-8.1842799999999993E-2</v>
      </c>
      <c r="M146" s="14"/>
      <c r="N146" s="14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</row>
    <row r="147" spans="1:34" x14ac:dyDescent="0.15">
      <c r="A147">
        <v>3</v>
      </c>
      <c r="B147" s="4">
        <v>4.9381399999999999E-2</v>
      </c>
      <c r="C147" s="4">
        <v>-9.5460400000000001E-2</v>
      </c>
      <c r="D147" s="4">
        <v>-0.108858</v>
      </c>
      <c r="M147" s="14"/>
      <c r="N147" s="14"/>
      <c r="O147" s="14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</row>
    <row r="148" spans="1:34" x14ac:dyDescent="0.15">
      <c r="A148">
        <v>4</v>
      </c>
      <c r="B148" s="4">
        <v>2.7614300000000001E-2</v>
      </c>
      <c r="C148" s="4">
        <v>-0.106585</v>
      </c>
      <c r="D148" s="4">
        <v>-7.7046600000000007E-2</v>
      </c>
      <c r="E148" s="4">
        <v>1.33355E-2</v>
      </c>
      <c r="M148" s="14"/>
      <c r="N148" s="14"/>
      <c r="O148" s="14"/>
      <c r="P148" s="14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</row>
    <row r="149" spans="1:34" x14ac:dyDescent="0.15">
      <c r="A149">
        <v>5</v>
      </c>
      <c r="B149" s="4">
        <v>6.15746E-3</v>
      </c>
      <c r="C149" s="4">
        <v>-7.2672E-2</v>
      </c>
      <c r="D149" s="4">
        <v>1.13653E-2</v>
      </c>
      <c r="E149" s="4">
        <v>0.111052</v>
      </c>
      <c r="F149" s="4">
        <v>0.217915</v>
      </c>
      <c r="M149" s="14"/>
      <c r="N149" s="14"/>
      <c r="O149" s="14"/>
      <c r="P149" s="14"/>
      <c r="Q149" s="14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</row>
    <row r="150" spans="1:34" x14ac:dyDescent="0.15">
      <c r="A150">
        <v>6</v>
      </c>
      <c r="B150" s="4">
        <v>3.06121E-2</v>
      </c>
      <c r="C150" s="4">
        <v>1.2000800000000001E-2</v>
      </c>
      <c r="D150" s="4">
        <v>0.110287</v>
      </c>
      <c r="E150" s="4">
        <v>0.21679999999999999</v>
      </c>
      <c r="F150" s="4">
        <v>0.27313500000000002</v>
      </c>
      <c r="G150" s="4">
        <v>-0.231077</v>
      </c>
      <c r="M150" s="14"/>
      <c r="N150" s="14"/>
      <c r="O150" s="14"/>
      <c r="P150" s="14"/>
      <c r="Q150" s="14"/>
      <c r="R150" s="14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</row>
    <row r="151" spans="1:34" x14ac:dyDescent="0.15">
      <c r="A151">
        <v>7</v>
      </c>
      <c r="B151">
        <v>9.0978600000000007E-2</v>
      </c>
      <c r="C151" s="4">
        <v>0.108302</v>
      </c>
      <c r="D151" s="4">
        <v>0.215722</v>
      </c>
      <c r="E151" s="4">
        <v>0.27094400000000002</v>
      </c>
      <c r="F151" s="4">
        <v>-0.23097799999999999</v>
      </c>
      <c r="G151">
        <v>-0.29447000000000001</v>
      </c>
      <c r="H151">
        <v>-0.358404</v>
      </c>
      <c r="M151" s="14"/>
      <c r="N151" s="14"/>
      <c r="O151" s="14"/>
      <c r="P151" s="14"/>
      <c r="Q151" s="14"/>
      <c r="R151" s="14"/>
      <c r="S151" s="14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</row>
    <row r="152" spans="1:34" x14ac:dyDescent="0.15">
      <c r="A152">
        <v>8</v>
      </c>
      <c r="B152">
        <v>0.15476300000000001</v>
      </c>
      <c r="C152" s="4">
        <v>0.21446399999999999</v>
      </c>
      <c r="D152" s="4">
        <v>0.26866400000000001</v>
      </c>
      <c r="E152" s="4">
        <v>-0.23269300000000001</v>
      </c>
      <c r="F152">
        <v>-0.29469299999999998</v>
      </c>
      <c r="G152">
        <v>-0.34841499999999997</v>
      </c>
      <c r="H152">
        <v>-0.40043099999999998</v>
      </c>
      <c r="I152">
        <v>-0.46058300000000002</v>
      </c>
      <c r="M152" s="14"/>
      <c r="N152" s="14"/>
      <c r="O152" s="14"/>
      <c r="P152" s="14"/>
      <c r="Q152" s="14"/>
      <c r="R152" s="14"/>
      <c r="S152" s="14"/>
      <c r="T152" s="14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</row>
    <row r="153" spans="1:34" x14ac:dyDescent="0.15">
      <c r="A153">
        <v>9</v>
      </c>
      <c r="B153">
        <v>0.20397899999999999</v>
      </c>
      <c r="C153" s="4">
        <v>0.26277099999999998</v>
      </c>
      <c r="D153" s="4">
        <v>-0.23869299999999999</v>
      </c>
      <c r="E153">
        <v>-0.288354</v>
      </c>
      <c r="F153">
        <v>-0.35025200000000001</v>
      </c>
      <c r="G153">
        <v>-0.41232000000000002</v>
      </c>
      <c r="H153">
        <v>-0.46256999999999998</v>
      </c>
      <c r="I153">
        <v>-0.53255399999999997</v>
      </c>
      <c r="J153">
        <v>-0.62423099999999998</v>
      </c>
      <c r="M153" s="14"/>
      <c r="N153" s="14"/>
      <c r="O153" s="14"/>
      <c r="P153" s="14"/>
      <c r="Q153" s="14"/>
      <c r="R153" s="14"/>
      <c r="S153" s="14"/>
      <c r="T153" s="14"/>
      <c r="U153" s="14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</row>
    <row r="154" spans="1:34" x14ac:dyDescent="0.15">
      <c r="A154">
        <v>10</v>
      </c>
      <c r="B154">
        <v>0.26285399999999998</v>
      </c>
      <c r="C154" s="4">
        <v>-0.23017499999999999</v>
      </c>
      <c r="D154">
        <v>-0.289105</v>
      </c>
      <c r="E154">
        <v>-0.35025299999999998</v>
      </c>
      <c r="F154">
        <v>-0.41177200000000003</v>
      </c>
      <c r="G154">
        <v>-0.46318799999999999</v>
      </c>
      <c r="H154">
        <v>-0.53286900000000004</v>
      </c>
      <c r="I154">
        <v>-0.62331099999999995</v>
      </c>
      <c r="J154">
        <v>-0.72431400000000001</v>
      </c>
      <c r="K154">
        <v>-0.85290900000000003</v>
      </c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</row>
    <row r="155" spans="1:34" x14ac:dyDescent="0.15"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</row>
    <row r="156" spans="1:34" x14ac:dyDescent="0.15">
      <c r="A156" t="s">
        <v>48</v>
      </c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</row>
    <row r="157" spans="1:34" x14ac:dyDescent="0.15">
      <c r="A157" t="s">
        <v>46</v>
      </c>
      <c r="B157">
        <v>1</v>
      </c>
      <c r="C157">
        <v>2</v>
      </c>
      <c r="D157">
        <v>3</v>
      </c>
      <c r="E157">
        <v>4</v>
      </c>
      <c r="F157">
        <v>5</v>
      </c>
      <c r="G157">
        <v>6</v>
      </c>
      <c r="H157">
        <v>7</v>
      </c>
      <c r="I157">
        <v>8</v>
      </c>
      <c r="J157">
        <v>9</v>
      </c>
      <c r="K157">
        <v>10</v>
      </c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</row>
    <row r="158" spans="1:34" x14ac:dyDescent="0.15">
      <c r="A158">
        <v>1</v>
      </c>
      <c r="B158">
        <v>8.1173600000000005E-3</v>
      </c>
      <c r="M158" s="14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</row>
    <row r="159" spans="1:34" x14ac:dyDescent="0.15">
      <c r="A159">
        <v>2</v>
      </c>
      <c r="B159">
        <v>2.3903700000000002E-3</v>
      </c>
      <c r="C159">
        <v>-0.50180999999999998</v>
      </c>
      <c r="M159" s="14"/>
      <c r="N159" s="14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</row>
    <row r="160" spans="1:34" x14ac:dyDescent="0.15">
      <c r="A160">
        <v>3</v>
      </c>
      <c r="B160">
        <v>-1.54959E-3</v>
      </c>
      <c r="C160">
        <v>-0.50088200000000005</v>
      </c>
      <c r="D160">
        <v>-0.47932799999999998</v>
      </c>
      <c r="M160" s="14"/>
      <c r="N160" s="14"/>
      <c r="O160" s="14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</row>
    <row r="161" spans="1:34" x14ac:dyDescent="0.15">
      <c r="A161">
        <v>4</v>
      </c>
      <c r="B161">
        <v>-4.3395899999999999E-3</v>
      </c>
      <c r="C161">
        <v>-0.47337800000000002</v>
      </c>
      <c r="D161">
        <v>-0.34981499999999999</v>
      </c>
      <c r="E161">
        <v>-0.122046</v>
      </c>
      <c r="M161" s="14"/>
      <c r="N161" s="14"/>
      <c r="O161" s="14"/>
      <c r="P161" s="14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</row>
    <row r="162" spans="1:34" x14ac:dyDescent="0.15">
      <c r="A162">
        <v>5</v>
      </c>
      <c r="B162">
        <v>-1.00494E-2</v>
      </c>
      <c r="C162">
        <v>-0.34711799999999998</v>
      </c>
      <c r="D162">
        <v>-0.122334</v>
      </c>
      <c r="E162" s="4">
        <v>0.13960900000000001</v>
      </c>
      <c r="F162" s="4">
        <v>0.433896</v>
      </c>
      <c r="M162" s="14"/>
      <c r="N162" s="14"/>
      <c r="O162" s="14"/>
      <c r="P162" s="14"/>
      <c r="Q162" s="14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</row>
    <row r="163" spans="1:34" x14ac:dyDescent="0.15">
      <c r="A163">
        <v>6</v>
      </c>
      <c r="B163" s="4">
        <v>5.9478900000000001E-2</v>
      </c>
      <c r="C163">
        <v>-0.121864</v>
      </c>
      <c r="D163" s="4">
        <v>0.13753499999999999</v>
      </c>
      <c r="E163" s="4">
        <v>0.43167299999999997</v>
      </c>
      <c r="F163" s="4">
        <v>0.54452400000000001</v>
      </c>
      <c r="G163">
        <v>-0.46215299999999998</v>
      </c>
      <c r="M163" s="14"/>
      <c r="N163" s="14"/>
      <c r="O163" s="14"/>
      <c r="P163" s="14"/>
      <c r="Q163" s="14"/>
      <c r="R163" s="14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</row>
    <row r="164" spans="1:34" x14ac:dyDescent="0.15">
      <c r="A164">
        <v>7</v>
      </c>
      <c r="B164" s="4">
        <v>0.180203</v>
      </c>
      <c r="C164" s="4">
        <v>0.13846700000000001</v>
      </c>
      <c r="D164" s="4">
        <v>0.42919000000000002</v>
      </c>
      <c r="E164" s="4">
        <v>0.540134</v>
      </c>
      <c r="F164">
        <v>-0.461955</v>
      </c>
      <c r="G164">
        <v>-0.58894000000000002</v>
      </c>
      <c r="H164">
        <v>-0.716808</v>
      </c>
      <c r="M164" s="14"/>
      <c r="N164" s="14"/>
      <c r="O164" s="14"/>
      <c r="P164" s="14"/>
      <c r="Q164" s="14"/>
      <c r="R164" s="14"/>
      <c r="S164" s="14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</row>
    <row r="165" spans="1:34" x14ac:dyDescent="0.15">
      <c r="A165">
        <v>8</v>
      </c>
      <c r="B165">
        <v>0.307585</v>
      </c>
      <c r="C165" s="4">
        <v>0.42681400000000003</v>
      </c>
      <c r="D165" s="4">
        <v>0.53525699999999998</v>
      </c>
      <c r="E165">
        <v>-0.46538499999999999</v>
      </c>
      <c r="F165">
        <v>-0.58938699999999999</v>
      </c>
      <c r="G165">
        <v>-0.69682999999999995</v>
      </c>
      <c r="H165">
        <v>-0.80086299999999999</v>
      </c>
      <c r="I165">
        <v>-0.92116699999999996</v>
      </c>
      <c r="M165" s="14"/>
      <c r="N165" s="14"/>
      <c r="O165" s="14"/>
      <c r="P165" s="14"/>
      <c r="Q165" s="14"/>
      <c r="R165" s="14"/>
      <c r="S165" s="14"/>
      <c r="T165" s="14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</row>
    <row r="166" spans="1:34" x14ac:dyDescent="0.15">
      <c r="A166">
        <v>9</v>
      </c>
      <c r="B166">
        <v>0.40566099999999999</v>
      </c>
      <c r="C166" s="4">
        <v>0.52324499999999996</v>
      </c>
      <c r="D166">
        <v>-0.47738700000000001</v>
      </c>
      <c r="E166">
        <v>-0.57670699999999997</v>
      </c>
      <c r="F166">
        <v>-0.70050400000000002</v>
      </c>
      <c r="G166">
        <v>-0.82464000000000004</v>
      </c>
      <c r="H166">
        <v>-0.92513999999999996</v>
      </c>
      <c r="I166">
        <v>-1.06511</v>
      </c>
      <c r="J166">
        <v>-1.2484599999999999</v>
      </c>
      <c r="M166" s="14"/>
      <c r="N166" s="14"/>
      <c r="O166" s="14"/>
      <c r="P166" s="14"/>
      <c r="Q166" s="14"/>
      <c r="R166" s="14"/>
      <c r="S166" s="14"/>
      <c r="T166" s="14"/>
      <c r="U166" s="14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</row>
    <row r="167" spans="1:34" x14ac:dyDescent="0.15">
      <c r="A167">
        <v>10</v>
      </c>
      <c r="B167">
        <v>0.52223699999999995</v>
      </c>
      <c r="C167">
        <v>-0.46034900000000001</v>
      </c>
      <c r="D167">
        <v>-0.57820899999999997</v>
      </c>
      <c r="E167">
        <v>-0.70050599999999996</v>
      </c>
      <c r="F167">
        <v>-0.82354300000000003</v>
      </c>
      <c r="G167">
        <v>-0.92637700000000001</v>
      </c>
      <c r="H167">
        <v>-1.0657399999999999</v>
      </c>
      <c r="I167">
        <v>-1.2466200000000001</v>
      </c>
      <c r="J167">
        <v>-1.4486300000000001</v>
      </c>
      <c r="K167">
        <v>-1.7058199999999999</v>
      </c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</row>
    <row r="168" spans="1:34" x14ac:dyDescent="0.15"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</row>
    <row r="169" spans="1:34" x14ac:dyDescent="0.15">
      <c r="A169" t="s">
        <v>74</v>
      </c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</row>
    <row r="170" spans="1:34" x14ac:dyDescent="0.15">
      <c r="A170" t="s">
        <v>75</v>
      </c>
      <c r="B170" t="s">
        <v>76</v>
      </c>
      <c r="C170" t="s">
        <v>76</v>
      </c>
      <c r="D170" t="s">
        <v>76</v>
      </c>
      <c r="E170" t="s">
        <v>77</v>
      </c>
      <c r="F170" t="s">
        <v>77</v>
      </c>
      <c r="G170" t="s">
        <v>77</v>
      </c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</row>
    <row r="171" spans="1:34" x14ac:dyDescent="0.15">
      <c r="A171" t="s">
        <v>78</v>
      </c>
      <c r="B171" t="s">
        <v>76</v>
      </c>
      <c r="C171" t="s">
        <v>79</v>
      </c>
      <c r="D171" t="s">
        <v>80</v>
      </c>
      <c r="E171" t="s">
        <v>76</v>
      </c>
      <c r="F171" t="s">
        <v>79</v>
      </c>
      <c r="G171" t="s">
        <v>80</v>
      </c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</row>
    <row r="172" spans="1:34" x14ac:dyDescent="0.15">
      <c r="A172" t="s">
        <v>25</v>
      </c>
      <c r="B172" s="4">
        <v>0.54093999999999998</v>
      </c>
      <c r="C172" s="4">
        <v>0.54093999999999998</v>
      </c>
      <c r="D172" s="4">
        <v>0.54093999999999998</v>
      </c>
      <c r="E172" s="4">
        <v>0.66190300000000002</v>
      </c>
      <c r="F172" s="4">
        <v>0.66190300000000002</v>
      </c>
      <c r="G172" s="4">
        <v>0.66190300000000002</v>
      </c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</row>
    <row r="173" spans="1:34" x14ac:dyDescent="0.15">
      <c r="A173" t="s">
        <v>26</v>
      </c>
      <c r="B173">
        <v>-9.1933600000000004E-2</v>
      </c>
      <c r="C173" s="4">
        <v>-1.21742E-2</v>
      </c>
      <c r="D173" s="4">
        <v>-1.7426500000000001E-2</v>
      </c>
      <c r="E173">
        <v>-9.3389600000000003E-2</v>
      </c>
      <c r="F173" s="4">
        <v>-1.1222599999999999E-3</v>
      </c>
      <c r="G173" s="4">
        <v>-7.3026499999999999E-3</v>
      </c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</row>
    <row r="174" spans="1:34" x14ac:dyDescent="0.15">
      <c r="A174" t="s">
        <v>27</v>
      </c>
      <c r="B174">
        <v>-0.13422799999999999</v>
      </c>
      <c r="C174" s="4">
        <v>-5.4159499999999999E-2</v>
      </c>
      <c r="D174" s="4">
        <v>-5.85829E-2</v>
      </c>
      <c r="E174">
        <v>-0.137486</v>
      </c>
      <c r="F174" s="4">
        <v>-4.5925199999999999E-2</v>
      </c>
      <c r="G174" s="4">
        <v>-5.1007999999999998E-2</v>
      </c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</row>
    <row r="175" spans="1:34" x14ac:dyDescent="0.15">
      <c r="A175" t="s">
        <v>28</v>
      </c>
      <c r="B175">
        <v>-0.15529100000000001</v>
      </c>
      <c r="C175">
        <v>-7.3595999999999995E-2</v>
      </c>
      <c r="D175">
        <v>-7.8536800000000004E-2</v>
      </c>
      <c r="E175">
        <v>-0.18088399999999999</v>
      </c>
      <c r="F175">
        <v>-8.6373199999999997E-2</v>
      </c>
      <c r="G175">
        <v>-9.2147199999999999E-2</v>
      </c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</row>
    <row r="176" spans="1:34" x14ac:dyDescent="0.15">
      <c r="A176" t="s">
        <v>29</v>
      </c>
      <c r="B176">
        <v>-0.180702</v>
      </c>
      <c r="C176">
        <v>-0.102196</v>
      </c>
      <c r="D176">
        <v>-0.107349</v>
      </c>
      <c r="E176">
        <v>-0.241645</v>
      </c>
      <c r="F176">
        <v>-0.18487400000000001</v>
      </c>
      <c r="G176">
        <v>-0.19092000000000001</v>
      </c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</row>
    <row r="177" spans="1:34" x14ac:dyDescent="0.15">
      <c r="A177" t="s">
        <v>30</v>
      </c>
      <c r="B177" s="4">
        <v>-0.19661100000000001</v>
      </c>
      <c r="C177" s="4">
        <v>-0.10913</v>
      </c>
      <c r="D177" s="4">
        <v>-0.119182</v>
      </c>
      <c r="E177" s="4">
        <v>-0.19003</v>
      </c>
      <c r="F177" s="4">
        <v>-8.8646799999999998E-2</v>
      </c>
      <c r="G177" s="4">
        <v>-0.100476</v>
      </c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</row>
    <row r="178" spans="1:34" x14ac:dyDescent="0.15">
      <c r="A178" t="s">
        <v>52</v>
      </c>
      <c r="B178" s="4">
        <v>-0.136846</v>
      </c>
      <c r="C178" s="4">
        <v>-5.1396400000000002E-2</v>
      </c>
      <c r="D178" s="4">
        <v>-6.2256400000000003E-2</v>
      </c>
      <c r="E178" s="4">
        <v>-0.119834</v>
      </c>
      <c r="F178" s="4">
        <v>-2.0780799999999999E-2</v>
      </c>
      <c r="G178" s="4">
        <v>-3.3606499999999997E-2</v>
      </c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</row>
    <row r="179" spans="1:34" x14ac:dyDescent="0.15">
      <c r="A179" t="s">
        <v>53</v>
      </c>
      <c r="B179" s="4">
        <v>3.0893199999999999E-2</v>
      </c>
      <c r="C179" s="4">
        <v>0.10405300000000001</v>
      </c>
      <c r="D179" s="4">
        <v>0.10405300000000001</v>
      </c>
      <c r="E179" s="4">
        <v>7.3782E-2</v>
      </c>
      <c r="F179" s="4">
        <v>0.15828700000000001</v>
      </c>
      <c r="G179" s="4">
        <v>0.15828700000000001</v>
      </c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</row>
    <row r="180" spans="1:34" x14ac:dyDescent="0.15">
      <c r="A180" t="s">
        <v>54</v>
      </c>
      <c r="B180" s="4">
        <v>0.195905</v>
      </c>
      <c r="C180" s="4">
        <v>0.23600099999999999</v>
      </c>
      <c r="D180" s="4">
        <v>0.23600099999999999</v>
      </c>
      <c r="E180" s="4">
        <v>0.20343800000000001</v>
      </c>
      <c r="F180" s="4">
        <v>0.249587</v>
      </c>
      <c r="G180" s="4">
        <v>0.249587</v>
      </c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</row>
    <row r="181" spans="1:34" x14ac:dyDescent="0.15">
      <c r="A181" t="s">
        <v>90</v>
      </c>
      <c r="B181">
        <v>0.40067000000000003</v>
      </c>
      <c r="C181">
        <v>0.40067000000000003</v>
      </c>
      <c r="D181">
        <v>0.40067000000000003</v>
      </c>
      <c r="E181">
        <v>0.19186300000000001</v>
      </c>
      <c r="F181">
        <v>0.19186300000000001</v>
      </c>
      <c r="G181">
        <v>0.19186300000000001</v>
      </c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</row>
    <row r="182" spans="1:34" x14ac:dyDescent="0.15"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</row>
    <row r="183" spans="1:34" s="42" customFormat="1" ht="18" x14ac:dyDescent="0.2">
      <c r="A183" s="16" t="s">
        <v>83</v>
      </c>
    </row>
    <row r="184" spans="1:34" s="42" customFormat="1" x14ac:dyDescent="0.15">
      <c r="A184" s="42" t="s">
        <v>2</v>
      </c>
    </row>
    <row r="185" spans="1:34" s="42" customFormat="1" x14ac:dyDescent="0.15">
      <c r="A185" s="42" t="s">
        <v>42</v>
      </c>
    </row>
    <row r="186" spans="1:34" x14ac:dyDescent="0.15"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</row>
    <row r="187" spans="1:34" x14ac:dyDescent="0.15">
      <c r="A187" t="s">
        <v>45</v>
      </c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</row>
    <row r="188" spans="1:34" x14ac:dyDescent="0.15">
      <c r="A188" t="s">
        <v>46</v>
      </c>
      <c r="B188">
        <v>1</v>
      </c>
      <c r="C188">
        <v>2</v>
      </c>
      <c r="D188">
        <v>3</v>
      </c>
      <c r="E188">
        <v>4</v>
      </c>
      <c r="F188">
        <v>5</v>
      </c>
      <c r="G188">
        <v>6</v>
      </c>
      <c r="H188">
        <v>7</v>
      </c>
      <c r="I188">
        <v>8</v>
      </c>
      <c r="J188">
        <v>9</v>
      </c>
      <c r="K188">
        <v>10</v>
      </c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</row>
    <row r="189" spans="1:34" x14ac:dyDescent="0.15">
      <c r="A189">
        <v>1</v>
      </c>
      <c r="B189">
        <v>-0.203148</v>
      </c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</row>
    <row r="190" spans="1:34" x14ac:dyDescent="0.15">
      <c r="A190">
        <v>2</v>
      </c>
      <c r="B190">
        <v>-0.204628</v>
      </c>
      <c r="C190">
        <v>-0.206009</v>
      </c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</row>
    <row r="191" spans="1:34" x14ac:dyDescent="0.15">
      <c r="A191">
        <v>3</v>
      </c>
      <c r="B191">
        <v>-0.201075</v>
      </c>
      <c r="C191">
        <v>-0.202456</v>
      </c>
      <c r="D191">
        <v>-0.198902</v>
      </c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</row>
    <row r="192" spans="1:34" x14ac:dyDescent="0.15">
      <c r="A192">
        <v>4</v>
      </c>
      <c r="B192">
        <v>-0.200382</v>
      </c>
      <c r="C192">
        <v>-0.201764</v>
      </c>
      <c r="D192">
        <v>-0.198209</v>
      </c>
      <c r="E192">
        <v>-0.19749</v>
      </c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</row>
    <row r="193" spans="1:34" x14ac:dyDescent="0.15">
      <c r="A193">
        <v>5</v>
      </c>
      <c r="B193">
        <v>-0.199799</v>
      </c>
      <c r="C193">
        <v>-0.201184</v>
      </c>
      <c r="D193">
        <v>-0.197602</v>
      </c>
      <c r="E193">
        <v>-0.196904</v>
      </c>
      <c r="F193">
        <v>-0.19631999999999999</v>
      </c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</row>
    <row r="194" spans="1:34" x14ac:dyDescent="0.15">
      <c r="A194">
        <v>6</v>
      </c>
      <c r="B194">
        <v>-7.0208499999999993E-2</v>
      </c>
      <c r="C194">
        <v>-0.20182600000000001</v>
      </c>
      <c r="D194">
        <v>-0.19828999999999999</v>
      </c>
      <c r="E194">
        <v>-0.19759499999999999</v>
      </c>
      <c r="F194">
        <v>-0.19701299999999999</v>
      </c>
      <c r="G194" s="4">
        <v>-0.19770099999999999</v>
      </c>
      <c r="H194" s="4"/>
      <c r="I194" s="4"/>
      <c r="J194" s="4"/>
      <c r="K194" s="4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</row>
    <row r="195" spans="1:34" x14ac:dyDescent="0.15">
      <c r="A195">
        <v>7</v>
      </c>
      <c r="B195" s="4">
        <v>0.182473</v>
      </c>
      <c r="C195">
        <v>-0.20289199999999999</v>
      </c>
      <c r="D195">
        <v>-0.19935800000000001</v>
      </c>
      <c r="E195">
        <v>-0.19866700000000001</v>
      </c>
      <c r="F195" s="4">
        <v>-0.19808100000000001</v>
      </c>
      <c r="G195" s="4">
        <v>-0.19883000000000001</v>
      </c>
      <c r="H195" s="4">
        <v>-0.199903</v>
      </c>
      <c r="I195" s="4"/>
      <c r="J195" s="4"/>
      <c r="K195" s="4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</row>
    <row r="196" spans="1:34" x14ac:dyDescent="0.15">
      <c r="A196">
        <v>8</v>
      </c>
      <c r="B196" s="4">
        <v>0.42167700000000002</v>
      </c>
      <c r="C196">
        <v>-0.208819</v>
      </c>
      <c r="D196">
        <v>-0.205287</v>
      </c>
      <c r="E196" s="4">
        <v>-0.204591</v>
      </c>
      <c r="F196" s="4">
        <v>-0.204064</v>
      </c>
      <c r="G196" s="4">
        <v>-0.20475699999999999</v>
      </c>
      <c r="H196" s="4">
        <v>-0.20583000000000001</v>
      </c>
      <c r="I196" s="4">
        <v>-0.211757</v>
      </c>
      <c r="J196" s="4"/>
      <c r="K196" s="4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</row>
    <row r="197" spans="1:34" x14ac:dyDescent="0.15">
      <c r="A197">
        <v>9</v>
      </c>
      <c r="B197" s="4">
        <v>0.65921099999999999</v>
      </c>
      <c r="C197">
        <v>-0.21002100000000001</v>
      </c>
      <c r="D197" s="4">
        <v>-0.206487</v>
      </c>
      <c r="E197" s="4">
        <v>-0.205849</v>
      </c>
      <c r="F197" s="4">
        <v>-0.205264</v>
      </c>
      <c r="G197" s="4">
        <v>-0.205958</v>
      </c>
      <c r="H197" s="4">
        <v>-0.20703099999999999</v>
      </c>
      <c r="I197" s="4">
        <v>-8.1417500000000004E-2</v>
      </c>
      <c r="J197" s="4">
        <v>0.17323</v>
      </c>
      <c r="K197" s="4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</row>
    <row r="198" spans="1:34" x14ac:dyDescent="0.15">
      <c r="A198">
        <v>10</v>
      </c>
      <c r="B198" s="4">
        <v>1.5</v>
      </c>
      <c r="C198">
        <v>-0.21115100000000001</v>
      </c>
      <c r="D198" s="4">
        <v>-0.207675</v>
      </c>
      <c r="E198" s="4">
        <v>-0.20698</v>
      </c>
      <c r="F198" s="4">
        <v>-0.206395</v>
      </c>
      <c r="G198" s="4">
        <v>-0.207089</v>
      </c>
      <c r="H198" s="4">
        <v>-7.6681700000000005E-2</v>
      </c>
      <c r="I198" s="4">
        <v>0.17314199999999999</v>
      </c>
      <c r="J198" s="4">
        <v>0.41844599999999998</v>
      </c>
      <c r="K198" s="4">
        <v>0.65713600000000005</v>
      </c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</row>
    <row r="199" spans="1:34" x14ac:dyDescent="0.15"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</row>
    <row r="200" spans="1:34" x14ac:dyDescent="0.15">
      <c r="A200" t="s">
        <v>47</v>
      </c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</row>
    <row r="201" spans="1:34" x14ac:dyDescent="0.15">
      <c r="A201" t="s">
        <v>46</v>
      </c>
      <c r="B201">
        <v>1</v>
      </c>
      <c r="C201">
        <v>2</v>
      </c>
      <c r="D201">
        <v>3</v>
      </c>
      <c r="E201">
        <v>4</v>
      </c>
      <c r="F201">
        <v>5</v>
      </c>
      <c r="G201">
        <v>6</v>
      </c>
      <c r="H201">
        <v>7</v>
      </c>
      <c r="I201">
        <v>8</v>
      </c>
      <c r="J201">
        <v>9</v>
      </c>
      <c r="K201">
        <v>10</v>
      </c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</row>
    <row r="202" spans="1:34" x14ac:dyDescent="0.15">
      <c r="A202">
        <v>1</v>
      </c>
      <c r="B202" s="4">
        <v>0.13023299999999999</v>
      </c>
      <c r="M202" s="14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</row>
    <row r="203" spans="1:34" x14ac:dyDescent="0.15">
      <c r="A203">
        <v>2</v>
      </c>
      <c r="B203" s="4">
        <v>0.10433099999999999</v>
      </c>
      <c r="C203" s="4">
        <v>-4.5497299999999997E-2</v>
      </c>
      <c r="M203" s="14"/>
      <c r="N203" s="14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</row>
    <row r="204" spans="1:34" x14ac:dyDescent="0.15">
      <c r="A204">
        <v>3</v>
      </c>
      <c r="B204" s="4">
        <v>8.2587999999999995E-2</v>
      </c>
      <c r="C204" s="4">
        <v>-5.6397999999999997E-2</v>
      </c>
      <c r="D204" s="4">
        <v>-6.6700300000000004E-2</v>
      </c>
      <c r="M204" s="14"/>
      <c r="N204" s="14"/>
      <c r="O204" s="14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</row>
    <row r="205" spans="1:34" x14ac:dyDescent="0.15">
      <c r="A205">
        <v>4</v>
      </c>
      <c r="B205" s="4">
        <v>5.9483099999999997E-2</v>
      </c>
      <c r="C205" s="4">
        <v>-6.8519200000000002E-2</v>
      </c>
      <c r="D205" s="4">
        <v>-3.6671099999999998E-2</v>
      </c>
      <c r="E205" s="4">
        <v>5.2735700000000003E-2</v>
      </c>
      <c r="M205" s="14"/>
      <c r="N205" s="14"/>
      <c r="O205" s="14"/>
      <c r="P205" s="14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</row>
    <row r="206" spans="1:34" x14ac:dyDescent="0.15">
      <c r="A206">
        <v>5</v>
      </c>
      <c r="B206" s="4">
        <v>3.9093200000000002E-2</v>
      </c>
      <c r="C206" s="4">
        <v>-3.5075799999999997E-2</v>
      </c>
      <c r="D206" s="4">
        <v>5.0221700000000001E-2</v>
      </c>
      <c r="E206" s="4">
        <v>0.14327999999999999</v>
      </c>
      <c r="F206" s="4">
        <v>0.245694</v>
      </c>
      <c r="M206" s="14"/>
      <c r="N206" s="14"/>
      <c r="O206" s="14"/>
      <c r="P206" s="14"/>
      <c r="Q206" s="14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</row>
    <row r="207" spans="1:34" x14ac:dyDescent="0.15">
      <c r="A207">
        <v>6</v>
      </c>
      <c r="B207" s="4">
        <v>6.3444600000000004E-2</v>
      </c>
      <c r="C207" s="4">
        <v>4.8818500000000001E-2</v>
      </c>
      <c r="D207" s="4">
        <v>0.142594</v>
      </c>
      <c r="E207" s="4">
        <v>0.24516299999999999</v>
      </c>
      <c r="F207" s="4">
        <v>0.299205</v>
      </c>
      <c r="G207">
        <v>-0.208262</v>
      </c>
      <c r="M207" s="14"/>
      <c r="N207" s="14"/>
      <c r="O207" s="14"/>
      <c r="P207" s="14"/>
      <c r="Q207" s="14"/>
      <c r="R207" s="14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</row>
    <row r="208" spans="1:34" x14ac:dyDescent="0.15">
      <c r="A208">
        <v>7</v>
      </c>
      <c r="B208">
        <v>0.12740499999999999</v>
      </c>
      <c r="C208" s="4">
        <v>0.138243</v>
      </c>
      <c r="D208" s="4">
        <v>0.24362200000000001</v>
      </c>
      <c r="E208" s="4">
        <v>0.29703600000000002</v>
      </c>
      <c r="F208">
        <v>-0.20860200000000001</v>
      </c>
      <c r="G208">
        <v>-0.27516499999999999</v>
      </c>
      <c r="H208">
        <v>-0.34328500000000001</v>
      </c>
      <c r="M208" s="14"/>
      <c r="N208" s="14"/>
      <c r="O208" s="14"/>
      <c r="P208" s="14"/>
      <c r="Q208" s="14"/>
      <c r="R208" s="14"/>
      <c r="S208" s="14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</row>
    <row r="209" spans="1:34" x14ac:dyDescent="0.15">
      <c r="A209">
        <v>8</v>
      </c>
      <c r="B209">
        <v>0.17830699999999999</v>
      </c>
      <c r="C209" s="4">
        <v>0.23597699999999999</v>
      </c>
      <c r="D209" s="4">
        <v>0.29024</v>
      </c>
      <c r="E209">
        <v>-0.21373700000000001</v>
      </c>
      <c r="F209">
        <v>-0.27852100000000002</v>
      </c>
      <c r="G209">
        <v>-0.33568199999999998</v>
      </c>
      <c r="H209">
        <v>-0.39195099999999999</v>
      </c>
      <c r="I209">
        <v>-0.45724700000000001</v>
      </c>
      <c r="M209" s="14"/>
      <c r="N209" s="14"/>
      <c r="O209" s="14"/>
      <c r="P209" s="14"/>
      <c r="Q209" s="14"/>
      <c r="R209" s="14"/>
      <c r="S209" s="14"/>
      <c r="T209" s="14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</row>
    <row r="210" spans="1:34" x14ac:dyDescent="0.15">
      <c r="A210">
        <v>9</v>
      </c>
      <c r="B210">
        <v>0.23012099999999999</v>
      </c>
      <c r="C210" s="4">
        <v>0.28711399999999998</v>
      </c>
      <c r="D210">
        <v>-0.216336</v>
      </c>
      <c r="E210">
        <v>-0.26948800000000001</v>
      </c>
      <c r="F210">
        <v>-0.33522299999999999</v>
      </c>
      <c r="G210">
        <v>-0.401509</v>
      </c>
      <c r="H210">
        <v>-0.45558500000000002</v>
      </c>
      <c r="I210">
        <v>-0.53024199999999999</v>
      </c>
      <c r="J210">
        <v>-0.61255800000000005</v>
      </c>
      <c r="M210" s="14"/>
      <c r="N210" s="14"/>
      <c r="O210" s="14"/>
      <c r="P210" s="14"/>
      <c r="Q210" s="14"/>
      <c r="R210" s="14"/>
      <c r="S210" s="14"/>
      <c r="T210" s="14"/>
      <c r="U210" s="14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</row>
    <row r="211" spans="1:34" x14ac:dyDescent="0.15">
      <c r="A211">
        <v>10</v>
      </c>
      <c r="B211">
        <v>0.28651300000000002</v>
      </c>
      <c r="C211" s="4">
        <v>-0.20876400000000001</v>
      </c>
      <c r="D211">
        <v>-0.27017799999999997</v>
      </c>
      <c r="E211">
        <v>-0.33530599999999999</v>
      </c>
      <c r="F211">
        <v>-0.401063</v>
      </c>
      <c r="G211">
        <v>-0.45593800000000001</v>
      </c>
      <c r="H211">
        <v>-0.52896900000000002</v>
      </c>
      <c r="I211">
        <v>-0.61257499999999998</v>
      </c>
      <c r="J211">
        <v>-0.72329500000000002</v>
      </c>
      <c r="K211">
        <v>-0.85269099999999998</v>
      </c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</row>
    <row r="212" spans="1:34" x14ac:dyDescent="0.15"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</row>
    <row r="213" spans="1:34" x14ac:dyDescent="0.15">
      <c r="A213" t="s">
        <v>48</v>
      </c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</row>
    <row r="214" spans="1:34" x14ac:dyDescent="0.15">
      <c r="A214" t="s">
        <v>46</v>
      </c>
      <c r="B214">
        <v>1</v>
      </c>
      <c r="C214">
        <v>2</v>
      </c>
      <c r="D214">
        <v>3</v>
      </c>
      <c r="E214">
        <v>4</v>
      </c>
      <c r="F214">
        <v>5</v>
      </c>
      <c r="G214">
        <v>6</v>
      </c>
      <c r="H214">
        <v>7</v>
      </c>
      <c r="I214">
        <v>8</v>
      </c>
      <c r="J214">
        <v>9</v>
      </c>
      <c r="K214">
        <v>10</v>
      </c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</row>
    <row r="215" spans="1:34" x14ac:dyDescent="0.15">
      <c r="A215">
        <v>1</v>
      </c>
      <c r="B215">
        <v>7.7563499999999994E-2</v>
      </c>
      <c r="M215" s="14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</row>
    <row r="216" spans="1:34" x14ac:dyDescent="0.15">
      <c r="A216">
        <v>2</v>
      </c>
      <c r="B216">
        <v>7.2829500000000005E-2</v>
      </c>
      <c r="C216">
        <v>-0.412018</v>
      </c>
      <c r="M216" s="14"/>
      <c r="N216" s="14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</row>
    <row r="217" spans="1:34" x14ac:dyDescent="0.15">
      <c r="A217">
        <v>3</v>
      </c>
      <c r="B217">
        <v>7.1144299999999994E-2</v>
      </c>
      <c r="C217">
        <v>-0.40491199999999999</v>
      </c>
      <c r="D217">
        <v>-0.378307</v>
      </c>
      <c r="M217" s="14"/>
      <c r="N217" s="14"/>
      <c r="O217" s="14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</row>
    <row r="218" spans="1:34" x14ac:dyDescent="0.15">
      <c r="A218">
        <v>4</v>
      </c>
      <c r="B218" s="4">
        <v>6.4430500000000002E-2</v>
      </c>
      <c r="C218">
        <v>-0.38335799999999998</v>
      </c>
      <c r="D218">
        <v>-0.25763900000000001</v>
      </c>
      <c r="E218">
        <v>-4.0637300000000001E-2</v>
      </c>
      <c r="M218" s="14"/>
      <c r="N218" s="14"/>
      <c r="O218" s="14"/>
      <c r="P218" s="14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</row>
    <row r="219" spans="1:34" x14ac:dyDescent="0.15">
      <c r="A219">
        <v>5</v>
      </c>
      <c r="B219" s="4">
        <v>5.8790599999999998E-2</v>
      </c>
      <c r="C219">
        <v>-0.261374</v>
      </c>
      <c r="D219">
        <v>-4.0957E-2</v>
      </c>
      <c r="E219" s="4">
        <v>0.20896799999999999</v>
      </c>
      <c r="F219" s="4">
        <v>0.49138900000000002</v>
      </c>
      <c r="M219" s="14"/>
      <c r="N219" s="14"/>
      <c r="O219" s="14"/>
      <c r="P219" s="14"/>
      <c r="Q219" s="14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</row>
    <row r="220" spans="1:34" x14ac:dyDescent="0.15">
      <c r="A220">
        <v>6</v>
      </c>
      <c r="B220" s="4">
        <v>0.126889</v>
      </c>
      <c r="C220">
        <v>-4.52725E-2</v>
      </c>
      <c r="D220" s="4">
        <v>0.20757999999999999</v>
      </c>
      <c r="E220" s="4">
        <v>0.49032500000000001</v>
      </c>
      <c r="F220" s="4">
        <v>0.59841</v>
      </c>
      <c r="G220">
        <v>-0.41652299999999998</v>
      </c>
      <c r="M220" s="14"/>
      <c r="N220" s="14"/>
      <c r="O220" s="14"/>
      <c r="P220" s="14"/>
      <c r="Q220" s="14"/>
      <c r="R220" s="14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</row>
    <row r="221" spans="1:34" x14ac:dyDescent="0.15">
      <c r="A221">
        <v>7</v>
      </c>
      <c r="B221" s="4">
        <v>0.25480900000000001</v>
      </c>
      <c r="C221" s="4">
        <v>0.20338400000000001</v>
      </c>
      <c r="D221" s="4">
        <v>0.48724499999999998</v>
      </c>
      <c r="E221" s="4">
        <v>0.59407299999999996</v>
      </c>
      <c r="F221">
        <v>-0.41720400000000002</v>
      </c>
      <c r="G221">
        <v>-0.55033100000000001</v>
      </c>
      <c r="H221">
        <v>-0.68657000000000001</v>
      </c>
      <c r="M221" s="14"/>
      <c r="N221" s="14"/>
      <c r="O221" s="14"/>
      <c r="P221" s="14"/>
      <c r="Q221" s="14"/>
      <c r="R221" s="14"/>
      <c r="S221" s="14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</row>
    <row r="222" spans="1:34" x14ac:dyDescent="0.15">
      <c r="A222">
        <v>8</v>
      </c>
      <c r="B222">
        <v>0.35661399999999999</v>
      </c>
      <c r="C222" s="4">
        <v>0.47195399999999998</v>
      </c>
      <c r="D222" s="4">
        <v>0.58048</v>
      </c>
      <c r="E222">
        <v>-0.42747400000000002</v>
      </c>
      <c r="F222">
        <v>-0.55704200000000004</v>
      </c>
      <c r="G222">
        <v>-0.67136399999999996</v>
      </c>
      <c r="H222">
        <v>-0.78390099999999996</v>
      </c>
      <c r="I222">
        <v>-0.91449400000000003</v>
      </c>
      <c r="M222" s="14"/>
      <c r="N222" s="14"/>
      <c r="O222" s="14"/>
      <c r="P222" s="14"/>
      <c r="Q222" s="14"/>
      <c r="R222" s="14"/>
      <c r="S222" s="14"/>
      <c r="T222" s="14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</row>
    <row r="223" spans="1:34" x14ac:dyDescent="0.15">
      <c r="A223">
        <v>9</v>
      </c>
      <c r="B223">
        <v>0.46024300000000001</v>
      </c>
      <c r="C223" s="4">
        <v>0.57422700000000004</v>
      </c>
      <c r="D223">
        <v>-0.43267099999999997</v>
      </c>
      <c r="E223">
        <v>-0.53897600000000001</v>
      </c>
      <c r="F223">
        <v>-0.67044599999999999</v>
      </c>
      <c r="G223">
        <v>-0.80301900000000004</v>
      </c>
      <c r="H223">
        <v>-0.91117099999999995</v>
      </c>
      <c r="I223">
        <v>-1.0604800000000001</v>
      </c>
      <c r="J223">
        <v>-1.22512</v>
      </c>
      <c r="M223" s="14"/>
      <c r="N223" s="14"/>
      <c r="O223" s="14"/>
      <c r="P223" s="14"/>
      <c r="Q223" s="14"/>
      <c r="R223" s="14"/>
      <c r="S223" s="14"/>
      <c r="T223" s="14"/>
      <c r="U223" s="14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</row>
    <row r="224" spans="1:34" x14ac:dyDescent="0.15">
      <c r="A224">
        <v>10</v>
      </c>
      <c r="B224">
        <v>0.57302600000000004</v>
      </c>
      <c r="C224">
        <v>-0.41752800000000001</v>
      </c>
      <c r="D224">
        <v>-0.54035599999999995</v>
      </c>
      <c r="E224">
        <v>-0.67061199999999999</v>
      </c>
      <c r="F224">
        <v>-0.80212700000000003</v>
      </c>
      <c r="G224">
        <v>-0.91187600000000002</v>
      </c>
      <c r="H224">
        <v>-1.0579400000000001</v>
      </c>
      <c r="I224">
        <v>-1.22515</v>
      </c>
      <c r="J224">
        <v>-1.44659</v>
      </c>
      <c r="K224">
        <v>-1.7053799999999999</v>
      </c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</row>
    <row r="225" spans="1:34" x14ac:dyDescent="0.15"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</row>
    <row r="226" spans="1:34" x14ac:dyDescent="0.15">
      <c r="A226" t="s">
        <v>74</v>
      </c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</row>
    <row r="227" spans="1:34" x14ac:dyDescent="0.15">
      <c r="A227" t="s">
        <v>75</v>
      </c>
      <c r="B227" t="s">
        <v>76</v>
      </c>
      <c r="C227" t="s">
        <v>76</v>
      </c>
      <c r="D227" t="s">
        <v>76</v>
      </c>
      <c r="E227" t="s">
        <v>77</v>
      </c>
      <c r="F227" t="s">
        <v>77</v>
      </c>
      <c r="G227" t="s">
        <v>77</v>
      </c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</row>
    <row r="228" spans="1:34" x14ac:dyDescent="0.15">
      <c r="A228" t="s">
        <v>78</v>
      </c>
      <c r="B228" t="s">
        <v>76</v>
      </c>
      <c r="C228" t="s">
        <v>79</v>
      </c>
      <c r="D228" t="s">
        <v>80</v>
      </c>
      <c r="E228" t="s">
        <v>76</v>
      </c>
      <c r="F228" t="s">
        <v>79</v>
      </c>
      <c r="G228" t="s">
        <v>80</v>
      </c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</row>
    <row r="229" spans="1:34" x14ac:dyDescent="0.15">
      <c r="A229" t="s">
        <v>25</v>
      </c>
      <c r="B229" s="4">
        <v>0.59110499999999999</v>
      </c>
      <c r="C229" s="4">
        <v>0.59110499999999999</v>
      </c>
      <c r="D229" s="4">
        <v>0.59110499999999999</v>
      </c>
      <c r="E229" s="4">
        <v>0.712982</v>
      </c>
      <c r="F229" s="4">
        <v>0.712982</v>
      </c>
      <c r="G229" s="4">
        <v>0.712982</v>
      </c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</row>
    <row r="230" spans="1:34" x14ac:dyDescent="0.15">
      <c r="A230" t="s">
        <v>26</v>
      </c>
      <c r="B230" s="4">
        <v>-3.3554E-2</v>
      </c>
      <c r="C230" s="4">
        <v>5.9425100000000002E-2</v>
      </c>
      <c r="D230" s="4">
        <v>4.8741600000000003E-2</v>
      </c>
      <c r="E230" s="4">
        <v>-3.1701500000000001E-2</v>
      </c>
      <c r="F230" s="4">
        <v>7.5795399999999999E-2</v>
      </c>
      <c r="G230" s="4">
        <v>6.3356999999999997E-2</v>
      </c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</row>
    <row r="231" spans="1:34" x14ac:dyDescent="0.15">
      <c r="A231" t="s">
        <v>27</v>
      </c>
      <c r="B231" s="4">
        <v>-5.3050699999999999E-2</v>
      </c>
      <c r="C231" s="4">
        <v>4.1828600000000001E-2</v>
      </c>
      <c r="D231" s="4">
        <v>3.1304899999999997E-2</v>
      </c>
      <c r="E231" s="4">
        <v>-5.0475399999999997E-2</v>
      </c>
      <c r="F231" s="4">
        <v>5.9203899999999997E-2</v>
      </c>
      <c r="G231" s="4">
        <v>4.7004600000000001E-2</v>
      </c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</row>
    <row r="232" spans="1:34" x14ac:dyDescent="0.15">
      <c r="A232" t="s">
        <v>28</v>
      </c>
      <c r="B232">
        <v>-7.8717499999999996E-2</v>
      </c>
      <c r="C232">
        <v>1.9183700000000001E-2</v>
      </c>
      <c r="D232">
        <v>7.2505599999999996E-3</v>
      </c>
      <c r="E232">
        <v>-9.7098000000000004E-2</v>
      </c>
      <c r="F232">
        <v>1.49509E-2</v>
      </c>
      <c r="G232">
        <v>1.23131E-3</v>
      </c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</row>
    <row r="233" spans="1:34" x14ac:dyDescent="0.15">
      <c r="A233" t="s">
        <v>29</v>
      </c>
      <c r="B233">
        <v>-0.103551</v>
      </c>
      <c r="C233">
        <v>-8.1403299999999994E-3</v>
      </c>
      <c r="D233">
        <v>-2.16767E-2</v>
      </c>
      <c r="E233">
        <v>-0.15682599999999999</v>
      </c>
      <c r="F233">
        <v>-8.52493E-2</v>
      </c>
      <c r="G233">
        <v>-0.10092</v>
      </c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</row>
    <row r="234" spans="1:34" x14ac:dyDescent="0.15">
      <c r="A234" t="s">
        <v>30</v>
      </c>
      <c r="B234" s="4">
        <v>-0.118654</v>
      </c>
      <c r="C234" s="4">
        <v>-1.2446E-2</v>
      </c>
      <c r="D234" s="4">
        <v>-3.4348799999999999E-2</v>
      </c>
      <c r="E234" s="4">
        <v>-0.105726</v>
      </c>
      <c r="F234" s="4">
        <v>1.7304400000000001E-2</v>
      </c>
      <c r="G234" s="4">
        <v>-8.2247499999999994E-3</v>
      </c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</row>
    <row r="235" spans="1:34" x14ac:dyDescent="0.15">
      <c r="A235" t="s">
        <v>52</v>
      </c>
      <c r="B235" s="4">
        <v>-6.1788099999999999E-2</v>
      </c>
      <c r="C235" s="4">
        <v>4.4566300000000003E-2</v>
      </c>
      <c r="D235" s="4">
        <v>2.1194500000000002E-2</v>
      </c>
      <c r="E235" s="4">
        <v>-3.9959000000000001E-2</v>
      </c>
      <c r="F235" s="4">
        <v>8.3220199999999994E-2</v>
      </c>
      <c r="G235" s="4">
        <v>5.5960799999999998E-2</v>
      </c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</row>
    <row r="236" spans="1:34" x14ac:dyDescent="0.15">
      <c r="A236" t="s">
        <v>53</v>
      </c>
      <c r="B236" s="4">
        <v>8.5045899999999994E-2</v>
      </c>
      <c r="C236" s="4">
        <v>0.16673499999999999</v>
      </c>
      <c r="D236" s="4">
        <v>0.16673499999999999</v>
      </c>
      <c r="E236" s="4">
        <v>0.13067100000000001</v>
      </c>
      <c r="F236" s="4">
        <v>0.22481999999999999</v>
      </c>
      <c r="G236" s="4">
        <v>0.22481999999999999</v>
      </c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</row>
    <row r="237" spans="1:34" x14ac:dyDescent="0.15">
      <c r="A237" t="s">
        <v>54</v>
      </c>
      <c r="B237" s="4">
        <v>0.256162</v>
      </c>
      <c r="C237" s="4">
        <v>0.300396</v>
      </c>
      <c r="D237" s="4">
        <v>0.300396</v>
      </c>
      <c r="E237" s="4">
        <v>0.268428</v>
      </c>
      <c r="F237" s="4">
        <v>0.31934200000000001</v>
      </c>
      <c r="G237" s="4">
        <v>0.31934200000000001</v>
      </c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</row>
    <row r="238" spans="1:34" x14ac:dyDescent="0.15">
      <c r="A238" t="s">
        <v>90</v>
      </c>
      <c r="B238">
        <v>0.45187300000000002</v>
      </c>
      <c r="C238">
        <v>0.45187300000000002</v>
      </c>
      <c r="D238">
        <v>0.45187300000000002</v>
      </c>
      <c r="E238">
        <v>0.27684900000000001</v>
      </c>
      <c r="F238">
        <v>0.27684900000000001</v>
      </c>
      <c r="G238">
        <v>0.27684900000000001</v>
      </c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</row>
    <row r="239" spans="1:34" x14ac:dyDescent="0.15"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</row>
    <row r="240" spans="1:34" s="15" customFormat="1" ht="18" x14ac:dyDescent="0.2">
      <c r="A240" s="16" t="s">
        <v>84</v>
      </c>
    </row>
    <row r="241" spans="1:34" s="15" customFormat="1" x14ac:dyDescent="0.15">
      <c r="A241" s="15" t="s">
        <v>2</v>
      </c>
    </row>
    <row r="242" spans="1:34" s="15" customFormat="1" x14ac:dyDescent="0.15">
      <c r="A242" s="15" t="s">
        <v>42</v>
      </c>
    </row>
    <row r="243" spans="1:34" x14ac:dyDescent="0.15"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</row>
    <row r="244" spans="1:34" x14ac:dyDescent="0.15">
      <c r="A244" t="s">
        <v>45</v>
      </c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</row>
    <row r="245" spans="1:34" x14ac:dyDescent="0.15">
      <c r="A245" t="s">
        <v>46</v>
      </c>
      <c r="B245">
        <v>1</v>
      </c>
      <c r="C245">
        <v>2</v>
      </c>
      <c r="D245">
        <v>3</v>
      </c>
      <c r="E245">
        <v>4</v>
      </c>
      <c r="F245">
        <v>5</v>
      </c>
      <c r="G245">
        <v>6</v>
      </c>
      <c r="H245">
        <v>7</v>
      </c>
      <c r="I245">
        <v>8</v>
      </c>
      <c r="J245">
        <v>9</v>
      </c>
      <c r="K245">
        <v>10</v>
      </c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</row>
    <row r="246" spans="1:34" x14ac:dyDescent="0.15">
      <c r="A246">
        <v>1</v>
      </c>
      <c r="B246">
        <v>-0.157689</v>
      </c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</row>
    <row r="247" spans="1:34" x14ac:dyDescent="0.15">
      <c r="A247">
        <v>2</v>
      </c>
      <c r="B247">
        <v>-0.155477</v>
      </c>
      <c r="C247">
        <v>-0.15323400000000001</v>
      </c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</row>
    <row r="248" spans="1:34" x14ac:dyDescent="0.15">
      <c r="A248">
        <v>3</v>
      </c>
      <c r="B248">
        <v>-0.154833</v>
      </c>
      <c r="C248">
        <v>-0.152591</v>
      </c>
      <c r="D248">
        <v>-0.151949</v>
      </c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</row>
    <row r="249" spans="1:34" x14ac:dyDescent="0.15">
      <c r="A249">
        <v>4</v>
      </c>
      <c r="B249">
        <v>-0.15423000000000001</v>
      </c>
      <c r="C249">
        <v>-0.15199099999999999</v>
      </c>
      <c r="D249">
        <v>-0.15132000000000001</v>
      </c>
      <c r="E249">
        <v>-0.15071300000000001</v>
      </c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</row>
    <row r="250" spans="1:34" x14ac:dyDescent="0.15">
      <c r="A250">
        <v>5</v>
      </c>
      <c r="B250">
        <v>-0.15368299999999999</v>
      </c>
      <c r="C250">
        <v>-0.15141499999999999</v>
      </c>
      <c r="D250">
        <v>-0.15076800000000001</v>
      </c>
      <c r="E250">
        <v>-0.15016199999999999</v>
      </c>
      <c r="F250">
        <v>-0.14960999999999999</v>
      </c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</row>
    <row r="251" spans="1:34" x14ac:dyDescent="0.15">
      <c r="A251">
        <v>6</v>
      </c>
      <c r="B251">
        <v>-3.33583E-2</v>
      </c>
      <c r="C251">
        <v>-0.15248100000000001</v>
      </c>
      <c r="D251">
        <v>-0.151834</v>
      </c>
      <c r="E251">
        <v>-0.15123</v>
      </c>
      <c r="F251">
        <v>-0.15067700000000001</v>
      </c>
      <c r="G251" s="4">
        <v>-0.151805</v>
      </c>
      <c r="H251" s="4"/>
      <c r="I251" s="4"/>
      <c r="J251" s="4"/>
      <c r="K251" s="4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</row>
    <row r="252" spans="1:34" x14ac:dyDescent="0.15">
      <c r="A252">
        <v>7</v>
      </c>
      <c r="B252" s="4">
        <v>0.20494299999999999</v>
      </c>
      <c r="C252">
        <v>-0.158468</v>
      </c>
      <c r="D252">
        <v>-0.15782299999999999</v>
      </c>
      <c r="E252">
        <v>-0.157217</v>
      </c>
      <c r="F252" s="4">
        <v>-0.156722</v>
      </c>
      <c r="G252" s="4">
        <v>-0.15779099999999999</v>
      </c>
      <c r="H252" s="4">
        <v>-0.16377900000000001</v>
      </c>
      <c r="I252" s="4"/>
      <c r="J252" s="4"/>
      <c r="K252" s="4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</row>
    <row r="253" spans="1:34" x14ac:dyDescent="0.15">
      <c r="A253">
        <v>8</v>
      </c>
      <c r="B253" s="4">
        <v>0.44462000000000002</v>
      </c>
      <c r="C253">
        <v>-0.159696</v>
      </c>
      <c r="D253">
        <v>-0.159049</v>
      </c>
      <c r="E253" s="4">
        <v>-0.158501</v>
      </c>
      <c r="F253" s="4">
        <v>-0.157947</v>
      </c>
      <c r="G253" s="4">
        <v>-0.15901799999999999</v>
      </c>
      <c r="H253" s="4">
        <v>-0.16500699999999999</v>
      </c>
      <c r="I253" s="4">
        <v>-0.16623599999999999</v>
      </c>
      <c r="J253" s="4"/>
      <c r="K253" s="4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</row>
    <row r="254" spans="1:34" x14ac:dyDescent="0.15">
      <c r="A254">
        <v>9</v>
      </c>
      <c r="B254" s="4">
        <v>0.67313699999999999</v>
      </c>
      <c r="C254">
        <v>-0.16073399999999999</v>
      </c>
      <c r="D254" s="4">
        <v>-0.16014600000000001</v>
      </c>
      <c r="E254" s="4">
        <v>-0.15953999999999999</v>
      </c>
      <c r="F254" s="4">
        <v>-0.15898599999999999</v>
      </c>
      <c r="G254" s="4">
        <v>-0.16005800000000001</v>
      </c>
      <c r="H254" s="4">
        <v>-0.166048</v>
      </c>
      <c r="I254" s="4">
        <v>-4.4728900000000002E-2</v>
      </c>
      <c r="J254" s="4">
        <v>0.200299</v>
      </c>
      <c r="K254" s="4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</row>
    <row r="255" spans="1:34" x14ac:dyDescent="0.15">
      <c r="A255">
        <v>10</v>
      </c>
      <c r="B255" s="4">
        <v>1.5</v>
      </c>
      <c r="C255" s="4">
        <v>-0.161797</v>
      </c>
      <c r="D255" s="4">
        <v>-0.16114999999999999</v>
      </c>
      <c r="E255" s="4">
        <v>-0.16054399999999999</v>
      </c>
      <c r="F255" s="4">
        <v>-0.15999099999999999</v>
      </c>
      <c r="G255" s="4">
        <v>-0.16106300000000001</v>
      </c>
      <c r="H255" s="4">
        <v>-4.4502100000000003E-2</v>
      </c>
      <c r="I255" s="4">
        <v>0.20031299999999999</v>
      </c>
      <c r="J255" s="4">
        <v>0.441415</v>
      </c>
      <c r="K255" s="4">
        <v>0.67116200000000004</v>
      </c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</row>
    <row r="256" spans="1:34" x14ac:dyDescent="0.15"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</row>
    <row r="257" spans="1:34" x14ac:dyDescent="0.15">
      <c r="A257" t="s">
        <v>47</v>
      </c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</row>
    <row r="258" spans="1:34" x14ac:dyDescent="0.15">
      <c r="A258" t="s">
        <v>46</v>
      </c>
      <c r="B258">
        <v>1</v>
      </c>
      <c r="C258">
        <v>2</v>
      </c>
      <c r="D258">
        <v>3</v>
      </c>
      <c r="E258">
        <v>4</v>
      </c>
      <c r="F258">
        <v>5</v>
      </c>
      <c r="G258">
        <v>6</v>
      </c>
      <c r="H258">
        <v>7</v>
      </c>
      <c r="I258">
        <v>8</v>
      </c>
      <c r="J258">
        <v>9</v>
      </c>
      <c r="K258">
        <v>10</v>
      </c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</row>
    <row r="259" spans="1:34" x14ac:dyDescent="0.15">
      <c r="A259">
        <v>1</v>
      </c>
      <c r="B259" s="4">
        <v>0.16284999999999999</v>
      </c>
      <c r="M259" s="14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</row>
    <row r="260" spans="1:34" x14ac:dyDescent="0.15">
      <c r="A260">
        <v>2</v>
      </c>
      <c r="B260" s="4">
        <v>0.13935500000000001</v>
      </c>
      <c r="C260" s="4">
        <v>-1.1671299999999999E-3</v>
      </c>
      <c r="M260" s="14"/>
      <c r="N260" s="14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</row>
    <row r="261" spans="1:34" x14ac:dyDescent="0.15">
      <c r="A261">
        <v>3</v>
      </c>
      <c r="B261" s="4">
        <v>0.11768199999999999</v>
      </c>
      <c r="C261" s="4">
        <v>-1.34033E-2</v>
      </c>
      <c r="D261" s="4">
        <v>-2.4753399999999998E-2</v>
      </c>
      <c r="M261" s="14"/>
      <c r="N261" s="14"/>
      <c r="O261" s="14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</row>
    <row r="262" spans="1:34" x14ac:dyDescent="0.15">
      <c r="A262">
        <v>4</v>
      </c>
      <c r="B262" s="4">
        <v>9.5583699999999994E-2</v>
      </c>
      <c r="C262" s="4">
        <v>-2.47227E-2</v>
      </c>
      <c r="D262" s="4">
        <v>5.7929599999999998E-3</v>
      </c>
      <c r="E262" s="4">
        <v>9.0176800000000001E-2</v>
      </c>
      <c r="M262" s="14"/>
      <c r="N262" s="14"/>
      <c r="O262" s="14"/>
      <c r="P262" s="14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</row>
    <row r="263" spans="1:34" x14ac:dyDescent="0.15">
      <c r="A263">
        <v>5</v>
      </c>
      <c r="B263" s="4">
        <v>7.5226399999999999E-2</v>
      </c>
      <c r="C263" s="4">
        <v>7.64484E-3</v>
      </c>
      <c r="D263" s="4">
        <v>8.7177400000000002E-2</v>
      </c>
      <c r="E263" s="4">
        <v>0.17859700000000001</v>
      </c>
      <c r="F263" s="4">
        <v>0.27740100000000001</v>
      </c>
      <c r="M263" s="14"/>
      <c r="N263" s="14"/>
      <c r="O263" s="14"/>
      <c r="P263" s="14"/>
      <c r="Q263" s="14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</row>
    <row r="264" spans="1:34" x14ac:dyDescent="0.15">
      <c r="A264">
        <v>6</v>
      </c>
      <c r="B264" s="4">
        <v>0.10281</v>
      </c>
      <c r="C264" s="4">
        <v>8.4884299999999996E-2</v>
      </c>
      <c r="D264" s="4">
        <v>0.17610500000000001</v>
      </c>
      <c r="E264" s="4">
        <v>0.275563</v>
      </c>
      <c r="F264" s="4">
        <v>0.32744299999999998</v>
      </c>
      <c r="G264">
        <v>-0.18614</v>
      </c>
      <c r="M264" s="14"/>
      <c r="N264" s="14"/>
      <c r="O264" s="14"/>
      <c r="P264" s="14"/>
      <c r="Q264" s="14"/>
      <c r="R264" s="14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</row>
    <row r="265" spans="1:34" x14ac:dyDescent="0.15">
      <c r="A265">
        <v>7</v>
      </c>
      <c r="B265">
        <v>0.15426799999999999</v>
      </c>
      <c r="C265" s="4">
        <v>0.16713700000000001</v>
      </c>
      <c r="D265" s="4">
        <v>0.26855800000000002</v>
      </c>
      <c r="E265" s="4">
        <v>0.32026100000000002</v>
      </c>
      <c r="F265">
        <v>-0.18961600000000001</v>
      </c>
      <c r="G265">
        <v>-0.26017299999999999</v>
      </c>
      <c r="H265">
        <v>-0.33312900000000001</v>
      </c>
      <c r="M265" s="14"/>
      <c r="N265" s="14"/>
      <c r="O265" s="14"/>
      <c r="P265" s="14"/>
      <c r="Q265" s="14"/>
      <c r="R265" s="14"/>
      <c r="S265" s="14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</row>
    <row r="266" spans="1:34" x14ac:dyDescent="0.15">
      <c r="A266">
        <v>8</v>
      </c>
      <c r="B266">
        <v>0.208811</v>
      </c>
      <c r="C266" s="4">
        <v>0.26583800000000002</v>
      </c>
      <c r="D266" s="4">
        <v>0.31746000000000002</v>
      </c>
      <c r="E266">
        <v>-0.19173200000000001</v>
      </c>
      <c r="F266">
        <v>-0.260486</v>
      </c>
      <c r="G266">
        <v>-0.32051299999999999</v>
      </c>
      <c r="H266">
        <v>-0.38245299999999999</v>
      </c>
      <c r="I266">
        <v>-0.450158</v>
      </c>
      <c r="M266" s="14"/>
      <c r="N266" s="14"/>
      <c r="O266" s="14"/>
      <c r="P266" s="14"/>
      <c r="Q266" s="14"/>
      <c r="R266" s="14"/>
      <c r="S266" s="14"/>
      <c r="T266" s="14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</row>
    <row r="267" spans="1:34" x14ac:dyDescent="0.15">
      <c r="A267">
        <v>9</v>
      </c>
      <c r="B267">
        <v>0.259017</v>
      </c>
      <c r="C267" s="4">
        <v>0.314946</v>
      </c>
      <c r="D267">
        <v>-0.19419500000000001</v>
      </c>
      <c r="E267">
        <v>-0.25145400000000001</v>
      </c>
      <c r="F267">
        <v>-0.31974599999999997</v>
      </c>
      <c r="G267">
        <v>-0.38964799999999999</v>
      </c>
      <c r="H267">
        <v>-0.45010299999999998</v>
      </c>
      <c r="I267">
        <v>-0.51574600000000004</v>
      </c>
      <c r="J267">
        <v>-0.60937300000000005</v>
      </c>
      <c r="M267" s="14"/>
      <c r="N267" s="14"/>
      <c r="O267" s="14"/>
      <c r="P267" s="14"/>
      <c r="Q267" s="14"/>
      <c r="R267" s="14"/>
      <c r="S267" s="14"/>
      <c r="T267" s="14"/>
      <c r="U267" s="14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</row>
    <row r="268" spans="1:34" x14ac:dyDescent="0.15">
      <c r="A268">
        <v>10</v>
      </c>
      <c r="B268">
        <v>0.31312400000000001</v>
      </c>
      <c r="C268">
        <v>-0.18623899999999999</v>
      </c>
      <c r="D268">
        <v>-0.25212499999999999</v>
      </c>
      <c r="E268">
        <v>-0.31984499999999999</v>
      </c>
      <c r="F268">
        <v>-0.38894200000000001</v>
      </c>
      <c r="G268">
        <v>-0.44844499999999998</v>
      </c>
      <c r="H268">
        <v>-0.51573199999999997</v>
      </c>
      <c r="I268">
        <v>-0.60939699999999997</v>
      </c>
      <c r="J268">
        <v>-0.72188300000000005</v>
      </c>
      <c r="K268">
        <v>-0.85235399999999995</v>
      </c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</row>
    <row r="269" spans="1:34" x14ac:dyDescent="0.15"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</row>
    <row r="270" spans="1:34" x14ac:dyDescent="0.15">
      <c r="A270" t="s">
        <v>48</v>
      </c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</row>
    <row r="271" spans="1:34" x14ac:dyDescent="0.15">
      <c r="A271" t="s">
        <v>46</v>
      </c>
      <c r="B271">
        <v>1</v>
      </c>
      <c r="C271">
        <v>2</v>
      </c>
      <c r="D271">
        <v>3</v>
      </c>
      <c r="E271">
        <v>4</v>
      </c>
      <c r="F271">
        <v>5</v>
      </c>
      <c r="G271">
        <v>6</v>
      </c>
      <c r="H271">
        <v>7</v>
      </c>
      <c r="I271">
        <v>8</v>
      </c>
      <c r="J271">
        <v>9</v>
      </c>
      <c r="K271">
        <v>10</v>
      </c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</row>
    <row r="272" spans="1:34" x14ac:dyDescent="0.15">
      <c r="A272">
        <v>1</v>
      </c>
      <c r="B272">
        <v>0.148228</v>
      </c>
      <c r="M272" s="14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</row>
    <row r="273" spans="1:34" x14ac:dyDescent="0.15">
      <c r="A273">
        <v>2</v>
      </c>
      <c r="B273" s="4">
        <v>0.146874</v>
      </c>
      <c r="C273">
        <v>-0.30646800000000002</v>
      </c>
      <c r="M273" s="14"/>
      <c r="N273" s="14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</row>
    <row r="274" spans="1:34" x14ac:dyDescent="0.15">
      <c r="A274">
        <v>3</v>
      </c>
      <c r="B274" s="4">
        <v>0.144735</v>
      </c>
      <c r="C274">
        <v>-0.30518299999999998</v>
      </c>
      <c r="D274">
        <v>-0.28506700000000001</v>
      </c>
      <c r="M274" s="14"/>
      <c r="N274" s="14"/>
      <c r="O274" s="14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</row>
    <row r="275" spans="1:34" x14ac:dyDescent="0.15">
      <c r="A275">
        <v>4</v>
      </c>
      <c r="B275" s="4">
        <v>0.13764399999999999</v>
      </c>
      <c r="C275">
        <v>-0.28551199999999999</v>
      </c>
      <c r="D275">
        <v>-0.170158</v>
      </c>
      <c r="E275">
        <v>4.0094900000000003E-2</v>
      </c>
      <c r="M275" s="14"/>
      <c r="N275" s="14"/>
      <c r="O275" s="14"/>
      <c r="P275" s="14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</row>
    <row r="276" spans="1:34" x14ac:dyDescent="0.15">
      <c r="A276">
        <v>5</v>
      </c>
      <c r="B276" s="4">
        <v>0.13067300000000001</v>
      </c>
      <c r="C276">
        <v>-0.17217199999999999</v>
      </c>
      <c r="D276">
        <v>3.8529300000000002E-2</v>
      </c>
      <c r="E276" s="4">
        <v>0.28288200000000002</v>
      </c>
      <c r="F276" s="4">
        <v>0.55480300000000005</v>
      </c>
      <c r="M276" s="14"/>
      <c r="N276" s="14"/>
      <c r="O276" s="14"/>
      <c r="P276" s="14"/>
      <c r="Q276" s="14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</row>
    <row r="277" spans="1:34" x14ac:dyDescent="0.15">
      <c r="A277">
        <v>6</v>
      </c>
      <c r="B277" s="4">
        <v>0.205619</v>
      </c>
      <c r="C277">
        <v>3.31855E-2</v>
      </c>
      <c r="D277" s="4">
        <v>0.277835</v>
      </c>
      <c r="E277" s="4">
        <v>0.55112499999999998</v>
      </c>
      <c r="F277" s="4">
        <v>0.65488599999999997</v>
      </c>
      <c r="G277">
        <v>-0.37228</v>
      </c>
      <c r="M277" s="14"/>
      <c r="N277" s="14"/>
      <c r="O277" s="14"/>
      <c r="P277" s="14"/>
      <c r="Q277" s="14"/>
      <c r="R277" s="14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</row>
    <row r="278" spans="1:34" x14ac:dyDescent="0.15">
      <c r="A278">
        <v>7</v>
      </c>
      <c r="B278" s="4">
        <v>0.30853599999999998</v>
      </c>
      <c r="C278" s="4">
        <v>0.26454800000000001</v>
      </c>
      <c r="D278" s="4">
        <v>0.53711699999999996</v>
      </c>
      <c r="E278" s="4">
        <v>0.64052100000000001</v>
      </c>
      <c r="F278">
        <v>-0.37923200000000001</v>
      </c>
      <c r="G278">
        <v>-0.52034499999999995</v>
      </c>
      <c r="H278">
        <v>-0.66625800000000002</v>
      </c>
      <c r="M278" s="14"/>
      <c r="N278" s="14"/>
      <c r="O278" s="14"/>
      <c r="P278" s="14"/>
      <c r="Q278" s="14"/>
      <c r="R278" s="14"/>
      <c r="S278" s="14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</row>
    <row r="279" spans="1:34" x14ac:dyDescent="0.15">
      <c r="A279">
        <v>8</v>
      </c>
      <c r="B279">
        <v>0.41762100000000002</v>
      </c>
      <c r="C279" s="4">
        <v>0.53167699999999996</v>
      </c>
      <c r="D279" s="4">
        <v>0.63491900000000001</v>
      </c>
      <c r="E279">
        <v>-0.38346400000000003</v>
      </c>
      <c r="F279">
        <v>-0.52097199999999999</v>
      </c>
      <c r="G279">
        <v>-0.64102499999999996</v>
      </c>
      <c r="H279">
        <v>-0.76490599999999997</v>
      </c>
      <c r="I279">
        <v>-0.90031600000000001</v>
      </c>
      <c r="M279" s="14"/>
      <c r="N279" s="14"/>
      <c r="O279" s="14"/>
      <c r="P279" s="14"/>
      <c r="Q279" s="14"/>
      <c r="R279" s="14"/>
      <c r="S279" s="14"/>
      <c r="T279" s="14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</row>
    <row r="280" spans="1:34" x14ac:dyDescent="0.15">
      <c r="A280">
        <v>9</v>
      </c>
      <c r="B280">
        <v>0.51803500000000002</v>
      </c>
      <c r="C280" s="4">
        <v>0.62989099999999998</v>
      </c>
      <c r="D280">
        <v>-0.38839000000000001</v>
      </c>
      <c r="E280">
        <v>-0.50290699999999999</v>
      </c>
      <c r="F280">
        <v>-0.63949199999999995</v>
      </c>
      <c r="G280">
        <v>-0.77929599999999999</v>
      </c>
      <c r="H280">
        <v>-0.90020699999999998</v>
      </c>
      <c r="I280">
        <v>-1.03149</v>
      </c>
      <c r="J280">
        <v>-1.21875</v>
      </c>
      <c r="M280" s="14"/>
      <c r="N280" s="14"/>
      <c r="O280" s="14"/>
      <c r="P280" s="14"/>
      <c r="Q280" s="14"/>
      <c r="R280" s="14"/>
      <c r="S280" s="14"/>
      <c r="T280" s="14"/>
      <c r="U280" s="14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</row>
    <row r="281" spans="1:34" x14ac:dyDescent="0.15">
      <c r="A281">
        <v>10</v>
      </c>
      <c r="B281">
        <v>0.62624899999999994</v>
      </c>
      <c r="C281">
        <v>-0.372477</v>
      </c>
      <c r="D281">
        <v>-0.50424999999999998</v>
      </c>
      <c r="E281">
        <v>-0.63968999999999998</v>
      </c>
      <c r="F281">
        <v>-0.77788400000000002</v>
      </c>
      <c r="G281">
        <v>-0.89689099999999999</v>
      </c>
      <c r="H281">
        <v>-1.03146</v>
      </c>
      <c r="I281">
        <v>-1.21879</v>
      </c>
      <c r="J281">
        <v>-1.44377</v>
      </c>
      <c r="K281">
        <v>-1.7047099999999999</v>
      </c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</row>
    <row r="282" spans="1:34" x14ac:dyDescent="0.15"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</row>
    <row r="283" spans="1:34" x14ac:dyDescent="0.15">
      <c r="A283" t="s">
        <v>74</v>
      </c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</row>
    <row r="284" spans="1:34" x14ac:dyDescent="0.15">
      <c r="A284" t="s">
        <v>75</v>
      </c>
      <c r="B284" t="s">
        <v>76</v>
      </c>
      <c r="C284" t="s">
        <v>76</v>
      </c>
      <c r="D284" t="s">
        <v>76</v>
      </c>
      <c r="E284" t="s">
        <v>77</v>
      </c>
      <c r="F284" t="s">
        <v>77</v>
      </c>
      <c r="G284" t="s">
        <v>77</v>
      </c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</row>
    <row r="285" spans="1:34" x14ac:dyDescent="0.15">
      <c r="A285" t="s">
        <v>78</v>
      </c>
      <c r="B285" t="s">
        <v>76</v>
      </c>
      <c r="C285" t="s">
        <v>79</v>
      </c>
      <c r="D285" t="s">
        <v>80</v>
      </c>
      <c r="E285" t="s">
        <v>76</v>
      </c>
      <c r="F285" t="s">
        <v>79</v>
      </c>
      <c r="G285" t="s">
        <v>80</v>
      </c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</row>
    <row r="286" spans="1:34" x14ac:dyDescent="0.15">
      <c r="A286" t="s">
        <v>25</v>
      </c>
      <c r="B286" s="4">
        <v>0.64358800000000005</v>
      </c>
      <c r="C286" s="4">
        <v>0.64358800000000005</v>
      </c>
      <c r="D286" s="4">
        <v>0.64358800000000005</v>
      </c>
      <c r="E286" s="4">
        <v>0.76651800000000003</v>
      </c>
      <c r="F286" s="4">
        <v>0.76651800000000003</v>
      </c>
      <c r="G286" s="4">
        <v>0.76651800000000003</v>
      </c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</row>
    <row r="287" spans="1:34" x14ac:dyDescent="0.15">
      <c r="A287" t="s">
        <v>26</v>
      </c>
      <c r="B287" s="4">
        <v>5.10059E-2</v>
      </c>
      <c r="C287" s="4">
        <v>0.16048000000000001</v>
      </c>
      <c r="D287" s="4">
        <v>0.14265</v>
      </c>
      <c r="E287" s="4">
        <v>5.9208200000000002E-2</v>
      </c>
      <c r="F287" s="4">
        <v>0.18591299999999999</v>
      </c>
      <c r="G287" s="4">
        <v>0.16508800000000001</v>
      </c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</row>
    <row r="288" spans="1:34" x14ac:dyDescent="0.15">
      <c r="A288" t="s">
        <v>27</v>
      </c>
      <c r="B288" s="4">
        <v>2.7311499999999999E-2</v>
      </c>
      <c r="C288" s="4">
        <v>0.14135800000000001</v>
      </c>
      <c r="D288" s="4">
        <v>0.120006</v>
      </c>
      <c r="E288" s="4">
        <v>3.5811200000000001E-2</v>
      </c>
      <c r="F288" s="4">
        <v>0.167744</v>
      </c>
      <c r="G288" s="4">
        <v>0.14293</v>
      </c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</row>
    <row r="289" spans="1:34" x14ac:dyDescent="0.15">
      <c r="A289" t="s">
        <v>28</v>
      </c>
      <c r="B289">
        <v>3.0268700000000001E-3</v>
      </c>
      <c r="C289" s="4">
        <v>0.120615</v>
      </c>
      <c r="D289" s="4">
        <v>9.7581799999999996E-2</v>
      </c>
      <c r="E289">
        <v>-1.02025E-2</v>
      </c>
      <c r="F289" s="4">
        <v>0.12581500000000001</v>
      </c>
      <c r="G289" s="4">
        <v>9.9105299999999993E-2</v>
      </c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</row>
    <row r="290" spans="1:34" x14ac:dyDescent="0.15">
      <c r="A290" t="s">
        <v>29</v>
      </c>
      <c r="B290">
        <v>-2.1324900000000001E-2</v>
      </c>
      <c r="C290">
        <v>9.3041100000000002E-2</v>
      </c>
      <c r="D290">
        <v>6.6838900000000007E-2</v>
      </c>
      <c r="E290">
        <v>-6.3382800000000003E-2</v>
      </c>
      <c r="F290">
        <v>2.7050899999999999E-2</v>
      </c>
      <c r="G290">
        <v>-2.9601900000000001E-3</v>
      </c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</row>
    <row r="291" spans="1:34" x14ac:dyDescent="0.15">
      <c r="A291" t="s">
        <v>30</v>
      </c>
      <c r="B291" s="4">
        <v>-3.7315500000000001E-2</v>
      </c>
      <c r="C291" s="4">
        <v>8.9412099999999994E-2</v>
      </c>
      <c r="D291" s="4">
        <v>5.5575699999999999E-2</v>
      </c>
      <c r="E291" s="4">
        <v>-1.8958800000000001E-2</v>
      </c>
      <c r="F291" s="4">
        <v>0.12776899999999999</v>
      </c>
      <c r="G291" s="4">
        <v>8.8472300000000004E-2</v>
      </c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</row>
    <row r="292" spans="1:34" x14ac:dyDescent="0.15">
      <c r="A292" t="s">
        <v>52</v>
      </c>
      <c r="B292" s="4">
        <v>-8.8208700000000004E-4</v>
      </c>
      <c r="C292" s="4">
        <v>0.122943</v>
      </c>
      <c r="D292" s="4">
        <v>9.1168200000000005E-2</v>
      </c>
      <c r="E292" s="4">
        <v>2.43144E-2</v>
      </c>
      <c r="F292" s="4">
        <v>0.16728000000000001</v>
      </c>
      <c r="G292" s="4">
        <v>0.130522</v>
      </c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</row>
    <row r="293" spans="1:34" x14ac:dyDescent="0.15">
      <c r="A293" t="s">
        <v>53</v>
      </c>
      <c r="B293" s="4">
        <v>0.153583</v>
      </c>
      <c r="C293" s="4">
        <v>0.244145</v>
      </c>
      <c r="D293" s="4">
        <v>0.244145</v>
      </c>
      <c r="E293" s="4">
        <v>0.20269000000000001</v>
      </c>
      <c r="F293" s="4">
        <v>0.30706699999999998</v>
      </c>
      <c r="G293" s="4">
        <v>0.30706699999999998</v>
      </c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</row>
    <row r="294" spans="1:34" x14ac:dyDescent="0.15">
      <c r="A294" t="s">
        <v>54</v>
      </c>
      <c r="B294" s="4">
        <v>0.32112499999999999</v>
      </c>
      <c r="C294" s="4">
        <v>0.36970900000000001</v>
      </c>
      <c r="D294" s="4">
        <v>0.36970900000000001</v>
      </c>
      <c r="E294" s="4">
        <v>0.33919199999999999</v>
      </c>
      <c r="F294" s="4">
        <v>0.395125</v>
      </c>
      <c r="G294" s="4">
        <v>0.395125</v>
      </c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</row>
    <row r="295" spans="1:34" x14ac:dyDescent="0.15">
      <c r="A295" t="s">
        <v>90</v>
      </c>
      <c r="B295">
        <v>0.50875000000000004</v>
      </c>
      <c r="C295">
        <v>0.50875000000000004</v>
      </c>
      <c r="D295">
        <v>0.50875000000000004</v>
      </c>
      <c r="E295">
        <v>0.36801699999999998</v>
      </c>
      <c r="F295">
        <v>0.36801699999999998</v>
      </c>
      <c r="G295">
        <v>0.36801699999999998</v>
      </c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</row>
    <row r="296" spans="1:34" x14ac:dyDescent="0.15"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</row>
    <row r="297" spans="1:34" s="15" customFormat="1" ht="18" x14ac:dyDescent="0.2">
      <c r="A297" s="16" t="s">
        <v>85</v>
      </c>
    </row>
    <row r="298" spans="1:34" s="15" customFormat="1" x14ac:dyDescent="0.15">
      <c r="A298" s="15" t="s">
        <v>2</v>
      </c>
    </row>
    <row r="299" spans="1:34" s="15" customFormat="1" x14ac:dyDescent="0.15">
      <c r="A299" s="15" t="s">
        <v>42</v>
      </c>
    </row>
    <row r="300" spans="1:34" x14ac:dyDescent="0.15"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</row>
    <row r="301" spans="1:34" x14ac:dyDescent="0.15">
      <c r="A301" t="s">
        <v>45</v>
      </c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</row>
    <row r="302" spans="1:34" x14ac:dyDescent="0.15">
      <c r="A302" t="s">
        <v>46</v>
      </c>
      <c r="B302">
        <v>1</v>
      </c>
      <c r="C302">
        <v>2</v>
      </c>
      <c r="D302">
        <v>3</v>
      </c>
      <c r="E302">
        <v>4</v>
      </c>
      <c r="F302">
        <v>5</v>
      </c>
      <c r="G302">
        <v>6</v>
      </c>
      <c r="H302">
        <v>7</v>
      </c>
      <c r="I302">
        <v>8</v>
      </c>
      <c r="J302">
        <v>9</v>
      </c>
      <c r="K302">
        <v>10</v>
      </c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</row>
    <row r="303" spans="1:34" x14ac:dyDescent="0.15">
      <c r="A303">
        <v>1</v>
      </c>
      <c r="B303">
        <v>-0.14164499999999999</v>
      </c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</row>
    <row r="304" spans="1:34" x14ac:dyDescent="0.15">
      <c r="A304">
        <v>2</v>
      </c>
      <c r="B304">
        <v>-0.14413100000000001</v>
      </c>
      <c r="C304">
        <v>-0.146596</v>
      </c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</row>
    <row r="305" spans="1:34" x14ac:dyDescent="0.15">
      <c r="A305">
        <v>3</v>
      </c>
      <c r="B305">
        <v>-0.143571</v>
      </c>
      <c r="C305">
        <v>-0.146039</v>
      </c>
      <c r="D305">
        <v>-0.145457</v>
      </c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</row>
    <row r="306" spans="1:34" x14ac:dyDescent="0.15">
      <c r="A306">
        <v>4</v>
      </c>
      <c r="B306">
        <v>-0.14305300000000001</v>
      </c>
      <c r="C306">
        <v>-0.14549699999999999</v>
      </c>
      <c r="D306">
        <v>-0.14493600000000001</v>
      </c>
      <c r="E306">
        <v>-0.14441599999999999</v>
      </c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</row>
    <row r="307" spans="1:34" x14ac:dyDescent="0.15">
      <c r="A307">
        <v>5</v>
      </c>
      <c r="B307">
        <v>-0.14257300000000001</v>
      </c>
      <c r="C307">
        <v>-0.145039</v>
      </c>
      <c r="D307">
        <v>-0.144478</v>
      </c>
      <c r="E307">
        <v>-0.143958</v>
      </c>
      <c r="F307">
        <v>-0.14349600000000001</v>
      </c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</row>
    <row r="308" spans="1:34" x14ac:dyDescent="0.15">
      <c r="A308">
        <v>6</v>
      </c>
      <c r="B308">
        <v>1.2075300000000001E-2</v>
      </c>
      <c r="C308">
        <v>-0.15092800000000001</v>
      </c>
      <c r="D308">
        <v>-0.150368</v>
      </c>
      <c r="E308">
        <v>-0.149844</v>
      </c>
      <c r="F308">
        <v>-0.14944299999999999</v>
      </c>
      <c r="G308" s="4">
        <v>-0.15533</v>
      </c>
      <c r="H308" s="4"/>
      <c r="I308" s="4"/>
      <c r="J308" s="4"/>
      <c r="K308" s="4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</row>
    <row r="309" spans="1:34" x14ac:dyDescent="0.15">
      <c r="A309">
        <v>7</v>
      </c>
      <c r="B309" s="4">
        <v>0.27892899999999998</v>
      </c>
      <c r="C309">
        <v>-0.15206700000000001</v>
      </c>
      <c r="D309">
        <v>-0.151503</v>
      </c>
      <c r="E309">
        <v>-0.15103800000000001</v>
      </c>
      <c r="F309" s="4">
        <v>-0.15057799999999999</v>
      </c>
      <c r="G309" s="4">
        <v>-0.156468</v>
      </c>
      <c r="H309" s="4">
        <v>-0.157606</v>
      </c>
      <c r="I309" s="4"/>
      <c r="J309" s="4"/>
      <c r="K309" s="4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</row>
    <row r="310" spans="1:34" x14ac:dyDescent="0.15">
      <c r="A310">
        <v>8</v>
      </c>
      <c r="B310" s="4">
        <v>0.49286799999999997</v>
      </c>
      <c r="C310">
        <v>-0.15301300000000001</v>
      </c>
      <c r="D310">
        <v>-0.15250900000000001</v>
      </c>
      <c r="E310" s="4">
        <v>-0.15198600000000001</v>
      </c>
      <c r="F310" s="4">
        <v>-0.151527</v>
      </c>
      <c r="G310" s="4">
        <v>-0.157417</v>
      </c>
      <c r="H310" s="4">
        <v>-0.15856400000000001</v>
      </c>
      <c r="I310" s="4">
        <v>-0.15943399999999999</v>
      </c>
      <c r="J310" s="4"/>
      <c r="K310" s="4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</row>
    <row r="311" spans="1:34" x14ac:dyDescent="0.15">
      <c r="A311">
        <v>9</v>
      </c>
      <c r="B311" s="4">
        <v>0.70188600000000001</v>
      </c>
      <c r="C311">
        <v>-0.154002</v>
      </c>
      <c r="D311" s="4">
        <v>-0.15344099999999999</v>
      </c>
      <c r="E311" s="4">
        <v>-0.152919</v>
      </c>
      <c r="F311" s="4">
        <v>-0.15245900000000001</v>
      </c>
      <c r="G311" s="4">
        <v>-0.158358</v>
      </c>
      <c r="H311" s="4">
        <v>-0.159416</v>
      </c>
      <c r="I311" s="4">
        <v>6.4998699999999996E-3</v>
      </c>
      <c r="J311" s="4">
        <v>0.27943000000000001</v>
      </c>
      <c r="K311" s="4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</row>
    <row r="312" spans="1:34" x14ac:dyDescent="0.15">
      <c r="A312">
        <v>10</v>
      </c>
      <c r="B312" s="4">
        <v>1.5</v>
      </c>
      <c r="C312" s="4">
        <v>-0.15520800000000001</v>
      </c>
      <c r="D312" s="4">
        <v>-0.15464700000000001</v>
      </c>
      <c r="E312" s="4">
        <v>-0.15412600000000001</v>
      </c>
      <c r="F312" s="4">
        <v>-0.15367</v>
      </c>
      <c r="G312" s="4">
        <v>-0.15948100000000001</v>
      </c>
      <c r="H312" s="4">
        <v>6.5661699999999996E-3</v>
      </c>
      <c r="I312" s="4">
        <v>0.27979700000000002</v>
      </c>
      <c r="J312" s="4">
        <v>0.49317899999999998</v>
      </c>
      <c r="K312" s="4">
        <v>0.70226500000000003</v>
      </c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</row>
    <row r="313" spans="1:34" x14ac:dyDescent="0.15"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</row>
    <row r="314" spans="1:34" x14ac:dyDescent="0.15">
      <c r="A314" t="s">
        <v>47</v>
      </c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</row>
    <row r="315" spans="1:34" x14ac:dyDescent="0.15">
      <c r="A315" t="s">
        <v>46</v>
      </c>
      <c r="B315">
        <v>1</v>
      </c>
      <c r="C315">
        <v>2</v>
      </c>
      <c r="D315">
        <v>3</v>
      </c>
      <c r="E315">
        <v>4</v>
      </c>
      <c r="F315">
        <v>5</v>
      </c>
      <c r="G315">
        <v>6</v>
      </c>
      <c r="H315">
        <v>7</v>
      </c>
      <c r="I315">
        <v>8</v>
      </c>
      <c r="J315">
        <v>9</v>
      </c>
      <c r="K315">
        <v>10</v>
      </c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</row>
    <row r="316" spans="1:34" x14ac:dyDescent="0.15">
      <c r="A316">
        <v>1</v>
      </c>
      <c r="B316" s="4">
        <v>0.18901999999999999</v>
      </c>
      <c r="M316" s="14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</row>
    <row r="317" spans="1:34" x14ac:dyDescent="0.15">
      <c r="A317">
        <v>2</v>
      </c>
      <c r="B317" s="4">
        <v>0.16318299999999999</v>
      </c>
      <c r="C317" s="4">
        <v>1.6371400000000001E-2</v>
      </c>
      <c r="M317" s="14"/>
      <c r="N317" s="14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</row>
    <row r="318" spans="1:34" x14ac:dyDescent="0.15">
      <c r="A318">
        <v>3</v>
      </c>
      <c r="B318" s="4">
        <v>0.140795</v>
      </c>
      <c r="C318" s="4">
        <v>3.8520400000000002E-3</v>
      </c>
      <c r="D318" s="4">
        <v>-6.44372E-3</v>
      </c>
      <c r="M318" s="14"/>
      <c r="N318" s="14"/>
      <c r="O318" s="14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</row>
    <row r="319" spans="1:34" x14ac:dyDescent="0.15">
      <c r="A319">
        <v>4</v>
      </c>
      <c r="B319" s="4">
        <v>0.118505</v>
      </c>
      <c r="C319" s="4">
        <v>-6.42868E-3</v>
      </c>
      <c r="D319" s="4">
        <v>3.644E-2</v>
      </c>
      <c r="E319" s="4">
        <v>0.12920599999999999</v>
      </c>
      <c r="M319" s="14"/>
      <c r="N319" s="14"/>
      <c r="O319" s="14"/>
      <c r="P319" s="14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</row>
    <row r="320" spans="1:34" x14ac:dyDescent="0.15">
      <c r="A320">
        <v>5</v>
      </c>
      <c r="B320" s="4">
        <v>0.10288600000000001</v>
      </c>
      <c r="C320" s="4">
        <v>3.8950400000000003E-2</v>
      </c>
      <c r="D320" s="4">
        <v>0.12659500000000001</v>
      </c>
      <c r="E320" s="4">
        <v>0.21190800000000001</v>
      </c>
      <c r="F320" s="4">
        <v>0.30534099999999997</v>
      </c>
      <c r="M320" s="14"/>
      <c r="N320" s="14"/>
      <c r="O320" s="14"/>
      <c r="P320" s="14"/>
      <c r="Q320" s="14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</row>
    <row r="321" spans="1:34" x14ac:dyDescent="0.15">
      <c r="A321">
        <v>6</v>
      </c>
      <c r="B321" s="4">
        <v>0.12981000000000001</v>
      </c>
      <c r="C321" s="4">
        <v>0.119576</v>
      </c>
      <c r="D321" s="4">
        <v>0.20467299999999999</v>
      </c>
      <c r="E321" s="4">
        <v>0.29846299999999998</v>
      </c>
      <c r="F321" s="4">
        <v>0.34518199999999999</v>
      </c>
      <c r="G321">
        <v>-0.17555899999999999</v>
      </c>
      <c r="M321" s="14"/>
      <c r="N321" s="14"/>
      <c r="O321" s="14"/>
      <c r="P321" s="14"/>
      <c r="Q321" s="14"/>
      <c r="R321" s="14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</row>
    <row r="322" spans="1:34" x14ac:dyDescent="0.15">
      <c r="A322">
        <v>7</v>
      </c>
      <c r="B322">
        <v>0.19167899999999999</v>
      </c>
      <c r="C322" s="4">
        <v>0.19983500000000001</v>
      </c>
      <c r="D322" s="4">
        <v>0.295346</v>
      </c>
      <c r="E322" s="4">
        <v>0.341636</v>
      </c>
      <c r="F322">
        <v>-0.17222100000000001</v>
      </c>
      <c r="G322">
        <v>-0.246032</v>
      </c>
      <c r="H322">
        <v>-0.316272</v>
      </c>
      <c r="M322" s="14"/>
      <c r="N322" s="14"/>
      <c r="O322" s="14"/>
      <c r="P322" s="14"/>
      <c r="Q322" s="14"/>
      <c r="R322" s="14"/>
      <c r="S322" s="14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</row>
    <row r="323" spans="1:34" x14ac:dyDescent="0.15">
      <c r="A323">
        <v>8</v>
      </c>
      <c r="B323">
        <v>0.240289</v>
      </c>
      <c r="C323" s="4">
        <v>0.29269600000000001</v>
      </c>
      <c r="D323" s="4">
        <v>0.339171</v>
      </c>
      <c r="E323">
        <v>-0.173705</v>
      </c>
      <c r="F323">
        <v>-0.243201</v>
      </c>
      <c r="G323">
        <v>-0.30595499999999998</v>
      </c>
      <c r="H323">
        <v>-0.364819</v>
      </c>
      <c r="I323">
        <v>-0.42272700000000002</v>
      </c>
      <c r="M323" s="14"/>
      <c r="N323" s="14"/>
      <c r="O323" s="14"/>
      <c r="P323" s="14"/>
      <c r="Q323" s="14"/>
      <c r="R323" s="14"/>
      <c r="S323" s="14"/>
      <c r="T323" s="14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</row>
    <row r="324" spans="1:34" x14ac:dyDescent="0.15">
      <c r="A324">
        <v>9</v>
      </c>
      <c r="B324">
        <v>0.28609899999999999</v>
      </c>
      <c r="C324" s="4">
        <v>0.33685500000000002</v>
      </c>
      <c r="D324">
        <v>-0.175959</v>
      </c>
      <c r="E324">
        <v>-0.23377899999999999</v>
      </c>
      <c r="F324">
        <v>-0.30256899999999998</v>
      </c>
      <c r="G324">
        <v>-0.37406400000000001</v>
      </c>
      <c r="H324">
        <v>-0.42274400000000001</v>
      </c>
      <c r="I324">
        <v>-0.50262799999999996</v>
      </c>
      <c r="J324">
        <v>-0.60238499999999995</v>
      </c>
      <c r="M324" s="14"/>
      <c r="N324" s="14"/>
      <c r="O324" s="14"/>
      <c r="P324" s="14"/>
      <c r="Q324" s="14"/>
      <c r="R324" s="14"/>
      <c r="S324" s="14"/>
      <c r="T324" s="14"/>
      <c r="U324" s="14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</row>
    <row r="325" spans="1:34" x14ac:dyDescent="0.15">
      <c r="A325">
        <v>10</v>
      </c>
      <c r="B325">
        <v>0.33553899999999998</v>
      </c>
      <c r="C325">
        <v>-0.16786000000000001</v>
      </c>
      <c r="D325">
        <v>-0.23411899999999999</v>
      </c>
      <c r="E325">
        <v>-0.30257600000000001</v>
      </c>
      <c r="F325">
        <v>-0.37104300000000001</v>
      </c>
      <c r="G325">
        <v>-0.42264200000000002</v>
      </c>
      <c r="H325">
        <v>-0.50256999999999996</v>
      </c>
      <c r="I325">
        <v>-0.60233899999999996</v>
      </c>
      <c r="J325">
        <v>-0.71879300000000002</v>
      </c>
      <c r="K325">
        <v>-0.85157000000000005</v>
      </c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</row>
    <row r="326" spans="1:34" x14ac:dyDescent="0.15"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</row>
    <row r="327" spans="1:34" x14ac:dyDescent="0.15">
      <c r="A327" t="s">
        <v>48</v>
      </c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</row>
    <row r="328" spans="1:34" x14ac:dyDescent="0.15">
      <c r="A328" t="s">
        <v>46</v>
      </c>
      <c r="B328">
        <v>1</v>
      </c>
      <c r="C328">
        <v>2</v>
      </c>
      <c r="D328">
        <v>3</v>
      </c>
      <c r="E328">
        <v>4</v>
      </c>
      <c r="F328">
        <v>5</v>
      </c>
      <c r="G328">
        <v>6</v>
      </c>
      <c r="H328">
        <v>7</v>
      </c>
      <c r="I328">
        <v>8</v>
      </c>
      <c r="J328">
        <v>9</v>
      </c>
      <c r="K328">
        <v>10</v>
      </c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</row>
    <row r="329" spans="1:34" x14ac:dyDescent="0.15">
      <c r="A329">
        <v>1</v>
      </c>
      <c r="B329" s="4">
        <v>0.19624900000000001</v>
      </c>
      <c r="M329" s="14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</row>
    <row r="330" spans="1:34" x14ac:dyDescent="0.15">
      <c r="A330">
        <v>2</v>
      </c>
      <c r="B330" s="4">
        <v>0.19205</v>
      </c>
      <c r="C330">
        <v>-0.29319099999999998</v>
      </c>
      <c r="M330" s="14"/>
      <c r="N330" s="14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</row>
    <row r="331" spans="1:34" x14ac:dyDescent="0.15">
      <c r="A331">
        <v>3</v>
      </c>
      <c r="B331" s="4">
        <v>0.18974299999999999</v>
      </c>
      <c r="C331">
        <v>-0.29207899999999998</v>
      </c>
      <c r="D331">
        <v>-0.26592199999999999</v>
      </c>
      <c r="M331" s="14"/>
      <c r="N331" s="14"/>
      <c r="O331" s="14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</row>
    <row r="332" spans="1:34" x14ac:dyDescent="0.15">
      <c r="A332">
        <v>4</v>
      </c>
      <c r="B332" s="4">
        <v>0.18454799999999999</v>
      </c>
      <c r="C332">
        <v>-0.26600699999999999</v>
      </c>
      <c r="D332">
        <v>-0.11905399999999999</v>
      </c>
      <c r="E332">
        <v>0.111986</v>
      </c>
      <c r="M332" s="14"/>
      <c r="N332" s="14"/>
      <c r="O332" s="14"/>
      <c r="P332" s="14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</row>
    <row r="333" spans="1:34" x14ac:dyDescent="0.15">
      <c r="A333">
        <v>5</v>
      </c>
      <c r="B333" s="4">
        <v>0.18851200000000001</v>
      </c>
      <c r="C333">
        <v>-0.119648</v>
      </c>
      <c r="D333">
        <v>0.11143500000000001</v>
      </c>
      <c r="E333" s="4">
        <v>0.34686</v>
      </c>
      <c r="F333" s="4">
        <v>0.61068199999999995</v>
      </c>
      <c r="M333" s="14"/>
      <c r="N333" s="14"/>
      <c r="O333" s="14"/>
      <c r="P333" s="14"/>
      <c r="Q333" s="14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</row>
    <row r="334" spans="1:34" x14ac:dyDescent="0.15">
      <c r="A334">
        <v>6</v>
      </c>
      <c r="B334" s="4">
        <v>0.25961899999999999</v>
      </c>
      <c r="C334">
        <v>9.6822800000000001E-2</v>
      </c>
      <c r="D334" s="4">
        <v>0.33237699999999998</v>
      </c>
      <c r="E334" s="4">
        <v>0.59692500000000004</v>
      </c>
      <c r="F334" s="4">
        <v>0.69036500000000001</v>
      </c>
      <c r="G334">
        <v>-0.35111799999999999</v>
      </c>
      <c r="M334" s="14"/>
      <c r="N334" s="14"/>
      <c r="O334" s="14"/>
      <c r="P334" s="14"/>
      <c r="Q334" s="14"/>
      <c r="R334" s="14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</row>
    <row r="335" spans="1:34" x14ac:dyDescent="0.15">
      <c r="A335">
        <v>7</v>
      </c>
      <c r="B335" s="4">
        <v>0.383357</v>
      </c>
      <c r="C335" s="4">
        <v>0.32766099999999998</v>
      </c>
      <c r="D335" s="4">
        <v>0.59069099999999997</v>
      </c>
      <c r="E335" s="4">
        <v>0.68327300000000002</v>
      </c>
      <c r="F335">
        <v>-0.344443</v>
      </c>
      <c r="G335">
        <v>-0.49206499999999997</v>
      </c>
      <c r="H335">
        <v>-0.63254299999999997</v>
      </c>
      <c r="M335" s="14"/>
      <c r="N335" s="14"/>
      <c r="O335" s="14"/>
      <c r="P335" s="14"/>
      <c r="Q335" s="14"/>
      <c r="R335" s="14"/>
      <c r="S335" s="14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</row>
    <row r="336" spans="1:34" x14ac:dyDescent="0.15">
      <c r="A336">
        <v>8</v>
      </c>
      <c r="B336">
        <v>0.48057800000000001</v>
      </c>
      <c r="C336" s="4">
        <v>0.58539099999999999</v>
      </c>
      <c r="D336" s="4">
        <v>0.67834099999999997</v>
      </c>
      <c r="E336">
        <v>-0.34741</v>
      </c>
      <c r="F336">
        <v>-0.486402</v>
      </c>
      <c r="G336">
        <v>-0.61190900000000004</v>
      </c>
      <c r="H336">
        <v>-0.72963800000000001</v>
      </c>
      <c r="I336">
        <v>-0.84545400000000004</v>
      </c>
      <c r="M336" s="14"/>
      <c r="N336" s="14"/>
      <c r="O336" s="14"/>
      <c r="P336" s="14"/>
      <c r="Q336" s="14"/>
      <c r="R336" s="14"/>
      <c r="S336" s="14"/>
      <c r="T336" s="14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</row>
    <row r="337" spans="1:34" x14ac:dyDescent="0.15">
      <c r="A337">
        <v>9</v>
      </c>
      <c r="B337">
        <v>0.57219799999999998</v>
      </c>
      <c r="C337" s="4">
        <v>0.67371000000000003</v>
      </c>
      <c r="D337">
        <v>-0.35191800000000001</v>
      </c>
      <c r="E337">
        <v>-0.467557</v>
      </c>
      <c r="F337">
        <v>-0.60513799999999995</v>
      </c>
      <c r="G337">
        <v>-0.74812800000000002</v>
      </c>
      <c r="H337">
        <v>-0.84548699999999999</v>
      </c>
      <c r="I337">
        <v>-1.00526</v>
      </c>
      <c r="J337">
        <v>-1.2047699999999999</v>
      </c>
      <c r="M337" s="14"/>
      <c r="N337" s="14"/>
      <c r="O337" s="14"/>
      <c r="P337" s="14"/>
      <c r="Q337" s="14"/>
      <c r="R337" s="14"/>
      <c r="S337" s="14"/>
      <c r="T337" s="14"/>
      <c r="U337" s="14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</row>
    <row r="338" spans="1:34" x14ac:dyDescent="0.15">
      <c r="A338">
        <v>10</v>
      </c>
      <c r="B338">
        <v>0.67107799999999995</v>
      </c>
      <c r="C338">
        <v>-0.33571899999999999</v>
      </c>
      <c r="D338">
        <v>-0.46823799999999999</v>
      </c>
      <c r="E338">
        <v>-0.60515200000000002</v>
      </c>
      <c r="F338">
        <v>-0.74208499999999999</v>
      </c>
      <c r="G338">
        <v>-0.84528499999999995</v>
      </c>
      <c r="H338">
        <v>-1.0051399999999999</v>
      </c>
      <c r="I338">
        <v>-1.20468</v>
      </c>
      <c r="J338">
        <v>-1.4375899999999999</v>
      </c>
      <c r="K338">
        <v>-1.7031400000000001</v>
      </c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</row>
    <row r="339" spans="1:34" x14ac:dyDescent="0.15"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</row>
    <row r="340" spans="1:34" x14ac:dyDescent="0.15">
      <c r="A340" t="s">
        <v>74</v>
      </c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</row>
    <row r="341" spans="1:34" x14ac:dyDescent="0.15">
      <c r="A341" t="s">
        <v>75</v>
      </c>
      <c r="B341" t="s">
        <v>76</v>
      </c>
      <c r="C341" t="s">
        <v>76</v>
      </c>
      <c r="D341" t="s">
        <v>76</v>
      </c>
      <c r="E341" t="s">
        <v>77</v>
      </c>
      <c r="F341" t="s">
        <v>77</v>
      </c>
      <c r="G341" t="s">
        <v>77</v>
      </c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</row>
    <row r="342" spans="1:34" x14ac:dyDescent="0.15">
      <c r="A342" t="s">
        <v>78</v>
      </c>
      <c r="B342" t="s">
        <v>76</v>
      </c>
      <c r="C342" t="s">
        <v>79</v>
      </c>
      <c r="D342" t="s">
        <v>80</v>
      </c>
      <c r="E342" t="s">
        <v>76</v>
      </c>
      <c r="F342" t="s">
        <v>79</v>
      </c>
      <c r="G342" t="s">
        <v>80</v>
      </c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</row>
    <row r="343" spans="1:34" x14ac:dyDescent="0.15">
      <c r="A343" t="s">
        <v>25</v>
      </c>
      <c r="B343" s="4">
        <v>0.68988899999999997</v>
      </c>
      <c r="C343" s="4">
        <v>0.68988899999999997</v>
      </c>
      <c r="D343" s="4">
        <v>0.68988899999999997</v>
      </c>
      <c r="E343" s="4">
        <v>0.81686300000000001</v>
      </c>
      <c r="F343" s="4">
        <v>0.81686300000000001</v>
      </c>
      <c r="G343" s="4">
        <v>0.81686300000000001</v>
      </c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</row>
    <row r="344" spans="1:34" x14ac:dyDescent="0.15">
      <c r="A344" t="s">
        <v>26</v>
      </c>
      <c r="B344" s="4">
        <v>8.9672000000000002E-2</v>
      </c>
      <c r="C344" s="4">
        <v>0.21528</v>
      </c>
      <c r="D344" s="4">
        <v>0.18912599999999999</v>
      </c>
      <c r="E344" s="4">
        <v>0.10115300000000001</v>
      </c>
      <c r="F344" s="4">
        <v>0.246528</v>
      </c>
      <c r="G344" s="4">
        <v>0.21606700000000001</v>
      </c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</row>
    <row r="345" spans="1:34" x14ac:dyDescent="0.15">
      <c r="A345" t="s">
        <v>27</v>
      </c>
      <c r="B345" s="4">
        <v>6.3830100000000001E-2</v>
      </c>
      <c r="C345" s="4">
        <v>0.19204099999999999</v>
      </c>
      <c r="D345" s="4">
        <v>0.16428899999999999</v>
      </c>
      <c r="E345" s="4">
        <v>7.5169200000000005E-2</v>
      </c>
      <c r="F345" s="4">
        <v>0.22348699999999999</v>
      </c>
      <c r="G345" s="4">
        <v>0.191271</v>
      </c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</row>
    <row r="346" spans="1:34" x14ac:dyDescent="0.15">
      <c r="A346" t="s">
        <v>28</v>
      </c>
      <c r="B346">
        <v>3.7078199999999999E-2</v>
      </c>
      <c r="C346" s="4">
        <v>0.16864199999999999</v>
      </c>
      <c r="D346" s="4">
        <v>0.135824</v>
      </c>
      <c r="E346">
        <v>2.3036600000000001E-2</v>
      </c>
      <c r="F346" s="4">
        <v>0.17522699999999999</v>
      </c>
      <c r="G346" s="4">
        <v>0.13720299999999999</v>
      </c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</row>
    <row r="347" spans="1:34" x14ac:dyDescent="0.15">
      <c r="A347" t="s">
        <v>29</v>
      </c>
      <c r="B347">
        <v>1.22355E-2</v>
      </c>
      <c r="C347">
        <v>0.14230100000000001</v>
      </c>
      <c r="D347">
        <v>0.106549</v>
      </c>
      <c r="E347">
        <v>-3.2657400000000003E-2</v>
      </c>
      <c r="F347">
        <v>6.9445999999999994E-2</v>
      </c>
      <c r="G347">
        <v>2.80894E-2</v>
      </c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</row>
    <row r="348" spans="1:34" x14ac:dyDescent="0.15">
      <c r="A348" t="s">
        <v>30</v>
      </c>
      <c r="B348" s="4">
        <v>-2.0740100000000001E-2</v>
      </c>
      <c r="C348" s="4">
        <v>0.120945</v>
      </c>
      <c r="D348" s="4">
        <v>8.0343300000000006E-2</v>
      </c>
      <c r="E348" s="4">
        <v>-1.3286299999999999E-3</v>
      </c>
      <c r="F348" s="4">
        <v>0.16058</v>
      </c>
      <c r="G348" s="4">
        <v>0.11416</v>
      </c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</row>
    <row r="349" spans="1:34" x14ac:dyDescent="0.15">
      <c r="A349" t="s">
        <v>52</v>
      </c>
      <c r="B349" s="4">
        <v>5.8938299999999999E-2</v>
      </c>
      <c r="C349" s="4">
        <v>0.195072</v>
      </c>
      <c r="D349" s="4">
        <v>0.15840599999999999</v>
      </c>
      <c r="E349" s="4">
        <v>9.2341699999999999E-2</v>
      </c>
      <c r="F349" s="4">
        <v>0.24949199999999999</v>
      </c>
      <c r="G349" s="4">
        <v>0.20708499999999999</v>
      </c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</row>
    <row r="350" spans="1:34" x14ac:dyDescent="0.15">
      <c r="A350" t="s">
        <v>53</v>
      </c>
      <c r="B350" s="4">
        <v>0.23091200000000001</v>
      </c>
      <c r="C350" s="4">
        <v>0.32904099999999997</v>
      </c>
      <c r="D350" s="4">
        <v>0.32904099999999997</v>
      </c>
      <c r="E350" s="4">
        <v>0.29084500000000002</v>
      </c>
      <c r="F350" s="4">
        <v>0.403945</v>
      </c>
      <c r="G350" s="4">
        <v>0.403945</v>
      </c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</row>
    <row r="351" spans="1:34" x14ac:dyDescent="0.15">
      <c r="A351" t="s">
        <v>54</v>
      </c>
      <c r="B351" s="4">
        <v>0.38486199999999998</v>
      </c>
      <c r="C351" s="4">
        <v>0.43687399999999998</v>
      </c>
      <c r="D351" s="4">
        <v>0.43687399999999998</v>
      </c>
      <c r="E351" s="4">
        <v>0.40049200000000001</v>
      </c>
      <c r="F351" s="4">
        <v>0.46038099999999998</v>
      </c>
      <c r="G351" s="4">
        <v>0.46038099999999998</v>
      </c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</row>
    <row r="352" spans="1:34" x14ac:dyDescent="0.15">
      <c r="A352" t="s">
        <v>90</v>
      </c>
      <c r="B352">
        <v>0.56230100000000005</v>
      </c>
      <c r="C352">
        <v>0.56230100000000005</v>
      </c>
      <c r="D352">
        <v>0.56230100000000005</v>
      </c>
      <c r="E352">
        <v>0.44007200000000002</v>
      </c>
      <c r="F352">
        <v>0.44007200000000002</v>
      </c>
      <c r="G352">
        <v>0.44007200000000002</v>
      </c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</row>
    <row r="353" spans="1:34" x14ac:dyDescent="0.15"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</row>
    <row r="354" spans="1:34" s="15" customFormat="1" ht="18" x14ac:dyDescent="0.2">
      <c r="A354" s="16" t="s">
        <v>86</v>
      </c>
    </row>
    <row r="355" spans="1:34" s="15" customFormat="1" x14ac:dyDescent="0.15">
      <c r="A355" s="15" t="s">
        <v>2</v>
      </c>
    </row>
    <row r="356" spans="1:34" s="15" customFormat="1" x14ac:dyDescent="0.15">
      <c r="A356" s="15" t="s">
        <v>42</v>
      </c>
    </row>
    <row r="357" spans="1:34" x14ac:dyDescent="0.15"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</row>
    <row r="358" spans="1:34" x14ac:dyDescent="0.15">
      <c r="A358" t="s">
        <v>45</v>
      </c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</row>
    <row r="359" spans="1:34" x14ac:dyDescent="0.15">
      <c r="A359" t="s">
        <v>46</v>
      </c>
      <c r="B359">
        <v>1</v>
      </c>
      <c r="C359">
        <v>2</v>
      </c>
      <c r="D359">
        <v>3</v>
      </c>
      <c r="E359">
        <v>4</v>
      </c>
      <c r="F359">
        <v>5</v>
      </c>
      <c r="G359">
        <v>6</v>
      </c>
      <c r="H359">
        <v>7</v>
      </c>
      <c r="I359">
        <v>8</v>
      </c>
      <c r="J359">
        <v>9</v>
      </c>
      <c r="K359">
        <v>10</v>
      </c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</row>
    <row r="360" spans="1:34" x14ac:dyDescent="0.15">
      <c r="A360">
        <v>1</v>
      </c>
      <c r="B360">
        <v>-0.46989799999999998</v>
      </c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</row>
    <row r="361" spans="1:34" x14ac:dyDescent="0.15">
      <c r="A361">
        <v>2</v>
      </c>
      <c r="B361">
        <v>-0.47208099999999997</v>
      </c>
      <c r="C361">
        <v>-0.474248</v>
      </c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</row>
    <row r="362" spans="1:34" x14ac:dyDescent="0.15">
      <c r="A362">
        <v>3</v>
      </c>
      <c r="B362">
        <v>-0.47160099999999999</v>
      </c>
      <c r="C362">
        <v>-0.473744</v>
      </c>
      <c r="D362">
        <v>-0.47326200000000002</v>
      </c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</row>
    <row r="363" spans="1:34" x14ac:dyDescent="0.15">
      <c r="A363">
        <v>4</v>
      </c>
      <c r="B363">
        <v>-0.47106599999999998</v>
      </c>
      <c r="C363">
        <v>-0.47322999999999998</v>
      </c>
      <c r="D363">
        <v>-0.47274699999999997</v>
      </c>
      <c r="E363">
        <v>-0.47223399999999999</v>
      </c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</row>
    <row r="364" spans="1:34" x14ac:dyDescent="0.15">
      <c r="A364">
        <v>5</v>
      </c>
      <c r="B364">
        <v>-0.47328700000000001</v>
      </c>
      <c r="C364">
        <v>-0.47545199999999999</v>
      </c>
      <c r="D364">
        <v>-0.47496899999999997</v>
      </c>
      <c r="E364">
        <v>-0.47445100000000001</v>
      </c>
      <c r="F364">
        <v>-0.47672700000000001</v>
      </c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</row>
    <row r="365" spans="1:34" x14ac:dyDescent="0.15">
      <c r="A365">
        <v>6</v>
      </c>
      <c r="B365">
        <v>-0.102349</v>
      </c>
      <c r="C365">
        <v>-0.47659499999999999</v>
      </c>
      <c r="D365">
        <v>-0.47610799999999998</v>
      </c>
      <c r="E365">
        <v>-0.47565000000000002</v>
      </c>
      <c r="F365">
        <v>-0.47786699999999999</v>
      </c>
      <c r="G365">
        <v>-0.47900799999999999</v>
      </c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</row>
    <row r="366" spans="1:34" x14ac:dyDescent="0.15">
      <c r="A366">
        <v>7</v>
      </c>
      <c r="B366" s="4">
        <v>0.40298299999999998</v>
      </c>
      <c r="C366">
        <v>-0.47763499999999998</v>
      </c>
      <c r="D366">
        <v>-0.47720699999999999</v>
      </c>
      <c r="E366">
        <v>-0.476692</v>
      </c>
      <c r="F366">
        <v>-0.47890899999999997</v>
      </c>
      <c r="G366">
        <v>-0.48005199999999998</v>
      </c>
      <c r="H366">
        <v>-0.48110399999999998</v>
      </c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</row>
    <row r="367" spans="1:34" x14ac:dyDescent="0.15">
      <c r="A367">
        <v>8</v>
      </c>
      <c r="B367" s="4">
        <v>0.61561200000000005</v>
      </c>
      <c r="C367">
        <v>-0.47844599999999998</v>
      </c>
      <c r="D367">
        <v>-0.47796</v>
      </c>
      <c r="E367">
        <v>-0.47744500000000001</v>
      </c>
      <c r="F367">
        <v>-0.47966300000000001</v>
      </c>
      <c r="G367">
        <v>-0.48081400000000002</v>
      </c>
      <c r="H367">
        <v>-0.48177799999999998</v>
      </c>
      <c r="I367">
        <v>-0.48254799999999998</v>
      </c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</row>
    <row r="368" spans="1:34" x14ac:dyDescent="0.15">
      <c r="A368">
        <v>9</v>
      </c>
      <c r="B368" s="4">
        <v>0.77328799999999998</v>
      </c>
      <c r="C368">
        <v>-0.47975200000000001</v>
      </c>
      <c r="D368">
        <v>-0.47926800000000003</v>
      </c>
      <c r="E368">
        <v>-0.47875200000000001</v>
      </c>
      <c r="F368">
        <v>-0.48097499999999999</v>
      </c>
      <c r="G368">
        <v>-0.48203699999999999</v>
      </c>
      <c r="H368">
        <v>-0.483097</v>
      </c>
      <c r="I368" s="4">
        <v>-0.11115999999999999</v>
      </c>
      <c r="J368" s="4">
        <v>0.399617</v>
      </c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</row>
    <row r="369" spans="1:34" x14ac:dyDescent="0.15">
      <c r="A369">
        <v>10</v>
      </c>
      <c r="B369" s="4">
        <v>1.5</v>
      </c>
      <c r="C369">
        <v>-0.47471600000000003</v>
      </c>
      <c r="D369">
        <v>-0.47423300000000002</v>
      </c>
      <c r="E369">
        <v>-0.473721</v>
      </c>
      <c r="F369">
        <v>-0.47589900000000002</v>
      </c>
      <c r="G369">
        <v>-0.47705799999999998</v>
      </c>
      <c r="H369" s="4">
        <v>-0.10997</v>
      </c>
      <c r="I369" s="4">
        <v>0.39683800000000002</v>
      </c>
      <c r="J369" s="4">
        <v>0.61457499999999998</v>
      </c>
      <c r="K369" s="4">
        <v>0.771374</v>
      </c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</row>
    <row r="370" spans="1:34" x14ac:dyDescent="0.15"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</row>
    <row r="371" spans="1:34" x14ac:dyDescent="0.15">
      <c r="A371" t="s">
        <v>47</v>
      </c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</row>
    <row r="372" spans="1:34" x14ac:dyDescent="0.15">
      <c r="A372" t="s">
        <v>46</v>
      </c>
      <c r="B372">
        <v>1</v>
      </c>
      <c r="C372">
        <v>2</v>
      </c>
      <c r="D372">
        <v>3</v>
      </c>
      <c r="E372">
        <v>4</v>
      </c>
      <c r="F372">
        <v>5</v>
      </c>
      <c r="G372">
        <v>6</v>
      </c>
      <c r="H372">
        <v>7</v>
      </c>
      <c r="I372">
        <v>8</v>
      </c>
      <c r="J372">
        <v>9</v>
      </c>
      <c r="K372">
        <v>10</v>
      </c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</row>
    <row r="373" spans="1:34" x14ac:dyDescent="0.15">
      <c r="A373">
        <v>1</v>
      </c>
      <c r="B373" s="4">
        <v>0.16375700000000001</v>
      </c>
      <c r="M373" s="14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</row>
    <row r="374" spans="1:34" x14ac:dyDescent="0.15">
      <c r="A374">
        <v>2</v>
      </c>
      <c r="B374" s="4">
        <v>0.119029</v>
      </c>
      <c r="C374" s="4">
        <v>-8.9107000000000006E-2</v>
      </c>
      <c r="D374" s="4"/>
      <c r="E374" s="4"/>
      <c r="F374" s="4"/>
      <c r="G374" s="4"/>
      <c r="M374" s="14"/>
      <c r="N374" s="14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</row>
    <row r="375" spans="1:34" x14ac:dyDescent="0.15">
      <c r="A375">
        <v>3</v>
      </c>
      <c r="B375" s="4">
        <v>7.5025999999999995E-2</v>
      </c>
      <c r="C375" s="4">
        <v>-0.119489</v>
      </c>
      <c r="D375" s="4">
        <v>-0.15476000000000001</v>
      </c>
      <c r="E375" s="4"/>
      <c r="F375" s="4"/>
      <c r="G375" s="4"/>
      <c r="M375" s="14"/>
      <c r="N375" s="14"/>
      <c r="O375" s="14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</row>
    <row r="376" spans="1:34" x14ac:dyDescent="0.15">
      <c r="A376">
        <v>4</v>
      </c>
      <c r="B376" s="4">
        <v>3.6104499999999998E-2</v>
      </c>
      <c r="C376" s="4">
        <v>-0.15467800000000001</v>
      </c>
      <c r="D376" s="4">
        <v>-6.9274299999999997E-2</v>
      </c>
      <c r="E376" s="4">
        <v>8.8867500000000002E-2</v>
      </c>
      <c r="F376" s="4"/>
      <c r="G376" s="4"/>
      <c r="M376" s="14"/>
      <c r="N376" s="14"/>
      <c r="O376" s="14"/>
      <c r="P376" s="14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</row>
    <row r="377" spans="1:34" x14ac:dyDescent="0.15">
      <c r="A377">
        <v>5</v>
      </c>
      <c r="B377" s="4">
        <v>-9.4001999999999992E-3</v>
      </c>
      <c r="C377" s="4">
        <v>-6.8561399999999995E-2</v>
      </c>
      <c r="D377" s="4">
        <v>8.4676500000000002E-2</v>
      </c>
      <c r="E377" s="4">
        <v>0.17857899999999999</v>
      </c>
      <c r="F377" s="4">
        <v>0.26215699999999997</v>
      </c>
      <c r="G377" s="4"/>
      <c r="M377" s="14"/>
      <c r="N377" s="14"/>
      <c r="O377" s="14"/>
      <c r="P377" s="14"/>
      <c r="Q377" s="14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</row>
    <row r="378" spans="1:34" x14ac:dyDescent="0.15">
      <c r="A378">
        <v>6</v>
      </c>
      <c r="B378" s="4">
        <v>5.5160099999999997E-2</v>
      </c>
      <c r="C378" s="4">
        <v>8.4789799999999999E-2</v>
      </c>
      <c r="D378" s="4">
        <v>0.17819199999999999</v>
      </c>
      <c r="E378" s="4">
        <v>0.26393100000000003</v>
      </c>
      <c r="F378" s="4">
        <v>0.293989</v>
      </c>
      <c r="G378" s="4">
        <v>-0.22455600000000001</v>
      </c>
      <c r="M378" s="14"/>
      <c r="N378" s="14"/>
      <c r="O378" s="14"/>
      <c r="P378" s="14"/>
      <c r="Q378" s="14"/>
      <c r="R378" s="14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</row>
    <row r="379" spans="1:34" x14ac:dyDescent="0.15">
      <c r="A379">
        <v>7</v>
      </c>
      <c r="B379">
        <v>0.172399</v>
      </c>
      <c r="C379" s="4">
        <v>0.17542099999999999</v>
      </c>
      <c r="D379" s="4">
        <v>0.262042</v>
      </c>
      <c r="E379" s="4">
        <v>0.29316700000000001</v>
      </c>
      <c r="F379" s="4">
        <v>-0.22305900000000001</v>
      </c>
      <c r="G379" s="4">
        <v>-0.28323799999999999</v>
      </c>
      <c r="H379" s="4">
        <v>-0.33715200000000001</v>
      </c>
      <c r="M379" s="14"/>
      <c r="N379" s="14"/>
      <c r="O379" s="14"/>
      <c r="P379" s="14"/>
      <c r="Q379" s="14"/>
      <c r="R379" s="14"/>
      <c r="S379" s="14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</row>
    <row r="380" spans="1:34" x14ac:dyDescent="0.15">
      <c r="A380">
        <v>8</v>
      </c>
      <c r="B380">
        <v>0.221109</v>
      </c>
      <c r="C380" s="4">
        <v>0.25942799999999999</v>
      </c>
      <c r="D380" s="4">
        <v>0.29216300000000001</v>
      </c>
      <c r="E380" s="4">
        <v>-0.220527</v>
      </c>
      <c r="F380" s="4">
        <v>-0.282775</v>
      </c>
      <c r="G380" s="4">
        <v>-0.32764500000000002</v>
      </c>
      <c r="H380" s="4">
        <v>-0.35888300000000001</v>
      </c>
      <c r="I380" s="4">
        <v>-0.40517399999999998</v>
      </c>
      <c r="M380" s="14"/>
      <c r="N380" s="14"/>
      <c r="O380" s="14"/>
      <c r="P380" s="14"/>
      <c r="Q380" s="14"/>
      <c r="R380" s="14"/>
      <c r="S380" s="14"/>
      <c r="T380" s="14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</row>
    <row r="381" spans="1:34" x14ac:dyDescent="0.15">
      <c r="A381">
        <v>9</v>
      </c>
      <c r="B381">
        <v>0.25350099999999998</v>
      </c>
      <c r="C381" s="4">
        <v>0.29152</v>
      </c>
      <c r="D381" s="4">
        <v>-0.22098300000000001</v>
      </c>
      <c r="E381" s="4">
        <v>-0.27015299999999998</v>
      </c>
      <c r="F381" s="4">
        <v>-0.32752300000000001</v>
      </c>
      <c r="G381" s="4">
        <v>-0.36822300000000002</v>
      </c>
      <c r="H381" s="4">
        <v>-0.40521600000000002</v>
      </c>
      <c r="I381">
        <v>-0.47531899999999999</v>
      </c>
      <c r="J381">
        <v>-0.58516199999999996</v>
      </c>
      <c r="M381" s="14"/>
      <c r="N381" s="14"/>
      <c r="O381" s="14"/>
      <c r="P381" s="14"/>
      <c r="Q381" s="14"/>
      <c r="R381" s="14"/>
      <c r="S381" s="14"/>
      <c r="T381" s="14"/>
      <c r="U381" s="14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</row>
    <row r="382" spans="1:34" x14ac:dyDescent="0.15">
      <c r="A382">
        <v>10</v>
      </c>
      <c r="B382">
        <v>0.29073399999999999</v>
      </c>
      <c r="C382" s="4">
        <v>-0.21254200000000001</v>
      </c>
      <c r="D382" s="4">
        <v>-0.26936700000000002</v>
      </c>
      <c r="E382" s="4">
        <v>-0.32623799999999997</v>
      </c>
      <c r="F382" s="4">
        <v>-0.36850300000000002</v>
      </c>
      <c r="G382" s="4">
        <v>-0.405505</v>
      </c>
      <c r="H382">
        <v>-0.47580299999999998</v>
      </c>
      <c r="I382">
        <v>-0.58541299999999996</v>
      </c>
      <c r="J382">
        <v>-0.71139200000000002</v>
      </c>
      <c r="K382">
        <v>-0.84973200000000004</v>
      </c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</row>
    <row r="383" spans="1:34" x14ac:dyDescent="0.15"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</row>
    <row r="384" spans="1:34" x14ac:dyDescent="0.15">
      <c r="A384" t="s">
        <v>48</v>
      </c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</row>
    <row r="385" spans="1:34" x14ac:dyDescent="0.15">
      <c r="A385" t="s">
        <v>46</v>
      </c>
      <c r="B385">
        <v>1</v>
      </c>
      <c r="C385">
        <v>2</v>
      </c>
      <c r="D385">
        <v>3</v>
      </c>
      <c r="E385">
        <v>4</v>
      </c>
      <c r="F385">
        <v>5</v>
      </c>
      <c r="G385">
        <v>6</v>
      </c>
      <c r="H385">
        <v>7</v>
      </c>
      <c r="I385">
        <v>8</v>
      </c>
      <c r="J385">
        <v>9</v>
      </c>
      <c r="K385">
        <v>10</v>
      </c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</row>
    <row r="386" spans="1:34" x14ac:dyDescent="0.15">
      <c r="A386">
        <v>1</v>
      </c>
      <c r="B386">
        <v>-0.172621</v>
      </c>
      <c r="M386" s="14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</row>
    <row r="387" spans="1:34" x14ac:dyDescent="0.15">
      <c r="A387">
        <v>2</v>
      </c>
      <c r="B387">
        <v>-0.177283</v>
      </c>
      <c r="C387">
        <v>-0.94849600000000001</v>
      </c>
      <c r="M387" s="14"/>
      <c r="N387" s="14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  <c r="AG387" s="41"/>
      <c r="AH387" s="41"/>
    </row>
    <row r="388" spans="1:34" x14ac:dyDescent="0.15">
      <c r="A388">
        <v>3</v>
      </c>
      <c r="B388">
        <v>-0.18143799999999999</v>
      </c>
      <c r="C388">
        <v>-0.947488</v>
      </c>
      <c r="D388">
        <v>-0.88833899999999999</v>
      </c>
      <c r="M388" s="14"/>
      <c r="N388" s="14"/>
      <c r="O388" s="14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  <c r="AH388" s="41"/>
    </row>
    <row r="389" spans="1:34" x14ac:dyDescent="0.15">
      <c r="A389">
        <v>4</v>
      </c>
      <c r="B389">
        <v>-0.17374400000000001</v>
      </c>
      <c r="C389">
        <v>-0.88829400000000003</v>
      </c>
      <c r="D389">
        <v>-0.57802900000000002</v>
      </c>
      <c r="E389">
        <v>-0.16870099999999999</v>
      </c>
      <c r="M389" s="14"/>
      <c r="N389" s="14"/>
      <c r="O389" s="14"/>
      <c r="P389" s="14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  <c r="AG389" s="41"/>
      <c r="AH389" s="41"/>
    </row>
    <row r="390" spans="1:34" x14ac:dyDescent="0.15">
      <c r="A390">
        <v>5</v>
      </c>
      <c r="B390">
        <v>-0.18463499999999999</v>
      </c>
      <c r="C390">
        <v>-0.58347300000000002</v>
      </c>
      <c r="D390">
        <v>-0.174035</v>
      </c>
      <c r="E390">
        <v>0.12515899999999999</v>
      </c>
      <c r="F390" s="4">
        <v>0.410916</v>
      </c>
      <c r="M390" s="14"/>
      <c r="N390" s="14"/>
      <c r="O390" s="14"/>
      <c r="P390" s="14"/>
      <c r="Q390" s="14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  <c r="AG390" s="41"/>
      <c r="AH390" s="41"/>
    </row>
    <row r="391" spans="1:34" x14ac:dyDescent="0.15">
      <c r="A391">
        <v>6</v>
      </c>
      <c r="B391">
        <v>-6.4382600000000003E-3</v>
      </c>
      <c r="C391">
        <v>-0.17754700000000001</v>
      </c>
      <c r="D391">
        <v>0.121837</v>
      </c>
      <c r="E391" s="4">
        <v>0.412852</v>
      </c>
      <c r="F391" s="4">
        <v>0.47310099999999999</v>
      </c>
      <c r="G391">
        <v>-0.52709600000000001</v>
      </c>
      <c r="M391" s="14"/>
      <c r="N391" s="14"/>
      <c r="O391" s="14"/>
      <c r="P391" s="14"/>
      <c r="Q391" s="14"/>
      <c r="R391" s="14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  <c r="AG391" s="41"/>
      <c r="AH391" s="41"/>
    </row>
    <row r="392" spans="1:34" x14ac:dyDescent="0.15">
      <c r="A392">
        <v>7</v>
      </c>
      <c r="B392">
        <v>0.22548000000000001</v>
      </c>
      <c r="C392">
        <v>0.118269</v>
      </c>
      <c r="D392" s="4">
        <v>0.40588600000000002</v>
      </c>
      <c r="E392" s="4">
        <v>0.46994000000000002</v>
      </c>
      <c r="F392">
        <v>-0.52409600000000001</v>
      </c>
      <c r="G392">
        <v>-0.61634800000000001</v>
      </c>
      <c r="H392">
        <v>-0.70410200000000001</v>
      </c>
      <c r="M392" s="14"/>
      <c r="N392" s="14"/>
      <c r="O392" s="14"/>
      <c r="P392" s="14"/>
      <c r="Q392" s="14"/>
      <c r="R392" s="14"/>
      <c r="S392" s="14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  <c r="AG392" s="41"/>
      <c r="AH392" s="41"/>
    </row>
    <row r="393" spans="1:34" x14ac:dyDescent="0.15">
      <c r="A393">
        <v>8</v>
      </c>
      <c r="B393">
        <v>0.32095000000000001</v>
      </c>
      <c r="C393" s="4">
        <v>0.39832600000000001</v>
      </c>
      <c r="D393" s="4">
        <v>0.46535300000000002</v>
      </c>
      <c r="E393">
        <v>-0.52016600000000002</v>
      </c>
      <c r="F393">
        <v>-0.61529999999999996</v>
      </c>
      <c r="G393">
        <v>-0.68355999999999995</v>
      </c>
      <c r="H393">
        <v>-0.72904599999999997</v>
      </c>
      <c r="I393">
        <v>-0.81034799999999996</v>
      </c>
      <c r="M393" s="14"/>
      <c r="N393" s="14"/>
      <c r="O393" s="14"/>
      <c r="P393" s="14"/>
      <c r="Q393" s="14"/>
      <c r="R393" s="14"/>
      <c r="S393" s="14"/>
      <c r="T393" s="14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</row>
    <row r="394" spans="1:34" x14ac:dyDescent="0.15">
      <c r="A394">
        <v>9</v>
      </c>
      <c r="B394">
        <v>0.38264700000000001</v>
      </c>
      <c r="C394" s="4">
        <v>0.46132699999999999</v>
      </c>
      <c r="D394">
        <v>-0.52383000000000002</v>
      </c>
      <c r="E394">
        <v>-0.590256</v>
      </c>
      <c r="F394">
        <v>-0.68192399999999997</v>
      </c>
      <c r="G394">
        <v>-0.74778100000000003</v>
      </c>
      <c r="H394">
        <v>-0.81043200000000004</v>
      </c>
      <c r="I394">
        <v>-0.95063699999999995</v>
      </c>
      <c r="J394">
        <v>-1.17032</v>
      </c>
      <c r="M394" s="14"/>
      <c r="N394" s="14"/>
      <c r="O394" s="14"/>
      <c r="P394" s="14"/>
      <c r="Q394" s="14"/>
      <c r="R394" s="14"/>
      <c r="S394" s="14"/>
      <c r="T394" s="14"/>
      <c r="U394" s="14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</row>
    <row r="395" spans="1:34" x14ac:dyDescent="0.15">
      <c r="A395">
        <v>10</v>
      </c>
      <c r="B395">
        <v>0.46418900000000002</v>
      </c>
      <c r="C395">
        <v>-0.50393200000000005</v>
      </c>
      <c r="D395">
        <v>-0.58626800000000001</v>
      </c>
      <c r="E395">
        <v>-0.677342</v>
      </c>
      <c r="F395">
        <v>-0.74585599999999996</v>
      </c>
      <c r="G395">
        <v>-0.81101100000000004</v>
      </c>
      <c r="H395">
        <v>-0.95160699999999998</v>
      </c>
      <c r="I395">
        <v>-1.17083</v>
      </c>
      <c r="J395">
        <v>-1.4227799999999999</v>
      </c>
      <c r="K395">
        <v>-1.69946</v>
      </c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</row>
    <row r="396" spans="1:34" x14ac:dyDescent="0.15"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</row>
    <row r="397" spans="1:34" x14ac:dyDescent="0.15">
      <c r="A397" t="s">
        <v>74</v>
      </c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</row>
    <row r="398" spans="1:34" x14ac:dyDescent="0.15">
      <c r="A398" t="s">
        <v>75</v>
      </c>
      <c r="B398" t="s">
        <v>76</v>
      </c>
      <c r="C398" t="s">
        <v>76</v>
      </c>
      <c r="D398" t="s">
        <v>76</v>
      </c>
      <c r="E398" t="s">
        <v>77</v>
      </c>
      <c r="F398" t="s">
        <v>77</v>
      </c>
      <c r="G398" t="s">
        <v>77</v>
      </c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</row>
    <row r="399" spans="1:34" x14ac:dyDescent="0.15">
      <c r="A399" t="s">
        <v>78</v>
      </c>
      <c r="B399" t="s">
        <v>76</v>
      </c>
      <c r="C399" t="s">
        <v>79</v>
      </c>
      <c r="D399" t="s">
        <v>80</v>
      </c>
      <c r="E399" t="s">
        <v>76</v>
      </c>
      <c r="F399" t="s">
        <v>79</v>
      </c>
      <c r="G399" t="s">
        <v>80</v>
      </c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  <c r="AG399" s="41"/>
      <c r="AH399" s="41"/>
    </row>
    <row r="400" spans="1:34" x14ac:dyDescent="0.15">
      <c r="A400" t="s">
        <v>25</v>
      </c>
      <c r="B400" s="4">
        <v>0.48199700000000001</v>
      </c>
      <c r="C400" s="4">
        <v>0.48199700000000001</v>
      </c>
      <c r="D400" s="4">
        <v>0.48199700000000001</v>
      </c>
      <c r="E400" s="4">
        <v>0.62815100000000001</v>
      </c>
      <c r="F400" s="4">
        <v>0.62815100000000001</v>
      </c>
      <c r="G400" s="4">
        <v>0.62815100000000001</v>
      </c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  <c r="AG400" s="41"/>
      <c r="AH400" s="41"/>
    </row>
    <row r="401" spans="1:34" x14ac:dyDescent="0.15">
      <c r="A401" t="s">
        <v>26</v>
      </c>
      <c r="B401" s="4">
        <v>-5.4045099999999999E-2</v>
      </c>
      <c r="C401" s="4">
        <v>-4.09889E-3</v>
      </c>
      <c r="D401" s="4">
        <v>-4.09889E-3</v>
      </c>
      <c r="E401" s="4">
        <v>-4.86481E-2</v>
      </c>
      <c r="F401" s="4">
        <v>9.3114300000000007E-3</v>
      </c>
      <c r="G401" s="4">
        <v>9.3114300000000007E-3</v>
      </c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  <c r="AG401" s="41"/>
      <c r="AH401" s="41"/>
    </row>
    <row r="402" spans="1:34" x14ac:dyDescent="0.15">
      <c r="A402" t="s">
        <v>27</v>
      </c>
      <c r="B402" s="4">
        <v>-0.11527999999999999</v>
      </c>
      <c r="C402" s="4">
        <v>-6.5203200000000003E-2</v>
      </c>
      <c r="D402" s="4">
        <v>-6.5203200000000003E-2</v>
      </c>
      <c r="E402" s="4">
        <v>-0.108524</v>
      </c>
      <c r="F402" s="4">
        <v>-5.0383699999999997E-2</v>
      </c>
      <c r="G402" s="4">
        <v>-5.0383699999999997E-2</v>
      </c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  <c r="AG402" s="41"/>
      <c r="AH402" s="41"/>
    </row>
    <row r="403" spans="1:34" x14ac:dyDescent="0.15">
      <c r="A403" t="s">
        <v>28</v>
      </c>
      <c r="B403">
        <v>-0.18661700000000001</v>
      </c>
      <c r="C403">
        <v>-0.135156</v>
      </c>
      <c r="D403">
        <v>-0.135156</v>
      </c>
      <c r="E403">
        <v>-0.229991</v>
      </c>
      <c r="F403">
        <v>-0.170205</v>
      </c>
      <c r="G403">
        <v>-0.170205</v>
      </c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  <c r="AG403" s="41"/>
      <c r="AH403" s="41"/>
    </row>
    <row r="404" spans="1:34" x14ac:dyDescent="0.15">
      <c r="A404" t="s">
        <v>29</v>
      </c>
      <c r="B404">
        <v>-0.25247700000000001</v>
      </c>
      <c r="C404">
        <v>-0.20250199999999999</v>
      </c>
      <c r="D404">
        <v>-0.20250199999999999</v>
      </c>
      <c r="E404">
        <v>-0.33324300000000001</v>
      </c>
      <c r="F404">
        <v>-0.29921700000000001</v>
      </c>
      <c r="G404">
        <v>-0.29921700000000001</v>
      </c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</row>
    <row r="405" spans="1:34" x14ac:dyDescent="0.15">
      <c r="A405" t="s">
        <v>30</v>
      </c>
      <c r="B405">
        <v>-0.29695700000000003</v>
      </c>
      <c r="C405">
        <v>-0.24477599999999999</v>
      </c>
      <c r="D405">
        <v>-0.24477599999999999</v>
      </c>
      <c r="E405">
        <v>-0.30720599999999998</v>
      </c>
      <c r="F405">
        <v>-0.24678900000000001</v>
      </c>
      <c r="G405">
        <v>-0.24678900000000001</v>
      </c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</row>
    <row r="406" spans="1:34" x14ac:dyDescent="0.15">
      <c r="A406" t="s">
        <v>52</v>
      </c>
      <c r="B406" s="4">
        <v>-0.13419900000000001</v>
      </c>
      <c r="C406" s="4">
        <v>-8.4464700000000004E-2</v>
      </c>
      <c r="D406" s="4">
        <v>-8.4464700000000004E-2</v>
      </c>
      <c r="E406" s="4">
        <v>-0.104597</v>
      </c>
      <c r="F406" s="4">
        <v>-4.78523E-2</v>
      </c>
      <c r="G406" s="4">
        <v>-4.78523E-2</v>
      </c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</row>
    <row r="407" spans="1:34" x14ac:dyDescent="0.15">
      <c r="A407" t="s">
        <v>53</v>
      </c>
      <c r="B407" s="4">
        <v>0.174398</v>
      </c>
      <c r="C407" s="4">
        <v>0.22182199999999999</v>
      </c>
      <c r="D407" s="4">
        <v>0.22182199999999999</v>
      </c>
      <c r="E407" s="4">
        <v>0.26296399999999998</v>
      </c>
      <c r="F407" s="4">
        <v>0.31744499999999998</v>
      </c>
      <c r="G407" s="4">
        <v>0.31744499999999998</v>
      </c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</row>
    <row r="408" spans="1:34" x14ac:dyDescent="0.15">
      <c r="A408" t="s">
        <v>54</v>
      </c>
      <c r="B408">
        <v>0.34310099999999999</v>
      </c>
      <c r="C408">
        <v>0.368477</v>
      </c>
      <c r="D408">
        <v>0.368477</v>
      </c>
      <c r="E408">
        <v>0.33436199999999999</v>
      </c>
      <c r="F408">
        <v>0.363431</v>
      </c>
      <c r="G408">
        <v>0.363431</v>
      </c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</row>
    <row r="409" spans="1:34" x14ac:dyDescent="0.15">
      <c r="A409" t="s">
        <v>90</v>
      </c>
      <c r="B409">
        <v>0.50616700000000003</v>
      </c>
      <c r="C409">
        <v>0.50616700000000003</v>
      </c>
      <c r="D409">
        <v>0.50616700000000003</v>
      </c>
      <c r="E409">
        <v>0.28628300000000001</v>
      </c>
      <c r="F409">
        <v>0.28628300000000001</v>
      </c>
      <c r="G409">
        <v>0.28628300000000001</v>
      </c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</row>
    <row r="410" spans="1:34" x14ac:dyDescent="0.15"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/>
      <c r="AF410" s="41"/>
      <c r="AG410" s="41"/>
      <c r="AH410" s="41"/>
    </row>
    <row r="411" spans="1:34" s="15" customFormat="1" ht="18" x14ac:dyDescent="0.2">
      <c r="A411" s="16" t="s">
        <v>87</v>
      </c>
    </row>
    <row r="412" spans="1:34" s="15" customFormat="1" x14ac:dyDescent="0.15">
      <c r="A412" s="15" t="s">
        <v>2</v>
      </c>
    </row>
    <row r="413" spans="1:34" s="15" customFormat="1" x14ac:dyDescent="0.15">
      <c r="A413" s="15" t="s">
        <v>42</v>
      </c>
    </row>
    <row r="414" spans="1:34" x14ac:dyDescent="0.15"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/>
      <c r="AF414" s="41"/>
      <c r="AG414" s="41"/>
      <c r="AH414" s="41"/>
    </row>
    <row r="415" spans="1:34" x14ac:dyDescent="0.15">
      <c r="A415" t="s">
        <v>45</v>
      </c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  <c r="AH415" s="41"/>
    </row>
    <row r="416" spans="1:34" x14ac:dyDescent="0.15">
      <c r="A416" t="s">
        <v>46</v>
      </c>
      <c r="B416">
        <v>1</v>
      </c>
      <c r="C416">
        <v>2</v>
      </c>
      <c r="D416">
        <v>3</v>
      </c>
      <c r="E416">
        <v>4</v>
      </c>
      <c r="F416">
        <v>5</v>
      </c>
      <c r="G416">
        <v>6</v>
      </c>
      <c r="H416">
        <v>7</v>
      </c>
      <c r="I416">
        <v>8</v>
      </c>
      <c r="J416">
        <v>9</v>
      </c>
      <c r="K416">
        <v>10</v>
      </c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</row>
    <row r="417" spans="1:34" x14ac:dyDescent="0.15">
      <c r="A417">
        <v>1</v>
      </c>
      <c r="B417">
        <v>-0.50787499999999997</v>
      </c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</row>
    <row r="418" spans="1:34" x14ac:dyDescent="0.15">
      <c r="A418">
        <v>2</v>
      </c>
      <c r="B418">
        <v>-0.50976500000000002</v>
      </c>
      <c r="C418">
        <v>-0.51161299999999998</v>
      </c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  <c r="AG418" s="41"/>
      <c r="AH418" s="41"/>
    </row>
    <row r="419" spans="1:34" x14ac:dyDescent="0.15">
      <c r="A419">
        <v>3</v>
      </c>
      <c r="B419">
        <v>-0.50922999999999996</v>
      </c>
      <c r="C419">
        <v>-0.5111</v>
      </c>
      <c r="D419">
        <v>-0.51058499999999996</v>
      </c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</row>
    <row r="420" spans="1:34" x14ac:dyDescent="0.15">
      <c r="A420">
        <v>4</v>
      </c>
      <c r="B420">
        <v>-0.51139800000000002</v>
      </c>
      <c r="C420">
        <v>-0.51326799999999995</v>
      </c>
      <c r="D420">
        <v>-0.51275300000000001</v>
      </c>
      <c r="E420">
        <v>-0.51491799999999999</v>
      </c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  <c r="AG420" s="41"/>
      <c r="AH420" s="41"/>
    </row>
    <row r="421" spans="1:34" x14ac:dyDescent="0.15">
      <c r="A421">
        <v>5</v>
      </c>
      <c r="B421">
        <v>-0.51131899999999997</v>
      </c>
      <c r="C421">
        <v>-0.51318799999999998</v>
      </c>
      <c r="D421">
        <v>-0.51266999999999996</v>
      </c>
      <c r="E421">
        <v>-0.51489200000000002</v>
      </c>
      <c r="F421">
        <v>-0.51480700000000001</v>
      </c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/>
      <c r="AF421" s="41"/>
      <c r="AG421" s="41"/>
      <c r="AH421" s="41"/>
    </row>
    <row r="422" spans="1:34" x14ac:dyDescent="0.15">
      <c r="A422">
        <v>6</v>
      </c>
      <c r="B422">
        <v>-0.38288800000000001</v>
      </c>
      <c r="C422">
        <v>-0.51413699999999996</v>
      </c>
      <c r="D422">
        <v>-0.513679</v>
      </c>
      <c r="E422">
        <v>-0.51584200000000002</v>
      </c>
      <c r="F422">
        <v>-0.51575800000000005</v>
      </c>
      <c r="G422">
        <v>-0.51671</v>
      </c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/>
      <c r="AF422" s="41"/>
      <c r="AG422" s="41"/>
      <c r="AH422" s="41"/>
    </row>
    <row r="423" spans="1:34" x14ac:dyDescent="0.15">
      <c r="A423">
        <v>7</v>
      </c>
      <c r="B423" s="4">
        <v>0.109164</v>
      </c>
      <c r="C423">
        <v>-0.51504099999999997</v>
      </c>
      <c r="D423">
        <v>-0.51452500000000001</v>
      </c>
      <c r="E423">
        <v>-0.51668899999999995</v>
      </c>
      <c r="F423">
        <v>-0.51660600000000001</v>
      </c>
      <c r="G423">
        <v>-0.51756599999999997</v>
      </c>
      <c r="H423">
        <v>-0.51833300000000004</v>
      </c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/>
      <c r="AF423" s="41"/>
      <c r="AG423" s="41"/>
      <c r="AH423" s="41"/>
    </row>
    <row r="424" spans="1:34" x14ac:dyDescent="0.15">
      <c r="A424">
        <v>8</v>
      </c>
      <c r="B424" s="4">
        <v>0.59695699999999996</v>
      </c>
      <c r="C424">
        <v>-0.51635200000000003</v>
      </c>
      <c r="D424">
        <v>-0.51583699999999999</v>
      </c>
      <c r="E424">
        <v>-0.51800199999999996</v>
      </c>
      <c r="F424">
        <v>-0.51792199999999999</v>
      </c>
      <c r="G424">
        <v>-0.51879399999999998</v>
      </c>
      <c r="H424">
        <v>-0.51965700000000004</v>
      </c>
      <c r="I424">
        <v>-0.52098100000000003</v>
      </c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</row>
    <row r="425" spans="1:34" x14ac:dyDescent="0.15">
      <c r="A425">
        <v>9</v>
      </c>
      <c r="B425" s="4">
        <v>0.79007799999999995</v>
      </c>
      <c r="C425">
        <v>-0.51132100000000003</v>
      </c>
      <c r="D425">
        <v>-0.51080599999999998</v>
      </c>
      <c r="E425">
        <v>-0.51297499999999996</v>
      </c>
      <c r="F425">
        <v>-0.51285099999999995</v>
      </c>
      <c r="G425">
        <v>-0.51381900000000003</v>
      </c>
      <c r="H425">
        <v>-0.51468199999999997</v>
      </c>
      <c r="I425" s="4">
        <v>-0.39025199999999999</v>
      </c>
      <c r="J425" s="4">
        <v>9.5883999999999997E-2</v>
      </c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  <c r="AF425" s="41"/>
      <c r="AG425" s="41"/>
      <c r="AH425" s="41"/>
    </row>
    <row r="426" spans="1:34" x14ac:dyDescent="0.15">
      <c r="A426">
        <v>10</v>
      </c>
      <c r="B426" s="4">
        <v>1.5</v>
      </c>
      <c r="C426">
        <v>-0.51219599999999998</v>
      </c>
      <c r="D426">
        <v>-0.51168400000000003</v>
      </c>
      <c r="E426">
        <v>-0.51380899999999996</v>
      </c>
      <c r="F426">
        <v>-0.513733</v>
      </c>
      <c r="G426">
        <v>-0.51470099999999996</v>
      </c>
      <c r="H426" s="4">
        <v>-0.38534299999999999</v>
      </c>
      <c r="I426" s="4">
        <v>0.103131</v>
      </c>
      <c r="J426" s="4">
        <v>0.58969800000000006</v>
      </c>
      <c r="K426" s="4">
        <v>0.78971800000000003</v>
      </c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  <c r="AG426" s="41"/>
      <c r="AH426" s="41"/>
    </row>
    <row r="427" spans="1:34" x14ac:dyDescent="0.15"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</row>
    <row r="428" spans="1:34" x14ac:dyDescent="0.15">
      <c r="A428" t="s">
        <v>47</v>
      </c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  <c r="AG428" s="41"/>
      <c r="AH428" s="41"/>
    </row>
    <row r="429" spans="1:34" x14ac:dyDescent="0.15">
      <c r="A429" t="s">
        <v>46</v>
      </c>
      <c r="B429">
        <v>1</v>
      </c>
      <c r="C429">
        <v>2</v>
      </c>
      <c r="D429">
        <v>3</v>
      </c>
      <c r="E429">
        <v>4</v>
      </c>
      <c r="F429">
        <v>5</v>
      </c>
      <c r="G429">
        <v>6</v>
      </c>
      <c r="H429">
        <v>7</v>
      </c>
      <c r="I429">
        <v>8</v>
      </c>
      <c r="J429">
        <v>9</v>
      </c>
      <c r="K429">
        <v>10</v>
      </c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</row>
    <row r="430" spans="1:34" x14ac:dyDescent="0.15">
      <c r="A430">
        <v>1</v>
      </c>
      <c r="B430" s="4">
        <v>9.4343800000000005E-2</v>
      </c>
      <c r="M430" s="14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  <c r="AH430" s="41"/>
    </row>
    <row r="431" spans="1:34" x14ac:dyDescent="0.15">
      <c r="A431">
        <v>2</v>
      </c>
      <c r="B431" s="4">
        <v>5.0688400000000002E-2</v>
      </c>
      <c r="C431" s="4">
        <v>-0.15545100000000001</v>
      </c>
      <c r="D431" s="4"/>
      <c r="E431" s="4"/>
      <c r="F431" s="4"/>
      <c r="G431" s="4"/>
      <c r="M431" s="14"/>
      <c r="N431" s="14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</row>
    <row r="432" spans="1:34" x14ac:dyDescent="0.15">
      <c r="A432">
        <v>3</v>
      </c>
      <c r="B432" s="4">
        <v>1.81377E-2</v>
      </c>
      <c r="C432" s="4">
        <v>-0.186664</v>
      </c>
      <c r="D432" s="4">
        <v>-0.22020200000000001</v>
      </c>
      <c r="E432" s="4"/>
      <c r="F432" s="4"/>
      <c r="G432" s="4"/>
      <c r="M432" s="14"/>
      <c r="N432" s="14"/>
      <c r="O432" s="14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/>
      <c r="AF432" s="41"/>
      <c r="AG432" s="41"/>
      <c r="AH432" s="41"/>
    </row>
    <row r="433" spans="1:34" x14ac:dyDescent="0.15">
      <c r="A433">
        <v>4</v>
      </c>
      <c r="B433" s="4">
        <v>-2.9087499999999999E-2</v>
      </c>
      <c r="C433" s="4">
        <v>-0.22100600000000001</v>
      </c>
      <c r="D433" s="4">
        <v>-0.21465600000000001</v>
      </c>
      <c r="E433" s="4">
        <v>-5.8680499999999997E-2</v>
      </c>
      <c r="F433" s="4"/>
      <c r="G433" s="4"/>
      <c r="M433" s="14"/>
      <c r="N433" s="14"/>
      <c r="O433" s="14"/>
      <c r="P433" s="14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/>
      <c r="AF433" s="41"/>
      <c r="AG433" s="41"/>
      <c r="AH433" s="41"/>
    </row>
    <row r="434" spans="1:34" x14ac:dyDescent="0.15">
      <c r="A434">
        <v>5</v>
      </c>
      <c r="B434" s="4">
        <v>-7.0735199999999998E-2</v>
      </c>
      <c r="C434" s="4">
        <v>-0.21222299999999999</v>
      </c>
      <c r="D434" s="4">
        <v>-5.9227599999999998E-2</v>
      </c>
      <c r="E434" s="4">
        <v>0.100702</v>
      </c>
      <c r="F434" s="4">
        <v>0.20033100000000001</v>
      </c>
      <c r="G434" s="4"/>
      <c r="M434" s="14"/>
      <c r="N434" s="14"/>
      <c r="O434" s="14"/>
      <c r="P434" s="14"/>
      <c r="Q434" s="14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F434" s="41"/>
      <c r="AG434" s="41"/>
      <c r="AH434" s="41"/>
    </row>
    <row r="435" spans="1:34" x14ac:dyDescent="0.15">
      <c r="A435">
        <v>6</v>
      </c>
      <c r="B435" s="4">
        <v>-7.1144299999999994E-2</v>
      </c>
      <c r="C435" s="4">
        <v>-5.88751E-2</v>
      </c>
      <c r="D435" s="4">
        <v>0.102668</v>
      </c>
      <c r="E435" s="4">
        <v>0.20044400000000001</v>
      </c>
      <c r="F435" s="4">
        <v>0.230237</v>
      </c>
      <c r="G435" s="4">
        <v>-0.28325299999999998</v>
      </c>
      <c r="M435" s="14"/>
      <c r="N435" s="14"/>
      <c r="O435" s="14"/>
      <c r="P435" s="14"/>
      <c r="Q435" s="14"/>
      <c r="R435" s="14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</row>
    <row r="436" spans="1:34" x14ac:dyDescent="0.15">
      <c r="A436">
        <v>7</v>
      </c>
      <c r="B436">
        <v>4.16966E-2</v>
      </c>
      <c r="C436" s="4">
        <v>0.10044699999999999</v>
      </c>
      <c r="D436" s="4">
        <v>0.20219300000000001</v>
      </c>
      <c r="E436" s="4">
        <v>0.228163</v>
      </c>
      <c r="F436" s="4">
        <v>-0.28310099999999999</v>
      </c>
      <c r="G436" s="4">
        <v>-0.34031699999999998</v>
      </c>
      <c r="H436" s="4">
        <v>-0.38063399999999997</v>
      </c>
      <c r="M436" s="14"/>
      <c r="N436" s="14"/>
      <c r="O436" s="14"/>
      <c r="P436" s="14"/>
      <c r="Q436" s="14"/>
      <c r="R436" s="14"/>
      <c r="S436" s="14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/>
      <c r="AF436" s="41"/>
      <c r="AG436" s="41"/>
      <c r="AH436" s="41"/>
    </row>
    <row r="437" spans="1:34" x14ac:dyDescent="0.15">
      <c r="A437">
        <v>8</v>
      </c>
      <c r="B437">
        <v>0.15325900000000001</v>
      </c>
      <c r="C437" s="4">
        <v>0.19983500000000001</v>
      </c>
      <c r="D437" s="4">
        <v>0.227823</v>
      </c>
      <c r="E437" s="4">
        <v>-0.28286499999999998</v>
      </c>
      <c r="F437" s="4">
        <v>-0.338532</v>
      </c>
      <c r="G437" s="4">
        <v>-0.37125200000000003</v>
      </c>
      <c r="H437" s="4">
        <v>-0.40797099999999997</v>
      </c>
      <c r="I437" s="4">
        <v>-0.45083699999999999</v>
      </c>
      <c r="M437" s="14"/>
      <c r="N437" s="14"/>
      <c r="O437" s="14"/>
      <c r="P437" s="14"/>
      <c r="Q437" s="14"/>
      <c r="R437" s="14"/>
      <c r="S437" s="14"/>
      <c r="T437" s="14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</row>
    <row r="438" spans="1:34" x14ac:dyDescent="0.15">
      <c r="A438">
        <v>9</v>
      </c>
      <c r="B438">
        <v>0.19156899999999999</v>
      </c>
      <c r="C438" s="4">
        <v>0.22641800000000001</v>
      </c>
      <c r="D438" s="4">
        <v>-0.28223399999999998</v>
      </c>
      <c r="E438" s="4">
        <v>-0.32723400000000002</v>
      </c>
      <c r="F438" s="4">
        <v>-0.37138199999999999</v>
      </c>
      <c r="G438" s="4">
        <v>-0.41773300000000002</v>
      </c>
      <c r="H438" s="4">
        <v>-0.451179</v>
      </c>
      <c r="I438">
        <v>-0.49875399999999998</v>
      </c>
      <c r="J438">
        <v>-0.58516199999999996</v>
      </c>
      <c r="M438" s="14"/>
      <c r="N438" s="14"/>
      <c r="O438" s="14"/>
      <c r="P438" s="14"/>
      <c r="Q438" s="14"/>
      <c r="R438" s="14"/>
      <c r="S438" s="14"/>
      <c r="T438" s="14"/>
      <c r="U438" s="14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  <c r="AH438" s="41"/>
    </row>
    <row r="439" spans="1:34" x14ac:dyDescent="0.15">
      <c r="A439">
        <v>10</v>
      </c>
      <c r="B439">
        <v>0.22778200000000001</v>
      </c>
      <c r="C439" s="4">
        <v>-0.27222200000000002</v>
      </c>
      <c r="D439" s="4">
        <v>-0.32482800000000001</v>
      </c>
      <c r="E439" s="4">
        <v>-0.36843399999999998</v>
      </c>
      <c r="F439" s="4">
        <v>-0.41698299999999999</v>
      </c>
      <c r="G439" s="4">
        <v>-0.450434</v>
      </c>
      <c r="H439">
        <v>-0.49841099999999999</v>
      </c>
      <c r="I439">
        <v>-0.58491899999999997</v>
      </c>
      <c r="J439">
        <v>-0.70974899999999996</v>
      </c>
      <c r="K439">
        <v>-0.84939500000000001</v>
      </c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</row>
    <row r="440" spans="1:34" x14ac:dyDescent="0.15"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</row>
    <row r="441" spans="1:34" x14ac:dyDescent="0.15">
      <c r="A441" t="s">
        <v>48</v>
      </c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</row>
    <row r="442" spans="1:34" x14ac:dyDescent="0.15">
      <c r="A442" t="s">
        <v>46</v>
      </c>
      <c r="B442">
        <v>1</v>
      </c>
      <c r="C442">
        <v>2</v>
      </c>
      <c r="D442">
        <v>3</v>
      </c>
      <c r="E442">
        <v>4</v>
      </c>
      <c r="F442">
        <v>5</v>
      </c>
      <c r="G442">
        <v>6</v>
      </c>
      <c r="H442">
        <v>7</v>
      </c>
      <c r="I442">
        <v>8</v>
      </c>
      <c r="J442">
        <v>9</v>
      </c>
      <c r="K442">
        <v>10</v>
      </c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</row>
    <row r="443" spans="1:34" x14ac:dyDescent="0.15">
      <c r="A443">
        <v>1</v>
      </c>
      <c r="B443">
        <v>-0.31000299999999997</v>
      </c>
      <c r="M443" s="14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  <c r="AG443" s="41"/>
      <c r="AH443" s="41"/>
    </row>
    <row r="444" spans="1:34" x14ac:dyDescent="0.15">
      <c r="A444">
        <v>2</v>
      </c>
      <c r="B444">
        <v>-0.31392799999999998</v>
      </c>
      <c r="C444">
        <v>-1.0232300000000001</v>
      </c>
      <c r="M444" s="14"/>
      <c r="N444" s="14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  <c r="AG444" s="41"/>
      <c r="AH444" s="41"/>
    </row>
    <row r="445" spans="1:34" x14ac:dyDescent="0.15">
      <c r="A445">
        <v>3</v>
      </c>
      <c r="B445">
        <v>-0.30027599999999999</v>
      </c>
      <c r="C445">
        <v>-1.0222</v>
      </c>
      <c r="D445">
        <v>-1.0010600000000001</v>
      </c>
      <c r="M445" s="14"/>
      <c r="N445" s="14"/>
      <c r="O445" s="14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  <c r="AG445" s="41"/>
      <c r="AH445" s="41"/>
    </row>
    <row r="446" spans="1:34" x14ac:dyDescent="0.15">
      <c r="A446">
        <v>4</v>
      </c>
      <c r="B446">
        <v>-0.31424800000000003</v>
      </c>
      <c r="C446">
        <v>-1.0064299999999999</v>
      </c>
      <c r="D446">
        <v>-0.84748900000000005</v>
      </c>
      <c r="E446">
        <v>-0.45057900000000001</v>
      </c>
      <c r="M446" s="14"/>
      <c r="N446" s="14"/>
      <c r="O446" s="14"/>
      <c r="P446" s="14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  <c r="AG446" s="41"/>
      <c r="AH446" s="41"/>
    </row>
    <row r="447" spans="1:34" x14ac:dyDescent="0.15">
      <c r="A447">
        <v>5</v>
      </c>
      <c r="B447">
        <v>-0.318548</v>
      </c>
      <c r="C447">
        <v>-0.848329</v>
      </c>
      <c r="D447">
        <v>-0.44606699999999999</v>
      </c>
      <c r="E447">
        <v>-1.9340599999999999E-2</v>
      </c>
      <c r="F447" s="4">
        <v>0.29618800000000001</v>
      </c>
      <c r="M447" s="14"/>
      <c r="N447" s="14"/>
      <c r="O447" s="14"/>
      <c r="P447" s="14"/>
      <c r="Q447" s="14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  <c r="AG447" s="41"/>
      <c r="AH447" s="41"/>
    </row>
    <row r="448" spans="1:34" x14ac:dyDescent="0.15">
      <c r="A448">
        <v>6</v>
      </c>
      <c r="B448">
        <v>-0.24939600000000001</v>
      </c>
      <c r="C448">
        <v>-0.44884499999999999</v>
      </c>
      <c r="D448">
        <v>-1.6897599999999999E-2</v>
      </c>
      <c r="E448" s="4">
        <v>0.29410500000000001</v>
      </c>
      <c r="F448" s="4">
        <v>0.35480400000000001</v>
      </c>
      <c r="G448">
        <v>-0.638127</v>
      </c>
      <c r="M448" s="14"/>
      <c r="N448" s="14"/>
      <c r="O448" s="14"/>
      <c r="P448" s="14"/>
      <c r="Q448" s="14"/>
      <c r="R448" s="14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</row>
    <row r="449" spans="1:34" x14ac:dyDescent="0.15">
      <c r="A449">
        <v>7</v>
      </c>
      <c r="B449">
        <v>-2.72289E-2</v>
      </c>
      <c r="C449">
        <v>-1.9182600000000001E-2</v>
      </c>
      <c r="D449" s="4">
        <v>0.29568499999999998</v>
      </c>
      <c r="E449" s="4">
        <v>0.34828100000000001</v>
      </c>
      <c r="F449">
        <v>-0.63803699999999997</v>
      </c>
      <c r="G449">
        <v>-0.72686200000000001</v>
      </c>
      <c r="H449">
        <v>-0.78831600000000002</v>
      </c>
      <c r="M449" s="14"/>
      <c r="N449" s="14"/>
      <c r="O449" s="14"/>
      <c r="P449" s="14"/>
      <c r="Q449" s="14"/>
      <c r="R449" s="14"/>
      <c r="S449" s="14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</row>
    <row r="450" spans="1:34" x14ac:dyDescent="0.15">
      <c r="A450">
        <v>8</v>
      </c>
      <c r="B450">
        <v>0.19341900000000001</v>
      </c>
      <c r="C450" s="4">
        <v>0.28807899999999997</v>
      </c>
      <c r="D450" s="4">
        <v>0.34573799999999999</v>
      </c>
      <c r="E450">
        <v>-0.64023300000000005</v>
      </c>
      <c r="F450">
        <v>-0.72348400000000002</v>
      </c>
      <c r="G450">
        <v>-0.76821700000000004</v>
      </c>
      <c r="H450">
        <v>-0.82633699999999999</v>
      </c>
      <c r="I450">
        <v>-0.901675</v>
      </c>
      <c r="M450" s="14"/>
      <c r="N450" s="14"/>
      <c r="O450" s="14"/>
      <c r="P450" s="14"/>
      <c r="Q450" s="14"/>
      <c r="R450" s="14"/>
      <c r="S450" s="14"/>
      <c r="T450" s="14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  <c r="AH450" s="41"/>
    </row>
    <row r="451" spans="1:34" x14ac:dyDescent="0.15">
      <c r="A451">
        <v>9</v>
      </c>
      <c r="B451">
        <v>0.27284599999999998</v>
      </c>
      <c r="C451" s="4">
        <v>0.345105</v>
      </c>
      <c r="D451">
        <v>-0.636741</v>
      </c>
      <c r="E451">
        <v>-0.69885699999999995</v>
      </c>
      <c r="F451">
        <v>-0.76502099999999995</v>
      </c>
      <c r="G451">
        <v>-0.84488600000000003</v>
      </c>
      <c r="H451">
        <v>-0.90235799999999999</v>
      </c>
      <c r="I451">
        <v>-0.99750799999999995</v>
      </c>
      <c r="J451">
        <v>-1.17032</v>
      </c>
      <c r="M451" s="14"/>
      <c r="N451" s="14"/>
      <c r="O451" s="14"/>
      <c r="P451" s="14"/>
      <c r="Q451" s="14"/>
      <c r="R451" s="14"/>
      <c r="S451" s="14"/>
      <c r="T451" s="14"/>
      <c r="U451" s="14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</row>
    <row r="452" spans="1:34" x14ac:dyDescent="0.15">
      <c r="A452">
        <v>10</v>
      </c>
      <c r="B452">
        <v>0.34632099999999999</v>
      </c>
      <c r="C452">
        <v>-0.61818600000000001</v>
      </c>
      <c r="D452">
        <v>-0.69454700000000003</v>
      </c>
      <c r="E452">
        <v>-0.75980499999999995</v>
      </c>
      <c r="F452">
        <v>-0.84201199999999998</v>
      </c>
      <c r="G452">
        <v>-0.90086699999999997</v>
      </c>
      <c r="H452">
        <v>-0.99682199999999999</v>
      </c>
      <c r="I452">
        <v>-1.16984</v>
      </c>
      <c r="J452">
        <v>-1.4195</v>
      </c>
      <c r="K452">
        <v>-1.69879</v>
      </c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</row>
    <row r="453" spans="1:34" x14ac:dyDescent="0.15"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</row>
    <row r="454" spans="1:34" x14ac:dyDescent="0.15">
      <c r="A454" t="s">
        <v>74</v>
      </c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/>
      <c r="AF454" s="41"/>
      <c r="AG454" s="41"/>
      <c r="AH454" s="41"/>
    </row>
    <row r="455" spans="1:34" x14ac:dyDescent="0.15">
      <c r="A455" t="s">
        <v>75</v>
      </c>
      <c r="B455" t="s">
        <v>76</v>
      </c>
      <c r="C455" t="s">
        <v>76</v>
      </c>
      <c r="D455" t="s">
        <v>76</v>
      </c>
      <c r="E455" t="s">
        <v>77</v>
      </c>
      <c r="F455" t="s">
        <v>77</v>
      </c>
      <c r="G455" t="s">
        <v>77</v>
      </c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/>
      <c r="AF455" s="41"/>
      <c r="AG455" s="41"/>
      <c r="AH455" s="41"/>
    </row>
    <row r="456" spans="1:34" x14ac:dyDescent="0.15">
      <c r="A456" t="s">
        <v>78</v>
      </c>
      <c r="B456" t="s">
        <v>76</v>
      </c>
      <c r="C456" t="s">
        <v>79</v>
      </c>
      <c r="D456" t="s">
        <v>80</v>
      </c>
      <c r="E456" t="s">
        <v>76</v>
      </c>
      <c r="F456" t="s">
        <v>79</v>
      </c>
      <c r="G456" t="s">
        <v>80</v>
      </c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  <c r="AF456" s="41"/>
      <c r="AG456" s="41"/>
      <c r="AH456" s="41"/>
    </row>
    <row r="457" spans="1:34" x14ac:dyDescent="0.15">
      <c r="A457" t="s">
        <v>25</v>
      </c>
      <c r="B457" s="4">
        <v>0.364257</v>
      </c>
      <c r="C457" s="4">
        <v>0.364257</v>
      </c>
      <c r="D457" s="4">
        <v>0.364257</v>
      </c>
      <c r="E457" s="4">
        <v>0.49836000000000003</v>
      </c>
      <c r="F457" s="4">
        <v>0.49836000000000003</v>
      </c>
      <c r="G457" s="4">
        <v>0.49836000000000003</v>
      </c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  <c r="AH457" s="41"/>
    </row>
    <row r="458" spans="1:34" x14ac:dyDescent="0.15">
      <c r="A458" t="s">
        <v>26</v>
      </c>
      <c r="B458">
        <v>-0.207458</v>
      </c>
      <c r="C458">
        <v>-0.17438999999999999</v>
      </c>
      <c r="D458">
        <v>-0.17438999999999999</v>
      </c>
      <c r="E458">
        <v>-0.215279</v>
      </c>
      <c r="F458">
        <v>-0.176817</v>
      </c>
      <c r="G458">
        <v>-0.176817</v>
      </c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/>
      <c r="AF458" s="41"/>
      <c r="AG458" s="41"/>
      <c r="AH458" s="41"/>
    </row>
    <row r="459" spans="1:34" x14ac:dyDescent="0.15">
      <c r="A459" t="s">
        <v>27</v>
      </c>
      <c r="B459">
        <v>-0.26349</v>
      </c>
      <c r="C459">
        <v>-0.229687</v>
      </c>
      <c r="D459">
        <v>-0.229687</v>
      </c>
      <c r="E459">
        <v>-0.26932499999999998</v>
      </c>
      <c r="F459">
        <v>-0.229966</v>
      </c>
      <c r="G459">
        <v>-0.229966</v>
      </c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  <c r="AH459" s="41"/>
    </row>
    <row r="460" spans="1:34" x14ac:dyDescent="0.15">
      <c r="A460" t="s">
        <v>28</v>
      </c>
      <c r="B460">
        <v>-0.32409100000000002</v>
      </c>
      <c r="C460">
        <v>-0.289381</v>
      </c>
      <c r="D460">
        <v>-0.289381</v>
      </c>
      <c r="E460">
        <v>-0.36555900000000002</v>
      </c>
      <c r="F460">
        <v>-0.32521899999999998</v>
      </c>
      <c r="G460">
        <v>-0.32521899999999998</v>
      </c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  <c r="AG460" s="41"/>
      <c r="AH460" s="41"/>
    </row>
    <row r="461" spans="1:34" x14ac:dyDescent="0.15">
      <c r="A461" t="s">
        <v>29</v>
      </c>
      <c r="B461">
        <v>-0.392536</v>
      </c>
      <c r="C461">
        <v>-0.358541</v>
      </c>
      <c r="D461">
        <v>-0.358541</v>
      </c>
      <c r="E461">
        <v>-0.48530200000000001</v>
      </c>
      <c r="F461">
        <v>-0.46144600000000002</v>
      </c>
      <c r="G461">
        <v>-0.46144600000000002</v>
      </c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  <c r="AH461" s="41"/>
    </row>
    <row r="462" spans="1:34" x14ac:dyDescent="0.15">
      <c r="A462" t="s">
        <v>30</v>
      </c>
      <c r="B462">
        <v>-0.43024299999999999</v>
      </c>
      <c r="C462">
        <v>-0.39516600000000002</v>
      </c>
      <c r="D462">
        <v>-0.39516600000000002</v>
      </c>
      <c r="E462">
        <v>-0.45213399999999998</v>
      </c>
      <c r="F462">
        <v>-0.41142299999999998</v>
      </c>
      <c r="G462">
        <v>-0.41142299999999998</v>
      </c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  <c r="AG462" s="41"/>
      <c r="AH462" s="41"/>
    </row>
    <row r="463" spans="1:34" x14ac:dyDescent="0.15">
      <c r="A463" t="s">
        <v>52</v>
      </c>
      <c r="B463">
        <v>-0.42274099999999998</v>
      </c>
      <c r="C463">
        <v>-0.38932600000000001</v>
      </c>
      <c r="D463">
        <v>-0.38932600000000001</v>
      </c>
      <c r="E463">
        <v>-0.42820999999999998</v>
      </c>
      <c r="F463">
        <v>-0.3896</v>
      </c>
      <c r="G463">
        <v>-0.3896</v>
      </c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  <c r="AG463" s="41"/>
      <c r="AH463" s="41"/>
    </row>
    <row r="464" spans="1:34" x14ac:dyDescent="0.15">
      <c r="A464" t="s">
        <v>53</v>
      </c>
      <c r="B464" s="4">
        <v>-0.11447499999999999</v>
      </c>
      <c r="C464" s="4">
        <v>-8.3574899999999994E-2</v>
      </c>
      <c r="D464" s="4">
        <v>-8.3574899999999994E-2</v>
      </c>
      <c r="E464" s="4">
        <v>-6.7269499999999996E-2</v>
      </c>
      <c r="F464" s="4">
        <v>-3.2179100000000002E-2</v>
      </c>
      <c r="G464" s="4">
        <v>-3.2179100000000002E-2</v>
      </c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  <c r="AG464" s="41"/>
      <c r="AH464" s="41"/>
    </row>
    <row r="465" spans="1:34" x14ac:dyDescent="0.15">
      <c r="A465" t="s">
        <v>54</v>
      </c>
      <c r="B465" s="4">
        <v>0.19182199999999999</v>
      </c>
      <c r="C465" s="4">
        <v>0.20981900000000001</v>
      </c>
      <c r="D465" s="4">
        <v>0.20981900000000001</v>
      </c>
      <c r="E465" s="4">
        <v>0.20700499999999999</v>
      </c>
      <c r="F465" s="4">
        <v>0.22763600000000001</v>
      </c>
      <c r="G465" s="4">
        <v>0.22763600000000001</v>
      </c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  <c r="AF465" s="41"/>
      <c r="AG465" s="41"/>
      <c r="AH465" s="41"/>
    </row>
    <row r="466" spans="1:34" x14ac:dyDescent="0.15">
      <c r="A466" t="s">
        <v>90</v>
      </c>
      <c r="B466">
        <v>0.385378</v>
      </c>
      <c r="C466">
        <v>0.385378</v>
      </c>
      <c r="D466">
        <v>0.385378</v>
      </c>
      <c r="E466">
        <v>5.0898499999999999E-2</v>
      </c>
      <c r="F466">
        <v>5.0898499999999999E-2</v>
      </c>
      <c r="G466">
        <v>5.0898499999999999E-2</v>
      </c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  <c r="AF466" s="41"/>
      <c r="AG466" s="41"/>
      <c r="AH466" s="41"/>
    </row>
    <row r="467" spans="1:34" x14ac:dyDescent="0.15"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/>
      <c r="AF467" s="41"/>
      <c r="AG467" s="41"/>
      <c r="AH467" s="41"/>
    </row>
    <row r="468" spans="1:34" s="15" customFormat="1" ht="17" customHeight="1" x14ac:dyDescent="0.2">
      <c r="A468" s="16" t="s">
        <v>88</v>
      </c>
    </row>
    <row r="469" spans="1:34" s="15" customFormat="1" x14ac:dyDescent="0.15">
      <c r="A469" s="15" t="s">
        <v>2</v>
      </c>
    </row>
    <row r="470" spans="1:34" s="15" customFormat="1" x14ac:dyDescent="0.15">
      <c r="A470" s="15" t="s">
        <v>42</v>
      </c>
    </row>
    <row r="471" spans="1:34" x14ac:dyDescent="0.15"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/>
      <c r="AF471" s="41"/>
      <c r="AG471" s="41"/>
      <c r="AH471" s="41"/>
    </row>
    <row r="472" spans="1:34" x14ac:dyDescent="0.15">
      <c r="A472" t="s">
        <v>45</v>
      </c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/>
      <c r="AF472" s="41"/>
      <c r="AG472" s="41"/>
      <c r="AH472" s="41"/>
    </row>
    <row r="473" spans="1:34" x14ac:dyDescent="0.15">
      <c r="A473" t="s">
        <v>46</v>
      </c>
      <c r="B473">
        <v>1</v>
      </c>
      <c r="C473">
        <v>2</v>
      </c>
      <c r="D473">
        <v>3</v>
      </c>
      <c r="E473">
        <v>4</v>
      </c>
      <c r="F473">
        <v>5</v>
      </c>
      <c r="G473">
        <v>6</v>
      </c>
      <c r="H473">
        <v>7</v>
      </c>
      <c r="I473">
        <v>8</v>
      </c>
      <c r="J473">
        <v>9</v>
      </c>
      <c r="K473">
        <v>10</v>
      </c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/>
      <c r="AF473" s="41"/>
      <c r="AG473" s="41"/>
      <c r="AH473" s="41"/>
    </row>
    <row r="474" spans="1:34" x14ac:dyDescent="0.15">
      <c r="A474">
        <v>1</v>
      </c>
      <c r="B474">
        <v>-0.53551099999999996</v>
      </c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/>
      <c r="AF474" s="41"/>
      <c r="AG474" s="41"/>
      <c r="AH474" s="41"/>
    </row>
    <row r="475" spans="1:34" x14ac:dyDescent="0.15">
      <c r="A475">
        <v>2</v>
      </c>
      <c r="B475">
        <v>-0.53705099999999995</v>
      </c>
      <c r="C475">
        <v>-0.53859199999999996</v>
      </c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  <c r="AG475" s="41"/>
      <c r="AH475" s="41"/>
    </row>
    <row r="476" spans="1:34" x14ac:dyDescent="0.15">
      <c r="A476">
        <v>3</v>
      </c>
      <c r="B476">
        <v>-0.53922700000000001</v>
      </c>
      <c r="C476">
        <v>-0.54076800000000003</v>
      </c>
      <c r="D476">
        <v>-0.54294299999999995</v>
      </c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/>
      <c r="AF476" s="41"/>
      <c r="AG476" s="41"/>
      <c r="AH476" s="41"/>
    </row>
    <row r="477" spans="1:34" x14ac:dyDescent="0.15">
      <c r="A477">
        <v>4</v>
      </c>
      <c r="B477">
        <v>-0.53910499999999995</v>
      </c>
      <c r="C477">
        <v>-0.54064500000000004</v>
      </c>
      <c r="D477">
        <v>-0.54281699999999999</v>
      </c>
      <c r="E477">
        <v>-0.54274800000000001</v>
      </c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/>
      <c r="AF477" s="41"/>
      <c r="AG477" s="41"/>
      <c r="AH477" s="41"/>
    </row>
    <row r="478" spans="1:34" x14ac:dyDescent="0.15">
      <c r="A478">
        <v>5</v>
      </c>
      <c r="B478">
        <v>-0.53894900000000001</v>
      </c>
      <c r="C478">
        <v>-0.54048600000000002</v>
      </c>
      <c r="D478">
        <v>-0.54271599999999998</v>
      </c>
      <c r="E478">
        <v>-0.54258700000000004</v>
      </c>
      <c r="F478">
        <v>-0.54242599999999996</v>
      </c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/>
      <c r="AF478" s="41"/>
      <c r="AG478" s="41"/>
      <c r="AH478" s="41"/>
    </row>
    <row r="479" spans="1:34" x14ac:dyDescent="0.15">
      <c r="A479">
        <v>6</v>
      </c>
      <c r="B479">
        <v>-0.41927399999999998</v>
      </c>
      <c r="C479">
        <v>-0.54147699999999999</v>
      </c>
      <c r="D479">
        <v>-0.54364699999999999</v>
      </c>
      <c r="E479">
        <v>-0.54352</v>
      </c>
      <c r="F479">
        <v>-0.54335999999999995</v>
      </c>
      <c r="G479">
        <v>-0.54430100000000003</v>
      </c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/>
      <c r="AF479" s="41"/>
      <c r="AG479" s="41"/>
      <c r="AH479" s="41"/>
    </row>
    <row r="480" spans="1:34" x14ac:dyDescent="0.15">
      <c r="A480">
        <v>7</v>
      </c>
      <c r="B480">
        <v>-0.18235100000000001</v>
      </c>
      <c r="C480">
        <v>-0.54269699999999998</v>
      </c>
      <c r="D480">
        <v>-0.54486900000000005</v>
      </c>
      <c r="E480">
        <v>-0.54474199999999995</v>
      </c>
      <c r="F480">
        <v>-0.54458600000000001</v>
      </c>
      <c r="G480">
        <v>-0.54543900000000001</v>
      </c>
      <c r="H480">
        <v>-0.54667299999999996</v>
      </c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/>
      <c r="AF480" s="41"/>
      <c r="AG480" s="41"/>
      <c r="AH480" s="41"/>
    </row>
    <row r="481" spans="1:34" x14ac:dyDescent="0.15">
      <c r="A481">
        <v>8</v>
      </c>
      <c r="B481" s="4">
        <v>0.287634</v>
      </c>
      <c r="C481">
        <v>-0.53766999999999998</v>
      </c>
      <c r="D481">
        <v>-0.53984299999999996</v>
      </c>
      <c r="E481">
        <v>-0.53971999999999998</v>
      </c>
      <c r="F481">
        <v>-0.53952</v>
      </c>
      <c r="G481">
        <v>-0.54046899999999998</v>
      </c>
      <c r="H481">
        <v>-0.54170300000000005</v>
      </c>
      <c r="I481">
        <v>-0.53673199999999999</v>
      </c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1"/>
      <c r="AF481" s="41"/>
      <c r="AG481" s="41"/>
      <c r="AH481" s="41"/>
    </row>
    <row r="482" spans="1:34" x14ac:dyDescent="0.15">
      <c r="A482">
        <v>9</v>
      </c>
      <c r="B482" s="4">
        <v>0.76006799999999997</v>
      </c>
      <c r="C482">
        <v>-0.53854900000000006</v>
      </c>
      <c r="D482">
        <v>-0.54072600000000004</v>
      </c>
      <c r="E482">
        <v>-0.54055900000000001</v>
      </c>
      <c r="F482">
        <v>-0.54040699999999997</v>
      </c>
      <c r="G482">
        <v>-0.54135500000000003</v>
      </c>
      <c r="H482">
        <v>-0.54258899999999999</v>
      </c>
      <c r="I482" s="4">
        <v>-0.420344</v>
      </c>
      <c r="J482" s="4">
        <v>-0.18628900000000001</v>
      </c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/>
      <c r="AF482" s="41"/>
      <c r="AG482" s="41"/>
      <c r="AH482" s="41"/>
    </row>
    <row r="483" spans="1:34" x14ac:dyDescent="0.15">
      <c r="A483">
        <v>10</v>
      </c>
      <c r="B483" s="4">
        <v>1.5</v>
      </c>
      <c r="C483">
        <v>-0.53937100000000004</v>
      </c>
      <c r="D483">
        <v>-0.54150299999999996</v>
      </c>
      <c r="E483">
        <v>-0.54138399999999998</v>
      </c>
      <c r="F483">
        <v>-0.54123200000000005</v>
      </c>
      <c r="G483">
        <v>-0.54218100000000002</v>
      </c>
      <c r="H483" s="4">
        <v>-0.42164400000000002</v>
      </c>
      <c r="I483" s="4">
        <v>-0.186228</v>
      </c>
      <c r="J483" s="4">
        <v>0.28202500000000003</v>
      </c>
      <c r="K483" s="4">
        <v>0.75491699999999995</v>
      </c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/>
      <c r="AF483" s="41"/>
      <c r="AG483" s="41"/>
      <c r="AH483" s="41"/>
    </row>
    <row r="484" spans="1:34" x14ac:dyDescent="0.15"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/>
      <c r="AF484" s="41"/>
      <c r="AG484" s="41"/>
      <c r="AH484" s="41"/>
    </row>
    <row r="485" spans="1:34" x14ac:dyDescent="0.15">
      <c r="A485" t="s">
        <v>47</v>
      </c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/>
      <c r="AF485" s="41"/>
      <c r="AG485" s="41"/>
      <c r="AH485" s="41"/>
    </row>
    <row r="486" spans="1:34" x14ac:dyDescent="0.15">
      <c r="A486" t="s">
        <v>46</v>
      </c>
      <c r="B486">
        <v>1</v>
      </c>
      <c r="C486">
        <v>2</v>
      </c>
      <c r="D486">
        <v>3</v>
      </c>
      <c r="E486">
        <v>4</v>
      </c>
      <c r="F486">
        <v>5</v>
      </c>
      <c r="G486">
        <v>6</v>
      </c>
      <c r="H486">
        <v>7</v>
      </c>
      <c r="I486">
        <v>8</v>
      </c>
      <c r="J486">
        <v>9</v>
      </c>
      <c r="K486">
        <v>10</v>
      </c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/>
      <c r="AF486" s="41"/>
      <c r="AG486" s="41"/>
      <c r="AH486" s="41"/>
    </row>
    <row r="487" spans="1:34" x14ac:dyDescent="0.15">
      <c r="A487">
        <v>1</v>
      </c>
      <c r="B487" s="4">
        <v>-5.41225E-4</v>
      </c>
      <c r="M487" s="14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  <c r="AH487" s="41"/>
    </row>
    <row r="488" spans="1:34" x14ac:dyDescent="0.15">
      <c r="A488">
        <v>2</v>
      </c>
      <c r="B488" s="4">
        <v>-3.2239799999999999E-2</v>
      </c>
      <c r="C488" s="4">
        <v>-0.23644200000000001</v>
      </c>
      <c r="D488" s="4"/>
      <c r="E488" s="4"/>
      <c r="F488" s="4"/>
      <c r="G488" s="4"/>
      <c r="M488" s="14"/>
      <c r="N488" s="14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/>
      <c r="AF488" s="41"/>
      <c r="AG488" s="41"/>
      <c r="AH488" s="41"/>
    </row>
    <row r="489" spans="1:34" x14ac:dyDescent="0.15">
      <c r="A489">
        <v>3</v>
      </c>
      <c r="B489" s="4">
        <v>-7.1520799999999995E-2</v>
      </c>
      <c r="C489" s="4">
        <v>-0.26566699999999999</v>
      </c>
      <c r="D489" s="4">
        <v>-0.29661300000000002</v>
      </c>
      <c r="E489" s="4"/>
      <c r="F489" s="4"/>
      <c r="G489" s="4"/>
      <c r="M489" s="14"/>
      <c r="N489" s="14"/>
      <c r="O489" s="14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  <c r="AG489" s="41"/>
      <c r="AH489" s="41"/>
    </row>
    <row r="490" spans="1:34" x14ac:dyDescent="0.15">
      <c r="A490">
        <v>4</v>
      </c>
      <c r="B490" s="4">
        <v>-0.112536</v>
      </c>
      <c r="C490" s="4">
        <v>-0.29548600000000003</v>
      </c>
      <c r="D490" s="4">
        <v>-0.290016</v>
      </c>
      <c r="E490" s="4">
        <v>-0.20963899999999999</v>
      </c>
      <c r="F490" s="4"/>
      <c r="G490" s="4"/>
      <c r="M490" s="14"/>
      <c r="N490" s="14"/>
      <c r="O490" s="14"/>
      <c r="P490" s="14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/>
      <c r="AF490" s="41"/>
      <c r="AG490" s="41"/>
      <c r="AH490" s="41"/>
    </row>
    <row r="491" spans="1:34" x14ac:dyDescent="0.15">
      <c r="A491">
        <v>5</v>
      </c>
      <c r="B491" s="4">
        <v>-0.152841</v>
      </c>
      <c r="C491" s="4">
        <v>-0.28546199999999999</v>
      </c>
      <c r="D491" s="4">
        <v>-0.21201100000000001</v>
      </c>
      <c r="E491" s="4">
        <v>-5.21895E-2</v>
      </c>
      <c r="F491" s="4">
        <v>0.11675099999999999</v>
      </c>
      <c r="G491" s="4"/>
      <c r="M491" s="14"/>
      <c r="N491" s="14"/>
      <c r="O491" s="14"/>
      <c r="P491" s="14"/>
      <c r="Q491" s="14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/>
      <c r="AF491" s="41"/>
      <c r="AG491" s="41"/>
      <c r="AH491" s="41"/>
    </row>
    <row r="492" spans="1:34" x14ac:dyDescent="0.15">
      <c r="A492">
        <v>6</v>
      </c>
      <c r="B492" s="4">
        <v>-0.146009</v>
      </c>
      <c r="C492" s="4">
        <v>-0.209728</v>
      </c>
      <c r="D492" s="4">
        <v>-5.1951600000000001E-2</v>
      </c>
      <c r="E492" s="4">
        <v>0.11683499999999999</v>
      </c>
      <c r="F492" s="4">
        <v>0.15695799999999999</v>
      </c>
      <c r="G492" s="4">
        <v>-0.35080600000000001</v>
      </c>
      <c r="M492" s="14"/>
      <c r="N492" s="14"/>
      <c r="O492" s="14"/>
      <c r="P492" s="14"/>
      <c r="Q492" s="14"/>
      <c r="R492" s="14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/>
      <c r="AF492" s="41"/>
      <c r="AG492" s="41"/>
      <c r="AH492" s="41"/>
    </row>
    <row r="493" spans="1:34" x14ac:dyDescent="0.15">
      <c r="A493">
        <v>7</v>
      </c>
      <c r="B493" s="4">
        <v>-9.73276E-2</v>
      </c>
      <c r="C493" s="4">
        <v>-5.2172700000000002E-2</v>
      </c>
      <c r="D493" s="4">
        <v>0.116772</v>
      </c>
      <c r="E493" s="4">
        <v>0.156165</v>
      </c>
      <c r="F493" s="4">
        <v>-0.35171000000000002</v>
      </c>
      <c r="G493" s="4">
        <v>-0.39460099999999998</v>
      </c>
      <c r="H493" s="4">
        <v>-0.44144699999999998</v>
      </c>
      <c r="M493" s="14"/>
      <c r="N493" s="14"/>
      <c r="O493" s="14"/>
      <c r="P493" s="14"/>
      <c r="Q493" s="14"/>
      <c r="R493" s="14"/>
      <c r="S493" s="14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/>
      <c r="AF493" s="41"/>
      <c r="AG493" s="41"/>
      <c r="AH493" s="41"/>
    </row>
    <row r="494" spans="1:34" x14ac:dyDescent="0.15">
      <c r="A494">
        <v>8</v>
      </c>
      <c r="B494">
        <v>7.2056400000000001E-3</v>
      </c>
      <c r="C494" s="4">
        <v>0.117102</v>
      </c>
      <c r="D494" s="4">
        <v>0.15384200000000001</v>
      </c>
      <c r="E494" s="4">
        <v>-0.35316799999999998</v>
      </c>
      <c r="F494" s="4">
        <v>-0.39341900000000002</v>
      </c>
      <c r="G494" s="4">
        <v>-0.43228800000000001</v>
      </c>
      <c r="H494" s="4">
        <v>-0.46474900000000002</v>
      </c>
      <c r="I494" s="4">
        <v>-0.50388699999999997</v>
      </c>
      <c r="M494" s="14"/>
      <c r="N494" s="14"/>
      <c r="O494" s="14"/>
      <c r="P494" s="14"/>
      <c r="Q494" s="14"/>
      <c r="R494" s="14"/>
      <c r="S494" s="14"/>
      <c r="T494" s="14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/>
      <c r="AF494" s="41"/>
      <c r="AG494" s="41"/>
      <c r="AH494" s="41"/>
    </row>
    <row r="495" spans="1:34" x14ac:dyDescent="0.15">
      <c r="A495">
        <v>9</v>
      </c>
      <c r="B495">
        <v>0.111528</v>
      </c>
      <c r="C495" s="4">
        <v>0.15459200000000001</v>
      </c>
      <c r="D495" s="4">
        <v>-0.35239300000000001</v>
      </c>
      <c r="E495" s="4">
        <v>-0.38189099999999998</v>
      </c>
      <c r="F495" s="4">
        <v>-0.42977500000000002</v>
      </c>
      <c r="G495" s="4">
        <v>-0.473445</v>
      </c>
      <c r="H495" s="4">
        <v>-0.50279700000000005</v>
      </c>
      <c r="I495">
        <v>-0.54838200000000004</v>
      </c>
      <c r="J495">
        <v>-0.61129100000000003</v>
      </c>
      <c r="M495" s="14"/>
      <c r="N495" s="14"/>
      <c r="O495" s="14"/>
      <c r="P495" s="14"/>
      <c r="Q495" s="14"/>
      <c r="R495" s="14"/>
      <c r="S495" s="14"/>
      <c r="T495" s="14"/>
      <c r="U495" s="14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F495" s="41"/>
      <c r="AG495" s="41"/>
      <c r="AH495" s="41"/>
    </row>
    <row r="496" spans="1:34" x14ac:dyDescent="0.15">
      <c r="A496">
        <v>10</v>
      </c>
      <c r="B496">
        <v>0.155893</v>
      </c>
      <c r="C496" s="4">
        <v>-0.34105000000000002</v>
      </c>
      <c r="D496" s="4">
        <v>-0.38045099999999998</v>
      </c>
      <c r="E496" s="4">
        <v>-0.42684299999999997</v>
      </c>
      <c r="F496" s="4">
        <v>-0.47249200000000002</v>
      </c>
      <c r="G496" s="4">
        <v>-0.50212599999999996</v>
      </c>
      <c r="H496">
        <v>-0.54722400000000004</v>
      </c>
      <c r="I496">
        <v>-0.610958</v>
      </c>
      <c r="J496">
        <v>-0.71133500000000005</v>
      </c>
      <c r="K496">
        <v>-0.84873100000000001</v>
      </c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41"/>
      <c r="X496" s="41"/>
      <c r="Y496" s="41"/>
      <c r="Z496" s="41"/>
      <c r="AA496" s="41"/>
      <c r="AB496" s="41"/>
      <c r="AC496" s="41"/>
      <c r="AD496" s="41"/>
      <c r="AE496" s="41"/>
      <c r="AF496" s="41"/>
      <c r="AG496" s="41"/>
      <c r="AH496" s="41"/>
    </row>
    <row r="497" spans="1:34" x14ac:dyDescent="0.15"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/>
      <c r="AF497" s="41"/>
      <c r="AG497" s="41"/>
      <c r="AH497" s="41"/>
    </row>
    <row r="498" spans="1:34" x14ac:dyDescent="0.15">
      <c r="A498" t="s">
        <v>48</v>
      </c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F498" s="41"/>
      <c r="AG498" s="41"/>
      <c r="AH498" s="41"/>
    </row>
    <row r="499" spans="1:34" x14ac:dyDescent="0.15">
      <c r="A499" t="s">
        <v>46</v>
      </c>
      <c r="B499">
        <v>1</v>
      </c>
      <c r="C499">
        <v>2</v>
      </c>
      <c r="D499">
        <v>3</v>
      </c>
      <c r="E499">
        <v>4</v>
      </c>
      <c r="F499">
        <v>5</v>
      </c>
      <c r="G499">
        <v>6</v>
      </c>
      <c r="H499">
        <v>7</v>
      </c>
      <c r="I499">
        <v>8</v>
      </c>
      <c r="J499">
        <v>9</v>
      </c>
      <c r="K499">
        <v>10</v>
      </c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  <c r="AH499" s="41"/>
    </row>
    <row r="500" spans="1:34" x14ac:dyDescent="0.15">
      <c r="A500">
        <v>1</v>
      </c>
      <c r="B500">
        <v>-0.448071</v>
      </c>
      <c r="M500" s="14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  <c r="AG500" s="41"/>
      <c r="AH500" s="41"/>
    </row>
    <row r="501" spans="1:34" x14ac:dyDescent="0.15">
      <c r="A501">
        <v>2</v>
      </c>
      <c r="B501">
        <v>-0.43648700000000001</v>
      </c>
      <c r="C501">
        <v>-1.07718</v>
      </c>
      <c r="M501" s="14"/>
      <c r="N501" s="14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/>
      <c r="AF501" s="41"/>
      <c r="AG501" s="41"/>
      <c r="AH501" s="41"/>
    </row>
    <row r="502" spans="1:34" x14ac:dyDescent="0.15">
      <c r="A502">
        <v>3</v>
      </c>
      <c r="B502">
        <v>-0.44129299999999999</v>
      </c>
      <c r="C502">
        <v>-1.0815399999999999</v>
      </c>
      <c r="D502">
        <v>-1.06714</v>
      </c>
      <c r="M502" s="14"/>
      <c r="N502" s="14"/>
      <c r="O502" s="14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  <c r="AG502" s="41"/>
      <c r="AH502" s="41"/>
    </row>
    <row r="503" spans="1:34" x14ac:dyDescent="0.15">
      <c r="A503">
        <v>4</v>
      </c>
      <c r="B503">
        <v>-0.44820199999999999</v>
      </c>
      <c r="C503">
        <v>-1.06254</v>
      </c>
      <c r="D503">
        <v>-0.95443299999999998</v>
      </c>
      <c r="E503">
        <v>-0.71427700000000005</v>
      </c>
      <c r="M503" s="14"/>
      <c r="N503" s="14"/>
      <c r="O503" s="14"/>
      <c r="P503" s="14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  <c r="AF503" s="41"/>
      <c r="AG503" s="41"/>
      <c r="AH503" s="41"/>
    </row>
    <row r="504" spans="1:34" x14ac:dyDescent="0.15">
      <c r="A504">
        <v>5</v>
      </c>
      <c r="B504">
        <v>-0.455455</v>
      </c>
      <c r="C504">
        <v>-0.94983700000000004</v>
      </c>
      <c r="D504">
        <v>-0.71438299999999999</v>
      </c>
      <c r="E504">
        <v>-0.295603</v>
      </c>
      <c r="F504" s="4">
        <v>0.151645</v>
      </c>
      <c r="M504" s="14"/>
      <c r="N504" s="14"/>
      <c r="O504" s="14"/>
      <c r="P504" s="14"/>
      <c r="Q504" s="14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  <c r="AF504" s="41"/>
      <c r="AG504" s="41"/>
      <c r="AH504" s="41"/>
    </row>
    <row r="505" spans="1:34" x14ac:dyDescent="0.15">
      <c r="A505">
        <v>6</v>
      </c>
      <c r="B505">
        <v>-0.38768399999999997</v>
      </c>
      <c r="C505">
        <v>-0.711897</v>
      </c>
      <c r="D505">
        <v>-0.29783599999999999</v>
      </c>
      <c r="E505" s="4">
        <v>0.14945900000000001</v>
      </c>
      <c r="F505" s="4">
        <v>0.231125</v>
      </c>
      <c r="G505">
        <v>-0.75627599999999995</v>
      </c>
      <c r="M505" s="14"/>
      <c r="N505" s="14"/>
      <c r="O505" s="14"/>
      <c r="P505" s="14"/>
      <c r="Q505" s="14"/>
      <c r="R505" s="14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  <c r="AF505" s="41"/>
      <c r="AG505" s="41"/>
      <c r="AH505" s="41"/>
    </row>
    <row r="506" spans="1:34" x14ac:dyDescent="0.15">
      <c r="A506">
        <v>7</v>
      </c>
      <c r="B506">
        <v>-0.28205000000000002</v>
      </c>
      <c r="C506">
        <v>-0.29494900000000002</v>
      </c>
      <c r="D506" s="4">
        <v>0.14651700000000001</v>
      </c>
      <c r="E506" s="4">
        <v>0.22691</v>
      </c>
      <c r="F506">
        <v>-0.75859299999999996</v>
      </c>
      <c r="G506">
        <v>-0.82258399999999998</v>
      </c>
      <c r="H506">
        <v>-0.90210000000000001</v>
      </c>
      <c r="M506" s="14"/>
      <c r="N506" s="14"/>
      <c r="O506" s="14"/>
      <c r="P506" s="14"/>
      <c r="Q506" s="14"/>
      <c r="R506" s="14"/>
      <c r="S506" s="14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  <c r="AG506" s="41"/>
      <c r="AH506" s="41"/>
    </row>
    <row r="507" spans="1:34" x14ac:dyDescent="0.15">
      <c r="A507">
        <v>8</v>
      </c>
      <c r="B507">
        <v>-7.0222300000000001E-2</v>
      </c>
      <c r="C507" s="4">
        <v>0.150972</v>
      </c>
      <c r="D507" s="4">
        <v>0.224717</v>
      </c>
      <c r="E507">
        <v>-0.76037500000000002</v>
      </c>
      <c r="F507">
        <v>-0.81753399999999998</v>
      </c>
      <c r="G507">
        <v>-0.88022</v>
      </c>
      <c r="H507">
        <v>-0.93519600000000003</v>
      </c>
      <c r="I507">
        <v>-1.0077700000000001</v>
      </c>
      <c r="M507" s="14"/>
      <c r="N507" s="14"/>
      <c r="O507" s="14"/>
      <c r="P507" s="14"/>
      <c r="Q507" s="14"/>
      <c r="R507" s="14"/>
      <c r="S507" s="14"/>
      <c r="T507" s="14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  <c r="AG507" s="41"/>
      <c r="AH507" s="41"/>
    </row>
    <row r="508" spans="1:34" x14ac:dyDescent="0.15">
      <c r="A508">
        <v>9</v>
      </c>
      <c r="B508">
        <v>0.13564100000000001</v>
      </c>
      <c r="C508" s="4">
        <v>0.224297</v>
      </c>
      <c r="D508">
        <v>-0.76188699999999998</v>
      </c>
      <c r="E508">
        <v>-0.79607099999999997</v>
      </c>
      <c r="F508">
        <v>-0.87396099999999999</v>
      </c>
      <c r="G508">
        <v>-0.95263799999999998</v>
      </c>
      <c r="H508">
        <v>-1.00559</v>
      </c>
      <c r="I508">
        <v>-1.09676</v>
      </c>
      <c r="J508">
        <v>-1.22258</v>
      </c>
      <c r="M508" s="14"/>
      <c r="N508" s="14"/>
      <c r="O508" s="14"/>
      <c r="P508" s="14"/>
      <c r="Q508" s="14"/>
      <c r="R508" s="14"/>
      <c r="S508" s="14"/>
      <c r="T508" s="14"/>
      <c r="U508" s="14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  <c r="AF508" s="41"/>
      <c r="AG508" s="41"/>
      <c r="AH508" s="41"/>
    </row>
    <row r="509" spans="1:34" x14ac:dyDescent="0.15">
      <c r="A509">
        <v>10</v>
      </c>
      <c r="B509">
        <v>0.22494900000000001</v>
      </c>
      <c r="C509">
        <v>-0.73951599999999995</v>
      </c>
      <c r="D509">
        <v>-0.79452100000000003</v>
      </c>
      <c r="E509">
        <v>-0.86902299999999999</v>
      </c>
      <c r="F509">
        <v>-0.94934499999999999</v>
      </c>
      <c r="G509">
        <v>-1.0042500000000001</v>
      </c>
      <c r="H509">
        <v>-1.0944499999999999</v>
      </c>
      <c r="I509">
        <v>-1.2219199999999999</v>
      </c>
      <c r="J509">
        <v>-1.4226700000000001</v>
      </c>
      <c r="K509">
        <v>-1.69746</v>
      </c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  <c r="AG509" s="41"/>
      <c r="AH509" s="41"/>
    </row>
    <row r="510" spans="1:34" x14ac:dyDescent="0.15"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  <c r="AG510" s="41"/>
      <c r="AH510" s="41"/>
    </row>
    <row r="511" spans="1:34" x14ac:dyDescent="0.15">
      <c r="A511" s="38" t="s">
        <v>74</v>
      </c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</row>
    <row r="512" spans="1:34" x14ac:dyDescent="0.15">
      <c r="A512" t="s">
        <v>75</v>
      </c>
      <c r="B512" t="s">
        <v>76</v>
      </c>
      <c r="C512" t="s">
        <v>76</v>
      </c>
      <c r="D512" t="s">
        <v>76</v>
      </c>
      <c r="E512" t="s">
        <v>77</v>
      </c>
      <c r="F512" t="s">
        <v>77</v>
      </c>
      <c r="G512" t="s">
        <v>77</v>
      </c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/>
      <c r="AF512" s="41"/>
      <c r="AG512" s="41"/>
      <c r="AH512" s="41"/>
    </row>
    <row r="513" spans="1:34" x14ac:dyDescent="0.15">
      <c r="A513" t="s">
        <v>78</v>
      </c>
      <c r="B513" t="s">
        <v>76</v>
      </c>
      <c r="C513" t="s">
        <v>79</v>
      </c>
      <c r="D513" t="s">
        <v>80</v>
      </c>
      <c r="E513" t="s">
        <v>76</v>
      </c>
      <c r="F513" t="s">
        <v>79</v>
      </c>
      <c r="G513" t="s">
        <v>80</v>
      </c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1"/>
      <c r="AF513" s="41"/>
      <c r="AG513" s="41"/>
      <c r="AH513" s="41"/>
    </row>
    <row r="514" spans="1:34" x14ac:dyDescent="0.15">
      <c r="A514" t="s">
        <v>25</v>
      </c>
      <c r="B514" s="4">
        <v>0.24279200000000001</v>
      </c>
      <c r="C514" s="4">
        <v>0.24279200000000001</v>
      </c>
      <c r="D514" s="4">
        <v>0.24279200000000001</v>
      </c>
      <c r="E514" s="4">
        <v>0.36263000000000001</v>
      </c>
      <c r="F514" s="4">
        <v>0.36263000000000001</v>
      </c>
      <c r="G514" s="4">
        <v>0.36263000000000001</v>
      </c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/>
      <c r="AF514" s="41"/>
      <c r="AG514" s="41"/>
      <c r="AH514" s="41"/>
    </row>
    <row r="515" spans="1:34" x14ac:dyDescent="0.15">
      <c r="A515" t="s">
        <v>26</v>
      </c>
      <c r="B515">
        <v>-0.38089200000000001</v>
      </c>
      <c r="C515">
        <v>-0.36381400000000003</v>
      </c>
      <c r="D515">
        <v>-0.36381400000000003</v>
      </c>
      <c r="E515">
        <v>-0.40279999999999999</v>
      </c>
      <c r="F515">
        <v>-0.38279600000000003</v>
      </c>
      <c r="G515">
        <v>-0.38279600000000003</v>
      </c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/>
      <c r="AF515" s="41"/>
      <c r="AG515" s="41"/>
      <c r="AH515" s="41"/>
    </row>
    <row r="516" spans="1:34" x14ac:dyDescent="0.15">
      <c r="A516" t="s">
        <v>27</v>
      </c>
      <c r="B516">
        <v>-0.42810399999999998</v>
      </c>
      <c r="C516">
        <v>-0.41151300000000002</v>
      </c>
      <c r="D516">
        <v>-0.41151300000000002</v>
      </c>
      <c r="E516">
        <v>-0.44766899999999998</v>
      </c>
      <c r="F516">
        <v>-0.42830600000000002</v>
      </c>
      <c r="G516">
        <v>-0.42830600000000002</v>
      </c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/>
      <c r="AF516" s="41"/>
      <c r="AG516" s="41"/>
      <c r="AH516" s="41"/>
    </row>
    <row r="517" spans="1:34" x14ac:dyDescent="0.15">
      <c r="A517" t="s">
        <v>28</v>
      </c>
      <c r="B517">
        <v>-0.48400599999999999</v>
      </c>
      <c r="C517">
        <v>-0.46682299999999999</v>
      </c>
      <c r="D517">
        <v>-0.46682299999999999</v>
      </c>
      <c r="E517">
        <v>-0.52642500000000003</v>
      </c>
      <c r="F517">
        <v>-0.50635200000000002</v>
      </c>
      <c r="G517">
        <v>-0.50635200000000002</v>
      </c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/>
      <c r="AF517" s="41"/>
      <c r="AG517" s="41"/>
      <c r="AH517" s="41"/>
    </row>
    <row r="518" spans="1:34" x14ac:dyDescent="0.15">
      <c r="A518" t="s">
        <v>29</v>
      </c>
      <c r="B518">
        <v>-0.55016900000000002</v>
      </c>
      <c r="C518">
        <v>-0.53260600000000002</v>
      </c>
      <c r="D518">
        <v>-0.53260600000000002</v>
      </c>
      <c r="E518">
        <v>-0.65421799999999997</v>
      </c>
      <c r="F518">
        <v>-0.63981100000000002</v>
      </c>
      <c r="G518">
        <v>-0.63981100000000002</v>
      </c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/>
      <c r="AF518" s="41"/>
      <c r="AG518" s="41"/>
      <c r="AH518" s="41"/>
    </row>
    <row r="519" spans="1:34" x14ac:dyDescent="0.15">
      <c r="A519" t="s">
        <v>30</v>
      </c>
      <c r="B519">
        <v>-0.58217099999999999</v>
      </c>
      <c r="C519">
        <v>-0.56471800000000005</v>
      </c>
      <c r="D519">
        <v>-0.56471800000000005</v>
      </c>
      <c r="E519">
        <v>-0.61719100000000005</v>
      </c>
      <c r="F519">
        <v>-0.59684499999999996</v>
      </c>
      <c r="G519">
        <v>-0.59684499999999996</v>
      </c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/>
      <c r="AF519" s="41"/>
      <c r="AG519" s="41"/>
      <c r="AH519" s="41"/>
    </row>
    <row r="520" spans="1:34" x14ac:dyDescent="0.15">
      <c r="A520" t="s">
        <v>52</v>
      </c>
      <c r="B520">
        <v>-0.56997600000000004</v>
      </c>
      <c r="C520">
        <v>-0.55425800000000003</v>
      </c>
      <c r="D520">
        <v>-0.55425800000000003</v>
      </c>
      <c r="E520">
        <v>-0.58856699999999995</v>
      </c>
      <c r="F520">
        <v>-0.570357</v>
      </c>
      <c r="G520">
        <v>-0.570357</v>
      </c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/>
      <c r="AF520" s="41"/>
      <c r="AG520" s="41"/>
      <c r="AH520" s="41"/>
    </row>
    <row r="521" spans="1:34" x14ac:dyDescent="0.15">
      <c r="A521" t="s">
        <v>53</v>
      </c>
      <c r="B521" s="4">
        <v>-0.42165399999999997</v>
      </c>
      <c r="C521" s="4">
        <v>-0.40491199999999999</v>
      </c>
      <c r="D521" s="4">
        <v>-0.40491199999999999</v>
      </c>
      <c r="E521" s="4">
        <v>-0.40965699999999999</v>
      </c>
      <c r="F521" s="4">
        <v>-0.390287</v>
      </c>
      <c r="G521" s="4">
        <v>-0.390287</v>
      </c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/>
      <c r="AF521" s="41"/>
      <c r="AG521" s="41"/>
      <c r="AH521" s="41"/>
    </row>
    <row r="522" spans="1:34" x14ac:dyDescent="0.15">
      <c r="A522" t="s">
        <v>54</v>
      </c>
      <c r="B522" s="4">
        <v>-0.10627300000000001</v>
      </c>
      <c r="C522" s="4">
        <v>-9.5894900000000005E-2</v>
      </c>
      <c r="D522" s="4">
        <v>-9.5894900000000005E-2</v>
      </c>
      <c r="E522" s="4">
        <v>-9.4777799999999995E-2</v>
      </c>
      <c r="F522" s="4">
        <v>-8.3042299999999999E-2</v>
      </c>
      <c r="G522" s="4">
        <v>-8.3042299999999999E-2</v>
      </c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/>
      <c r="AF522" s="41"/>
      <c r="AG522" s="41"/>
      <c r="AH522" s="41"/>
    </row>
    <row r="523" spans="1:34" x14ac:dyDescent="0.15">
      <c r="A523" t="s">
        <v>90</v>
      </c>
      <c r="B523">
        <v>0.220695</v>
      </c>
      <c r="C523">
        <v>0.220695</v>
      </c>
      <c r="D523">
        <v>0.220695</v>
      </c>
      <c r="E523">
        <v>-0.220438</v>
      </c>
      <c r="F523">
        <v>-0.220438</v>
      </c>
      <c r="G523">
        <v>-0.220438</v>
      </c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/>
      <c r="AF523" s="41"/>
      <c r="AG523" s="41"/>
      <c r="AH523" s="41"/>
    </row>
    <row r="524" spans="1:34" x14ac:dyDescent="0.15"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/>
      <c r="AF524" s="41"/>
      <c r="AG524" s="41"/>
      <c r="AH524" s="41"/>
    </row>
    <row r="525" spans="1:34" s="15" customFormat="1" ht="18" x14ac:dyDescent="0.2">
      <c r="A525" s="16" t="s">
        <v>89</v>
      </c>
    </row>
    <row r="526" spans="1:34" s="15" customFormat="1" x14ac:dyDescent="0.15">
      <c r="A526" s="15" t="s">
        <v>2</v>
      </c>
    </row>
    <row r="527" spans="1:34" s="15" customFormat="1" x14ac:dyDescent="0.15">
      <c r="A527" s="15" t="s">
        <v>42</v>
      </c>
    </row>
    <row r="528" spans="1:34" s="15" customFormat="1" x14ac:dyDescent="0.15">
      <c r="A528" s="15" t="s">
        <v>44</v>
      </c>
    </row>
    <row r="529" spans="1:34" x14ac:dyDescent="0.15"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1"/>
      <c r="AF529" s="41"/>
      <c r="AG529" s="41"/>
      <c r="AH529" s="41"/>
    </row>
    <row r="530" spans="1:34" x14ac:dyDescent="0.15">
      <c r="A530" t="s">
        <v>45</v>
      </c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41"/>
      <c r="AF530" s="41"/>
      <c r="AG530" s="41"/>
      <c r="AH530" s="41"/>
    </row>
    <row r="531" spans="1:34" x14ac:dyDescent="0.15">
      <c r="A531" t="s">
        <v>46</v>
      </c>
      <c r="B531">
        <v>1</v>
      </c>
      <c r="C531">
        <v>2</v>
      </c>
      <c r="D531">
        <v>3</v>
      </c>
      <c r="E531">
        <v>4</v>
      </c>
      <c r="F531">
        <v>5</v>
      </c>
      <c r="G531">
        <v>6</v>
      </c>
      <c r="H531">
        <v>7</v>
      </c>
      <c r="I531">
        <v>8</v>
      </c>
      <c r="J531">
        <v>9</v>
      </c>
      <c r="K531">
        <v>10</v>
      </c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1"/>
      <c r="AF531" s="41"/>
      <c r="AG531" s="41"/>
      <c r="AH531" s="41"/>
    </row>
    <row r="532" spans="1:34" x14ac:dyDescent="0.15">
      <c r="A532">
        <v>1</v>
      </c>
      <c r="B532">
        <v>-0.53798100000000004</v>
      </c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1"/>
      <c r="AF532" s="41"/>
      <c r="AG532" s="41"/>
      <c r="AH532" s="41"/>
    </row>
    <row r="533" spans="1:34" x14ac:dyDescent="0.15">
      <c r="A533">
        <v>2</v>
      </c>
      <c r="B533">
        <v>-0.54005999999999998</v>
      </c>
      <c r="C533">
        <v>-0.54216200000000003</v>
      </c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/>
      <c r="AF533" s="41"/>
      <c r="AG533" s="41"/>
      <c r="AH533" s="41"/>
    </row>
    <row r="534" spans="1:34" x14ac:dyDescent="0.15">
      <c r="A534">
        <v>3</v>
      </c>
      <c r="B534">
        <v>-0.53991999999999996</v>
      </c>
      <c r="C534">
        <v>-0.54202099999999998</v>
      </c>
      <c r="D534">
        <v>-0.54187700000000005</v>
      </c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F534" s="41"/>
      <c r="AG534" s="41"/>
      <c r="AH534" s="41"/>
    </row>
    <row r="535" spans="1:34" x14ac:dyDescent="0.15">
      <c r="A535">
        <v>4</v>
      </c>
      <c r="B535">
        <v>-0.53981699999999999</v>
      </c>
      <c r="C535">
        <v>-0.54191400000000001</v>
      </c>
      <c r="D535">
        <v>-0.54183199999999998</v>
      </c>
      <c r="E535">
        <v>-0.54172200000000004</v>
      </c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  <c r="AH535" s="41"/>
    </row>
    <row r="536" spans="1:34" x14ac:dyDescent="0.15">
      <c r="A536">
        <v>5</v>
      </c>
      <c r="B536">
        <v>-0.53963700000000003</v>
      </c>
      <c r="C536">
        <v>-0.54179699999999997</v>
      </c>
      <c r="D536">
        <v>-0.54165099999999999</v>
      </c>
      <c r="E536">
        <v>-0.54154100000000005</v>
      </c>
      <c r="F536">
        <v>-0.54135900000000003</v>
      </c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/>
      <c r="AF536" s="41"/>
      <c r="AG536" s="41"/>
      <c r="AH536" s="41"/>
    </row>
    <row r="537" spans="1:34" x14ac:dyDescent="0.15">
      <c r="A537">
        <v>6</v>
      </c>
      <c r="B537">
        <v>-0.41945399999999999</v>
      </c>
      <c r="C537">
        <v>-0.54311200000000004</v>
      </c>
      <c r="D537">
        <v>-0.54296800000000001</v>
      </c>
      <c r="E537">
        <v>-0.54285799999999995</v>
      </c>
      <c r="F537">
        <v>-0.54268099999999997</v>
      </c>
      <c r="G537">
        <v>-0.54390700000000003</v>
      </c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  <c r="AG537" s="41"/>
      <c r="AH537" s="41"/>
    </row>
    <row r="538" spans="1:34" x14ac:dyDescent="0.15">
      <c r="A538">
        <v>7</v>
      </c>
      <c r="B538">
        <v>-0.180201</v>
      </c>
      <c r="C538">
        <v>-0.53766000000000003</v>
      </c>
      <c r="D538">
        <v>-0.53751599999999999</v>
      </c>
      <c r="E538">
        <v>-0.53741099999999997</v>
      </c>
      <c r="F538">
        <v>-0.53718600000000005</v>
      </c>
      <c r="G538">
        <v>-0.53851599999999999</v>
      </c>
      <c r="H538">
        <v>-0.53312499999999996</v>
      </c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/>
      <c r="AF538" s="41"/>
      <c r="AG538" s="41"/>
      <c r="AH538" s="41"/>
    </row>
    <row r="539" spans="1:34" x14ac:dyDescent="0.15">
      <c r="A539">
        <v>8</v>
      </c>
      <c r="B539" s="4">
        <v>6.3422400000000004E-2</v>
      </c>
      <c r="C539">
        <v>-0.53861300000000001</v>
      </c>
      <c r="D539">
        <v>-0.53847299999999998</v>
      </c>
      <c r="E539">
        <v>-0.53832100000000005</v>
      </c>
      <c r="F539">
        <v>-0.53814799999999996</v>
      </c>
      <c r="G539">
        <v>-0.53947800000000001</v>
      </c>
      <c r="H539">
        <v>-0.53408599999999995</v>
      </c>
      <c r="I539">
        <v>-0.53504799999999997</v>
      </c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/>
      <c r="AF539" s="41"/>
      <c r="AG539" s="41"/>
      <c r="AH539" s="41"/>
    </row>
    <row r="540" spans="1:34" x14ac:dyDescent="0.15">
      <c r="A540">
        <v>9</v>
      </c>
      <c r="B540" s="4">
        <v>0.55456099999999997</v>
      </c>
      <c r="C540">
        <v>-0.53950500000000001</v>
      </c>
      <c r="D540">
        <v>-0.53931700000000005</v>
      </c>
      <c r="E540">
        <v>-0.53921600000000003</v>
      </c>
      <c r="F540">
        <v>-0.53904300000000005</v>
      </c>
      <c r="G540">
        <v>-0.54037299999999999</v>
      </c>
      <c r="H540">
        <v>-0.53498199999999996</v>
      </c>
      <c r="I540" s="4">
        <v>-0.41266999999999998</v>
      </c>
      <c r="J540" s="4">
        <v>-0.16742799999999999</v>
      </c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  <c r="AG540" s="41"/>
      <c r="AH540" s="41"/>
    </row>
    <row r="541" spans="1:34" x14ac:dyDescent="0.15">
      <c r="A541">
        <v>10</v>
      </c>
      <c r="B541" s="4">
        <v>1.5</v>
      </c>
      <c r="C541">
        <v>-0.54028299999999996</v>
      </c>
      <c r="D541">
        <v>-0.54014700000000004</v>
      </c>
      <c r="E541">
        <v>-0.54004600000000003</v>
      </c>
      <c r="F541">
        <v>-0.53987300000000005</v>
      </c>
      <c r="G541">
        <v>-0.54120299999999999</v>
      </c>
      <c r="H541" s="4">
        <v>-0.41782999999999998</v>
      </c>
      <c r="I541" s="4">
        <v>-0.172653</v>
      </c>
      <c r="J541" s="4">
        <v>7.2642399999999996E-2</v>
      </c>
      <c r="K541" s="4">
        <v>0.561473</v>
      </c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/>
      <c r="AF541" s="41"/>
      <c r="AG541" s="41"/>
      <c r="AH541" s="41"/>
    </row>
    <row r="542" spans="1:34" x14ac:dyDescent="0.15"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/>
      <c r="AF542" s="41"/>
      <c r="AG542" s="41"/>
      <c r="AH542" s="41"/>
    </row>
    <row r="543" spans="1:34" x14ac:dyDescent="0.15">
      <c r="A543" t="s">
        <v>47</v>
      </c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  <c r="AF543" s="41"/>
      <c r="AG543" s="41"/>
      <c r="AH543" s="41"/>
    </row>
    <row r="544" spans="1:34" x14ac:dyDescent="0.15">
      <c r="A544" t="s">
        <v>46</v>
      </c>
      <c r="B544">
        <v>1</v>
      </c>
      <c r="C544">
        <v>2</v>
      </c>
      <c r="D544">
        <v>3</v>
      </c>
      <c r="E544">
        <v>4</v>
      </c>
      <c r="F544">
        <v>5</v>
      </c>
      <c r="G544">
        <v>6</v>
      </c>
      <c r="H544">
        <v>7</v>
      </c>
      <c r="I544">
        <v>8</v>
      </c>
      <c r="J544">
        <v>9</v>
      </c>
      <c r="K544">
        <v>10</v>
      </c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/>
      <c r="AF544" s="41"/>
      <c r="AG544" s="41"/>
      <c r="AH544" s="41"/>
    </row>
    <row r="545" spans="1:34" x14ac:dyDescent="0.15">
      <c r="A545">
        <v>1</v>
      </c>
      <c r="B545" s="4">
        <v>-6.4660300000000004E-2</v>
      </c>
      <c r="M545" s="14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/>
      <c r="AF545" s="41"/>
      <c r="AG545" s="41"/>
      <c r="AH545" s="41"/>
    </row>
    <row r="546" spans="1:34" x14ac:dyDescent="0.15">
      <c r="A546">
        <v>2</v>
      </c>
      <c r="B546" s="4">
        <v>-0.101158</v>
      </c>
      <c r="C546" s="4">
        <v>-0.28627000000000002</v>
      </c>
      <c r="D546" s="4"/>
      <c r="E546" s="4"/>
      <c r="F546" s="4"/>
      <c r="G546" s="4"/>
      <c r="M546" s="14"/>
      <c r="N546" s="14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/>
      <c r="AF546" s="41"/>
      <c r="AG546" s="41"/>
      <c r="AH546" s="41"/>
    </row>
    <row r="547" spans="1:34" x14ac:dyDescent="0.15">
      <c r="A547">
        <v>3</v>
      </c>
      <c r="B547" s="4">
        <v>-0.13602500000000001</v>
      </c>
      <c r="C547" s="4">
        <v>-0.312608</v>
      </c>
      <c r="D547" s="4">
        <v>-0.33950900000000001</v>
      </c>
      <c r="E547" s="4"/>
      <c r="F547" s="4"/>
      <c r="G547" s="4"/>
      <c r="M547" s="14"/>
      <c r="N547" s="14"/>
      <c r="O547" s="14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  <c r="AH547" s="41"/>
    </row>
    <row r="548" spans="1:34" x14ac:dyDescent="0.15">
      <c r="A548">
        <v>4</v>
      </c>
      <c r="B548" s="4">
        <v>-0.17327600000000001</v>
      </c>
      <c r="C548" s="4">
        <v>-0.34026200000000001</v>
      </c>
      <c r="D548" s="4">
        <v>-0.32347399999999998</v>
      </c>
      <c r="E548" s="4">
        <v>-0.24825800000000001</v>
      </c>
      <c r="F548" s="4"/>
      <c r="G548" s="4"/>
      <c r="M548" s="14"/>
      <c r="N548" s="14"/>
      <c r="O548" s="14"/>
      <c r="P548" s="14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  <c r="AF548" s="41"/>
      <c r="AG548" s="41"/>
      <c r="AH548" s="41"/>
    </row>
    <row r="549" spans="1:34" x14ac:dyDescent="0.15">
      <c r="A549">
        <v>5</v>
      </c>
      <c r="B549" s="4">
        <v>-0.21249000000000001</v>
      </c>
      <c r="C549" s="4">
        <v>-0.32053900000000002</v>
      </c>
      <c r="D549" s="4">
        <v>-0.25062099999999998</v>
      </c>
      <c r="E549" s="4">
        <v>-0.15065400000000001</v>
      </c>
      <c r="F549" s="4">
        <v>2.7201699999999999E-2</v>
      </c>
      <c r="G549" s="4"/>
      <c r="M549" s="14"/>
      <c r="N549" s="14"/>
      <c r="O549" s="14"/>
      <c r="P549" s="14"/>
      <c r="Q549" s="14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/>
      <c r="AF549" s="41"/>
      <c r="AG549" s="41"/>
      <c r="AH549" s="41"/>
    </row>
    <row r="550" spans="1:34" x14ac:dyDescent="0.15">
      <c r="A550">
        <v>6</v>
      </c>
      <c r="B550" s="4">
        <v>-0.19500400000000001</v>
      </c>
      <c r="C550" s="4">
        <v>-0.24976200000000001</v>
      </c>
      <c r="D550" s="4">
        <v>-0.150363</v>
      </c>
      <c r="E550" s="4">
        <v>2.7468800000000002E-2</v>
      </c>
      <c r="F550" s="4">
        <v>0.11755</v>
      </c>
      <c r="G550" s="4">
        <v>-0.382407</v>
      </c>
      <c r="M550" s="14"/>
      <c r="N550" s="14"/>
      <c r="O550" s="14"/>
      <c r="P550" s="14"/>
      <c r="Q550" s="14"/>
      <c r="R550" s="14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/>
      <c r="AF550" s="41"/>
      <c r="AG550" s="41"/>
      <c r="AH550" s="41"/>
    </row>
    <row r="551" spans="1:34" x14ac:dyDescent="0.15">
      <c r="A551">
        <v>7</v>
      </c>
      <c r="B551" s="4">
        <v>-0.14266499999999999</v>
      </c>
      <c r="C551" s="4">
        <v>-0.15348000000000001</v>
      </c>
      <c r="D551" s="4">
        <v>2.6302900000000001E-2</v>
      </c>
      <c r="E551" s="4">
        <v>0.11607000000000001</v>
      </c>
      <c r="F551" s="4">
        <v>-0.38289600000000001</v>
      </c>
      <c r="G551" s="4">
        <v>-0.43126500000000001</v>
      </c>
      <c r="H551" s="4">
        <v>-0.47814800000000002</v>
      </c>
      <c r="M551" s="14"/>
      <c r="N551" s="14"/>
      <c r="O551" s="14"/>
      <c r="P551" s="14"/>
      <c r="Q551" s="14"/>
      <c r="R551" s="14"/>
      <c r="S551" s="14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/>
      <c r="AF551" s="41"/>
      <c r="AG551" s="41"/>
      <c r="AH551" s="41"/>
    </row>
    <row r="552" spans="1:34" x14ac:dyDescent="0.15">
      <c r="A552">
        <v>8</v>
      </c>
      <c r="B552">
        <v>-8.7550500000000003E-2</v>
      </c>
      <c r="C552" s="4">
        <v>2.6539900000000002E-2</v>
      </c>
      <c r="D552" s="4">
        <v>0.116423</v>
      </c>
      <c r="E552" s="4">
        <v>-0.38286599999999998</v>
      </c>
      <c r="F552" s="4">
        <v>-0.43090600000000001</v>
      </c>
      <c r="G552" s="4">
        <v>-0.46598600000000001</v>
      </c>
      <c r="H552" s="4">
        <v>-0.49743900000000002</v>
      </c>
      <c r="I552" s="4">
        <v>-0.53309799999999996</v>
      </c>
      <c r="M552" s="14"/>
      <c r="N552" s="14"/>
      <c r="O552" s="14"/>
      <c r="P552" s="14"/>
      <c r="Q552" s="14"/>
      <c r="R552" s="14"/>
      <c r="S552" s="14"/>
      <c r="T552" s="14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/>
      <c r="AF552" s="41"/>
      <c r="AG552" s="41"/>
      <c r="AH552" s="41"/>
    </row>
    <row r="553" spans="1:34" x14ac:dyDescent="0.15">
      <c r="A553">
        <v>9</v>
      </c>
      <c r="B553">
        <v>2.1276300000000001E-2</v>
      </c>
      <c r="C553" s="4">
        <v>0.11548899999999999</v>
      </c>
      <c r="D553" s="4">
        <v>-0.38322800000000001</v>
      </c>
      <c r="E553" s="4">
        <v>-0.41921900000000001</v>
      </c>
      <c r="F553" s="4">
        <v>-0.46342499999999998</v>
      </c>
      <c r="G553" s="4">
        <v>-0.50580099999999995</v>
      </c>
      <c r="H553" s="4">
        <v>-0.53314499999999998</v>
      </c>
      <c r="I553">
        <v>-0.57815399999999995</v>
      </c>
      <c r="J553">
        <v>-0.64211600000000002</v>
      </c>
      <c r="M553" s="14"/>
      <c r="N553" s="14"/>
      <c r="O553" s="14"/>
      <c r="P553" s="14"/>
      <c r="Q553" s="14"/>
      <c r="R553" s="14"/>
      <c r="S553" s="14"/>
      <c r="T553" s="14"/>
      <c r="U553" s="14"/>
      <c r="V553" s="41"/>
      <c r="W553" s="41"/>
      <c r="X553" s="41"/>
      <c r="Y553" s="41"/>
      <c r="Z553" s="41"/>
      <c r="AA553" s="41"/>
      <c r="AB553" s="41"/>
      <c r="AC553" s="41"/>
      <c r="AD553" s="41"/>
      <c r="AE553" s="41"/>
      <c r="AF553" s="41"/>
      <c r="AG553" s="41"/>
      <c r="AH553" s="41"/>
    </row>
    <row r="554" spans="1:34" x14ac:dyDescent="0.15">
      <c r="A554">
        <v>10</v>
      </c>
      <c r="B554">
        <v>0.11561200000000001</v>
      </c>
      <c r="C554" s="4">
        <v>-0.37293999999999999</v>
      </c>
      <c r="D554" s="4">
        <v>-0.417688</v>
      </c>
      <c r="E554" s="4">
        <v>-0.46149600000000002</v>
      </c>
      <c r="F554" s="4">
        <v>-0.50384600000000002</v>
      </c>
      <c r="G554" s="4">
        <v>-0.532053</v>
      </c>
      <c r="H554">
        <v>-0.57783399999999996</v>
      </c>
      <c r="I554">
        <v>-0.64175000000000004</v>
      </c>
      <c r="J554">
        <v>-0.72483399999999998</v>
      </c>
      <c r="K554">
        <v>-0.84618000000000004</v>
      </c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41"/>
      <c r="X554" s="41"/>
      <c r="Y554" s="41"/>
      <c r="Z554" s="41"/>
      <c r="AA554" s="41"/>
      <c r="AB554" s="41"/>
      <c r="AC554" s="41"/>
      <c r="AD554" s="41"/>
      <c r="AE554" s="41"/>
      <c r="AF554" s="41"/>
      <c r="AG554" s="41"/>
      <c r="AH554" s="41"/>
    </row>
    <row r="555" spans="1:34" x14ac:dyDescent="0.15"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/>
      <c r="AF555" s="41"/>
      <c r="AG555" s="41"/>
      <c r="AH555" s="41"/>
    </row>
    <row r="556" spans="1:34" x14ac:dyDescent="0.15">
      <c r="A556" t="s">
        <v>48</v>
      </c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/>
      <c r="AF556" s="41"/>
      <c r="AG556" s="41"/>
      <c r="AH556" s="41"/>
    </row>
    <row r="557" spans="1:34" x14ac:dyDescent="0.15">
      <c r="A557" t="s">
        <v>46</v>
      </c>
      <c r="B557">
        <v>1</v>
      </c>
      <c r="C557">
        <v>2</v>
      </c>
      <c r="D557">
        <v>3</v>
      </c>
      <c r="E557">
        <v>4</v>
      </c>
      <c r="F557">
        <v>5</v>
      </c>
      <c r="G557">
        <v>6</v>
      </c>
      <c r="H557">
        <v>7</v>
      </c>
      <c r="I557">
        <v>8</v>
      </c>
      <c r="J557">
        <v>9</v>
      </c>
      <c r="K557">
        <v>10</v>
      </c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/>
      <c r="AF557" s="41"/>
      <c r="AG557" s="41"/>
      <c r="AH557" s="41"/>
    </row>
    <row r="558" spans="1:34" x14ac:dyDescent="0.15">
      <c r="A558">
        <v>1</v>
      </c>
      <c r="B558">
        <v>-0.50292700000000001</v>
      </c>
      <c r="M558" s="14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/>
      <c r="AF558" s="41"/>
      <c r="AG558" s="41"/>
      <c r="AH558" s="41"/>
    </row>
    <row r="559" spans="1:34" x14ac:dyDescent="0.15">
      <c r="A559">
        <v>2</v>
      </c>
      <c r="B559">
        <v>-0.50578500000000004</v>
      </c>
      <c r="C559">
        <v>-1.08432</v>
      </c>
      <c r="M559" s="14"/>
      <c r="N559" s="14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  <c r="AH559" s="41"/>
    </row>
    <row r="560" spans="1:34" x14ac:dyDescent="0.15">
      <c r="A560">
        <v>3</v>
      </c>
      <c r="B560">
        <v>-0.50600800000000001</v>
      </c>
      <c r="C560">
        <v>-1.0840399999999999</v>
      </c>
      <c r="D560">
        <v>-1.0648299999999999</v>
      </c>
      <c r="M560" s="14"/>
      <c r="N560" s="14"/>
      <c r="O560" s="14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  <c r="AG560" s="41"/>
      <c r="AH560" s="41"/>
    </row>
    <row r="561" spans="1:34" x14ac:dyDescent="0.15">
      <c r="A561">
        <v>4</v>
      </c>
      <c r="B561">
        <v>-0.50975000000000004</v>
      </c>
      <c r="C561">
        <v>-1.0649</v>
      </c>
      <c r="D561">
        <v>-0.95175100000000001</v>
      </c>
      <c r="E561">
        <v>-0.74440099999999998</v>
      </c>
      <c r="M561" s="14"/>
      <c r="N561" s="14"/>
      <c r="O561" s="14"/>
      <c r="P561" s="14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  <c r="AE561" s="41"/>
      <c r="AF561" s="41"/>
      <c r="AG561" s="41"/>
      <c r="AH561" s="41"/>
    </row>
    <row r="562" spans="1:34" x14ac:dyDescent="0.15">
      <c r="A562">
        <v>5</v>
      </c>
      <c r="B562">
        <v>-0.51945600000000003</v>
      </c>
      <c r="C562">
        <v>-0.95170900000000003</v>
      </c>
      <c r="D562">
        <v>-0.74435399999999996</v>
      </c>
      <c r="E562">
        <v>-0.45961000000000002</v>
      </c>
      <c r="F562">
        <v>-1.7923100000000001E-3</v>
      </c>
      <c r="M562" s="14"/>
      <c r="N562" s="14"/>
      <c r="O562" s="14"/>
      <c r="P562" s="14"/>
      <c r="Q562" s="14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1"/>
      <c r="AF562" s="41"/>
      <c r="AG562" s="41"/>
      <c r="AH562" s="41"/>
    </row>
    <row r="563" spans="1:34" x14ac:dyDescent="0.15">
      <c r="A563">
        <v>6</v>
      </c>
      <c r="B563">
        <v>-0.45264199999999999</v>
      </c>
      <c r="C563">
        <v>-0.74667799999999995</v>
      </c>
      <c r="D563">
        <v>-0.46186500000000003</v>
      </c>
      <c r="E563">
        <v>-4.03857E-3</v>
      </c>
      <c r="F563" s="4">
        <v>0.17779900000000001</v>
      </c>
      <c r="G563">
        <v>-0.79897300000000004</v>
      </c>
      <c r="M563" s="14"/>
      <c r="N563" s="14"/>
      <c r="O563" s="14"/>
      <c r="P563" s="14"/>
      <c r="Q563" s="14"/>
      <c r="R563" s="14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  <c r="AE563" s="41"/>
      <c r="AF563" s="41"/>
      <c r="AG563" s="41"/>
      <c r="AH563" s="41"/>
    </row>
    <row r="564" spans="1:34" x14ac:dyDescent="0.15">
      <c r="A564">
        <v>7</v>
      </c>
      <c r="B564">
        <v>-0.34065800000000002</v>
      </c>
      <c r="C564">
        <v>-0.45923599999999998</v>
      </c>
      <c r="D564">
        <v>-3.2012799999999999E-3</v>
      </c>
      <c r="E564" s="4">
        <v>0.17769399999999999</v>
      </c>
      <c r="F564">
        <v>-0.79554899999999995</v>
      </c>
      <c r="G564">
        <v>-0.87759500000000001</v>
      </c>
      <c r="H564">
        <v>-0.96139699999999995</v>
      </c>
      <c r="M564" s="14"/>
      <c r="N564" s="14"/>
      <c r="O564" s="14"/>
      <c r="P564" s="14"/>
      <c r="Q564" s="14"/>
      <c r="R564" s="14"/>
      <c r="S564" s="14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  <c r="AE564" s="41"/>
      <c r="AF564" s="41"/>
      <c r="AG564" s="41"/>
      <c r="AH564" s="41"/>
    </row>
    <row r="565" spans="1:34" x14ac:dyDescent="0.15">
      <c r="A565">
        <v>8</v>
      </c>
      <c r="B565">
        <v>-0.232658</v>
      </c>
      <c r="C565">
        <v>-5.1906699999999997E-3</v>
      </c>
      <c r="D565" s="4">
        <v>0.175515</v>
      </c>
      <c r="E565">
        <v>-0.79906999999999995</v>
      </c>
      <c r="F565">
        <v>-0.87756599999999996</v>
      </c>
      <c r="G565">
        <v>-0.93794500000000003</v>
      </c>
      <c r="H565">
        <v>-0.99474600000000002</v>
      </c>
      <c r="I565">
        <v>-1.0662</v>
      </c>
      <c r="M565" s="14"/>
      <c r="N565" s="14"/>
      <c r="O565" s="14"/>
      <c r="P565" s="14"/>
      <c r="Q565" s="14"/>
      <c r="R565" s="14"/>
      <c r="S565" s="14"/>
      <c r="T565" s="14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  <c r="AE565" s="41"/>
      <c r="AF565" s="41"/>
      <c r="AG565" s="41"/>
      <c r="AH565" s="41"/>
    </row>
    <row r="566" spans="1:34" x14ac:dyDescent="0.15">
      <c r="A566">
        <v>9</v>
      </c>
      <c r="B566">
        <v>-1.8876500000000001E-2</v>
      </c>
      <c r="C566" s="4">
        <v>0.170986</v>
      </c>
      <c r="D566">
        <v>-0.80277699999999996</v>
      </c>
      <c r="E566">
        <v>-0.85583100000000001</v>
      </c>
      <c r="F566">
        <v>-0.93161899999999997</v>
      </c>
      <c r="G566">
        <v>-1.01264</v>
      </c>
      <c r="H566">
        <v>-1.06629</v>
      </c>
      <c r="I566">
        <v>-1.1563099999999999</v>
      </c>
      <c r="J566">
        <v>-1.28423</v>
      </c>
      <c r="M566" s="14"/>
      <c r="N566" s="14"/>
      <c r="O566" s="14"/>
      <c r="P566" s="14"/>
      <c r="Q566" s="14"/>
      <c r="R566" s="14"/>
      <c r="S566" s="14"/>
      <c r="T566" s="14"/>
      <c r="U566" s="14"/>
      <c r="V566" s="41"/>
      <c r="W566" s="41"/>
      <c r="X566" s="41"/>
      <c r="Y566" s="41"/>
      <c r="Z566" s="41"/>
      <c r="AA566" s="41"/>
      <c r="AB566" s="41"/>
      <c r="AC566" s="41"/>
      <c r="AD566" s="41"/>
      <c r="AE566" s="41"/>
      <c r="AF566" s="41"/>
      <c r="AG566" s="41"/>
      <c r="AH566" s="41"/>
    </row>
    <row r="567" spans="1:34" x14ac:dyDescent="0.15">
      <c r="A567">
        <v>10</v>
      </c>
      <c r="B567">
        <v>0.16991200000000001</v>
      </c>
      <c r="C567">
        <v>-0.783223</v>
      </c>
      <c r="D567">
        <v>-0.85421599999999998</v>
      </c>
      <c r="E567">
        <v>-0.92888300000000001</v>
      </c>
      <c r="F567">
        <v>-1.00725</v>
      </c>
      <c r="G567">
        <v>-1.0641099999999999</v>
      </c>
      <c r="H567">
        <v>-1.15567</v>
      </c>
      <c r="I567">
        <v>-1.2835000000000001</v>
      </c>
      <c r="J567">
        <v>-1.44967</v>
      </c>
      <c r="K567">
        <v>-1.6923600000000001</v>
      </c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41"/>
      <c r="X567" s="41"/>
      <c r="Y567" s="41"/>
      <c r="Z567" s="41"/>
      <c r="AA567" s="41"/>
      <c r="AB567" s="41"/>
      <c r="AC567" s="41"/>
      <c r="AD567" s="41"/>
      <c r="AE567" s="41"/>
      <c r="AF567" s="41"/>
      <c r="AG567" s="41"/>
      <c r="AH567" s="41"/>
    </row>
    <row r="568" spans="1:34" x14ac:dyDescent="0.15"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  <c r="AE568" s="41"/>
      <c r="AF568" s="41"/>
      <c r="AG568" s="41"/>
      <c r="AH568" s="41"/>
    </row>
    <row r="569" spans="1:34" x14ac:dyDescent="0.15">
      <c r="A569" t="s">
        <v>74</v>
      </c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  <c r="AE569" s="41"/>
      <c r="AF569" s="41"/>
      <c r="AG569" s="41"/>
      <c r="AH569" s="41"/>
    </row>
    <row r="570" spans="1:34" x14ac:dyDescent="0.15">
      <c r="A570" t="s">
        <v>75</v>
      </c>
      <c r="B570" t="s">
        <v>76</v>
      </c>
      <c r="C570" t="s">
        <v>76</v>
      </c>
      <c r="D570" t="s">
        <v>76</v>
      </c>
      <c r="E570" t="s">
        <v>77</v>
      </c>
      <c r="F570" t="s">
        <v>77</v>
      </c>
      <c r="G570" t="s">
        <v>77</v>
      </c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/>
      <c r="AF570" s="41"/>
      <c r="AG570" s="41"/>
      <c r="AH570" s="41"/>
    </row>
    <row r="571" spans="1:34" x14ac:dyDescent="0.15">
      <c r="A571" t="s">
        <v>78</v>
      </c>
      <c r="B571" t="s">
        <v>76</v>
      </c>
      <c r="C571" t="s">
        <v>79</v>
      </c>
      <c r="D571" t="s">
        <v>80</v>
      </c>
      <c r="E571" t="s">
        <v>76</v>
      </c>
      <c r="F571" t="s">
        <v>79</v>
      </c>
      <c r="G571" t="s">
        <v>80</v>
      </c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/>
      <c r="AF571" s="41"/>
      <c r="AG571" s="41"/>
      <c r="AH571" s="41"/>
    </row>
    <row r="572" spans="1:34" x14ac:dyDescent="0.15">
      <c r="A572" t="s">
        <v>25</v>
      </c>
      <c r="B572" s="4">
        <v>0.18315500000000001</v>
      </c>
      <c r="C572" s="4">
        <v>0.18315500000000001</v>
      </c>
      <c r="D572" s="4">
        <v>0.18315500000000001</v>
      </c>
      <c r="E572" s="4">
        <v>0.29469800000000002</v>
      </c>
      <c r="F572" s="4">
        <v>0.29469800000000002</v>
      </c>
      <c r="G572" s="4">
        <v>0.29469800000000002</v>
      </c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  <c r="AE572" s="41"/>
      <c r="AF572" s="41"/>
      <c r="AG572" s="41"/>
      <c r="AH572" s="41"/>
    </row>
    <row r="573" spans="1:34" x14ac:dyDescent="0.15">
      <c r="A573" t="s">
        <v>26</v>
      </c>
      <c r="B573">
        <v>-0.478599</v>
      </c>
      <c r="C573">
        <v>-0.469609</v>
      </c>
      <c r="D573">
        <v>-0.469609</v>
      </c>
      <c r="E573">
        <v>-0.50795100000000004</v>
      </c>
      <c r="F573">
        <v>-0.49748900000000001</v>
      </c>
      <c r="G573">
        <v>-0.49748900000000001</v>
      </c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  <c r="AE573" s="41"/>
      <c r="AF573" s="41"/>
      <c r="AG573" s="41"/>
      <c r="AH573" s="41"/>
    </row>
    <row r="574" spans="1:34" x14ac:dyDescent="0.15">
      <c r="A574" t="s">
        <v>27</v>
      </c>
      <c r="B574">
        <v>-0.52577200000000002</v>
      </c>
      <c r="C574">
        <v>-0.51619400000000004</v>
      </c>
      <c r="D574">
        <v>-0.51619400000000004</v>
      </c>
      <c r="E574">
        <v>-0.55380700000000005</v>
      </c>
      <c r="F574">
        <v>-0.54266300000000001</v>
      </c>
      <c r="G574">
        <v>-0.54266300000000001</v>
      </c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  <c r="AE574" s="41"/>
      <c r="AF574" s="41"/>
      <c r="AG574" s="41"/>
      <c r="AH574" s="41"/>
    </row>
    <row r="575" spans="1:34" x14ac:dyDescent="0.15">
      <c r="A575" t="s">
        <v>28</v>
      </c>
      <c r="B575">
        <v>-0.57817499999999999</v>
      </c>
      <c r="C575">
        <v>-0.56814299999999995</v>
      </c>
      <c r="D575">
        <v>-0.56814299999999995</v>
      </c>
      <c r="E575">
        <v>-0.62903900000000001</v>
      </c>
      <c r="F575">
        <v>-0.61736199999999997</v>
      </c>
      <c r="G575">
        <v>-0.61736199999999997</v>
      </c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/>
      <c r="AF575" s="41"/>
      <c r="AG575" s="41"/>
      <c r="AH575" s="41"/>
    </row>
    <row r="576" spans="1:34" x14ac:dyDescent="0.15">
      <c r="A576" t="s">
        <v>29</v>
      </c>
      <c r="B576">
        <v>-0.63953899999999997</v>
      </c>
      <c r="C576">
        <v>-0.62959200000000004</v>
      </c>
      <c r="D576">
        <v>-0.62959200000000004</v>
      </c>
      <c r="E576">
        <v>-0.74327600000000005</v>
      </c>
      <c r="F576">
        <v>-0.73167400000000005</v>
      </c>
      <c r="G576">
        <v>-0.73167400000000005</v>
      </c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  <c r="AE576" s="41"/>
      <c r="AF576" s="41"/>
      <c r="AG576" s="41"/>
      <c r="AH576" s="41"/>
    </row>
    <row r="577" spans="1:34" x14ac:dyDescent="0.15">
      <c r="A577" t="s">
        <v>30</v>
      </c>
      <c r="B577">
        <v>-0.670207</v>
      </c>
      <c r="C577">
        <v>-0.66055900000000001</v>
      </c>
      <c r="D577">
        <v>-0.66055900000000001</v>
      </c>
      <c r="E577">
        <v>-0.71383399999999997</v>
      </c>
      <c r="F577">
        <v>-0.702623</v>
      </c>
      <c r="G577">
        <v>-0.702623</v>
      </c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  <c r="AE577" s="41"/>
      <c r="AF577" s="41"/>
      <c r="AG577" s="41"/>
      <c r="AH577" s="41"/>
    </row>
    <row r="578" spans="1:34" x14ac:dyDescent="0.15">
      <c r="A578" t="s">
        <v>52</v>
      </c>
      <c r="B578">
        <v>-0.63755200000000001</v>
      </c>
      <c r="C578">
        <v>-0.62733799999999995</v>
      </c>
      <c r="D578">
        <v>-0.62733799999999995</v>
      </c>
      <c r="E578">
        <v>-0.66073700000000002</v>
      </c>
      <c r="F578">
        <v>-0.64885099999999996</v>
      </c>
      <c r="G578">
        <v>-0.64885099999999996</v>
      </c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  <c r="AE578" s="41"/>
      <c r="AF578" s="41"/>
      <c r="AG578" s="41"/>
      <c r="AH578" s="41"/>
    </row>
    <row r="579" spans="1:34" x14ac:dyDescent="0.15">
      <c r="A579" t="s">
        <v>53</v>
      </c>
      <c r="B579" s="4">
        <v>-0.48974800000000002</v>
      </c>
      <c r="C579" s="4">
        <v>-0.48026400000000002</v>
      </c>
      <c r="D579" s="4">
        <v>-0.48026400000000002</v>
      </c>
      <c r="E579" s="4">
        <v>-0.48322999999999999</v>
      </c>
      <c r="F579" s="4">
        <v>-0.47225600000000001</v>
      </c>
      <c r="G579" s="4">
        <v>-0.47225600000000001</v>
      </c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  <c r="AE579" s="41"/>
      <c r="AF579" s="41"/>
      <c r="AG579" s="41"/>
      <c r="AH579" s="41"/>
    </row>
    <row r="580" spans="1:34" x14ac:dyDescent="0.15">
      <c r="A580" t="s">
        <v>54</v>
      </c>
      <c r="B580">
        <v>-0.29573899999999997</v>
      </c>
      <c r="C580">
        <v>-0.28736400000000001</v>
      </c>
      <c r="D580">
        <v>-0.28736400000000001</v>
      </c>
      <c r="E580">
        <v>-0.31562899999999999</v>
      </c>
      <c r="F580">
        <v>-0.30604799999999999</v>
      </c>
      <c r="G580">
        <v>-0.30604799999999999</v>
      </c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  <c r="AE580" s="41"/>
      <c r="AF580" s="41"/>
      <c r="AG580" s="41"/>
      <c r="AH580" s="41"/>
    </row>
    <row r="581" spans="1:34" x14ac:dyDescent="0.15">
      <c r="A581" t="s">
        <v>90</v>
      </c>
      <c r="B581">
        <v>5.2849500000000001E-2</v>
      </c>
      <c r="C581">
        <v>5.2849500000000001E-2</v>
      </c>
      <c r="D581">
        <v>5.2849500000000001E-2</v>
      </c>
      <c r="E581">
        <v>-0.35895100000000002</v>
      </c>
      <c r="F581">
        <v>-0.35895100000000002</v>
      </c>
      <c r="G581">
        <v>-0.35895100000000002</v>
      </c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  <c r="AG581" s="41"/>
      <c r="AH581" s="41"/>
    </row>
    <row r="582" spans="1:34" x14ac:dyDescent="0.15">
      <c r="Y582" s="41"/>
      <c r="Z582" s="41"/>
      <c r="AA582" s="41"/>
      <c r="AB582" s="41"/>
      <c r="AC582" s="41"/>
      <c r="AD582" s="41"/>
      <c r="AE582" s="41"/>
      <c r="AF582" s="41"/>
      <c r="AG582" s="41"/>
      <c r="AH582" s="41"/>
    </row>
    <row r="583" spans="1:34" s="17" customFormat="1" ht="18" x14ac:dyDescent="0.2">
      <c r="A583" s="18" t="s">
        <v>40</v>
      </c>
    </row>
    <row r="584" spans="1:34" s="17" customFormat="1" x14ac:dyDescent="0.15">
      <c r="A584" s="17" t="s">
        <v>2</v>
      </c>
    </row>
    <row r="585" spans="1:34" s="17" customFormat="1" x14ac:dyDescent="0.15">
      <c r="A585" s="17" t="s">
        <v>23</v>
      </c>
    </row>
    <row r="586" spans="1:34" s="17" customFormat="1" x14ac:dyDescent="0.15">
      <c r="A586" s="17" t="s">
        <v>44</v>
      </c>
    </row>
    <row r="587" spans="1:34" x14ac:dyDescent="0.15"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Y587" s="41"/>
      <c r="Z587" s="41"/>
      <c r="AA587" s="41"/>
      <c r="AB587" s="41"/>
      <c r="AC587" s="41"/>
      <c r="AD587" s="41"/>
      <c r="AE587" s="41"/>
      <c r="AF587" s="41"/>
      <c r="AG587" s="41"/>
      <c r="AH587" s="41"/>
    </row>
    <row r="588" spans="1:34" x14ac:dyDescent="0.15">
      <c r="A588" t="s">
        <v>45</v>
      </c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Y588" s="41"/>
      <c r="Z588" s="41"/>
      <c r="AA588" s="41"/>
      <c r="AB588" s="41"/>
      <c r="AC588" s="41"/>
      <c r="AD588" s="41"/>
      <c r="AE588" s="41"/>
      <c r="AF588" s="41"/>
      <c r="AG588" s="41"/>
      <c r="AH588" s="41"/>
    </row>
    <row r="589" spans="1:34" x14ac:dyDescent="0.15">
      <c r="A589" t="s">
        <v>46</v>
      </c>
      <c r="B589">
        <v>1</v>
      </c>
      <c r="C589">
        <v>2</v>
      </c>
      <c r="D589">
        <v>3</v>
      </c>
      <c r="E589">
        <v>4</v>
      </c>
      <c r="F589">
        <v>5</v>
      </c>
      <c r="G589">
        <v>6</v>
      </c>
      <c r="H589">
        <v>7</v>
      </c>
      <c r="I589">
        <v>8</v>
      </c>
      <c r="J589">
        <v>9</v>
      </c>
      <c r="K589">
        <v>10</v>
      </c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Y589" s="41"/>
      <c r="Z589" s="41"/>
      <c r="AA589" s="41"/>
      <c r="AB589" s="41"/>
      <c r="AC589" s="41"/>
      <c r="AD589" s="41"/>
      <c r="AE589" s="41"/>
      <c r="AF589" s="41"/>
      <c r="AG589" s="41"/>
      <c r="AH589" s="41"/>
    </row>
    <row r="590" spans="1:34" x14ac:dyDescent="0.15">
      <c r="A590">
        <v>1</v>
      </c>
      <c r="B590">
        <v>-0.59697599999999995</v>
      </c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Y590" s="41"/>
      <c r="Z590" s="41"/>
      <c r="AA590" s="41"/>
      <c r="AB590" s="41"/>
      <c r="AC590" s="41"/>
      <c r="AD590" s="41"/>
      <c r="AE590" s="41"/>
      <c r="AF590" s="41"/>
      <c r="AG590" s="41"/>
      <c r="AH590" s="41"/>
    </row>
    <row r="591" spans="1:34" x14ac:dyDescent="0.15">
      <c r="A591">
        <v>2</v>
      </c>
      <c r="B591">
        <v>-0.59647399999999995</v>
      </c>
      <c r="C591">
        <v>-0.59596800000000005</v>
      </c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Y591" s="41"/>
      <c r="Z591" s="41"/>
      <c r="AA591" s="41"/>
      <c r="AB591" s="41"/>
      <c r="AC591" s="41"/>
      <c r="AD591" s="41"/>
      <c r="AE591" s="41"/>
      <c r="AF591" s="41"/>
      <c r="AG591" s="41"/>
      <c r="AH591" s="41"/>
    </row>
    <row r="592" spans="1:34" x14ac:dyDescent="0.15">
      <c r="A592">
        <v>3</v>
      </c>
      <c r="B592">
        <v>-0.595966</v>
      </c>
      <c r="C592">
        <v>-0.59545700000000001</v>
      </c>
      <c r="D592">
        <v>-0.59498799999999996</v>
      </c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Y592" s="41"/>
      <c r="Z592" s="41"/>
      <c r="AA592" s="41"/>
      <c r="AB592" s="41"/>
      <c r="AC592" s="41"/>
      <c r="AD592" s="41"/>
      <c r="AE592" s="41"/>
      <c r="AF592" s="41"/>
      <c r="AG592" s="41"/>
      <c r="AH592" s="41"/>
    </row>
    <row r="593" spans="1:34" x14ac:dyDescent="0.15">
      <c r="A593">
        <v>4</v>
      </c>
      <c r="B593">
        <v>-0.59541599999999995</v>
      </c>
      <c r="C593">
        <v>-0.59494899999999995</v>
      </c>
      <c r="D593">
        <v>-0.59446100000000002</v>
      </c>
      <c r="E593">
        <v>-0.59390299999999996</v>
      </c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Y593" s="41"/>
      <c r="Z593" s="41"/>
      <c r="AA593" s="41"/>
      <c r="AB593" s="41"/>
      <c r="AC593" s="41"/>
      <c r="AD593" s="41"/>
      <c r="AE593" s="41"/>
      <c r="AF593" s="41"/>
      <c r="AG593" s="41"/>
      <c r="AH593" s="41"/>
    </row>
    <row r="594" spans="1:34" x14ac:dyDescent="0.15">
      <c r="A594">
        <v>5</v>
      </c>
      <c r="B594">
        <v>-0.59565599999999996</v>
      </c>
      <c r="C594">
        <v>-0.59516999999999998</v>
      </c>
      <c r="D594">
        <v>-0.59465100000000004</v>
      </c>
      <c r="E594">
        <v>-0.59409199999999995</v>
      </c>
      <c r="F594">
        <v>-0.59428999999999998</v>
      </c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Y594" s="41"/>
      <c r="Z594" s="41"/>
      <c r="AA594" s="41"/>
      <c r="AB594" s="41"/>
      <c r="AC594" s="41"/>
      <c r="AD594" s="41"/>
      <c r="AE594" s="41"/>
      <c r="AF594" s="41"/>
      <c r="AG594" s="41"/>
      <c r="AH594" s="41"/>
    </row>
    <row r="595" spans="1:34" x14ac:dyDescent="0.15">
      <c r="A595">
        <v>6</v>
      </c>
      <c r="B595">
        <v>-0.513575</v>
      </c>
      <c r="C595">
        <v>-0.59418599999999999</v>
      </c>
      <c r="D595">
        <v>-0.593669</v>
      </c>
      <c r="E595">
        <v>-0.59311499999999995</v>
      </c>
      <c r="F595">
        <v>-0.59324100000000002</v>
      </c>
      <c r="G595">
        <v>-0.59228999999999998</v>
      </c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Y595" s="41"/>
      <c r="Z595" s="41"/>
      <c r="AA595" s="41"/>
      <c r="AB595" s="41"/>
      <c r="AC595" s="41"/>
      <c r="AD595" s="41"/>
      <c r="AE595" s="41"/>
      <c r="AF595" s="41"/>
      <c r="AG595" s="41"/>
      <c r="AH595" s="41"/>
    </row>
    <row r="596" spans="1:34" x14ac:dyDescent="0.15">
      <c r="A596">
        <v>7</v>
      </c>
      <c r="B596">
        <v>-0.225191</v>
      </c>
      <c r="C596">
        <v>-0.59279400000000004</v>
      </c>
      <c r="D596">
        <v>-0.592279</v>
      </c>
      <c r="E596">
        <v>-0.59167999999999998</v>
      </c>
      <c r="F596">
        <v>-0.59188600000000002</v>
      </c>
      <c r="G596">
        <v>-0.59094599999999997</v>
      </c>
      <c r="H596">
        <v>-0.58961799999999998</v>
      </c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Y596" s="41"/>
      <c r="Z596" s="41"/>
      <c r="AA596" s="41"/>
      <c r="AB596" s="41"/>
      <c r="AC596" s="41"/>
      <c r="AD596" s="41"/>
      <c r="AE596" s="41"/>
      <c r="AF596" s="41"/>
      <c r="AG596" s="41"/>
      <c r="AH596" s="41"/>
    </row>
    <row r="597" spans="1:34" x14ac:dyDescent="0.15">
      <c r="A597">
        <v>8</v>
      </c>
      <c r="B597" s="4">
        <v>0.190271</v>
      </c>
      <c r="C597">
        <v>-0.59442099999999998</v>
      </c>
      <c r="D597">
        <v>-0.59386399999999995</v>
      </c>
      <c r="E597">
        <v>-0.59331400000000001</v>
      </c>
      <c r="F597">
        <v>-0.59352199999999999</v>
      </c>
      <c r="G597">
        <v>-0.59258100000000002</v>
      </c>
      <c r="H597">
        <v>-0.59124600000000005</v>
      </c>
      <c r="I597">
        <v>-0.59287500000000004</v>
      </c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Y597" s="41"/>
      <c r="Z597" s="41"/>
      <c r="AA597" s="41"/>
      <c r="AB597" s="41"/>
      <c r="AC597" s="41"/>
      <c r="AD597" s="41"/>
      <c r="AE597" s="41"/>
      <c r="AF597" s="41"/>
      <c r="AG597" s="41"/>
      <c r="AH597" s="41"/>
    </row>
    <row r="598" spans="1:34" x14ac:dyDescent="0.15">
      <c r="A598">
        <v>9</v>
      </c>
      <c r="B598" s="4">
        <v>0.60741000000000001</v>
      </c>
      <c r="C598">
        <v>-0.59599100000000005</v>
      </c>
      <c r="D598">
        <v>-0.59548400000000001</v>
      </c>
      <c r="E598">
        <v>-0.59493600000000002</v>
      </c>
      <c r="F598">
        <v>-0.59514299999999998</v>
      </c>
      <c r="G598">
        <v>-0.59419</v>
      </c>
      <c r="H598">
        <v>-0.592862</v>
      </c>
      <c r="I598" s="4">
        <v>-0.50970599999999999</v>
      </c>
      <c r="J598" s="4">
        <v>-0.216335</v>
      </c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Y598" s="41"/>
      <c r="Z598" s="41"/>
      <c r="AA598" s="41"/>
      <c r="AB598" s="41"/>
      <c r="AC598" s="41"/>
      <c r="AD598" s="41"/>
      <c r="AE598" s="41"/>
      <c r="AF598" s="41"/>
      <c r="AG598" s="41"/>
      <c r="AH598" s="41"/>
    </row>
    <row r="599" spans="1:34" x14ac:dyDescent="0.15">
      <c r="A599">
        <v>10</v>
      </c>
      <c r="B599" s="4">
        <v>1.5</v>
      </c>
      <c r="C599">
        <v>-0.59938999999999998</v>
      </c>
      <c r="D599">
        <v>-0.59888600000000003</v>
      </c>
      <c r="E599">
        <v>-0.59834299999999996</v>
      </c>
      <c r="F599">
        <v>-0.59854099999999999</v>
      </c>
      <c r="G599">
        <v>-0.597634</v>
      </c>
      <c r="H599" s="4">
        <v>-0.51280999999999999</v>
      </c>
      <c r="I599" s="4">
        <v>-0.222188</v>
      </c>
      <c r="J599" s="4">
        <v>0.19398299999999999</v>
      </c>
      <c r="K599" s="4">
        <v>0.59967899999999996</v>
      </c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Y599" s="41"/>
      <c r="Z599" s="41"/>
      <c r="AA599" s="41"/>
      <c r="AB599" s="41"/>
      <c r="AC599" s="41"/>
      <c r="AD599" s="41"/>
      <c r="AE599" s="41"/>
      <c r="AF599" s="41"/>
      <c r="AG599" s="41"/>
      <c r="AH599" s="41"/>
    </row>
    <row r="600" spans="1:34" x14ac:dyDescent="0.15"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Y600" s="41"/>
      <c r="Z600" s="41"/>
      <c r="AA600" s="41"/>
      <c r="AB600" s="41"/>
      <c r="AC600" s="41"/>
      <c r="AD600" s="41"/>
      <c r="AE600" s="41"/>
      <c r="AF600" s="41"/>
      <c r="AG600" s="41"/>
      <c r="AH600" s="41"/>
    </row>
    <row r="601" spans="1:34" x14ac:dyDescent="0.15">
      <c r="A601" t="s">
        <v>47</v>
      </c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Y601" s="41"/>
      <c r="Z601" s="41"/>
      <c r="AA601" s="41"/>
      <c r="AB601" s="41"/>
      <c r="AC601" s="41"/>
      <c r="AD601" s="41"/>
      <c r="AE601" s="41"/>
      <c r="AF601" s="41"/>
      <c r="AG601" s="41"/>
      <c r="AH601" s="41"/>
    </row>
    <row r="602" spans="1:34" x14ac:dyDescent="0.15">
      <c r="A602" t="s">
        <v>46</v>
      </c>
      <c r="B602">
        <v>1</v>
      </c>
      <c r="C602">
        <v>2</v>
      </c>
      <c r="D602">
        <v>3</v>
      </c>
      <c r="E602">
        <v>4</v>
      </c>
      <c r="F602">
        <v>5</v>
      </c>
      <c r="G602">
        <v>6</v>
      </c>
      <c r="H602">
        <v>7</v>
      </c>
      <c r="I602">
        <v>8</v>
      </c>
      <c r="J602">
        <v>9</v>
      </c>
      <c r="K602">
        <v>10</v>
      </c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Y602" s="41"/>
      <c r="Z602" s="41"/>
      <c r="AA602" s="41"/>
      <c r="AB602" s="41"/>
      <c r="AC602" s="41"/>
      <c r="AD602" s="41"/>
      <c r="AE602" s="41"/>
      <c r="AF602" s="41"/>
      <c r="AG602" s="41"/>
      <c r="AH602" s="41"/>
    </row>
    <row r="603" spans="1:34" x14ac:dyDescent="0.15">
      <c r="A603">
        <v>1</v>
      </c>
      <c r="B603" s="4">
        <v>-6.5387700000000007E-2</v>
      </c>
      <c r="M603" s="14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Y603" s="41"/>
      <c r="Z603" s="41"/>
      <c r="AA603" s="41"/>
      <c r="AB603" s="41"/>
      <c r="AC603" s="41"/>
      <c r="AD603" s="41"/>
      <c r="AE603" s="41"/>
      <c r="AF603" s="41"/>
      <c r="AG603" s="41"/>
      <c r="AH603" s="41"/>
    </row>
    <row r="604" spans="1:34" x14ac:dyDescent="0.15">
      <c r="A604">
        <v>2</v>
      </c>
      <c r="B604" s="4">
        <v>-0.101172</v>
      </c>
      <c r="C604" s="4">
        <v>-0.29287000000000002</v>
      </c>
      <c r="D604" s="4"/>
      <c r="E604" s="4"/>
      <c r="F604" s="4"/>
      <c r="G604" s="4"/>
      <c r="M604" s="14"/>
      <c r="N604" s="14"/>
      <c r="O604" s="41"/>
      <c r="P604" s="41"/>
      <c r="Q604" s="41"/>
      <c r="R604" s="41"/>
      <c r="S604" s="41"/>
      <c r="T604" s="41"/>
      <c r="U604" s="41"/>
      <c r="V604" s="41"/>
      <c r="W604" s="41"/>
      <c r="Y604" s="41"/>
      <c r="Z604" s="41"/>
      <c r="AA604" s="41"/>
      <c r="AB604" s="41"/>
      <c r="AC604" s="41"/>
      <c r="AD604" s="41"/>
      <c r="AE604" s="41"/>
      <c r="AF604" s="41"/>
      <c r="AG604" s="41"/>
      <c r="AH604" s="41"/>
    </row>
    <row r="605" spans="1:34" x14ac:dyDescent="0.15">
      <c r="A605">
        <v>3</v>
      </c>
      <c r="B605" s="4">
        <v>-0.135655</v>
      </c>
      <c r="C605" s="4">
        <v>-0.31844600000000001</v>
      </c>
      <c r="D605" s="4">
        <v>-0.34617700000000001</v>
      </c>
      <c r="E605" s="4"/>
      <c r="F605" s="4"/>
      <c r="G605" s="4"/>
      <c r="M605" s="14"/>
      <c r="N605" s="14"/>
      <c r="O605" s="14"/>
      <c r="P605" s="41"/>
      <c r="Q605" s="41"/>
      <c r="R605" s="41"/>
      <c r="S605" s="41"/>
      <c r="T605" s="41"/>
      <c r="U605" s="41"/>
      <c r="V605" s="41"/>
      <c r="W605" s="41"/>
      <c r="Y605" s="41"/>
      <c r="Z605" s="41"/>
      <c r="AA605" s="41"/>
      <c r="AB605" s="41"/>
      <c r="AC605" s="41"/>
      <c r="AD605" s="41"/>
      <c r="AE605" s="41"/>
      <c r="AF605" s="41"/>
      <c r="AG605" s="41"/>
      <c r="AH605" s="41"/>
    </row>
    <row r="606" spans="1:34" x14ac:dyDescent="0.15">
      <c r="A606">
        <v>4</v>
      </c>
      <c r="B606" s="4">
        <v>-0.17361499999999999</v>
      </c>
      <c r="C606" s="4">
        <v>-0.346188</v>
      </c>
      <c r="D606" s="4">
        <v>-0.35553299999999999</v>
      </c>
      <c r="E606" s="4">
        <v>-0.26411699999999999</v>
      </c>
      <c r="F606" s="4"/>
      <c r="G606" s="4"/>
      <c r="M606" s="14"/>
      <c r="N606" s="14"/>
      <c r="O606" s="14"/>
      <c r="P606" s="14"/>
      <c r="Q606" s="41"/>
      <c r="R606" s="41"/>
      <c r="S606" s="41"/>
      <c r="T606" s="41"/>
      <c r="U606" s="41"/>
      <c r="V606" s="41"/>
      <c r="W606" s="41"/>
      <c r="Y606" s="41"/>
      <c r="Z606" s="41"/>
      <c r="AA606" s="41"/>
      <c r="AB606" s="41"/>
      <c r="AC606" s="41"/>
      <c r="AD606" s="41"/>
      <c r="AE606" s="41"/>
      <c r="AF606" s="41"/>
      <c r="AG606" s="41"/>
      <c r="AH606" s="41"/>
    </row>
    <row r="607" spans="1:34" x14ac:dyDescent="0.15">
      <c r="A607">
        <v>5</v>
      </c>
      <c r="B607" s="4">
        <v>-0.21227399999999999</v>
      </c>
      <c r="C607" s="4">
        <v>-0.353184</v>
      </c>
      <c r="D607" s="4">
        <v>-0.26712999999999998</v>
      </c>
      <c r="E607" s="4">
        <v>-0.124178</v>
      </c>
      <c r="F607" s="4">
        <v>3.5262500000000002E-2</v>
      </c>
      <c r="G607" s="4"/>
      <c r="M607" s="14"/>
      <c r="N607" s="14"/>
      <c r="O607" s="14"/>
      <c r="P607" s="14"/>
      <c r="Q607" s="14"/>
      <c r="R607" s="41"/>
      <c r="S607" s="41"/>
      <c r="T607" s="41"/>
      <c r="U607" s="41"/>
      <c r="V607" s="41"/>
      <c r="W607" s="41"/>
      <c r="Y607" s="41"/>
      <c r="Z607" s="41"/>
      <c r="AA607" s="41"/>
      <c r="AB607" s="41"/>
      <c r="AC607" s="41"/>
      <c r="AD607" s="41"/>
      <c r="AE607" s="41"/>
      <c r="AF607" s="41"/>
      <c r="AG607" s="41"/>
      <c r="AH607" s="41"/>
    </row>
    <row r="608" spans="1:34" x14ac:dyDescent="0.15">
      <c r="A608">
        <v>6</v>
      </c>
      <c r="B608" s="4">
        <v>-0.222215</v>
      </c>
      <c r="C608" s="4">
        <v>-0.26710899999999999</v>
      </c>
      <c r="D608" s="4">
        <v>-0.124752</v>
      </c>
      <c r="E608" s="4">
        <v>3.5513099999999999E-2</v>
      </c>
      <c r="F608" s="4">
        <v>0.11171</v>
      </c>
      <c r="G608" s="4">
        <v>-0.38889200000000002</v>
      </c>
      <c r="M608" s="14"/>
      <c r="N608" s="14"/>
      <c r="O608" s="14"/>
      <c r="P608" s="14"/>
      <c r="Q608" s="14"/>
      <c r="R608" s="14"/>
      <c r="S608" s="41"/>
      <c r="T608" s="41"/>
      <c r="U608" s="41"/>
      <c r="V608" s="41"/>
      <c r="W608" s="41"/>
      <c r="Y608" s="41"/>
      <c r="Z608" s="41"/>
      <c r="AA608" s="41"/>
      <c r="AB608" s="41"/>
      <c r="AC608" s="41"/>
      <c r="AD608" s="41"/>
      <c r="AE608" s="41"/>
      <c r="AF608" s="41"/>
      <c r="AG608" s="41"/>
      <c r="AH608" s="41"/>
    </row>
    <row r="609" spans="1:34" x14ac:dyDescent="0.15">
      <c r="A609">
        <v>7</v>
      </c>
      <c r="B609" s="4">
        <v>-0.16167400000000001</v>
      </c>
      <c r="C609" s="4">
        <v>-0.12814300000000001</v>
      </c>
      <c r="D609" s="4">
        <v>3.4387000000000001E-2</v>
      </c>
      <c r="E609" s="4">
        <v>0.110619</v>
      </c>
      <c r="F609" s="4">
        <v>-0.38928000000000001</v>
      </c>
      <c r="G609" s="4">
        <v>-0.43753700000000001</v>
      </c>
      <c r="H609" s="4">
        <v>-0.48197299999999998</v>
      </c>
      <c r="M609" s="14"/>
      <c r="N609" s="14"/>
      <c r="O609" s="14"/>
      <c r="P609" s="14"/>
      <c r="Q609" s="14"/>
      <c r="R609" s="14"/>
      <c r="S609" s="14"/>
      <c r="T609" s="41"/>
      <c r="U609" s="41"/>
      <c r="V609" s="41"/>
      <c r="W609" s="41"/>
      <c r="Y609" s="41"/>
      <c r="Z609" s="41"/>
      <c r="AA609" s="41"/>
      <c r="AB609" s="41"/>
      <c r="AC609" s="41"/>
      <c r="AD609" s="41"/>
      <c r="AE609" s="41"/>
      <c r="AF609" s="41"/>
      <c r="AG609" s="41"/>
      <c r="AH609" s="41"/>
    </row>
    <row r="610" spans="1:34" x14ac:dyDescent="0.15">
      <c r="A610">
        <v>8</v>
      </c>
      <c r="B610">
        <v>-6.5708600000000006E-2</v>
      </c>
      <c r="C610" s="4">
        <v>3.43684E-2</v>
      </c>
      <c r="D610" s="4">
        <v>0.109864</v>
      </c>
      <c r="E610" s="4">
        <v>-0.38889000000000001</v>
      </c>
      <c r="F610" s="4">
        <v>-0.43564799999999998</v>
      </c>
      <c r="G610" s="4">
        <v>-0.47080300000000003</v>
      </c>
      <c r="H610" s="4">
        <v>-0.50114599999999998</v>
      </c>
      <c r="I610" s="4">
        <v>-0.53676800000000002</v>
      </c>
      <c r="M610" s="14"/>
      <c r="N610" s="14"/>
      <c r="O610" s="14"/>
      <c r="P610" s="14"/>
      <c r="Q610" s="14"/>
      <c r="R610" s="14"/>
      <c r="S610" s="14"/>
      <c r="T610" s="14"/>
      <c r="U610" s="41"/>
      <c r="V610" s="41"/>
      <c r="W610" s="41"/>
      <c r="Y610" s="41"/>
      <c r="Z610" s="41"/>
      <c r="AA610" s="41"/>
      <c r="AB610" s="41"/>
      <c r="AC610" s="41"/>
      <c r="AD610" s="41"/>
      <c r="AE610" s="41"/>
      <c r="AF610" s="41"/>
      <c r="AG610" s="41"/>
      <c r="AH610" s="41"/>
    </row>
    <row r="611" spans="1:34" x14ac:dyDescent="0.15">
      <c r="A611">
        <v>9</v>
      </c>
      <c r="B611">
        <v>2.9282900000000001E-2</v>
      </c>
      <c r="C611" s="4">
        <v>0.10924399999999999</v>
      </c>
      <c r="D611" s="4">
        <v>-0.38907999999999998</v>
      </c>
      <c r="E611" s="4">
        <v>-0.42379099999999997</v>
      </c>
      <c r="F611" s="4">
        <v>-0.46846500000000002</v>
      </c>
      <c r="G611" s="4">
        <v>-0.50954200000000005</v>
      </c>
      <c r="H611" s="4">
        <v>-0.53691299999999997</v>
      </c>
      <c r="I611">
        <v>-0.575986</v>
      </c>
      <c r="J611">
        <v>-0.63828200000000002</v>
      </c>
      <c r="M611" s="14"/>
      <c r="N611" s="14"/>
      <c r="O611" s="14"/>
      <c r="P611" s="14"/>
      <c r="Q611" s="14"/>
      <c r="R611" s="14"/>
      <c r="S611" s="14"/>
      <c r="T611" s="14"/>
      <c r="U611" s="14"/>
      <c r="V611" s="41"/>
      <c r="W611" s="41"/>
      <c r="Y611" s="41"/>
      <c r="Z611" s="41"/>
      <c r="AA611" s="41"/>
      <c r="AB611" s="41"/>
      <c r="AC611" s="41"/>
      <c r="AD611" s="41"/>
      <c r="AE611" s="41"/>
      <c r="AF611" s="41"/>
      <c r="AG611" s="41"/>
      <c r="AH611" s="41"/>
    </row>
    <row r="612" spans="1:34" x14ac:dyDescent="0.15">
      <c r="A612">
        <v>10</v>
      </c>
      <c r="B612">
        <v>0.10502400000000001</v>
      </c>
      <c r="C612" s="4">
        <v>-0.38300200000000001</v>
      </c>
      <c r="D612" s="4">
        <v>-0.42644799999999999</v>
      </c>
      <c r="E612" s="4">
        <v>-0.46881400000000001</v>
      </c>
      <c r="F612" s="4">
        <v>-0.51090500000000005</v>
      </c>
      <c r="G612" s="4">
        <v>-0.53895300000000002</v>
      </c>
      <c r="H612">
        <v>-0.57872500000000004</v>
      </c>
      <c r="I612">
        <v>-0.64041199999999998</v>
      </c>
      <c r="J612">
        <v>-0.73442600000000002</v>
      </c>
      <c r="K612">
        <v>-0.86095200000000005</v>
      </c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41"/>
      <c r="Y612" s="41"/>
      <c r="Z612" s="41"/>
      <c r="AA612" s="41"/>
      <c r="AB612" s="41"/>
      <c r="AC612" s="41"/>
      <c r="AD612" s="41"/>
      <c r="AE612" s="41"/>
      <c r="AF612" s="41"/>
      <c r="AG612" s="41"/>
      <c r="AH612" s="41"/>
    </row>
    <row r="613" spans="1:34" x14ac:dyDescent="0.15"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Y613" s="41"/>
      <c r="Z613" s="41"/>
      <c r="AA613" s="41"/>
      <c r="AB613" s="41"/>
      <c r="AC613" s="41"/>
      <c r="AD613" s="41"/>
      <c r="AE613" s="41"/>
      <c r="AF613" s="41"/>
      <c r="AG613" s="41"/>
      <c r="AH613" s="41"/>
    </row>
    <row r="614" spans="1:34" x14ac:dyDescent="0.15">
      <c r="A614" t="s">
        <v>48</v>
      </c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Y614" s="41"/>
      <c r="Z614" s="41"/>
      <c r="AA614" s="41"/>
      <c r="AB614" s="41"/>
      <c r="AC614" s="41"/>
      <c r="AD614" s="41"/>
      <c r="AE614" s="41"/>
      <c r="AF614" s="41"/>
      <c r="AG614" s="41"/>
      <c r="AH614" s="41"/>
    </row>
    <row r="615" spans="1:34" x14ac:dyDescent="0.15">
      <c r="A615" t="s">
        <v>46</v>
      </c>
      <c r="B615">
        <v>1</v>
      </c>
      <c r="C615">
        <v>2</v>
      </c>
      <c r="D615">
        <v>3</v>
      </c>
      <c r="E615">
        <v>4</v>
      </c>
      <c r="F615">
        <v>5</v>
      </c>
      <c r="G615">
        <v>6</v>
      </c>
      <c r="H615">
        <v>7</v>
      </c>
      <c r="I615">
        <v>8</v>
      </c>
      <c r="J615">
        <v>9</v>
      </c>
      <c r="K615">
        <v>10</v>
      </c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Y615" s="41"/>
      <c r="Z615" s="41"/>
      <c r="AA615" s="41"/>
      <c r="AB615" s="41"/>
      <c r="AC615" s="41"/>
      <c r="AD615" s="41"/>
      <c r="AE615" s="41"/>
      <c r="AF615" s="41"/>
      <c r="AG615" s="41"/>
      <c r="AH615" s="41"/>
    </row>
    <row r="616" spans="1:34" x14ac:dyDescent="0.15">
      <c r="A616">
        <v>1</v>
      </c>
      <c r="B616">
        <v>-0.58257499999999995</v>
      </c>
      <c r="M616" s="14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Y616" s="41"/>
      <c r="Z616" s="41"/>
      <c r="AA616" s="41"/>
      <c r="AB616" s="41"/>
      <c r="AC616" s="41"/>
      <c r="AD616" s="41"/>
      <c r="AE616" s="41"/>
      <c r="AF616" s="41"/>
      <c r="AG616" s="41"/>
      <c r="AH616" s="41"/>
    </row>
    <row r="617" spans="1:34" x14ac:dyDescent="0.15">
      <c r="A617">
        <v>2</v>
      </c>
      <c r="B617">
        <v>-0.58119799999999999</v>
      </c>
      <c r="C617">
        <v>-1.19194</v>
      </c>
      <c r="M617" s="14"/>
      <c r="N617" s="14"/>
      <c r="O617" s="41"/>
      <c r="P617" s="41"/>
      <c r="Q617" s="41"/>
      <c r="R617" s="41"/>
      <c r="S617" s="41"/>
      <c r="T617" s="41"/>
      <c r="U617" s="41"/>
      <c r="V617" s="41"/>
      <c r="W617" s="41"/>
      <c r="Y617" s="41"/>
      <c r="Z617" s="41"/>
      <c r="AA617" s="41"/>
      <c r="AB617" s="41"/>
      <c r="AC617" s="41"/>
      <c r="AD617" s="41"/>
      <c r="AE617" s="41"/>
      <c r="AF617" s="41"/>
      <c r="AG617" s="41"/>
      <c r="AH617" s="41"/>
    </row>
    <row r="618" spans="1:34" x14ac:dyDescent="0.15">
      <c r="A618">
        <v>3</v>
      </c>
      <c r="B618">
        <v>-0.58036900000000002</v>
      </c>
      <c r="C618">
        <v>-1.19092</v>
      </c>
      <c r="D618">
        <v>-1.1779500000000001</v>
      </c>
      <c r="M618" s="14"/>
      <c r="N618" s="14"/>
      <c r="O618" s="14"/>
      <c r="P618" s="41"/>
      <c r="Q618" s="41"/>
      <c r="R618" s="41"/>
      <c r="S618" s="41"/>
      <c r="T618" s="41"/>
      <c r="U618" s="41"/>
      <c r="V618" s="41"/>
      <c r="W618" s="41"/>
      <c r="Y618" s="41"/>
      <c r="Z618" s="41"/>
      <c r="AA618" s="41"/>
      <c r="AB618" s="41"/>
      <c r="AC618" s="41"/>
      <c r="AD618" s="41"/>
      <c r="AE618" s="41"/>
      <c r="AF618" s="41"/>
      <c r="AG618" s="41"/>
      <c r="AH618" s="41"/>
    </row>
    <row r="619" spans="1:34" x14ac:dyDescent="0.15">
      <c r="A619">
        <v>4</v>
      </c>
      <c r="B619">
        <v>-0.58533800000000002</v>
      </c>
      <c r="C619">
        <v>-1.17788</v>
      </c>
      <c r="D619">
        <v>-1.0831200000000001</v>
      </c>
      <c r="E619">
        <v>-0.82706500000000005</v>
      </c>
      <c r="M619" s="14"/>
      <c r="N619" s="14"/>
      <c r="O619" s="14"/>
      <c r="P619" s="14"/>
      <c r="Q619" s="41"/>
      <c r="R619" s="41"/>
      <c r="S619" s="41"/>
      <c r="T619" s="41"/>
      <c r="U619" s="41"/>
      <c r="V619" s="41"/>
      <c r="W619" s="41"/>
      <c r="Y619" s="41"/>
      <c r="Z619" s="41"/>
      <c r="AA619" s="41"/>
      <c r="AB619" s="41"/>
      <c r="AC619" s="41"/>
      <c r="AD619" s="41"/>
      <c r="AE619" s="41"/>
      <c r="AF619" s="41"/>
      <c r="AG619" s="41"/>
      <c r="AH619" s="41"/>
    </row>
    <row r="620" spans="1:34" x14ac:dyDescent="0.15">
      <c r="A620">
        <v>5</v>
      </c>
      <c r="B620">
        <v>-0.59424299999999997</v>
      </c>
      <c r="C620">
        <v>-1.0846199999999999</v>
      </c>
      <c r="D620">
        <v>-0.828681</v>
      </c>
      <c r="E620">
        <v>-0.448239</v>
      </c>
      <c r="F620">
        <v>-2.02554E-2</v>
      </c>
      <c r="M620" s="14"/>
      <c r="N620" s="14"/>
      <c r="O620" s="14"/>
      <c r="P620" s="14"/>
      <c r="Q620" s="14"/>
      <c r="R620" s="41"/>
      <c r="S620" s="41"/>
      <c r="T620" s="41"/>
      <c r="U620" s="41"/>
      <c r="V620" s="41"/>
      <c r="W620" s="41"/>
      <c r="Y620" s="41"/>
      <c r="Z620" s="41"/>
      <c r="AA620" s="41"/>
      <c r="AB620" s="41"/>
      <c r="AC620" s="41"/>
      <c r="AD620" s="41"/>
      <c r="AE620" s="41"/>
      <c r="AF620" s="41"/>
      <c r="AG620" s="41"/>
      <c r="AH620" s="41"/>
    </row>
    <row r="621" spans="1:34" x14ac:dyDescent="0.15">
      <c r="A621">
        <v>6</v>
      </c>
      <c r="B621">
        <v>-0.54680399999999996</v>
      </c>
      <c r="C621">
        <v>-0.83018400000000003</v>
      </c>
      <c r="D621">
        <v>-0.45011099999999998</v>
      </c>
      <c r="E621">
        <v>-2.0386399999999999E-2</v>
      </c>
      <c r="F621" s="4">
        <v>0.134492</v>
      </c>
      <c r="G621">
        <v>-0.83634699999999995</v>
      </c>
      <c r="M621" s="14"/>
      <c r="N621" s="14"/>
      <c r="O621" s="14"/>
      <c r="P621" s="14"/>
      <c r="Q621" s="14"/>
      <c r="R621" s="14"/>
      <c r="S621" s="41"/>
      <c r="T621" s="41"/>
      <c r="U621" s="41"/>
      <c r="V621" s="41"/>
      <c r="W621" s="41"/>
      <c r="Y621" s="41"/>
      <c r="Z621" s="41"/>
      <c r="AA621" s="41"/>
      <c r="AB621" s="41"/>
      <c r="AC621" s="41"/>
      <c r="AD621" s="41"/>
      <c r="AE621" s="41"/>
      <c r="AF621" s="41"/>
      <c r="AG621" s="41"/>
      <c r="AH621" s="41"/>
    </row>
    <row r="622" spans="1:34" x14ac:dyDescent="0.15">
      <c r="A622">
        <v>7</v>
      </c>
      <c r="B622">
        <v>-0.417626</v>
      </c>
      <c r="C622">
        <v>-0.45235900000000001</v>
      </c>
      <c r="D622">
        <v>-2.3486300000000002E-2</v>
      </c>
      <c r="E622" s="4">
        <v>0.13191</v>
      </c>
      <c r="F622">
        <v>-0.83716800000000002</v>
      </c>
      <c r="G622">
        <v>-0.91101699999999997</v>
      </c>
      <c r="H622">
        <v>-0.98440799999999995</v>
      </c>
      <c r="M622" s="14"/>
      <c r="N622" s="14"/>
      <c r="O622" s="14"/>
      <c r="P622" s="14"/>
      <c r="Q622" s="14"/>
      <c r="R622" s="14"/>
      <c r="S622" s="14"/>
      <c r="T622" s="41"/>
      <c r="U622" s="41"/>
      <c r="V622" s="41"/>
      <c r="W622" s="41"/>
      <c r="Y622" s="41"/>
      <c r="Z622" s="41"/>
      <c r="AA622" s="41"/>
      <c r="AB622" s="41"/>
      <c r="AC622" s="41"/>
      <c r="AD622" s="41"/>
      <c r="AE622" s="41"/>
      <c r="AF622" s="41"/>
      <c r="AG622" s="41"/>
      <c r="AH622" s="41"/>
    </row>
    <row r="623" spans="1:34" x14ac:dyDescent="0.15">
      <c r="A623">
        <v>8</v>
      </c>
      <c r="B623">
        <v>-0.228737</v>
      </c>
      <c r="C623">
        <v>-2.7005000000000001E-2</v>
      </c>
      <c r="D623" s="4">
        <v>0.12665499999999999</v>
      </c>
      <c r="E623">
        <v>-0.83985900000000002</v>
      </c>
      <c r="F623">
        <v>-0.90917800000000004</v>
      </c>
      <c r="G623">
        <v>-0.96191800000000005</v>
      </c>
      <c r="H623">
        <v>-1.0101</v>
      </c>
      <c r="I623">
        <v>-1.0735399999999999</v>
      </c>
      <c r="M623" s="14"/>
      <c r="N623" s="14"/>
      <c r="O623" s="14"/>
      <c r="P623" s="14"/>
      <c r="Q623" s="14"/>
      <c r="R623" s="14"/>
      <c r="S623" s="14"/>
      <c r="T623" s="14"/>
      <c r="U623" s="41"/>
      <c r="V623" s="41"/>
      <c r="W623" s="41"/>
      <c r="Y623" s="41"/>
      <c r="Z623" s="41"/>
      <c r="AA623" s="41"/>
      <c r="AB623" s="41"/>
      <c r="AC623" s="41"/>
      <c r="AD623" s="41"/>
      <c r="AE623" s="41"/>
      <c r="AF623" s="41"/>
      <c r="AG623" s="41"/>
      <c r="AH623" s="41"/>
    </row>
    <row r="624" spans="1:34" x14ac:dyDescent="0.15">
      <c r="A624">
        <v>9</v>
      </c>
      <c r="B624">
        <v>-4.29451E-2</v>
      </c>
      <c r="C624" s="4">
        <v>0.121846</v>
      </c>
      <c r="D624">
        <v>-0.84365999999999997</v>
      </c>
      <c r="E624">
        <v>-0.88727999999999996</v>
      </c>
      <c r="F624">
        <v>-0.95697699999999997</v>
      </c>
      <c r="G624">
        <v>-1.02746</v>
      </c>
      <c r="H624">
        <v>-1.0738300000000001</v>
      </c>
      <c r="I624">
        <v>-1.1519699999999999</v>
      </c>
      <c r="J624">
        <v>-1.2765599999999999</v>
      </c>
      <c r="M624" s="14"/>
      <c r="N624" s="14"/>
      <c r="O624" s="14"/>
      <c r="P624" s="14"/>
      <c r="Q624" s="14"/>
      <c r="R624" s="14"/>
      <c r="S624" s="14"/>
      <c r="T624" s="14"/>
      <c r="U624" s="14"/>
      <c r="V624" s="41"/>
      <c r="W624" s="41"/>
      <c r="Y624" s="41"/>
      <c r="Z624" s="41"/>
      <c r="AA624" s="41"/>
      <c r="AB624" s="41"/>
      <c r="AC624" s="41"/>
      <c r="AD624" s="41"/>
      <c r="AE624" s="41"/>
      <c r="AF624" s="41"/>
      <c r="AG624" s="41"/>
      <c r="AH624" s="41"/>
    </row>
    <row r="625" spans="1:34" x14ac:dyDescent="0.15">
      <c r="A625">
        <v>10</v>
      </c>
      <c r="B625">
        <v>0.11125599999999999</v>
      </c>
      <c r="C625">
        <v>-0.83245499999999995</v>
      </c>
      <c r="D625">
        <v>-0.89355700000000005</v>
      </c>
      <c r="E625">
        <v>-0.95846799999999999</v>
      </c>
      <c r="F625">
        <v>-1.0291699999999999</v>
      </c>
      <c r="G625">
        <v>-1.0779099999999999</v>
      </c>
      <c r="H625">
        <v>-1.1574500000000001</v>
      </c>
      <c r="I625">
        <v>-1.2808200000000001</v>
      </c>
      <c r="J625">
        <v>-1.46885</v>
      </c>
      <c r="K625">
        <v>-1.7219</v>
      </c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41"/>
      <c r="Y625" s="41"/>
      <c r="Z625" s="41"/>
      <c r="AA625" s="41"/>
      <c r="AB625" s="41"/>
      <c r="AC625" s="41"/>
      <c r="AD625" s="41"/>
      <c r="AE625" s="41"/>
      <c r="AF625" s="41"/>
      <c r="AG625" s="41"/>
      <c r="AH625" s="41"/>
    </row>
    <row r="626" spans="1:34" x14ac:dyDescent="0.15"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Y626" s="41"/>
      <c r="Z626" s="41"/>
      <c r="AA626" s="41"/>
      <c r="AB626" s="41"/>
      <c r="AC626" s="41"/>
      <c r="AD626" s="41"/>
      <c r="AE626" s="41"/>
      <c r="AF626" s="41"/>
      <c r="AG626" s="41"/>
      <c r="AH626" s="41"/>
    </row>
    <row r="627" spans="1:34" x14ac:dyDescent="0.15">
      <c r="A627" t="s">
        <v>74</v>
      </c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Y627" s="41"/>
      <c r="Z627" s="41"/>
      <c r="AA627" s="41"/>
      <c r="AB627" s="41"/>
      <c r="AC627" s="41"/>
      <c r="AD627" s="41"/>
      <c r="AE627" s="41"/>
      <c r="AF627" s="41"/>
      <c r="AG627" s="41"/>
      <c r="AH627" s="41"/>
    </row>
    <row r="628" spans="1:34" x14ac:dyDescent="0.15">
      <c r="A628" t="s">
        <v>75</v>
      </c>
      <c r="B628" t="s">
        <v>76</v>
      </c>
      <c r="C628" t="s">
        <v>76</v>
      </c>
      <c r="D628" t="s">
        <v>76</v>
      </c>
      <c r="E628" t="s">
        <v>77</v>
      </c>
      <c r="F628" t="s">
        <v>77</v>
      </c>
      <c r="G628" t="s">
        <v>77</v>
      </c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Y628" s="41"/>
      <c r="Z628" s="41"/>
      <c r="AA628" s="41"/>
      <c r="AB628" s="41"/>
      <c r="AC628" s="41"/>
      <c r="AD628" s="41"/>
      <c r="AE628" s="41"/>
      <c r="AF628" s="41"/>
      <c r="AG628" s="41"/>
      <c r="AH628" s="41"/>
    </row>
    <row r="629" spans="1:34" x14ac:dyDescent="0.15">
      <c r="A629" t="s">
        <v>78</v>
      </c>
      <c r="B629" t="s">
        <v>76</v>
      </c>
      <c r="C629" t="s">
        <v>79</v>
      </c>
      <c r="D629" t="s">
        <v>80</v>
      </c>
      <c r="E629" t="s">
        <v>76</v>
      </c>
      <c r="F629" t="s">
        <v>79</v>
      </c>
      <c r="G629" t="s">
        <v>80</v>
      </c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Y629" s="41"/>
      <c r="Z629" s="41"/>
      <c r="AA629" s="41"/>
      <c r="AB629" s="41"/>
      <c r="AC629" s="41"/>
      <c r="AD629" s="41"/>
      <c r="AE629" s="41"/>
      <c r="AF629" s="41"/>
      <c r="AG629" s="41"/>
      <c r="AH629" s="41"/>
    </row>
    <row r="630" spans="1:34" x14ac:dyDescent="0.15">
      <c r="A630" t="s">
        <v>25</v>
      </c>
      <c r="B630" s="4">
        <v>0.12993499999999999</v>
      </c>
      <c r="C630" s="4">
        <v>0.12993499999999999</v>
      </c>
      <c r="D630" s="4">
        <v>0.12993499999999999</v>
      </c>
      <c r="E630" s="4">
        <v>0.23285500000000001</v>
      </c>
      <c r="F630" s="4">
        <v>0.23285500000000001</v>
      </c>
      <c r="G630" s="4">
        <v>0.23285500000000001</v>
      </c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Y630" s="41"/>
      <c r="Z630" s="41"/>
      <c r="AA630" s="41"/>
      <c r="AB630" s="41"/>
      <c r="AC630" s="41"/>
      <c r="AD630" s="41"/>
      <c r="AE630" s="41"/>
      <c r="AF630" s="41"/>
      <c r="AG630" s="41"/>
      <c r="AH630" s="41"/>
    </row>
    <row r="631" spans="1:34" x14ac:dyDescent="0.15">
      <c r="A631" t="s">
        <v>26</v>
      </c>
      <c r="B631">
        <v>-0.49282300000000001</v>
      </c>
      <c r="C631">
        <v>-0.49020399999999997</v>
      </c>
      <c r="D631">
        <v>-0.49020399999999997</v>
      </c>
      <c r="E631">
        <v>-0.52318799999999999</v>
      </c>
      <c r="F631">
        <v>-0.52002999999999999</v>
      </c>
      <c r="G631">
        <v>-0.52002999999999999</v>
      </c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Y631" s="41"/>
      <c r="Z631" s="41"/>
      <c r="AA631" s="41"/>
      <c r="AB631" s="41"/>
      <c r="AC631" s="41"/>
      <c r="AD631" s="41"/>
      <c r="AE631" s="41"/>
      <c r="AF631" s="41"/>
      <c r="AG631" s="41"/>
      <c r="AH631" s="41"/>
    </row>
    <row r="632" spans="1:34" x14ac:dyDescent="0.15">
      <c r="A632" t="s">
        <v>27</v>
      </c>
      <c r="B632">
        <v>-0.53866400000000003</v>
      </c>
      <c r="C632">
        <v>-0.53530199999999994</v>
      </c>
      <c r="D632">
        <v>-0.53530199999999994</v>
      </c>
      <c r="E632">
        <v>-0.56742400000000004</v>
      </c>
      <c r="F632">
        <v>-0.56339600000000001</v>
      </c>
      <c r="G632">
        <v>-0.56339600000000001</v>
      </c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Y632" s="41"/>
      <c r="Z632" s="41"/>
      <c r="AA632" s="41"/>
      <c r="AB632" s="41"/>
      <c r="AC632" s="41"/>
      <c r="AD632" s="41"/>
      <c r="AE632" s="41"/>
      <c r="AF632" s="41"/>
      <c r="AG632" s="41"/>
      <c r="AH632" s="41"/>
    </row>
    <row r="633" spans="1:34" x14ac:dyDescent="0.15">
      <c r="A633" t="s">
        <v>28</v>
      </c>
      <c r="B633">
        <v>-0.58886499999999997</v>
      </c>
      <c r="C633">
        <v>-0.58463500000000002</v>
      </c>
      <c r="D633">
        <v>-0.58463500000000002</v>
      </c>
      <c r="E633">
        <v>-0.63880000000000003</v>
      </c>
      <c r="F633">
        <v>-0.63375000000000004</v>
      </c>
      <c r="G633">
        <v>-0.63375000000000004</v>
      </c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Y633" s="41"/>
      <c r="Z633" s="41"/>
      <c r="AA633" s="41"/>
      <c r="AB633" s="41"/>
      <c r="AC633" s="41"/>
      <c r="AD633" s="41"/>
      <c r="AE633" s="41"/>
      <c r="AF633" s="41"/>
      <c r="AG633" s="41"/>
      <c r="AH633" s="41"/>
    </row>
    <row r="634" spans="1:34" x14ac:dyDescent="0.15">
      <c r="A634" t="s">
        <v>29</v>
      </c>
      <c r="B634">
        <v>-0.65135200000000004</v>
      </c>
      <c r="C634">
        <v>-0.64683199999999996</v>
      </c>
      <c r="D634">
        <v>-0.64683199999999996</v>
      </c>
      <c r="E634">
        <v>-0.75791600000000003</v>
      </c>
      <c r="F634">
        <v>-0.75251800000000002</v>
      </c>
      <c r="G634">
        <v>-0.75251800000000002</v>
      </c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Y634" s="41"/>
      <c r="Z634" s="41"/>
      <c r="AA634" s="41"/>
      <c r="AB634" s="41"/>
      <c r="AC634" s="41"/>
      <c r="AD634" s="41"/>
      <c r="AE634" s="41"/>
      <c r="AF634" s="41"/>
      <c r="AG634" s="41"/>
      <c r="AH634" s="41"/>
    </row>
    <row r="635" spans="1:34" x14ac:dyDescent="0.15">
      <c r="A635" t="s">
        <v>30</v>
      </c>
      <c r="B635">
        <v>-0.68252800000000002</v>
      </c>
      <c r="C635">
        <v>-0.67803999999999998</v>
      </c>
      <c r="D635">
        <v>-0.67803999999999998</v>
      </c>
      <c r="E635">
        <v>-0.72689599999999999</v>
      </c>
      <c r="F635">
        <v>-0.72154700000000005</v>
      </c>
      <c r="G635">
        <v>-0.72154700000000005</v>
      </c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Y635" s="41"/>
      <c r="Z635" s="41"/>
      <c r="AA635" s="41"/>
      <c r="AB635" s="41"/>
      <c r="AC635" s="41"/>
      <c r="AD635" s="41"/>
      <c r="AE635" s="41"/>
      <c r="AF635" s="41"/>
      <c r="AG635" s="41"/>
      <c r="AH635" s="41"/>
    </row>
    <row r="636" spans="1:34" x14ac:dyDescent="0.15">
      <c r="A636" t="s">
        <v>52</v>
      </c>
      <c r="B636">
        <v>-0.69670200000000004</v>
      </c>
      <c r="C636">
        <v>-0.69262800000000002</v>
      </c>
      <c r="D636">
        <v>-0.69262800000000002</v>
      </c>
      <c r="E636">
        <v>-0.72781499999999999</v>
      </c>
      <c r="F636">
        <v>-0.72299500000000005</v>
      </c>
      <c r="G636">
        <v>-0.72299500000000005</v>
      </c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Y636" s="41"/>
      <c r="Z636" s="41"/>
      <c r="AA636" s="41"/>
      <c r="AB636" s="41"/>
      <c r="AC636" s="41"/>
      <c r="AD636" s="41"/>
      <c r="AE636" s="41"/>
      <c r="AF636" s="41"/>
      <c r="AG636" s="41"/>
      <c r="AH636" s="41"/>
    </row>
    <row r="637" spans="1:34" x14ac:dyDescent="0.15">
      <c r="A637" t="s">
        <v>53</v>
      </c>
      <c r="B637" s="4">
        <v>-0.516231</v>
      </c>
      <c r="C637" s="4">
        <v>-0.51340200000000003</v>
      </c>
      <c r="D637" s="4">
        <v>-0.51340200000000003</v>
      </c>
      <c r="E637" s="4">
        <v>-0.51256000000000002</v>
      </c>
      <c r="F637" s="4">
        <v>-0.50928200000000001</v>
      </c>
      <c r="G637" s="4">
        <v>-0.50928200000000001</v>
      </c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Y637" s="41"/>
      <c r="Z637" s="41"/>
      <c r="AA637" s="41"/>
      <c r="AB637" s="41"/>
      <c r="AC637" s="41"/>
      <c r="AD637" s="41"/>
      <c r="AE637" s="41"/>
      <c r="AF637" s="41"/>
      <c r="AG637" s="41"/>
      <c r="AH637" s="41"/>
    </row>
    <row r="638" spans="1:34" x14ac:dyDescent="0.15">
      <c r="A638" t="s">
        <v>54</v>
      </c>
      <c r="B638">
        <v>-0.235176</v>
      </c>
      <c r="C638">
        <v>-0.233573</v>
      </c>
      <c r="D638">
        <v>-0.233573</v>
      </c>
      <c r="E638">
        <v>-0.237428</v>
      </c>
      <c r="F638">
        <v>-0.235676</v>
      </c>
      <c r="G638">
        <v>-0.235676</v>
      </c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Y638" s="41"/>
      <c r="Z638" s="41"/>
      <c r="AA638" s="41"/>
      <c r="AB638" s="41"/>
      <c r="AC638" s="41"/>
      <c r="AD638" s="41"/>
      <c r="AE638" s="41"/>
      <c r="AF638" s="41"/>
      <c r="AG638" s="41"/>
      <c r="AH638" s="41"/>
    </row>
    <row r="639" spans="1:34" x14ac:dyDescent="0.15">
      <c r="A639" t="s">
        <v>90</v>
      </c>
      <c r="B639">
        <v>4.8968100000000001E-2</v>
      </c>
      <c r="C639">
        <v>4.8968100000000001E-2</v>
      </c>
      <c r="D639">
        <v>4.8968100000000001E-2</v>
      </c>
      <c r="E639">
        <v>-0.40976299999999999</v>
      </c>
      <c r="F639">
        <v>-0.40976299999999999</v>
      </c>
      <c r="G639">
        <v>-0.40976299999999999</v>
      </c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Y639" s="41"/>
      <c r="Z639" s="41"/>
      <c r="AA639" s="41"/>
      <c r="AB639" s="41"/>
      <c r="AC639" s="41"/>
      <c r="AD639" s="41"/>
      <c r="AE639" s="41"/>
      <c r="AF639" s="41"/>
      <c r="AG639" s="41"/>
      <c r="AH639" s="41"/>
    </row>
    <row r="640" spans="1:34" x14ac:dyDescent="0.15"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Y640" s="41"/>
      <c r="Z640" s="41"/>
      <c r="AA640" s="41"/>
      <c r="AB640" s="41"/>
      <c r="AC640" s="41"/>
      <c r="AD640" s="41"/>
      <c r="AE640" s="41"/>
      <c r="AF640" s="41"/>
      <c r="AG640" s="41"/>
      <c r="AH640" s="41"/>
    </row>
    <row r="641" spans="1:34" s="17" customFormat="1" ht="18" x14ac:dyDescent="0.2">
      <c r="A641" s="18" t="s">
        <v>81</v>
      </c>
    </row>
    <row r="642" spans="1:34" s="17" customFormat="1" x14ac:dyDescent="0.15">
      <c r="A642" s="17" t="s">
        <v>2</v>
      </c>
    </row>
    <row r="643" spans="1:34" s="17" customFormat="1" x14ac:dyDescent="0.15">
      <c r="A643" s="17" t="s">
        <v>23</v>
      </c>
    </row>
    <row r="644" spans="1:34" x14ac:dyDescent="0.15"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Y644" s="41"/>
      <c r="Z644" s="41"/>
      <c r="AA644" s="41"/>
      <c r="AB644" s="41"/>
      <c r="AC644" s="41"/>
      <c r="AD644" s="41"/>
      <c r="AE644" s="41"/>
      <c r="AF644" s="41"/>
      <c r="AG644" s="41"/>
      <c r="AH644" s="41"/>
    </row>
    <row r="645" spans="1:34" x14ac:dyDescent="0.15">
      <c r="A645" t="s">
        <v>45</v>
      </c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Y645" s="41"/>
      <c r="Z645" s="41"/>
      <c r="AA645" s="41"/>
      <c r="AB645" s="41"/>
      <c r="AC645" s="41"/>
      <c r="AD645" s="41"/>
      <c r="AE645" s="41"/>
      <c r="AF645" s="41"/>
      <c r="AG645" s="41"/>
      <c r="AH645" s="41"/>
    </row>
    <row r="646" spans="1:34" x14ac:dyDescent="0.15">
      <c r="A646" t="s">
        <v>46</v>
      </c>
      <c r="B646">
        <v>1</v>
      </c>
      <c r="C646">
        <v>2</v>
      </c>
      <c r="D646">
        <v>3</v>
      </c>
      <c r="E646">
        <v>4</v>
      </c>
      <c r="F646">
        <v>5</v>
      </c>
      <c r="G646">
        <v>6</v>
      </c>
      <c r="H646">
        <v>7</v>
      </c>
      <c r="I646">
        <v>8</v>
      </c>
      <c r="J646">
        <v>9</v>
      </c>
      <c r="K646">
        <v>10</v>
      </c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Y646" s="41"/>
      <c r="Z646" s="41"/>
      <c r="AA646" s="41"/>
      <c r="AB646" s="41"/>
      <c r="AC646" s="41"/>
      <c r="AD646" s="41"/>
      <c r="AE646" s="41"/>
      <c r="AF646" s="41"/>
      <c r="AG646" s="41"/>
      <c r="AH646" s="41"/>
    </row>
    <row r="647" spans="1:34" x14ac:dyDescent="0.15">
      <c r="A647">
        <v>1</v>
      </c>
      <c r="B647">
        <v>-0.28272599999999998</v>
      </c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Y647" s="41"/>
      <c r="Z647" s="41"/>
      <c r="AA647" s="41"/>
      <c r="AB647" s="41"/>
      <c r="AC647" s="41"/>
      <c r="AD647" s="41"/>
      <c r="AE647" s="41"/>
      <c r="AF647" s="41"/>
      <c r="AG647" s="41"/>
      <c r="AH647" s="41"/>
    </row>
    <row r="648" spans="1:34" x14ac:dyDescent="0.15">
      <c r="A648">
        <v>2</v>
      </c>
      <c r="B648">
        <v>-0.28435700000000003</v>
      </c>
      <c r="C648">
        <v>-0.28595900000000002</v>
      </c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Y648" s="41"/>
      <c r="Z648" s="41"/>
      <c r="AA648" s="41"/>
      <c r="AB648" s="41"/>
      <c r="AC648" s="41"/>
      <c r="AD648" s="41"/>
      <c r="AE648" s="41"/>
      <c r="AF648" s="41"/>
      <c r="AG648" s="41"/>
      <c r="AH648" s="41"/>
    </row>
    <row r="649" spans="1:34" x14ac:dyDescent="0.15">
      <c r="A649">
        <v>3</v>
      </c>
      <c r="B649">
        <v>-0.28427200000000002</v>
      </c>
      <c r="C649">
        <v>-0.28592600000000001</v>
      </c>
      <c r="D649">
        <v>-0.28584199999999998</v>
      </c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Y649" s="41"/>
      <c r="Z649" s="41"/>
      <c r="AA649" s="41"/>
      <c r="AB649" s="41"/>
      <c r="AC649" s="41"/>
      <c r="AD649" s="41"/>
      <c r="AE649" s="41"/>
      <c r="AF649" s="41"/>
      <c r="AG649" s="41"/>
      <c r="AH649" s="41"/>
    </row>
    <row r="650" spans="1:34" x14ac:dyDescent="0.15">
      <c r="A650">
        <v>4</v>
      </c>
      <c r="B650">
        <v>-0.28414099999999998</v>
      </c>
      <c r="C650">
        <v>-0.28574899999999998</v>
      </c>
      <c r="D650">
        <v>-0.28566399999999997</v>
      </c>
      <c r="E650">
        <v>-0.28548400000000002</v>
      </c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Y650" s="41"/>
      <c r="Z650" s="41"/>
      <c r="AA650" s="41"/>
      <c r="AB650" s="41"/>
      <c r="AC650" s="41"/>
      <c r="AD650" s="41"/>
      <c r="AE650" s="41"/>
      <c r="AF650" s="41"/>
      <c r="AG650" s="41"/>
      <c r="AH650" s="41"/>
    </row>
    <row r="651" spans="1:34" x14ac:dyDescent="0.15">
      <c r="A651">
        <v>5</v>
      </c>
      <c r="B651">
        <v>-0.28029599999999999</v>
      </c>
      <c r="C651">
        <v>-0.281885</v>
      </c>
      <c r="D651">
        <v>-0.28180100000000002</v>
      </c>
      <c r="E651">
        <v>-0.28161799999999998</v>
      </c>
      <c r="F651">
        <v>-0.27773100000000001</v>
      </c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Y651" s="41"/>
      <c r="Z651" s="41"/>
      <c r="AA651" s="41"/>
      <c r="AB651" s="41"/>
      <c r="AC651" s="41"/>
      <c r="AD651" s="41"/>
      <c r="AE651" s="41"/>
      <c r="AF651" s="41"/>
      <c r="AG651" s="41"/>
      <c r="AH651" s="41"/>
    </row>
    <row r="652" spans="1:34" x14ac:dyDescent="0.15">
      <c r="A652">
        <v>6</v>
      </c>
      <c r="B652">
        <v>-0.15088399999999999</v>
      </c>
      <c r="C652">
        <v>-0.28262700000000002</v>
      </c>
      <c r="D652">
        <v>-0.28253800000000001</v>
      </c>
      <c r="E652">
        <v>-0.28231000000000001</v>
      </c>
      <c r="F652">
        <v>-0.278472</v>
      </c>
      <c r="G652">
        <v>-0.27921499999999999</v>
      </c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Y652" s="41"/>
      <c r="Z652" s="41"/>
      <c r="AA652" s="41"/>
      <c r="AB652" s="41"/>
      <c r="AC652" s="41"/>
      <c r="AD652" s="41"/>
      <c r="AE652" s="41"/>
      <c r="AF652" s="41"/>
      <c r="AG652" s="41"/>
      <c r="AH652" s="41"/>
    </row>
    <row r="653" spans="1:34" x14ac:dyDescent="0.15">
      <c r="A653">
        <v>7</v>
      </c>
      <c r="B653" s="4">
        <v>0.114542</v>
      </c>
      <c r="C653">
        <v>-0.28339300000000001</v>
      </c>
      <c r="D653">
        <v>-0.28325899999999998</v>
      </c>
      <c r="E653">
        <v>-0.283078</v>
      </c>
      <c r="F653">
        <v>-0.27924199999999999</v>
      </c>
      <c r="G653" s="4">
        <v>-0.27998899999999999</v>
      </c>
      <c r="H653" s="4">
        <v>-0.28075600000000001</v>
      </c>
      <c r="I653" s="4"/>
      <c r="J653" s="4"/>
      <c r="K653" s="4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Y653" s="41"/>
      <c r="Z653" s="41"/>
      <c r="AA653" s="41"/>
      <c r="AB653" s="41"/>
      <c r="AC653" s="41"/>
      <c r="AD653" s="41"/>
      <c r="AE653" s="41"/>
      <c r="AF653" s="41"/>
      <c r="AG653" s="41"/>
      <c r="AH653" s="41"/>
    </row>
    <row r="654" spans="1:34" x14ac:dyDescent="0.15">
      <c r="A654">
        <v>8</v>
      </c>
      <c r="B654" s="4">
        <v>0.38210699999999997</v>
      </c>
      <c r="C654">
        <v>-0.28406999999999999</v>
      </c>
      <c r="D654">
        <v>-0.28398400000000001</v>
      </c>
      <c r="E654">
        <v>-0.283804</v>
      </c>
      <c r="F654" s="4">
        <v>-0.27997</v>
      </c>
      <c r="G654" s="4">
        <v>-0.28071000000000002</v>
      </c>
      <c r="H654" s="4">
        <v>-0.28153800000000001</v>
      </c>
      <c r="I654" s="4">
        <v>-0.28226400000000001</v>
      </c>
      <c r="J654" s="4"/>
      <c r="K654" s="4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Y654" s="41"/>
      <c r="Z654" s="41"/>
      <c r="AA654" s="41"/>
      <c r="AB654" s="41"/>
      <c r="AC654" s="41"/>
      <c r="AD654" s="41"/>
      <c r="AE654" s="41"/>
      <c r="AF654" s="41"/>
      <c r="AG654" s="41"/>
      <c r="AH654" s="41"/>
    </row>
    <row r="655" spans="1:34" x14ac:dyDescent="0.15">
      <c r="A655">
        <v>9</v>
      </c>
      <c r="B655" s="4">
        <v>0.63896799999999998</v>
      </c>
      <c r="C655">
        <v>-0.28510099999999999</v>
      </c>
      <c r="D655">
        <v>-0.28501500000000002</v>
      </c>
      <c r="E655" s="4">
        <v>-0.28483599999999998</v>
      </c>
      <c r="F655" s="4">
        <v>-0.28100000000000003</v>
      </c>
      <c r="G655" s="4">
        <v>-0.28180100000000002</v>
      </c>
      <c r="H655" s="4">
        <v>-0.28257199999999999</v>
      </c>
      <c r="I655" s="4">
        <v>-0.15245400000000001</v>
      </c>
      <c r="J655" s="4">
        <v>0.114026</v>
      </c>
      <c r="K655" s="4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Y655" s="41"/>
      <c r="Z655" s="41"/>
      <c r="AA655" s="41"/>
      <c r="AB655" s="41"/>
      <c r="AC655" s="41"/>
      <c r="AD655" s="41"/>
      <c r="AE655" s="41"/>
      <c r="AF655" s="41"/>
      <c r="AG655" s="41"/>
      <c r="AH655" s="41"/>
    </row>
    <row r="656" spans="1:34" x14ac:dyDescent="0.15">
      <c r="A656">
        <v>10</v>
      </c>
      <c r="B656" s="4">
        <v>1.5</v>
      </c>
      <c r="C656">
        <v>-0.29087800000000003</v>
      </c>
      <c r="D656" s="4">
        <v>-0.29079199999999999</v>
      </c>
      <c r="E656" s="4">
        <v>-0.29061500000000001</v>
      </c>
      <c r="F656" s="4">
        <v>-0.286833</v>
      </c>
      <c r="G656" s="4">
        <v>-0.28757700000000003</v>
      </c>
      <c r="H656" s="4">
        <v>-0.157583</v>
      </c>
      <c r="I656" s="4">
        <v>0.109414</v>
      </c>
      <c r="J656" s="4">
        <v>0.37780900000000001</v>
      </c>
      <c r="K656" s="4">
        <v>0.631826</v>
      </c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Y656" s="41"/>
      <c r="Z656" s="41"/>
      <c r="AA656" s="41"/>
      <c r="AB656" s="41"/>
      <c r="AC656" s="41"/>
      <c r="AD656" s="41"/>
      <c r="AE656" s="41"/>
      <c r="AF656" s="41"/>
      <c r="AG656" s="41"/>
      <c r="AH656" s="41"/>
    </row>
    <row r="657" spans="1:34" x14ac:dyDescent="0.15"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Y657" s="41"/>
      <c r="Z657" s="41"/>
      <c r="AA657" s="41"/>
      <c r="AB657" s="41"/>
      <c r="AC657" s="41"/>
      <c r="AD657" s="41"/>
      <c r="AE657" s="41"/>
      <c r="AF657" s="41"/>
      <c r="AG657" s="41"/>
      <c r="AH657" s="41"/>
    </row>
    <row r="658" spans="1:34" x14ac:dyDescent="0.15">
      <c r="A658" t="s">
        <v>47</v>
      </c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Y658" s="41"/>
      <c r="Z658" s="41"/>
      <c r="AA658" s="41"/>
      <c r="AB658" s="41"/>
      <c r="AC658" s="41"/>
      <c r="AD658" s="41"/>
      <c r="AE658" s="41"/>
      <c r="AF658" s="41"/>
      <c r="AG658" s="41"/>
      <c r="AH658" s="41"/>
    </row>
    <row r="659" spans="1:34" x14ac:dyDescent="0.15">
      <c r="A659" t="s">
        <v>46</v>
      </c>
      <c r="B659">
        <v>1</v>
      </c>
      <c r="C659">
        <v>2</v>
      </c>
      <c r="D659">
        <v>3</v>
      </c>
      <c r="E659">
        <v>4</v>
      </c>
      <c r="F659">
        <v>5</v>
      </c>
      <c r="G659">
        <v>6</v>
      </c>
      <c r="H659">
        <v>7</v>
      </c>
      <c r="I659">
        <v>8</v>
      </c>
      <c r="J659">
        <v>9</v>
      </c>
      <c r="K659">
        <v>10</v>
      </c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Y659" s="41"/>
      <c r="Z659" s="41"/>
      <c r="AA659" s="41"/>
      <c r="AB659" s="41"/>
      <c r="AC659" s="41"/>
      <c r="AD659" s="41"/>
      <c r="AE659" s="41"/>
      <c r="AF659" s="41"/>
      <c r="AG659" s="41"/>
      <c r="AH659" s="41"/>
    </row>
    <row r="660" spans="1:34" x14ac:dyDescent="0.15">
      <c r="A660">
        <v>1</v>
      </c>
      <c r="B660" s="4">
        <v>8.3155999999999994E-2</v>
      </c>
      <c r="M660" s="14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Y660" s="41"/>
      <c r="Z660" s="41"/>
      <c r="AA660" s="41"/>
      <c r="AB660" s="41"/>
      <c r="AC660" s="41"/>
      <c r="AD660" s="41"/>
      <c r="AE660" s="41"/>
      <c r="AF660" s="41"/>
      <c r="AG660" s="41"/>
      <c r="AH660" s="41"/>
    </row>
    <row r="661" spans="1:34" x14ac:dyDescent="0.15">
      <c r="A661">
        <v>2</v>
      </c>
      <c r="B661" s="4">
        <v>4.5095200000000002E-2</v>
      </c>
      <c r="C661" s="4">
        <v>-0.112375</v>
      </c>
      <c r="M661" s="14"/>
      <c r="N661" s="14"/>
      <c r="O661" s="41"/>
      <c r="P661" s="41"/>
      <c r="Q661" s="41"/>
      <c r="R661" s="41"/>
      <c r="S661" s="41"/>
      <c r="T661" s="41"/>
      <c r="U661" s="41"/>
      <c r="V661" s="41"/>
      <c r="W661" s="41"/>
      <c r="Y661" s="41"/>
      <c r="Z661" s="41"/>
      <c r="AA661" s="41"/>
      <c r="AB661" s="41"/>
      <c r="AC661" s="41"/>
      <c r="AD661" s="41"/>
      <c r="AE661" s="41"/>
      <c r="AF661" s="41"/>
      <c r="AG661" s="41"/>
      <c r="AH661" s="41"/>
    </row>
    <row r="662" spans="1:34" x14ac:dyDescent="0.15">
      <c r="A662">
        <v>3</v>
      </c>
      <c r="B662" s="4">
        <v>2.1735999999999998E-2</v>
      </c>
      <c r="C662" s="4">
        <v>-0.12613099999999999</v>
      </c>
      <c r="D662" s="4">
        <v>-0.13994000000000001</v>
      </c>
      <c r="M662" s="14"/>
      <c r="N662" s="14"/>
      <c r="O662" s="14"/>
      <c r="P662" s="41"/>
      <c r="Q662" s="41"/>
      <c r="R662" s="41"/>
      <c r="S662" s="41"/>
      <c r="T662" s="41"/>
      <c r="U662" s="41"/>
      <c r="V662" s="41"/>
      <c r="W662" s="41"/>
      <c r="Y662" s="41"/>
      <c r="Z662" s="41"/>
      <c r="AA662" s="41"/>
      <c r="AB662" s="41"/>
      <c r="AC662" s="41"/>
      <c r="AD662" s="41"/>
      <c r="AE662" s="41"/>
      <c r="AF662" s="41"/>
      <c r="AG662" s="41"/>
      <c r="AH662" s="41"/>
    </row>
    <row r="663" spans="1:34" x14ac:dyDescent="0.15">
      <c r="A663">
        <v>4</v>
      </c>
      <c r="B663" s="4">
        <v>-1.7620800000000001E-3</v>
      </c>
      <c r="C663" s="4">
        <v>-0.13985800000000001</v>
      </c>
      <c r="D663" s="4">
        <v>-0.11169</v>
      </c>
      <c r="E663" s="4">
        <v>-2.1158699999999999E-2</v>
      </c>
      <c r="M663" s="14"/>
      <c r="N663" s="14"/>
      <c r="O663" s="14"/>
      <c r="P663" s="14"/>
      <c r="Q663" s="41"/>
      <c r="R663" s="41"/>
      <c r="S663" s="41"/>
      <c r="T663" s="41"/>
      <c r="U663" s="41"/>
      <c r="V663" s="41"/>
      <c r="W663" s="41"/>
      <c r="Y663" s="41"/>
      <c r="Z663" s="41"/>
      <c r="AA663" s="41"/>
      <c r="AB663" s="41"/>
      <c r="AC663" s="41"/>
      <c r="AD663" s="41"/>
      <c r="AE663" s="41"/>
      <c r="AF663" s="41"/>
      <c r="AG663" s="41"/>
      <c r="AH663" s="41"/>
    </row>
    <row r="664" spans="1:34" x14ac:dyDescent="0.15">
      <c r="A664">
        <v>5</v>
      </c>
      <c r="B664" s="4">
        <v>-2.22703E-2</v>
      </c>
      <c r="C664" s="4">
        <v>-0.107068</v>
      </c>
      <c r="D664" s="4">
        <v>-2.2558399999999999E-2</v>
      </c>
      <c r="E664" s="4">
        <v>7.7525399999999994E-2</v>
      </c>
      <c r="F664" s="4">
        <v>0.191056</v>
      </c>
      <c r="M664" s="14"/>
      <c r="N664" s="14"/>
      <c r="O664" s="14"/>
      <c r="P664" s="14"/>
      <c r="Q664" s="14"/>
      <c r="R664" s="41"/>
      <c r="S664" s="41"/>
      <c r="T664" s="41"/>
      <c r="U664" s="41"/>
      <c r="V664" s="41"/>
      <c r="W664" s="41"/>
      <c r="Y664" s="41"/>
      <c r="Z664" s="41"/>
      <c r="AA664" s="41"/>
      <c r="AB664" s="41"/>
      <c r="AC664" s="41"/>
      <c r="AD664" s="41"/>
      <c r="AE664" s="41"/>
      <c r="AF664" s="41"/>
      <c r="AG664" s="41"/>
      <c r="AH664" s="41"/>
    </row>
    <row r="665" spans="1:34" x14ac:dyDescent="0.15">
      <c r="A665">
        <v>6</v>
      </c>
      <c r="B665" s="4">
        <v>4.3377699999999999E-4</v>
      </c>
      <c r="C665" s="4">
        <v>-2.2064500000000001E-2</v>
      </c>
      <c r="D665" s="4">
        <v>7.6869499999999993E-2</v>
      </c>
      <c r="E665" s="4">
        <v>0.189666</v>
      </c>
      <c r="F665" s="4">
        <v>0.24865799999999999</v>
      </c>
      <c r="G665" s="4">
        <v>-0.25353700000000001</v>
      </c>
      <c r="M665" s="14"/>
      <c r="N665" s="14"/>
      <c r="O665" s="14"/>
      <c r="P665" s="14"/>
      <c r="Q665" s="14"/>
      <c r="R665" s="14"/>
      <c r="S665" s="41"/>
      <c r="T665" s="41"/>
      <c r="U665" s="41"/>
      <c r="V665" s="41"/>
      <c r="W665" s="41"/>
      <c r="Y665" s="41"/>
      <c r="Z665" s="41"/>
      <c r="AA665" s="41"/>
      <c r="AB665" s="41"/>
      <c r="AC665" s="41"/>
      <c r="AD665" s="41"/>
      <c r="AE665" s="41"/>
      <c r="AF665" s="41"/>
      <c r="AG665" s="41"/>
      <c r="AH665" s="41"/>
    </row>
    <row r="666" spans="1:34" x14ac:dyDescent="0.15">
      <c r="A666">
        <v>7</v>
      </c>
      <c r="B666">
        <v>6.0729699999999998E-2</v>
      </c>
      <c r="C666" s="4">
        <v>7.4734700000000001E-2</v>
      </c>
      <c r="D666" s="4">
        <v>0.188723</v>
      </c>
      <c r="E666" s="4">
        <v>0.246002</v>
      </c>
      <c r="F666" s="4">
        <v>-0.25353399999999998</v>
      </c>
      <c r="G666">
        <v>-0.31443100000000002</v>
      </c>
      <c r="H666">
        <v>-0.37412200000000001</v>
      </c>
      <c r="M666" s="14"/>
      <c r="N666" s="14"/>
      <c r="O666" s="14"/>
      <c r="P666" s="14"/>
      <c r="Q666" s="14"/>
      <c r="R666" s="14"/>
      <c r="S666" s="14"/>
      <c r="T666" s="41"/>
      <c r="U666" s="41"/>
      <c r="V666" s="41"/>
      <c r="W666" s="41"/>
      <c r="Y666" s="41"/>
      <c r="Z666" s="41"/>
      <c r="AA666" s="41"/>
      <c r="AB666" s="41"/>
      <c r="AC666" s="41"/>
      <c r="AD666" s="41"/>
      <c r="AE666" s="41"/>
      <c r="AF666" s="41"/>
      <c r="AG666" s="41"/>
      <c r="AH666" s="41"/>
    </row>
    <row r="667" spans="1:34" x14ac:dyDescent="0.15">
      <c r="A667">
        <v>8</v>
      </c>
      <c r="B667">
        <v>0.120841</v>
      </c>
      <c r="C667" s="4">
        <v>0.187996</v>
      </c>
      <c r="D667" s="4">
        <v>0.244673</v>
      </c>
      <c r="E667" s="4">
        <v>-0.25521899999999997</v>
      </c>
      <c r="F667">
        <v>-0.31424400000000002</v>
      </c>
      <c r="G667">
        <v>-0.36368499999999998</v>
      </c>
      <c r="H667">
        <v>-0.41224</v>
      </c>
      <c r="I667">
        <v>-0.46936</v>
      </c>
      <c r="M667" s="14"/>
      <c r="N667" s="14"/>
      <c r="O667" s="14"/>
      <c r="P667" s="14"/>
      <c r="Q667" s="14"/>
      <c r="R667" s="14"/>
      <c r="S667" s="14"/>
      <c r="T667" s="14"/>
      <c r="U667" s="41"/>
      <c r="V667" s="41"/>
      <c r="W667" s="41"/>
      <c r="Y667" s="41"/>
      <c r="Z667" s="41"/>
      <c r="AA667" s="41"/>
      <c r="AB667" s="41"/>
      <c r="AC667" s="41"/>
      <c r="AD667" s="41"/>
      <c r="AE667" s="41"/>
      <c r="AF667" s="41"/>
      <c r="AG667" s="41"/>
      <c r="AH667" s="41"/>
    </row>
    <row r="668" spans="1:34" x14ac:dyDescent="0.15">
      <c r="A668">
        <v>9</v>
      </c>
      <c r="B668">
        <v>0.18284400000000001</v>
      </c>
      <c r="C668" s="4">
        <v>0.243453</v>
      </c>
      <c r="D668" s="4">
        <v>-0.25686300000000001</v>
      </c>
      <c r="E668">
        <v>-0.30487999999999998</v>
      </c>
      <c r="F668">
        <v>-0.36269699999999999</v>
      </c>
      <c r="G668">
        <v>-0.421676</v>
      </c>
      <c r="H668">
        <v>-0.46967199999999998</v>
      </c>
      <c r="I668">
        <v>-0.53678800000000004</v>
      </c>
      <c r="J668">
        <v>-0.62478800000000001</v>
      </c>
      <c r="M668" s="14"/>
      <c r="N668" s="14"/>
      <c r="O668" s="14"/>
      <c r="P668" s="14"/>
      <c r="Q668" s="14"/>
      <c r="R668" s="14"/>
      <c r="S668" s="14"/>
      <c r="T668" s="14"/>
      <c r="U668" s="14"/>
      <c r="V668" s="41"/>
      <c r="W668" s="41"/>
      <c r="Y668" s="41"/>
      <c r="Z668" s="41"/>
      <c r="AA668" s="41"/>
      <c r="AB668" s="41"/>
      <c r="AC668" s="41"/>
      <c r="AD668" s="41"/>
      <c r="AE668" s="41"/>
      <c r="AF668" s="41"/>
      <c r="AG668" s="41"/>
      <c r="AH668" s="41"/>
    </row>
    <row r="669" spans="1:34" x14ac:dyDescent="0.15">
      <c r="A669">
        <v>10</v>
      </c>
      <c r="B669">
        <v>0.23971400000000001</v>
      </c>
      <c r="C669" s="4">
        <v>-0.25144300000000003</v>
      </c>
      <c r="D669">
        <v>-0.30765100000000001</v>
      </c>
      <c r="E669">
        <v>-0.36479299999999998</v>
      </c>
      <c r="F669">
        <v>-0.42301899999999998</v>
      </c>
      <c r="G669">
        <v>-0.47185300000000002</v>
      </c>
      <c r="H669">
        <v>-0.53864100000000004</v>
      </c>
      <c r="I669">
        <v>-0.62599700000000003</v>
      </c>
      <c r="J669">
        <v>-0.73449900000000001</v>
      </c>
      <c r="K669">
        <v>-0.85330499999999998</v>
      </c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41"/>
      <c r="Y669" s="41"/>
      <c r="Z669" s="41"/>
      <c r="AA669" s="41"/>
      <c r="AB669" s="41"/>
      <c r="AC669" s="41"/>
      <c r="AD669" s="41"/>
      <c r="AE669" s="41"/>
      <c r="AF669" s="41"/>
      <c r="AG669" s="41"/>
      <c r="AH669" s="41"/>
    </row>
    <row r="670" spans="1:34" x14ac:dyDescent="0.15"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Y670" s="41"/>
      <c r="Z670" s="41"/>
      <c r="AA670" s="41"/>
      <c r="AB670" s="41"/>
      <c r="AC670" s="41"/>
      <c r="AD670" s="41"/>
      <c r="AE670" s="41"/>
      <c r="AF670" s="41"/>
      <c r="AG670" s="41"/>
      <c r="AH670" s="41"/>
    </row>
    <row r="671" spans="1:34" x14ac:dyDescent="0.15">
      <c r="A671" t="s">
        <v>48</v>
      </c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Y671" s="41"/>
      <c r="Z671" s="41"/>
      <c r="AA671" s="41"/>
      <c r="AB671" s="41"/>
      <c r="AC671" s="41"/>
      <c r="AD671" s="41"/>
      <c r="AE671" s="41"/>
      <c r="AF671" s="41"/>
      <c r="AG671" s="41"/>
      <c r="AH671" s="41"/>
    </row>
    <row r="672" spans="1:34" x14ac:dyDescent="0.15">
      <c r="A672" t="s">
        <v>46</v>
      </c>
      <c r="B672">
        <v>1</v>
      </c>
      <c r="C672">
        <v>2</v>
      </c>
      <c r="D672">
        <v>3</v>
      </c>
      <c r="E672">
        <v>4</v>
      </c>
      <c r="F672">
        <v>5</v>
      </c>
      <c r="G672">
        <v>6</v>
      </c>
      <c r="H672">
        <v>7</v>
      </c>
      <c r="I672">
        <v>8</v>
      </c>
      <c r="J672">
        <v>9</v>
      </c>
      <c r="K672">
        <v>10</v>
      </c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Y672" s="41"/>
      <c r="Z672" s="41"/>
      <c r="AA672" s="41"/>
      <c r="AB672" s="41"/>
      <c r="AC672" s="41"/>
      <c r="AD672" s="41"/>
      <c r="AE672" s="41"/>
      <c r="AF672" s="41"/>
      <c r="AG672" s="41"/>
      <c r="AH672" s="41"/>
    </row>
    <row r="673" spans="1:34" x14ac:dyDescent="0.15">
      <c r="A673">
        <v>1</v>
      </c>
      <c r="B673">
        <v>-5.5862099999999998E-2</v>
      </c>
      <c r="M673" s="14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Y673" s="41"/>
      <c r="Z673" s="41"/>
      <c r="AA673" s="41"/>
      <c r="AB673" s="41"/>
      <c r="AC673" s="41"/>
      <c r="AD673" s="41"/>
      <c r="AE673" s="41"/>
      <c r="AF673" s="41"/>
      <c r="AG673" s="41"/>
      <c r="AH673" s="41"/>
    </row>
    <row r="674" spans="1:34" x14ac:dyDescent="0.15">
      <c r="A674">
        <v>2</v>
      </c>
      <c r="B674">
        <v>-6.0965400000000003E-2</v>
      </c>
      <c r="C674">
        <v>-0.57191999999999998</v>
      </c>
      <c r="M674" s="14"/>
      <c r="N674" s="14"/>
      <c r="O674" s="41"/>
      <c r="P674" s="41"/>
      <c r="Q674" s="41"/>
      <c r="R674" s="41"/>
      <c r="S674" s="41"/>
      <c r="T674" s="41"/>
      <c r="U674" s="41"/>
      <c r="V674" s="41"/>
      <c r="W674" s="41"/>
      <c r="Y674" s="41"/>
      <c r="Z674" s="41"/>
      <c r="AA674" s="41"/>
      <c r="AB674" s="41"/>
      <c r="AC674" s="41"/>
      <c r="AD674" s="41"/>
      <c r="AE674" s="41"/>
      <c r="AF674" s="41"/>
      <c r="AG674" s="41"/>
      <c r="AH674" s="41"/>
    </row>
    <row r="675" spans="1:34" x14ac:dyDescent="0.15">
      <c r="A675">
        <v>3</v>
      </c>
      <c r="B675">
        <v>-6.1683300000000003E-2</v>
      </c>
      <c r="C675">
        <v>-0.571851</v>
      </c>
      <c r="D675">
        <v>-0.55145100000000002</v>
      </c>
      <c r="M675" s="14"/>
      <c r="N675" s="14"/>
      <c r="O675" s="14"/>
      <c r="P675" s="41"/>
      <c r="Q675" s="41"/>
      <c r="R675" s="41"/>
      <c r="S675" s="41"/>
      <c r="T675" s="41"/>
      <c r="U675" s="41"/>
      <c r="V675" s="41"/>
      <c r="W675" s="41"/>
      <c r="Y675" s="41"/>
      <c r="Z675" s="41"/>
      <c r="AA675" s="41"/>
      <c r="AB675" s="41"/>
      <c r="AC675" s="41"/>
      <c r="AD675" s="41"/>
      <c r="AE675" s="41"/>
      <c r="AF675" s="41"/>
      <c r="AG675" s="41"/>
      <c r="AH675" s="41"/>
    </row>
    <row r="676" spans="1:34" x14ac:dyDescent="0.15">
      <c r="A676">
        <v>4</v>
      </c>
      <c r="B676">
        <v>-6.7210500000000006E-2</v>
      </c>
      <c r="C676">
        <v>-0.55127599999999999</v>
      </c>
      <c r="D676">
        <v>-0.42845899999999998</v>
      </c>
      <c r="E676">
        <v>-0.199795</v>
      </c>
      <c r="M676" s="14"/>
      <c r="N676" s="14"/>
      <c r="O676" s="14"/>
      <c r="P676" s="14"/>
      <c r="Q676" s="41"/>
      <c r="R676" s="41"/>
      <c r="S676" s="41"/>
      <c r="T676" s="41"/>
      <c r="U676" s="41"/>
      <c r="V676" s="41"/>
      <c r="W676" s="41"/>
      <c r="Y676" s="41"/>
      <c r="Z676" s="41"/>
      <c r="AA676" s="41"/>
      <c r="AB676" s="41"/>
      <c r="AC676" s="41"/>
      <c r="AD676" s="41"/>
      <c r="AE676" s="41"/>
      <c r="AF676" s="41"/>
      <c r="AG676" s="41"/>
      <c r="AH676" s="41"/>
    </row>
    <row r="677" spans="1:34" x14ac:dyDescent="0.15">
      <c r="A677">
        <v>5</v>
      </c>
      <c r="B677">
        <v>-7.07174E-2</v>
      </c>
      <c r="C677">
        <v>-0.42322900000000002</v>
      </c>
      <c r="D677">
        <v>-0.196714</v>
      </c>
      <c r="E677">
        <v>7.2628100000000001E-2</v>
      </c>
      <c r="F677" s="4">
        <v>0.37826799999999999</v>
      </c>
      <c r="M677" s="14"/>
      <c r="N677" s="14"/>
      <c r="O677" s="14"/>
      <c r="P677" s="14"/>
      <c r="Q677" s="14"/>
      <c r="R677" s="41"/>
      <c r="S677" s="41"/>
      <c r="T677" s="41"/>
      <c r="U677" s="41"/>
      <c r="V677" s="41"/>
      <c r="W677" s="41"/>
      <c r="Y677" s="41"/>
      <c r="Z677" s="41"/>
      <c r="AA677" s="41"/>
      <c r="AB677" s="41"/>
      <c r="AC677" s="41"/>
      <c r="AD677" s="41"/>
      <c r="AE677" s="41"/>
      <c r="AF677" s="41"/>
      <c r="AG677" s="41"/>
      <c r="AH677" s="41"/>
    </row>
    <row r="678" spans="1:34" x14ac:dyDescent="0.15">
      <c r="A678">
        <v>6</v>
      </c>
      <c r="B678">
        <v>-3.0933800000000002E-3</v>
      </c>
      <c r="C678">
        <v>-0.19630700000000001</v>
      </c>
      <c r="D678">
        <v>7.1673299999999995E-2</v>
      </c>
      <c r="E678" s="4">
        <v>0.37507600000000002</v>
      </c>
      <c r="F678" s="4">
        <v>0.49335499999999999</v>
      </c>
      <c r="G678">
        <v>-0.50707400000000002</v>
      </c>
      <c r="M678" s="14"/>
      <c r="N678" s="14"/>
      <c r="O678" s="14"/>
      <c r="P678" s="14"/>
      <c r="Q678" s="14"/>
      <c r="R678" s="14"/>
      <c r="S678" s="41"/>
      <c r="T678" s="41"/>
      <c r="U678" s="41"/>
      <c r="V678" s="41"/>
      <c r="W678" s="41"/>
      <c r="Y678" s="41"/>
      <c r="Z678" s="41"/>
      <c r="AA678" s="41"/>
      <c r="AB678" s="41"/>
      <c r="AC678" s="41"/>
      <c r="AD678" s="41"/>
      <c r="AE678" s="41"/>
      <c r="AF678" s="41"/>
      <c r="AG678" s="41"/>
      <c r="AH678" s="41"/>
    </row>
    <row r="679" spans="1:34" x14ac:dyDescent="0.15">
      <c r="A679">
        <v>7</v>
      </c>
      <c r="B679" s="4">
        <v>0.117058</v>
      </c>
      <c r="C679">
        <v>7.2462100000000002E-2</v>
      </c>
      <c r="D679" s="4">
        <v>0.37326100000000001</v>
      </c>
      <c r="E679" s="4">
        <v>0.48760399999999998</v>
      </c>
      <c r="F679">
        <v>-0.50706899999999999</v>
      </c>
      <c r="G679">
        <v>-0.628861</v>
      </c>
      <c r="H679">
        <v>-0.74824400000000002</v>
      </c>
      <c r="M679" s="14"/>
      <c r="N679" s="14"/>
      <c r="O679" s="14"/>
      <c r="P679" s="14"/>
      <c r="Q679" s="14"/>
      <c r="R679" s="14"/>
      <c r="S679" s="14"/>
      <c r="T679" s="41"/>
      <c r="U679" s="41"/>
      <c r="V679" s="41"/>
      <c r="W679" s="41"/>
      <c r="Y679" s="41"/>
      <c r="Z679" s="41"/>
      <c r="AA679" s="41"/>
      <c r="AB679" s="41"/>
      <c r="AC679" s="41"/>
      <c r="AD679" s="41"/>
      <c r="AE679" s="41"/>
      <c r="AF679" s="41"/>
      <c r="AG679" s="41"/>
      <c r="AH679" s="41"/>
    </row>
    <row r="680" spans="1:34" x14ac:dyDescent="0.15">
      <c r="A680">
        <v>8</v>
      </c>
      <c r="B680">
        <v>0.237348</v>
      </c>
      <c r="C680" s="4">
        <v>0.372143</v>
      </c>
      <c r="D680" s="4">
        <v>0.48501300000000003</v>
      </c>
      <c r="E680">
        <v>-0.51043799999999995</v>
      </c>
      <c r="F680">
        <v>-0.62848700000000002</v>
      </c>
      <c r="G680">
        <v>-0.72736999999999996</v>
      </c>
      <c r="H680">
        <v>-0.82447999999999999</v>
      </c>
      <c r="I680">
        <v>-0.93872</v>
      </c>
      <c r="M680" s="14"/>
      <c r="N680" s="14"/>
      <c r="O680" s="14"/>
      <c r="P680" s="14"/>
      <c r="Q680" s="14"/>
      <c r="R680" s="14"/>
      <c r="S680" s="14"/>
      <c r="T680" s="14"/>
      <c r="U680" s="41"/>
      <c r="V680" s="41"/>
      <c r="W680" s="41"/>
      <c r="Y680" s="41"/>
      <c r="Z680" s="41"/>
      <c r="AA680" s="41"/>
      <c r="AB680" s="41"/>
      <c r="AC680" s="41"/>
      <c r="AD680" s="41"/>
      <c r="AE680" s="41"/>
      <c r="AF680" s="41"/>
      <c r="AG680" s="41"/>
      <c r="AH680" s="41"/>
    </row>
    <row r="681" spans="1:34" x14ac:dyDescent="0.15">
      <c r="A681">
        <v>9</v>
      </c>
      <c r="B681">
        <v>0.36168699999999998</v>
      </c>
      <c r="C681" s="4">
        <v>0.48263800000000001</v>
      </c>
      <c r="D681">
        <v>-0.51372600000000002</v>
      </c>
      <c r="E681">
        <v>-0.60975999999999997</v>
      </c>
      <c r="F681">
        <v>-0.72539299999999995</v>
      </c>
      <c r="G681">
        <v>-0.84335300000000002</v>
      </c>
      <c r="H681">
        <v>-0.93934499999999999</v>
      </c>
      <c r="I681">
        <v>-1.07358</v>
      </c>
      <c r="J681">
        <v>-1.2495799999999999</v>
      </c>
      <c r="M681" s="14"/>
      <c r="N681" s="14"/>
      <c r="O681" s="14"/>
      <c r="P681" s="14"/>
      <c r="Q681" s="14"/>
      <c r="R681" s="14"/>
      <c r="S681" s="14"/>
      <c r="T681" s="14"/>
      <c r="U681" s="14"/>
      <c r="V681" s="41"/>
      <c r="W681" s="41"/>
      <c r="Y681" s="41"/>
      <c r="Z681" s="41"/>
      <c r="AA681" s="41"/>
      <c r="AB681" s="41"/>
      <c r="AC681" s="41"/>
      <c r="AD681" s="41"/>
      <c r="AE681" s="41"/>
      <c r="AF681" s="41"/>
      <c r="AG681" s="41"/>
      <c r="AH681" s="41"/>
    </row>
    <row r="682" spans="1:34" x14ac:dyDescent="0.15">
      <c r="A682">
        <v>10</v>
      </c>
      <c r="B682">
        <v>0.47382600000000002</v>
      </c>
      <c r="C682">
        <v>-0.50288600000000006</v>
      </c>
      <c r="D682">
        <v>-0.61530200000000002</v>
      </c>
      <c r="E682">
        <v>-0.72958699999999999</v>
      </c>
      <c r="F682">
        <v>-0.84603799999999996</v>
      </c>
      <c r="G682">
        <v>-0.94370600000000004</v>
      </c>
      <c r="H682">
        <v>-1.07728</v>
      </c>
      <c r="I682">
        <v>-1.2519899999999999</v>
      </c>
      <c r="J682">
        <v>-1.4690000000000001</v>
      </c>
      <c r="K682">
        <v>-1.70661</v>
      </c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41"/>
      <c r="Y682" s="41"/>
      <c r="Z682" s="41"/>
      <c r="AA682" s="41"/>
      <c r="AB682" s="41"/>
      <c r="AC682" s="41"/>
      <c r="AD682" s="41"/>
      <c r="AE682" s="41"/>
      <c r="AF682" s="41"/>
      <c r="AG682" s="41"/>
      <c r="AH682" s="41"/>
    </row>
    <row r="683" spans="1:34" x14ac:dyDescent="0.15"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Y683" s="41"/>
      <c r="Z683" s="41"/>
      <c r="AA683" s="41"/>
      <c r="AB683" s="41"/>
      <c r="AC683" s="41"/>
      <c r="AD683" s="41"/>
      <c r="AE683" s="41"/>
      <c r="AF683" s="41"/>
      <c r="AG683" s="41"/>
      <c r="AH683" s="41"/>
    </row>
    <row r="684" spans="1:34" x14ac:dyDescent="0.15">
      <c r="A684" t="s">
        <v>74</v>
      </c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Y684" s="41"/>
      <c r="Z684" s="41"/>
      <c r="AA684" s="41"/>
      <c r="AB684" s="41"/>
      <c r="AC684" s="41"/>
      <c r="AD684" s="41"/>
      <c r="AE684" s="41"/>
      <c r="AF684" s="41"/>
      <c r="AG684" s="41"/>
      <c r="AH684" s="41"/>
    </row>
    <row r="685" spans="1:34" x14ac:dyDescent="0.15">
      <c r="A685" t="s">
        <v>75</v>
      </c>
      <c r="B685" t="s">
        <v>76</v>
      </c>
      <c r="C685" t="s">
        <v>76</v>
      </c>
      <c r="D685" t="s">
        <v>76</v>
      </c>
      <c r="E685" t="s">
        <v>77</v>
      </c>
      <c r="F685" t="s">
        <v>77</v>
      </c>
      <c r="G685" t="s">
        <v>77</v>
      </c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Y685" s="41"/>
      <c r="Z685" s="41"/>
      <c r="AA685" s="41"/>
      <c r="AB685" s="41"/>
      <c r="AC685" s="41"/>
      <c r="AD685" s="41"/>
      <c r="AE685" s="41"/>
      <c r="AF685" s="41"/>
      <c r="AG685" s="41"/>
      <c r="AH685" s="41"/>
    </row>
    <row r="686" spans="1:34" x14ac:dyDescent="0.15">
      <c r="A686" t="s">
        <v>78</v>
      </c>
      <c r="B686" t="s">
        <v>76</v>
      </c>
      <c r="C686" t="s">
        <v>79</v>
      </c>
      <c r="D686" t="s">
        <v>80</v>
      </c>
      <c r="E686" t="s">
        <v>76</v>
      </c>
      <c r="F686" t="s">
        <v>79</v>
      </c>
      <c r="G686" t="s">
        <v>80</v>
      </c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Y686" s="41"/>
      <c r="Z686" s="41"/>
      <c r="AA686" s="41"/>
      <c r="AB686" s="41"/>
      <c r="AC686" s="41"/>
      <c r="AD686" s="41"/>
      <c r="AE686" s="41"/>
      <c r="AF686" s="41"/>
      <c r="AG686" s="41"/>
      <c r="AH686" s="41"/>
    </row>
    <row r="687" spans="1:34" x14ac:dyDescent="0.15">
      <c r="A687" t="s">
        <v>25</v>
      </c>
      <c r="B687" s="4">
        <v>0.49309199999999997</v>
      </c>
      <c r="C687" s="4">
        <v>0.49309199999999997</v>
      </c>
      <c r="D687" s="4">
        <v>0.49309199999999997</v>
      </c>
      <c r="E687" s="4">
        <v>0.61226899999999995</v>
      </c>
      <c r="F687" s="4">
        <v>0.61226899999999995</v>
      </c>
      <c r="G687" s="4">
        <v>0.61226899999999995</v>
      </c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Y687" s="41"/>
      <c r="Z687" s="41"/>
      <c r="AA687" s="41"/>
      <c r="AB687" s="41"/>
      <c r="AC687" s="41"/>
      <c r="AD687" s="41"/>
      <c r="AE687" s="41"/>
      <c r="AF687" s="41"/>
      <c r="AG687" s="41"/>
      <c r="AH687" s="41"/>
    </row>
    <row r="688" spans="1:34" x14ac:dyDescent="0.15">
      <c r="A688" t="s">
        <v>26</v>
      </c>
      <c r="B688">
        <v>-0.14649599999999999</v>
      </c>
      <c r="C688" s="4">
        <v>-7.9664499999999999E-2</v>
      </c>
      <c r="D688" s="4">
        <v>-7.9664499999999999E-2</v>
      </c>
      <c r="E688">
        <v>-0.15121000000000001</v>
      </c>
      <c r="F688" s="4">
        <v>-7.4781299999999995E-2</v>
      </c>
      <c r="G688" s="4">
        <v>-7.4781299999999995E-2</v>
      </c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Y688" s="41"/>
      <c r="Z688" s="41"/>
      <c r="AA688" s="41"/>
      <c r="AB688" s="41"/>
      <c r="AC688" s="41"/>
      <c r="AD688" s="41"/>
      <c r="AE688" s="41"/>
      <c r="AF688" s="41"/>
      <c r="AG688" s="41"/>
      <c r="AH688" s="41"/>
    </row>
    <row r="689" spans="1:34" x14ac:dyDescent="0.15">
      <c r="A689" t="s">
        <v>27</v>
      </c>
      <c r="B689">
        <v>-0.19633</v>
      </c>
      <c r="C689" s="4">
        <v>-0.129273</v>
      </c>
      <c r="D689" s="4">
        <v>-0.129273</v>
      </c>
      <c r="E689">
        <v>-0.20458799999999999</v>
      </c>
      <c r="F689" s="4">
        <v>-0.12708900000000001</v>
      </c>
      <c r="G689" s="4">
        <v>-0.12708900000000001</v>
      </c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Y689" s="41"/>
      <c r="Z689" s="41"/>
      <c r="AA689" s="41"/>
      <c r="AB689" s="41"/>
      <c r="AC689" s="41"/>
      <c r="AD689" s="41"/>
      <c r="AE689" s="41"/>
      <c r="AF689" s="41"/>
      <c r="AG689" s="41"/>
      <c r="AH689" s="41"/>
    </row>
    <row r="690" spans="1:34" x14ac:dyDescent="0.15">
      <c r="A690" t="s">
        <v>28</v>
      </c>
      <c r="B690">
        <v>-0.225415</v>
      </c>
      <c r="C690">
        <v>-0.15794800000000001</v>
      </c>
      <c r="D690">
        <v>-0.15794800000000001</v>
      </c>
      <c r="E690">
        <v>-0.25682899999999997</v>
      </c>
      <c r="F690">
        <v>-0.17884800000000001</v>
      </c>
      <c r="G690">
        <v>-0.17884800000000001</v>
      </c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Y690" s="41"/>
      <c r="Z690" s="41"/>
      <c r="AA690" s="41"/>
      <c r="AB690" s="41"/>
      <c r="AC690" s="41"/>
      <c r="AD690" s="41"/>
      <c r="AE690" s="41"/>
      <c r="AF690" s="41"/>
      <c r="AG690" s="41"/>
      <c r="AH690" s="41"/>
    </row>
    <row r="691" spans="1:34" x14ac:dyDescent="0.15">
      <c r="A691" t="s">
        <v>29</v>
      </c>
      <c r="B691">
        <v>-0.245029</v>
      </c>
      <c r="C691">
        <v>-0.17995700000000001</v>
      </c>
      <c r="D691">
        <v>-0.17995700000000001</v>
      </c>
      <c r="E691">
        <v>-0.31176199999999998</v>
      </c>
      <c r="F691">
        <v>-0.26606999999999997</v>
      </c>
      <c r="G691">
        <v>-0.26606999999999997</v>
      </c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Y691" s="41"/>
      <c r="Z691" s="41"/>
      <c r="AA691" s="41"/>
      <c r="AB691" s="41"/>
      <c r="AC691" s="41"/>
      <c r="AD691" s="41"/>
      <c r="AE691" s="41"/>
      <c r="AF691" s="41"/>
      <c r="AG691" s="41"/>
      <c r="AH691" s="41"/>
    </row>
    <row r="692" spans="1:34" x14ac:dyDescent="0.15">
      <c r="A692" t="s">
        <v>30</v>
      </c>
      <c r="B692">
        <v>-0.26156699999999999</v>
      </c>
      <c r="C692" s="4">
        <v>-0.193135</v>
      </c>
      <c r="D692" s="4">
        <v>-0.193135</v>
      </c>
      <c r="E692">
        <v>-0.26155899999999999</v>
      </c>
      <c r="F692" s="4">
        <v>-0.18240999999999999</v>
      </c>
      <c r="G692" s="4">
        <v>-0.18240999999999999</v>
      </c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Y692" s="41"/>
      <c r="Z692" s="41"/>
      <c r="AA692" s="41"/>
      <c r="AB692" s="41"/>
      <c r="AC692" s="41"/>
      <c r="AD692" s="41"/>
      <c r="AE692" s="41"/>
      <c r="AF692" s="41"/>
      <c r="AG692" s="41"/>
      <c r="AH692" s="41"/>
    </row>
    <row r="693" spans="1:34" x14ac:dyDescent="0.15">
      <c r="A693" t="s">
        <v>52</v>
      </c>
      <c r="B693" s="4">
        <v>-0.20580899999999999</v>
      </c>
      <c r="C693" s="4">
        <v>-0.13713400000000001</v>
      </c>
      <c r="D693" s="4">
        <v>-0.13828599999999999</v>
      </c>
      <c r="E693" s="4">
        <v>-0.19389000000000001</v>
      </c>
      <c r="F693" s="4">
        <v>-0.11437700000000001</v>
      </c>
      <c r="G693" s="4">
        <v>-0.11584899999999999</v>
      </c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Y693" s="41"/>
      <c r="Z693" s="41"/>
      <c r="AA693" s="41"/>
      <c r="AB693" s="41"/>
      <c r="AC693" s="41"/>
      <c r="AD693" s="41"/>
      <c r="AE693" s="41"/>
      <c r="AF693" s="41"/>
      <c r="AG693" s="41"/>
      <c r="AH693" s="41"/>
    </row>
    <row r="694" spans="1:34" x14ac:dyDescent="0.15">
      <c r="A694" t="s">
        <v>53</v>
      </c>
      <c r="B694" s="4">
        <v>-3.5270099999999999E-2</v>
      </c>
      <c r="C694" s="4">
        <v>2.9915400000000002E-2</v>
      </c>
      <c r="D694" s="4">
        <v>2.9915400000000002E-2</v>
      </c>
      <c r="E694" s="4">
        <v>2.9701200000000001E-3</v>
      </c>
      <c r="F694" s="4">
        <v>7.8241900000000003E-2</v>
      </c>
      <c r="G694" s="4">
        <v>7.8241900000000003E-2</v>
      </c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Y694" s="41"/>
      <c r="Z694" s="41"/>
      <c r="AA694" s="41"/>
      <c r="AB694" s="41"/>
      <c r="AC694" s="41"/>
      <c r="AD694" s="41"/>
      <c r="AE694" s="41"/>
      <c r="AF694" s="41"/>
      <c r="AG694" s="41"/>
      <c r="AH694" s="41"/>
    </row>
    <row r="695" spans="1:34" x14ac:dyDescent="0.15">
      <c r="A695" t="s">
        <v>54</v>
      </c>
      <c r="B695" s="4">
        <v>0.149899</v>
      </c>
      <c r="C695" s="4">
        <v>0.18498100000000001</v>
      </c>
      <c r="D695" s="4">
        <v>0.18498100000000001</v>
      </c>
      <c r="E695" s="4">
        <v>0.155194</v>
      </c>
      <c r="F695" s="4">
        <v>0.19564200000000001</v>
      </c>
      <c r="G695" s="4">
        <v>0.19564200000000001</v>
      </c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Y695" s="41"/>
      <c r="Z695" s="41"/>
      <c r="AA695" s="41"/>
      <c r="AB695" s="41"/>
      <c r="AC695" s="41"/>
      <c r="AD695" s="41"/>
      <c r="AE695" s="41"/>
      <c r="AF695" s="41"/>
      <c r="AG695" s="41"/>
      <c r="AH695" s="41"/>
    </row>
    <row r="696" spans="1:34" x14ac:dyDescent="0.15">
      <c r="A696" t="s">
        <v>90</v>
      </c>
      <c r="B696">
        <v>0.34900999999999999</v>
      </c>
      <c r="C696">
        <v>0.34900999999999999</v>
      </c>
      <c r="D696">
        <v>0.34900999999999999</v>
      </c>
      <c r="E696">
        <v>0.10991099999999999</v>
      </c>
      <c r="F696">
        <v>0.10991099999999999</v>
      </c>
      <c r="G696">
        <v>0.10991099999999999</v>
      </c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Y696" s="41"/>
      <c r="Z696" s="41"/>
      <c r="AA696" s="41"/>
      <c r="AB696" s="41"/>
      <c r="AC696" s="41"/>
      <c r="AD696" s="41"/>
      <c r="AE696" s="41"/>
      <c r="AF696" s="41"/>
      <c r="AG696" s="41"/>
      <c r="AH696" s="41"/>
    </row>
    <row r="697" spans="1:34" x14ac:dyDescent="0.15"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Y697" s="41"/>
      <c r="Z697" s="41"/>
      <c r="AA697" s="41"/>
      <c r="AB697" s="41"/>
      <c r="AC697" s="41"/>
      <c r="AD697" s="41"/>
      <c r="AE697" s="41"/>
      <c r="AF697" s="41"/>
      <c r="AG697" s="41"/>
      <c r="AH697" s="41"/>
    </row>
    <row r="698" spans="1:34" s="17" customFormat="1" ht="18" x14ac:dyDescent="0.2">
      <c r="A698" s="18" t="s">
        <v>82</v>
      </c>
    </row>
    <row r="699" spans="1:34" s="17" customFormat="1" x14ac:dyDescent="0.15">
      <c r="A699" s="17" t="s">
        <v>2</v>
      </c>
    </row>
    <row r="700" spans="1:34" s="17" customFormat="1" x14ac:dyDescent="0.15">
      <c r="A700" s="17" t="s">
        <v>23</v>
      </c>
    </row>
    <row r="701" spans="1:34" x14ac:dyDescent="0.15"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Y701" s="41"/>
      <c r="Z701" s="41"/>
      <c r="AA701" s="41"/>
      <c r="AB701" s="41"/>
      <c r="AC701" s="41"/>
      <c r="AD701" s="41"/>
      <c r="AE701" s="41"/>
      <c r="AF701" s="41"/>
      <c r="AG701" s="41"/>
      <c r="AH701" s="41"/>
    </row>
    <row r="702" spans="1:34" x14ac:dyDescent="0.15">
      <c r="A702" t="s">
        <v>45</v>
      </c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Y702" s="41"/>
      <c r="Z702" s="41"/>
      <c r="AA702" s="41"/>
      <c r="AB702" s="41"/>
      <c r="AC702" s="41"/>
      <c r="AD702" s="41"/>
      <c r="AE702" s="41"/>
      <c r="AF702" s="41"/>
      <c r="AG702" s="41"/>
      <c r="AH702" s="41"/>
    </row>
    <row r="703" spans="1:34" x14ac:dyDescent="0.15">
      <c r="A703" t="s">
        <v>46</v>
      </c>
      <c r="B703">
        <v>1</v>
      </c>
      <c r="C703">
        <v>2</v>
      </c>
      <c r="D703">
        <v>3</v>
      </c>
      <c r="E703">
        <v>4</v>
      </c>
      <c r="F703">
        <v>5</v>
      </c>
      <c r="G703">
        <v>6</v>
      </c>
      <c r="H703">
        <v>7</v>
      </c>
      <c r="I703">
        <v>8</v>
      </c>
      <c r="J703">
        <v>9</v>
      </c>
      <c r="K703">
        <v>10</v>
      </c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Y703" s="41"/>
      <c r="Z703" s="41"/>
      <c r="AA703" s="41"/>
      <c r="AB703" s="41"/>
      <c r="AC703" s="41"/>
      <c r="AD703" s="41"/>
      <c r="AE703" s="41"/>
      <c r="AF703" s="41"/>
      <c r="AG703" s="41"/>
      <c r="AH703" s="41"/>
    </row>
    <row r="704" spans="1:34" x14ac:dyDescent="0.15">
      <c r="A704">
        <v>1</v>
      </c>
      <c r="B704">
        <v>-0.242202</v>
      </c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Y704" s="41"/>
      <c r="Z704" s="41"/>
      <c r="AA704" s="41"/>
      <c r="AB704" s="41"/>
      <c r="AC704" s="41"/>
      <c r="AD704" s="41"/>
      <c r="AE704" s="41"/>
      <c r="AF704" s="41"/>
      <c r="AG704" s="41"/>
      <c r="AH704" s="41"/>
    </row>
    <row r="705" spans="1:34" x14ac:dyDescent="0.15">
      <c r="A705">
        <v>2</v>
      </c>
      <c r="B705">
        <v>-0.24373800000000001</v>
      </c>
      <c r="C705">
        <v>-0.24530299999999999</v>
      </c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Y705" s="41"/>
      <c r="Z705" s="41"/>
      <c r="AA705" s="41"/>
      <c r="AB705" s="41"/>
      <c r="AC705" s="41"/>
      <c r="AD705" s="41"/>
      <c r="AE705" s="41"/>
      <c r="AF705" s="41"/>
      <c r="AG705" s="41"/>
      <c r="AH705" s="41"/>
    </row>
    <row r="706" spans="1:34" x14ac:dyDescent="0.15">
      <c r="A706">
        <v>3</v>
      </c>
      <c r="B706">
        <v>-0.243614</v>
      </c>
      <c r="C706">
        <v>-0.24513299999999999</v>
      </c>
      <c r="D706">
        <v>-0.24496000000000001</v>
      </c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Y706" s="41"/>
      <c r="Z706" s="41"/>
      <c r="AA706" s="41"/>
      <c r="AB706" s="41"/>
      <c r="AC706" s="41"/>
      <c r="AD706" s="41"/>
      <c r="AE706" s="41"/>
      <c r="AF706" s="41"/>
      <c r="AG706" s="41"/>
      <c r="AH706" s="41"/>
    </row>
    <row r="707" spans="1:34" x14ac:dyDescent="0.15">
      <c r="A707">
        <v>4</v>
      </c>
      <c r="B707">
        <v>-0.239733</v>
      </c>
      <c r="C707">
        <v>-0.24123</v>
      </c>
      <c r="D707">
        <v>-0.24105599999999999</v>
      </c>
      <c r="E707">
        <v>-0.237152</v>
      </c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Y707" s="41"/>
      <c r="Z707" s="41"/>
      <c r="AA707" s="41"/>
      <c r="AB707" s="41"/>
      <c r="AC707" s="41"/>
      <c r="AD707" s="41"/>
      <c r="AE707" s="41"/>
      <c r="AF707" s="41"/>
      <c r="AG707" s="41"/>
      <c r="AH707" s="41"/>
    </row>
    <row r="708" spans="1:34" x14ac:dyDescent="0.15">
      <c r="A708">
        <v>5</v>
      </c>
      <c r="B708">
        <v>-0.23910899999999999</v>
      </c>
      <c r="C708">
        <v>-0.24061099999999999</v>
      </c>
      <c r="D708">
        <v>-0.24043400000000001</v>
      </c>
      <c r="E708">
        <v>-0.23650599999999999</v>
      </c>
      <c r="F708">
        <v>-0.23588300000000001</v>
      </c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Y708" s="41"/>
      <c r="Z708" s="41"/>
      <c r="AA708" s="41"/>
      <c r="AB708" s="41"/>
      <c r="AC708" s="41"/>
      <c r="AD708" s="41"/>
      <c r="AE708" s="41"/>
      <c r="AF708" s="41"/>
      <c r="AG708" s="41"/>
      <c r="AH708" s="41"/>
    </row>
    <row r="709" spans="1:34" x14ac:dyDescent="0.15">
      <c r="A709">
        <v>6</v>
      </c>
      <c r="B709">
        <v>-0.114019</v>
      </c>
      <c r="C709">
        <v>-0.24132999999999999</v>
      </c>
      <c r="D709">
        <v>-0.24110799999999999</v>
      </c>
      <c r="E709">
        <v>-0.23722699999999999</v>
      </c>
      <c r="F709">
        <v>-0.23660600000000001</v>
      </c>
      <c r="G709">
        <v>-0.23733199999999999</v>
      </c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Y709" s="41"/>
      <c r="Z709" s="41"/>
      <c r="AA709" s="41"/>
      <c r="AB709" s="41"/>
      <c r="AC709" s="41"/>
      <c r="AD709" s="41"/>
      <c r="AE709" s="41"/>
      <c r="AF709" s="41"/>
      <c r="AG709" s="41"/>
      <c r="AH709" s="41"/>
    </row>
    <row r="710" spans="1:34" x14ac:dyDescent="0.15">
      <c r="A710">
        <v>7</v>
      </c>
      <c r="B710" s="4">
        <v>0.14341699999999999</v>
      </c>
      <c r="C710">
        <v>-0.24204800000000001</v>
      </c>
      <c r="D710">
        <v>-0.241872</v>
      </c>
      <c r="E710">
        <v>-0.23799400000000001</v>
      </c>
      <c r="F710">
        <v>-0.237375</v>
      </c>
      <c r="G710" s="4">
        <v>-0.238096</v>
      </c>
      <c r="H710" s="4">
        <v>-0.23891999999999999</v>
      </c>
      <c r="I710" s="4"/>
      <c r="J710" s="4"/>
      <c r="K710" s="4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Y710" s="41"/>
      <c r="Z710" s="41"/>
      <c r="AA710" s="41"/>
      <c r="AB710" s="41"/>
      <c r="AC710" s="41"/>
      <c r="AD710" s="41"/>
      <c r="AE710" s="41"/>
      <c r="AF710" s="41"/>
      <c r="AG710" s="41"/>
      <c r="AH710" s="41"/>
    </row>
    <row r="711" spans="1:34" x14ac:dyDescent="0.15">
      <c r="A711">
        <v>8</v>
      </c>
      <c r="B711" s="4">
        <v>0.401225</v>
      </c>
      <c r="C711">
        <v>-0.24307200000000001</v>
      </c>
      <c r="D711">
        <v>-0.242897</v>
      </c>
      <c r="E711">
        <v>-0.23902300000000001</v>
      </c>
      <c r="F711" s="4">
        <v>-0.2384</v>
      </c>
      <c r="G711" s="4">
        <v>-0.23918300000000001</v>
      </c>
      <c r="H711" s="4">
        <v>-0.239949</v>
      </c>
      <c r="I711" s="4">
        <v>-0.240979</v>
      </c>
      <c r="J711" s="4"/>
      <c r="K711" s="4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Y711" s="41"/>
      <c r="Z711" s="41"/>
      <c r="AA711" s="41"/>
      <c r="AB711" s="41"/>
      <c r="AC711" s="41"/>
      <c r="AD711" s="41"/>
      <c r="AE711" s="41"/>
      <c r="AF711" s="41"/>
      <c r="AG711" s="41"/>
      <c r="AH711" s="41"/>
    </row>
    <row r="712" spans="1:34" x14ac:dyDescent="0.15">
      <c r="A712">
        <v>9</v>
      </c>
      <c r="B712" s="4">
        <v>0.64493500000000004</v>
      </c>
      <c r="C712">
        <v>-0.24902099999999999</v>
      </c>
      <c r="D712">
        <v>-0.24884800000000001</v>
      </c>
      <c r="E712" s="4">
        <v>-0.24497099999999999</v>
      </c>
      <c r="F712" s="4">
        <v>-0.24440700000000001</v>
      </c>
      <c r="G712" s="4">
        <v>-0.24513099999999999</v>
      </c>
      <c r="H712" s="4">
        <v>-0.24590000000000001</v>
      </c>
      <c r="I712" s="4">
        <v>-0.120504</v>
      </c>
      <c r="J712" s="4">
        <v>0.13303999999999999</v>
      </c>
      <c r="K712" s="4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Y712" s="41"/>
      <c r="Z712" s="41"/>
      <c r="AA712" s="41"/>
      <c r="AB712" s="41"/>
      <c r="AC712" s="41"/>
      <c r="AD712" s="41"/>
      <c r="AE712" s="41"/>
      <c r="AF712" s="41"/>
      <c r="AG712" s="41"/>
      <c r="AH712" s="41"/>
    </row>
    <row r="713" spans="1:34" x14ac:dyDescent="0.15">
      <c r="A713">
        <v>10</v>
      </c>
      <c r="B713" s="4">
        <v>1.5</v>
      </c>
      <c r="C713">
        <v>-0.250114</v>
      </c>
      <c r="D713" s="4">
        <v>-0.249943</v>
      </c>
      <c r="E713" s="4">
        <v>-0.24612000000000001</v>
      </c>
      <c r="F713" s="4">
        <v>-0.24549599999999999</v>
      </c>
      <c r="G713" s="4">
        <v>-0.246224</v>
      </c>
      <c r="H713" s="4">
        <v>-0.120516</v>
      </c>
      <c r="I713" s="4">
        <v>0.13775499999999999</v>
      </c>
      <c r="J713" s="4">
        <v>0.39251799999999998</v>
      </c>
      <c r="K713" s="4">
        <v>0.64251899999999995</v>
      </c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Y713" s="41"/>
      <c r="Z713" s="41"/>
      <c r="AA713" s="41"/>
      <c r="AB713" s="41"/>
      <c r="AC713" s="41"/>
      <c r="AD713" s="41"/>
      <c r="AE713" s="41"/>
      <c r="AF713" s="41"/>
      <c r="AG713" s="41"/>
      <c r="AH713" s="41"/>
    </row>
    <row r="714" spans="1:34" x14ac:dyDescent="0.15"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Y714" s="41"/>
      <c r="Z714" s="41"/>
      <c r="AA714" s="41"/>
      <c r="AB714" s="41"/>
      <c r="AC714" s="41"/>
      <c r="AD714" s="41"/>
      <c r="AE714" s="41"/>
      <c r="AF714" s="41"/>
      <c r="AG714" s="41"/>
      <c r="AH714" s="41"/>
    </row>
    <row r="715" spans="1:34" x14ac:dyDescent="0.15">
      <c r="A715" t="s">
        <v>47</v>
      </c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Y715" s="41"/>
      <c r="Z715" s="41"/>
      <c r="AA715" s="41"/>
      <c r="AB715" s="41"/>
      <c r="AC715" s="41"/>
      <c r="AD715" s="41"/>
      <c r="AE715" s="41"/>
      <c r="AF715" s="41"/>
      <c r="AG715" s="41"/>
      <c r="AH715" s="41"/>
    </row>
    <row r="716" spans="1:34" x14ac:dyDescent="0.15">
      <c r="A716" t="s">
        <v>46</v>
      </c>
      <c r="B716">
        <v>1</v>
      </c>
      <c r="C716">
        <v>2</v>
      </c>
      <c r="D716">
        <v>3</v>
      </c>
      <c r="E716">
        <v>4</v>
      </c>
      <c r="F716">
        <v>5</v>
      </c>
      <c r="G716">
        <v>6</v>
      </c>
      <c r="H716">
        <v>7</v>
      </c>
      <c r="I716">
        <v>8</v>
      </c>
      <c r="J716">
        <v>9</v>
      </c>
      <c r="K716">
        <v>10</v>
      </c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Y716" s="41"/>
      <c r="Z716" s="41"/>
      <c r="AA716" s="41"/>
      <c r="AB716" s="41"/>
      <c r="AC716" s="41"/>
      <c r="AD716" s="41"/>
      <c r="AE716" s="41"/>
      <c r="AF716" s="41"/>
      <c r="AG716" s="41"/>
      <c r="AH716" s="41"/>
    </row>
    <row r="717" spans="1:34" x14ac:dyDescent="0.15">
      <c r="A717">
        <v>1</v>
      </c>
      <c r="B717" s="4">
        <v>0.105865</v>
      </c>
      <c r="M717" s="14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Y717" s="41"/>
      <c r="Z717" s="41"/>
      <c r="AA717" s="41"/>
      <c r="AB717" s="41"/>
      <c r="AC717" s="41"/>
      <c r="AD717" s="41"/>
      <c r="AE717" s="41"/>
      <c r="AF717" s="41"/>
      <c r="AG717" s="41"/>
      <c r="AH717" s="41"/>
    </row>
    <row r="718" spans="1:34" x14ac:dyDescent="0.15">
      <c r="A718">
        <v>2</v>
      </c>
      <c r="B718" s="4">
        <v>7.3581900000000006E-2</v>
      </c>
      <c r="C718" s="4">
        <v>-7.9864699999999997E-2</v>
      </c>
      <c r="M718" s="14"/>
      <c r="N718" s="14"/>
      <c r="O718" s="41"/>
      <c r="P718" s="41"/>
      <c r="Q718" s="41"/>
      <c r="R718" s="41"/>
      <c r="S718" s="41"/>
      <c r="T718" s="41"/>
      <c r="U718" s="41"/>
      <c r="V718" s="41"/>
      <c r="W718" s="41"/>
      <c r="Y718" s="41"/>
      <c r="Z718" s="41"/>
      <c r="AA718" s="41"/>
      <c r="AB718" s="41"/>
      <c r="AC718" s="41"/>
      <c r="AD718" s="41"/>
      <c r="AE718" s="41"/>
      <c r="AF718" s="41"/>
      <c r="AG718" s="41"/>
      <c r="AH718" s="41"/>
    </row>
    <row r="719" spans="1:34" x14ac:dyDescent="0.15">
      <c r="A719">
        <v>3</v>
      </c>
      <c r="B719" s="4">
        <v>4.9907300000000002E-2</v>
      </c>
      <c r="C719" s="4">
        <v>-9.3276100000000001E-2</v>
      </c>
      <c r="D719" s="4">
        <v>-0.106526</v>
      </c>
      <c r="M719" s="14"/>
      <c r="N719" s="14"/>
      <c r="O719" s="14"/>
      <c r="P719" s="41"/>
      <c r="Q719" s="41"/>
      <c r="R719" s="41"/>
      <c r="S719" s="41"/>
      <c r="T719" s="41"/>
      <c r="U719" s="41"/>
      <c r="V719" s="41"/>
      <c r="W719" s="41"/>
      <c r="Y719" s="41"/>
      <c r="Z719" s="41"/>
      <c r="AA719" s="41"/>
      <c r="AB719" s="41"/>
      <c r="AC719" s="41"/>
      <c r="AD719" s="41"/>
      <c r="AE719" s="41"/>
      <c r="AF719" s="41"/>
      <c r="AG719" s="41"/>
      <c r="AH719" s="41"/>
    </row>
    <row r="720" spans="1:34" x14ac:dyDescent="0.15">
      <c r="A720">
        <v>4</v>
      </c>
      <c r="B720" s="4">
        <v>2.8628799999999999E-2</v>
      </c>
      <c r="C720" s="4">
        <v>-0.10395600000000001</v>
      </c>
      <c r="D720" s="4">
        <v>-7.7102299999999999E-2</v>
      </c>
      <c r="E720" s="4">
        <v>1.11892E-2</v>
      </c>
      <c r="M720" s="14"/>
      <c r="N720" s="14"/>
      <c r="O720" s="14"/>
      <c r="P720" s="14"/>
      <c r="Q720" s="41"/>
      <c r="R720" s="41"/>
      <c r="S720" s="41"/>
      <c r="T720" s="41"/>
      <c r="U720" s="41"/>
      <c r="V720" s="41"/>
      <c r="W720" s="41"/>
      <c r="Y720" s="41"/>
      <c r="Z720" s="41"/>
      <c r="AA720" s="41"/>
      <c r="AB720" s="41"/>
      <c r="AC720" s="41"/>
      <c r="AD720" s="41"/>
      <c r="AE720" s="41"/>
      <c r="AF720" s="41"/>
      <c r="AG720" s="41"/>
      <c r="AH720" s="41"/>
    </row>
    <row r="721" spans="1:34" x14ac:dyDescent="0.15">
      <c r="A721">
        <v>5</v>
      </c>
      <c r="B721" s="4">
        <v>7.4081399999999997E-3</v>
      </c>
      <c r="C721" s="4">
        <v>-7.2796600000000003E-2</v>
      </c>
      <c r="D721" s="4">
        <v>9.2525699999999999E-3</v>
      </c>
      <c r="E721" s="4">
        <v>0.10922</v>
      </c>
      <c r="F721" s="4">
        <v>0.216557</v>
      </c>
      <c r="M721" s="14"/>
      <c r="N721" s="14"/>
      <c r="O721" s="14"/>
      <c r="P721" s="14"/>
      <c r="Q721" s="14"/>
      <c r="R721" s="41"/>
      <c r="S721" s="41"/>
      <c r="T721" s="41"/>
      <c r="U721" s="41"/>
      <c r="V721" s="41"/>
      <c r="W721" s="41"/>
      <c r="Y721" s="41"/>
      <c r="Z721" s="41"/>
      <c r="AA721" s="41"/>
      <c r="AB721" s="41"/>
      <c r="AC721" s="41"/>
      <c r="AD721" s="41"/>
      <c r="AE721" s="41"/>
      <c r="AF721" s="41"/>
      <c r="AG721" s="41"/>
      <c r="AH721" s="41"/>
    </row>
    <row r="722" spans="1:34" x14ac:dyDescent="0.15">
      <c r="A722">
        <v>6</v>
      </c>
      <c r="B722" s="4">
        <v>2.9863500000000001E-2</v>
      </c>
      <c r="C722" s="4">
        <v>9.7545600000000007E-3</v>
      </c>
      <c r="D722" s="4">
        <v>0.108574</v>
      </c>
      <c r="E722" s="4">
        <v>0.215504</v>
      </c>
      <c r="F722" s="4">
        <v>0.27247399999999999</v>
      </c>
      <c r="G722" s="4">
        <v>-0.231294</v>
      </c>
      <c r="M722" s="14"/>
      <c r="N722" s="14"/>
      <c r="O722" s="14"/>
      <c r="P722" s="14"/>
      <c r="Q722" s="14"/>
      <c r="R722" s="14"/>
      <c r="S722" s="41"/>
      <c r="T722" s="41"/>
      <c r="U722" s="41"/>
      <c r="V722" s="41"/>
      <c r="W722" s="41"/>
      <c r="Y722" s="41"/>
      <c r="Z722" s="41"/>
      <c r="AA722" s="41"/>
      <c r="AB722" s="41"/>
      <c r="AC722" s="41"/>
      <c r="AD722" s="41"/>
      <c r="AE722" s="41"/>
      <c r="AF722" s="41"/>
      <c r="AG722" s="41"/>
      <c r="AH722" s="41"/>
    </row>
    <row r="723" spans="1:34" x14ac:dyDescent="0.15">
      <c r="A723">
        <v>7</v>
      </c>
      <c r="B723">
        <v>8.8592299999999999E-2</v>
      </c>
      <c r="C723" s="4">
        <v>0.10645399999999999</v>
      </c>
      <c r="D723" s="4">
        <v>0.214502</v>
      </c>
      <c r="E723" s="4">
        <v>0.27036500000000002</v>
      </c>
      <c r="F723" s="4">
        <v>-0.23124400000000001</v>
      </c>
      <c r="G723">
        <v>-0.29517199999999999</v>
      </c>
      <c r="H723">
        <v>-0.35950900000000002</v>
      </c>
      <c r="M723" s="14"/>
      <c r="N723" s="14"/>
      <c r="O723" s="14"/>
      <c r="P723" s="14"/>
      <c r="Q723" s="14"/>
      <c r="R723" s="14"/>
      <c r="S723" s="14"/>
      <c r="T723" s="41"/>
      <c r="U723" s="41"/>
      <c r="V723" s="41"/>
      <c r="W723" s="41"/>
      <c r="Y723" s="41"/>
      <c r="Z723" s="41"/>
      <c r="AA723" s="41"/>
      <c r="AB723" s="41"/>
      <c r="AC723" s="41"/>
      <c r="AD723" s="41"/>
      <c r="AE723" s="41"/>
      <c r="AF723" s="41"/>
      <c r="AG723" s="41"/>
      <c r="AH723" s="41"/>
    </row>
    <row r="724" spans="1:34" x14ac:dyDescent="0.15">
      <c r="A724">
        <v>8</v>
      </c>
      <c r="B724">
        <v>0.15299099999999999</v>
      </c>
      <c r="C724" s="4">
        <v>0.2132</v>
      </c>
      <c r="D724" s="4">
        <v>0.26806999999999997</v>
      </c>
      <c r="E724" s="4">
        <v>-0.23297599999999999</v>
      </c>
      <c r="F724">
        <v>-0.29539500000000002</v>
      </c>
      <c r="G724">
        <v>-0.34951300000000002</v>
      </c>
      <c r="H724">
        <v>-0.401918</v>
      </c>
      <c r="I724">
        <v>-0.46248099999999998</v>
      </c>
      <c r="M724" s="14"/>
      <c r="N724" s="14"/>
      <c r="O724" s="14"/>
      <c r="P724" s="14"/>
      <c r="Q724" s="14"/>
      <c r="R724" s="14"/>
      <c r="S724" s="14"/>
      <c r="T724" s="14"/>
      <c r="U724" s="41"/>
      <c r="V724" s="41"/>
      <c r="W724" s="41"/>
      <c r="Y724" s="41"/>
      <c r="Z724" s="41"/>
      <c r="AA724" s="41"/>
      <c r="AB724" s="41"/>
      <c r="AC724" s="41"/>
      <c r="AD724" s="41"/>
      <c r="AE724" s="41"/>
      <c r="AF724" s="41"/>
      <c r="AG724" s="41"/>
      <c r="AH724" s="41"/>
    </row>
    <row r="725" spans="1:34" x14ac:dyDescent="0.15">
      <c r="A725">
        <v>9</v>
      </c>
      <c r="B725">
        <v>0.202766</v>
      </c>
      <c r="C725" s="4">
        <v>0.26210699999999998</v>
      </c>
      <c r="D725" s="4">
        <v>-0.23899400000000001</v>
      </c>
      <c r="E725">
        <v>-0.28906300000000001</v>
      </c>
      <c r="F725">
        <v>-0.35133799999999998</v>
      </c>
      <c r="G725">
        <v>-0.4138</v>
      </c>
      <c r="H725">
        <v>-0.46446900000000002</v>
      </c>
      <c r="I725">
        <v>-0.53423100000000001</v>
      </c>
      <c r="J725">
        <v>-0.62518899999999999</v>
      </c>
      <c r="M725" s="14"/>
      <c r="N725" s="14"/>
      <c r="O725" s="14"/>
      <c r="P725" s="14"/>
      <c r="Q725" s="14"/>
      <c r="R725" s="14"/>
      <c r="S725" s="14"/>
      <c r="T725" s="14"/>
      <c r="U725" s="14"/>
      <c r="V725" s="41"/>
      <c r="W725" s="41"/>
      <c r="Y725" s="41"/>
      <c r="Z725" s="41"/>
      <c r="AA725" s="41"/>
      <c r="AB725" s="41"/>
      <c r="AC725" s="41"/>
      <c r="AD725" s="41"/>
      <c r="AE725" s="41"/>
      <c r="AF725" s="41"/>
      <c r="AG725" s="41"/>
      <c r="AH725" s="41"/>
    </row>
    <row r="726" spans="1:34" x14ac:dyDescent="0.15">
      <c r="A726">
        <v>10</v>
      </c>
      <c r="B726">
        <v>0.26224399999999998</v>
      </c>
      <c r="C726" s="4">
        <v>-0.23050000000000001</v>
      </c>
      <c r="D726">
        <v>-0.28981699999999999</v>
      </c>
      <c r="E726">
        <v>-0.35128599999999999</v>
      </c>
      <c r="F726">
        <v>-0.41323700000000002</v>
      </c>
      <c r="G726">
        <v>-0.46509200000000001</v>
      </c>
      <c r="H726">
        <v>-0.53455299999999994</v>
      </c>
      <c r="I726">
        <v>-0.62427299999999997</v>
      </c>
      <c r="J726">
        <v>-0.72474499999999997</v>
      </c>
      <c r="K726">
        <v>-0.85301800000000005</v>
      </c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41"/>
      <c r="Y726" s="41"/>
      <c r="Z726" s="41"/>
      <c r="AA726" s="41"/>
      <c r="AB726" s="41"/>
      <c r="AC726" s="41"/>
      <c r="AD726" s="41"/>
      <c r="AE726" s="41"/>
      <c r="AF726" s="41"/>
      <c r="AG726" s="41"/>
      <c r="AH726" s="41"/>
    </row>
    <row r="727" spans="1:34" x14ac:dyDescent="0.15"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Y727" s="41"/>
      <c r="Z727" s="41"/>
      <c r="AA727" s="41"/>
      <c r="AB727" s="41"/>
      <c r="AC727" s="41"/>
      <c r="AD727" s="41"/>
      <c r="AE727" s="41"/>
      <c r="AF727" s="41"/>
      <c r="AG727" s="41"/>
      <c r="AH727" s="41"/>
    </row>
    <row r="728" spans="1:34" x14ac:dyDescent="0.15">
      <c r="A728" t="s">
        <v>48</v>
      </c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Y728" s="41"/>
      <c r="Z728" s="41"/>
      <c r="AA728" s="41"/>
      <c r="AB728" s="41"/>
      <c r="AC728" s="41"/>
      <c r="AD728" s="41"/>
      <c r="AE728" s="41"/>
      <c r="AF728" s="41"/>
      <c r="AG728" s="41"/>
      <c r="AH728" s="41"/>
    </row>
    <row r="729" spans="1:34" x14ac:dyDescent="0.15">
      <c r="A729" t="s">
        <v>46</v>
      </c>
      <c r="B729">
        <v>1</v>
      </c>
      <c r="C729">
        <v>2</v>
      </c>
      <c r="D729">
        <v>3</v>
      </c>
      <c r="E729">
        <v>4</v>
      </c>
      <c r="F729">
        <v>5</v>
      </c>
      <c r="G729">
        <v>6</v>
      </c>
      <c r="H729">
        <v>7</v>
      </c>
      <c r="I729">
        <v>8</v>
      </c>
      <c r="J729">
        <v>9</v>
      </c>
      <c r="K729">
        <v>10</v>
      </c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Y729" s="41"/>
      <c r="Z729" s="41"/>
      <c r="AA729" s="41"/>
      <c r="AB729" s="41"/>
      <c r="AC729" s="41"/>
      <c r="AD729" s="41"/>
      <c r="AE729" s="41"/>
      <c r="AF729" s="41"/>
      <c r="AG729" s="41"/>
      <c r="AH729" s="41"/>
    </row>
    <row r="730" spans="1:34" x14ac:dyDescent="0.15">
      <c r="A730">
        <v>1</v>
      </c>
      <c r="B730">
        <v>1.06065E-2</v>
      </c>
      <c r="M730" s="14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Y730" s="41"/>
      <c r="Z730" s="41"/>
      <c r="AA730" s="41"/>
      <c r="AB730" s="41"/>
      <c r="AC730" s="41"/>
      <c r="AD730" s="41"/>
      <c r="AE730" s="41"/>
      <c r="AF730" s="41"/>
      <c r="AG730" s="41"/>
      <c r="AH730" s="41"/>
    </row>
    <row r="731" spans="1:34" x14ac:dyDescent="0.15">
      <c r="A731">
        <v>2</v>
      </c>
      <c r="B731">
        <v>5.0805700000000004E-3</v>
      </c>
      <c r="C731">
        <v>-0.49060399999999998</v>
      </c>
      <c r="M731" s="14"/>
      <c r="N731" s="14"/>
      <c r="O731" s="41"/>
      <c r="P731" s="41"/>
      <c r="Q731" s="41"/>
      <c r="R731" s="41"/>
      <c r="S731" s="41"/>
      <c r="T731" s="41"/>
      <c r="U731" s="41"/>
      <c r="V731" s="41"/>
      <c r="W731" s="41"/>
      <c r="Y731" s="41"/>
      <c r="Z731" s="41"/>
      <c r="AA731" s="41"/>
      <c r="AB731" s="41"/>
      <c r="AC731" s="41"/>
      <c r="AD731" s="41"/>
      <c r="AE731" s="41"/>
      <c r="AF731" s="41"/>
      <c r="AG731" s="41"/>
      <c r="AH731" s="41"/>
    </row>
    <row r="732" spans="1:34" x14ac:dyDescent="0.15">
      <c r="A732">
        <v>3</v>
      </c>
      <c r="B732">
        <v>1.2267199999999999E-3</v>
      </c>
      <c r="C732">
        <v>-0.49026399999999998</v>
      </c>
      <c r="D732">
        <v>-0.47037899999999999</v>
      </c>
      <c r="M732" s="14"/>
      <c r="N732" s="14"/>
      <c r="O732" s="14"/>
      <c r="P732" s="41"/>
      <c r="Q732" s="41"/>
      <c r="R732" s="41"/>
      <c r="S732" s="41"/>
      <c r="T732" s="41"/>
      <c r="U732" s="41"/>
      <c r="V732" s="41"/>
      <c r="W732" s="41"/>
      <c r="Y732" s="41"/>
      <c r="Z732" s="41"/>
      <c r="AA732" s="41"/>
      <c r="AB732" s="41"/>
      <c r="AC732" s="41"/>
      <c r="AD732" s="41"/>
      <c r="AE732" s="41"/>
      <c r="AF732" s="41"/>
      <c r="AG732" s="41"/>
      <c r="AH732" s="41"/>
    </row>
    <row r="733" spans="1:34" x14ac:dyDescent="0.15">
      <c r="A733">
        <v>4</v>
      </c>
      <c r="B733">
        <v>-1.18683E-3</v>
      </c>
      <c r="C733">
        <v>-0.46329100000000001</v>
      </c>
      <c r="D733">
        <v>-0.34621200000000002</v>
      </c>
      <c r="E733">
        <v>-0.12354</v>
      </c>
      <c r="M733" s="14"/>
      <c r="N733" s="14"/>
      <c r="O733" s="14"/>
      <c r="P733" s="14"/>
      <c r="Q733" s="41"/>
      <c r="R733" s="41"/>
      <c r="S733" s="41"/>
      <c r="T733" s="41"/>
      <c r="U733" s="41"/>
      <c r="V733" s="41"/>
      <c r="W733" s="41"/>
      <c r="Y733" s="41"/>
      <c r="Z733" s="41"/>
      <c r="AA733" s="41"/>
      <c r="AB733" s="41"/>
      <c r="AC733" s="41"/>
      <c r="AD733" s="41"/>
      <c r="AE733" s="41"/>
      <c r="AF733" s="41"/>
      <c r="AG733" s="41"/>
      <c r="AH733" s="41"/>
    </row>
    <row r="734" spans="1:34" x14ac:dyDescent="0.15">
      <c r="A734">
        <v>5</v>
      </c>
      <c r="B734">
        <v>-6.94132E-3</v>
      </c>
      <c r="C734">
        <v>-0.343445</v>
      </c>
      <c r="D734">
        <v>-0.123872</v>
      </c>
      <c r="E734" s="4">
        <v>0.137768</v>
      </c>
      <c r="F734" s="4">
        <v>0.43210500000000002</v>
      </c>
      <c r="M734" s="14"/>
      <c r="N734" s="14"/>
      <c r="O734" s="14"/>
      <c r="P734" s="14"/>
      <c r="Q734" s="14"/>
      <c r="R734" s="41"/>
      <c r="S734" s="41"/>
      <c r="T734" s="41"/>
      <c r="U734" s="41"/>
      <c r="V734" s="41"/>
      <c r="W734" s="41"/>
      <c r="Y734" s="41"/>
      <c r="Z734" s="41"/>
      <c r="AA734" s="41"/>
      <c r="AB734" s="41"/>
      <c r="AC734" s="41"/>
      <c r="AD734" s="41"/>
      <c r="AE734" s="41"/>
      <c r="AF734" s="41"/>
      <c r="AG734" s="41"/>
      <c r="AH734" s="41"/>
    </row>
    <row r="735" spans="1:34" x14ac:dyDescent="0.15">
      <c r="A735">
        <v>6</v>
      </c>
      <c r="B735" s="4">
        <v>5.88435E-2</v>
      </c>
      <c r="C735">
        <v>-0.12354</v>
      </c>
      <c r="D735" s="4">
        <v>0.13575699999999999</v>
      </c>
      <c r="E735" s="4">
        <v>0.430008</v>
      </c>
      <c r="F735" s="4">
        <v>0.54406500000000002</v>
      </c>
      <c r="G735">
        <v>-0.46258899999999997</v>
      </c>
      <c r="M735" s="14"/>
      <c r="N735" s="14"/>
      <c r="O735" s="14"/>
      <c r="P735" s="14"/>
      <c r="Q735" s="14"/>
      <c r="R735" s="14"/>
      <c r="S735" s="41"/>
      <c r="T735" s="41"/>
      <c r="U735" s="41"/>
      <c r="V735" s="41"/>
      <c r="W735" s="41"/>
      <c r="Y735" s="41"/>
      <c r="Z735" s="41"/>
      <c r="AA735" s="41"/>
      <c r="AB735" s="41"/>
      <c r="AC735" s="41"/>
      <c r="AD735" s="41"/>
      <c r="AE735" s="41"/>
      <c r="AF735" s="41"/>
      <c r="AG735" s="41"/>
      <c r="AH735" s="41"/>
    </row>
    <row r="736" spans="1:34" x14ac:dyDescent="0.15">
      <c r="A736">
        <v>7</v>
      </c>
      <c r="B736" s="4">
        <v>0.17630100000000001</v>
      </c>
      <c r="C736" s="4">
        <v>0.13650699999999999</v>
      </c>
      <c r="D736" s="4">
        <v>0.42762299999999998</v>
      </c>
      <c r="E736" s="4">
        <v>0.53984699999999997</v>
      </c>
      <c r="F736">
        <v>-0.46248699999999998</v>
      </c>
      <c r="G736">
        <v>-0.59034399999999998</v>
      </c>
      <c r="H736">
        <v>-0.71901899999999996</v>
      </c>
      <c r="M736" s="14"/>
      <c r="N736" s="14"/>
      <c r="O736" s="14"/>
      <c r="P736" s="14"/>
      <c r="Q736" s="14"/>
      <c r="R736" s="14"/>
      <c r="S736" s="14"/>
      <c r="T736" s="41"/>
      <c r="U736" s="41"/>
      <c r="V736" s="41"/>
      <c r="W736" s="41"/>
      <c r="Y736" s="41"/>
      <c r="Z736" s="41"/>
      <c r="AA736" s="41"/>
      <c r="AB736" s="41"/>
      <c r="AC736" s="41"/>
      <c r="AD736" s="41"/>
      <c r="AE736" s="41"/>
      <c r="AF736" s="41"/>
      <c r="AG736" s="41"/>
      <c r="AH736" s="41"/>
    </row>
    <row r="737" spans="1:34" x14ac:dyDescent="0.15">
      <c r="A737">
        <v>8</v>
      </c>
      <c r="B737">
        <v>0.304809</v>
      </c>
      <c r="C737" s="4">
        <v>0.42515399999999998</v>
      </c>
      <c r="D737" s="4">
        <v>0.53488899999999995</v>
      </c>
      <c r="E737">
        <v>-0.46595199999999998</v>
      </c>
      <c r="F737">
        <v>-0.59079000000000004</v>
      </c>
      <c r="G737">
        <v>-0.69902600000000004</v>
      </c>
      <c r="H737">
        <v>-0.80383599999999999</v>
      </c>
      <c r="I737">
        <v>-0.92496299999999998</v>
      </c>
      <c r="M737" s="14"/>
      <c r="N737" s="14"/>
      <c r="O737" s="14"/>
      <c r="P737" s="14"/>
      <c r="Q737" s="14"/>
      <c r="R737" s="14"/>
      <c r="S737" s="14"/>
      <c r="T737" s="14"/>
      <c r="U737" s="41"/>
      <c r="V737" s="41"/>
      <c r="W737" s="41"/>
      <c r="Y737" s="41"/>
      <c r="Z737" s="41"/>
      <c r="AA737" s="41"/>
      <c r="AB737" s="41"/>
      <c r="AC737" s="41"/>
      <c r="AD737" s="41"/>
      <c r="AE737" s="41"/>
      <c r="AF737" s="41"/>
      <c r="AG737" s="41"/>
      <c r="AH737" s="41"/>
    </row>
    <row r="738" spans="1:34" x14ac:dyDescent="0.15">
      <c r="A738">
        <v>9</v>
      </c>
      <c r="B738">
        <v>0.40410200000000002</v>
      </c>
      <c r="C738" s="4">
        <v>0.52278400000000003</v>
      </c>
      <c r="D738">
        <v>-0.47798800000000002</v>
      </c>
      <c r="E738">
        <v>-0.57812600000000003</v>
      </c>
      <c r="F738">
        <v>-0.70267599999999997</v>
      </c>
      <c r="G738">
        <v>-0.8276</v>
      </c>
      <c r="H738">
        <v>-0.92893700000000001</v>
      </c>
      <c r="I738">
        <v>-1.06846</v>
      </c>
      <c r="J738">
        <v>-1.25038</v>
      </c>
      <c r="M738" s="14"/>
      <c r="N738" s="14"/>
      <c r="O738" s="14"/>
      <c r="P738" s="14"/>
      <c r="Q738" s="14"/>
      <c r="R738" s="14"/>
      <c r="S738" s="14"/>
      <c r="T738" s="14"/>
      <c r="U738" s="14"/>
      <c r="V738" s="41"/>
      <c r="W738" s="41"/>
      <c r="Y738" s="41"/>
      <c r="Z738" s="41"/>
      <c r="AA738" s="41"/>
      <c r="AB738" s="41"/>
      <c r="AC738" s="41"/>
      <c r="AD738" s="41"/>
      <c r="AE738" s="41"/>
      <c r="AF738" s="41"/>
      <c r="AG738" s="41"/>
      <c r="AH738" s="41"/>
    </row>
    <row r="739" spans="1:34" x14ac:dyDescent="0.15">
      <c r="A739">
        <v>10</v>
      </c>
      <c r="B739">
        <v>0.52178500000000005</v>
      </c>
      <c r="C739">
        <v>-0.46099899999999999</v>
      </c>
      <c r="D739">
        <v>-0.57963500000000001</v>
      </c>
      <c r="E739">
        <v>-0.70257199999999997</v>
      </c>
      <c r="F739">
        <v>-0.82647400000000004</v>
      </c>
      <c r="G739">
        <v>-0.93018400000000001</v>
      </c>
      <c r="H739">
        <v>-1.06911</v>
      </c>
      <c r="I739">
        <v>-1.24855</v>
      </c>
      <c r="J739">
        <v>-1.4494899999999999</v>
      </c>
      <c r="K739">
        <v>-1.70604</v>
      </c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41"/>
      <c r="Y739" s="41"/>
      <c r="Z739" s="41"/>
      <c r="AA739" s="41"/>
      <c r="AB739" s="41"/>
      <c r="AC739" s="41"/>
      <c r="AD739" s="41"/>
      <c r="AE739" s="41"/>
      <c r="AF739" s="41"/>
      <c r="AG739" s="41"/>
      <c r="AH739" s="41"/>
    </row>
    <row r="740" spans="1:34" x14ac:dyDescent="0.15"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Y740" s="41"/>
      <c r="Z740" s="41"/>
      <c r="AA740" s="41"/>
      <c r="AB740" s="41"/>
      <c r="AC740" s="41"/>
      <c r="AD740" s="41"/>
      <c r="AE740" s="41"/>
      <c r="AF740" s="41"/>
      <c r="AG740" s="41"/>
      <c r="AH740" s="41"/>
    </row>
    <row r="741" spans="1:34" x14ac:dyDescent="0.15">
      <c r="A741" t="s">
        <v>74</v>
      </c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Y741" s="41"/>
      <c r="Z741" s="41"/>
      <c r="AA741" s="41"/>
      <c r="AB741" s="41"/>
      <c r="AC741" s="41"/>
      <c r="AD741" s="41"/>
      <c r="AE741" s="41"/>
      <c r="AF741" s="41"/>
      <c r="AG741" s="41"/>
      <c r="AH741" s="41"/>
    </row>
    <row r="742" spans="1:34" x14ac:dyDescent="0.15">
      <c r="A742" t="s">
        <v>75</v>
      </c>
      <c r="B742" t="s">
        <v>76</v>
      </c>
      <c r="C742" t="s">
        <v>76</v>
      </c>
      <c r="D742" t="s">
        <v>76</v>
      </c>
      <c r="E742" t="s">
        <v>77</v>
      </c>
      <c r="F742" t="s">
        <v>77</v>
      </c>
      <c r="G742" t="s">
        <v>77</v>
      </c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Y742" s="41"/>
      <c r="Z742" s="41"/>
      <c r="AA742" s="41"/>
      <c r="AB742" s="41"/>
      <c r="AC742" s="41"/>
      <c r="AD742" s="41"/>
      <c r="AE742" s="41"/>
      <c r="AF742" s="41"/>
      <c r="AG742" s="41"/>
      <c r="AH742" s="41"/>
    </row>
    <row r="743" spans="1:34" x14ac:dyDescent="0.15">
      <c r="A743" t="s">
        <v>78</v>
      </c>
      <c r="B743" t="s">
        <v>76</v>
      </c>
      <c r="C743" t="s">
        <v>79</v>
      </c>
      <c r="D743" t="s">
        <v>80</v>
      </c>
      <c r="E743" t="s">
        <v>76</v>
      </c>
      <c r="F743" t="s">
        <v>79</v>
      </c>
      <c r="G743" t="s">
        <v>80</v>
      </c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Y743" s="41"/>
      <c r="Z743" s="41"/>
      <c r="AA743" s="41"/>
      <c r="AB743" s="41"/>
      <c r="AC743" s="41"/>
      <c r="AD743" s="41"/>
      <c r="AE743" s="41"/>
      <c r="AF743" s="41"/>
      <c r="AG743" s="41"/>
      <c r="AH743" s="41"/>
    </row>
    <row r="744" spans="1:34" x14ac:dyDescent="0.15">
      <c r="A744" t="s">
        <v>25</v>
      </c>
      <c r="B744" s="4">
        <v>0.54050699999999996</v>
      </c>
      <c r="C744" s="4">
        <v>0.54050699999999996</v>
      </c>
      <c r="D744" s="4">
        <v>0.54050699999999996</v>
      </c>
      <c r="E744" s="4">
        <v>0.66070700000000004</v>
      </c>
      <c r="F744" s="4">
        <v>0.66070700000000004</v>
      </c>
      <c r="G744" s="4">
        <v>0.66070700000000004</v>
      </c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Y744" s="41"/>
      <c r="Z744" s="41"/>
      <c r="AA744" s="41"/>
      <c r="AB744" s="41"/>
      <c r="AC744" s="41"/>
      <c r="AD744" s="41"/>
      <c r="AE744" s="41"/>
      <c r="AF744" s="41"/>
      <c r="AG744" s="41"/>
      <c r="AH744" s="41"/>
    </row>
    <row r="745" spans="1:34" x14ac:dyDescent="0.15">
      <c r="A745" t="s">
        <v>26</v>
      </c>
      <c r="B745">
        <v>-9.2039200000000002E-2</v>
      </c>
      <c r="C745" s="4">
        <v>-1.2336E-2</v>
      </c>
      <c r="D745" s="4">
        <v>-1.7567900000000001E-2</v>
      </c>
      <c r="E745">
        <v>-9.3819799999999995E-2</v>
      </c>
      <c r="F745" s="4">
        <v>-1.6203400000000001E-3</v>
      </c>
      <c r="G745" s="4">
        <v>-7.7760299999999997E-3</v>
      </c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Y745" s="41"/>
      <c r="Z745" s="41"/>
      <c r="AA745" s="41"/>
      <c r="AB745" s="41"/>
      <c r="AC745" s="41"/>
      <c r="AD745" s="41"/>
      <c r="AE745" s="41"/>
      <c r="AF745" s="41"/>
      <c r="AG745" s="41"/>
      <c r="AH745" s="41"/>
    </row>
    <row r="746" spans="1:34" x14ac:dyDescent="0.15">
      <c r="A746" t="s">
        <v>27</v>
      </c>
      <c r="B746">
        <v>-0.13122200000000001</v>
      </c>
      <c r="C746" s="4">
        <v>-5.1174600000000001E-2</v>
      </c>
      <c r="D746" s="4">
        <v>-5.5590500000000001E-2</v>
      </c>
      <c r="E746">
        <v>-0.13438800000000001</v>
      </c>
      <c r="F746" s="4">
        <v>-4.2850600000000003E-2</v>
      </c>
      <c r="G746" s="4">
        <v>-4.7924500000000002E-2</v>
      </c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Y746" s="41"/>
      <c r="Z746" s="41"/>
      <c r="AA746" s="41"/>
      <c r="AB746" s="41"/>
      <c r="AC746" s="41"/>
      <c r="AD746" s="41"/>
      <c r="AE746" s="41"/>
      <c r="AF746" s="41"/>
      <c r="AG746" s="41"/>
      <c r="AH746" s="41"/>
    </row>
    <row r="747" spans="1:34" x14ac:dyDescent="0.15">
      <c r="A747" t="s">
        <v>28</v>
      </c>
      <c r="B747">
        <v>-0.15109600000000001</v>
      </c>
      <c r="C747">
        <v>-6.9391400000000006E-2</v>
      </c>
      <c r="D747">
        <v>-7.4339299999999997E-2</v>
      </c>
      <c r="E747">
        <v>-0.175705</v>
      </c>
      <c r="F747">
        <v>-8.1180000000000002E-2</v>
      </c>
      <c r="G747">
        <v>-8.6962899999999996E-2</v>
      </c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Y747" s="41"/>
      <c r="Z747" s="41"/>
      <c r="AA747" s="41"/>
      <c r="AB747" s="41"/>
      <c r="AC747" s="41"/>
      <c r="AD747" s="41"/>
      <c r="AE747" s="41"/>
      <c r="AF747" s="41"/>
      <c r="AG747" s="41"/>
      <c r="AH747" s="41"/>
    </row>
    <row r="748" spans="1:34" x14ac:dyDescent="0.15">
      <c r="A748" t="s">
        <v>29</v>
      </c>
      <c r="B748">
        <v>-0.17619499999999999</v>
      </c>
      <c r="C748">
        <v>-9.7729700000000003E-2</v>
      </c>
      <c r="D748">
        <v>-0.102877</v>
      </c>
      <c r="E748">
        <v>-0.23622899999999999</v>
      </c>
      <c r="F748">
        <v>-0.17943500000000001</v>
      </c>
      <c r="G748">
        <v>-0.185475</v>
      </c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Y748" s="41"/>
      <c r="Z748" s="41"/>
      <c r="AA748" s="41"/>
      <c r="AB748" s="41"/>
      <c r="AC748" s="41"/>
      <c r="AD748" s="41"/>
      <c r="AE748" s="41"/>
      <c r="AF748" s="41"/>
      <c r="AG748" s="41"/>
      <c r="AH748" s="41"/>
    </row>
    <row r="749" spans="1:34" x14ac:dyDescent="0.15">
      <c r="A749" t="s">
        <v>30</v>
      </c>
      <c r="B749" s="4">
        <v>-0.191577</v>
      </c>
      <c r="C749" s="4">
        <v>-0.10413</v>
      </c>
      <c r="D749" s="4">
        <v>-0.11418</v>
      </c>
      <c r="E749" s="4">
        <v>-0.184198</v>
      </c>
      <c r="F749" s="4">
        <v>-8.2857E-2</v>
      </c>
      <c r="G749" s="4">
        <v>-9.4681399999999999E-2</v>
      </c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Y749" s="41"/>
      <c r="Z749" s="41"/>
      <c r="AA749" s="41"/>
      <c r="AB749" s="41"/>
      <c r="AC749" s="41"/>
      <c r="AD749" s="41"/>
      <c r="AE749" s="41"/>
      <c r="AF749" s="41"/>
      <c r="AG749" s="41"/>
      <c r="AH749" s="41"/>
    </row>
    <row r="750" spans="1:34" x14ac:dyDescent="0.15">
      <c r="A750" t="s">
        <v>52</v>
      </c>
      <c r="B750" s="4">
        <v>-0.13736599999999999</v>
      </c>
      <c r="C750" s="4">
        <v>-5.1132299999999999E-2</v>
      </c>
      <c r="D750" s="4">
        <v>-6.2777600000000003E-2</v>
      </c>
      <c r="E750" s="4">
        <v>-0.121291</v>
      </c>
      <c r="F750" s="4">
        <v>-2.1336500000000001E-2</v>
      </c>
      <c r="G750" s="4">
        <v>-3.5064199999999997E-2</v>
      </c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Y750" s="41"/>
      <c r="Z750" s="41"/>
      <c r="AA750" s="41"/>
      <c r="AB750" s="41"/>
      <c r="AC750" s="41"/>
      <c r="AD750" s="41"/>
      <c r="AE750" s="41"/>
      <c r="AF750" s="41"/>
      <c r="AG750" s="41"/>
      <c r="AH750" s="41"/>
    </row>
    <row r="751" spans="1:34" x14ac:dyDescent="0.15">
      <c r="A751" t="s">
        <v>53</v>
      </c>
      <c r="B751" s="4">
        <v>2.6143799999999998E-2</v>
      </c>
      <c r="C751" s="4">
        <v>9.9279199999999998E-2</v>
      </c>
      <c r="D751" s="4">
        <v>9.9279199999999998E-2</v>
      </c>
      <c r="E751" s="4">
        <v>6.7447699999999999E-2</v>
      </c>
      <c r="F751" s="4">
        <v>0.15192600000000001</v>
      </c>
      <c r="G751" s="4">
        <v>0.15192600000000001</v>
      </c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Y751" s="41"/>
      <c r="Z751" s="41"/>
      <c r="AA751" s="41"/>
      <c r="AB751" s="41"/>
      <c r="AC751" s="41"/>
      <c r="AD751" s="41"/>
      <c r="AE751" s="41"/>
      <c r="AF751" s="41"/>
      <c r="AG751" s="41"/>
      <c r="AH751" s="41"/>
    </row>
    <row r="752" spans="1:34" x14ac:dyDescent="0.15">
      <c r="A752" t="s">
        <v>54</v>
      </c>
      <c r="B752" s="4">
        <v>0.19225400000000001</v>
      </c>
      <c r="C752" s="4">
        <v>0.23238</v>
      </c>
      <c r="D752" s="4">
        <v>0.23238</v>
      </c>
      <c r="E752" s="4">
        <v>0.20075999999999999</v>
      </c>
      <c r="F752" s="4">
        <v>0.246944</v>
      </c>
      <c r="G752" s="4">
        <v>0.246944</v>
      </c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Y752" s="41"/>
      <c r="Z752" s="41"/>
      <c r="AA752" s="41"/>
      <c r="AB752" s="41"/>
      <c r="AC752" s="41"/>
      <c r="AD752" s="41"/>
      <c r="AE752" s="41"/>
      <c r="AF752" s="41"/>
      <c r="AG752" s="41"/>
      <c r="AH752" s="41"/>
    </row>
    <row r="753" spans="1:34" x14ac:dyDescent="0.15">
      <c r="A753" t="s">
        <v>90</v>
      </c>
      <c r="B753">
        <v>0.39802700000000002</v>
      </c>
      <c r="C753">
        <v>0.39802700000000002</v>
      </c>
      <c r="D753">
        <v>0.39802700000000002</v>
      </c>
      <c r="E753">
        <v>0.19062299999999999</v>
      </c>
      <c r="F753">
        <v>0.19062299999999999</v>
      </c>
      <c r="G753">
        <v>0.19062299999999999</v>
      </c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Y753" s="41"/>
      <c r="Z753" s="41"/>
      <c r="AA753" s="41"/>
      <c r="AB753" s="41"/>
      <c r="AC753" s="41"/>
      <c r="AD753" s="41"/>
      <c r="AE753" s="41"/>
      <c r="AF753" s="41"/>
      <c r="AG753" s="41"/>
      <c r="AH753" s="41"/>
    </row>
    <row r="754" spans="1:34" x14ac:dyDescent="0.15"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Y754" s="41"/>
      <c r="Z754" s="41"/>
      <c r="AA754" s="41"/>
      <c r="AB754" s="41"/>
      <c r="AC754" s="41"/>
      <c r="AD754" s="41"/>
      <c r="AE754" s="41"/>
      <c r="AF754" s="41"/>
      <c r="AG754" s="41"/>
      <c r="AH754" s="41"/>
    </row>
    <row r="755" spans="1:34" s="17" customFormat="1" ht="18" x14ac:dyDescent="0.2">
      <c r="A755" s="18" t="s">
        <v>83</v>
      </c>
    </row>
    <row r="756" spans="1:34" s="17" customFormat="1" x14ac:dyDescent="0.15">
      <c r="A756" s="17" t="s">
        <v>2</v>
      </c>
    </row>
    <row r="757" spans="1:34" s="17" customFormat="1" x14ac:dyDescent="0.15">
      <c r="A757" s="17" t="s">
        <v>23</v>
      </c>
    </row>
    <row r="758" spans="1:34" x14ac:dyDescent="0.15"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Y758" s="41"/>
      <c r="Z758" s="41"/>
      <c r="AA758" s="41"/>
      <c r="AB758" s="41"/>
      <c r="AC758" s="41"/>
      <c r="AD758" s="41"/>
      <c r="AE758" s="41"/>
      <c r="AF758" s="41"/>
      <c r="AG758" s="41"/>
      <c r="AH758" s="41"/>
    </row>
    <row r="759" spans="1:34" x14ac:dyDescent="0.15">
      <c r="A759" t="s">
        <v>45</v>
      </c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Y759" s="41"/>
      <c r="Z759" s="41"/>
      <c r="AA759" s="41"/>
      <c r="AB759" s="41"/>
      <c r="AC759" s="41"/>
      <c r="AD759" s="41"/>
      <c r="AE759" s="41"/>
      <c r="AF759" s="41"/>
      <c r="AG759" s="41"/>
      <c r="AH759" s="41"/>
    </row>
    <row r="760" spans="1:34" x14ac:dyDescent="0.15">
      <c r="A760" t="s">
        <v>46</v>
      </c>
      <c r="B760">
        <v>1</v>
      </c>
      <c r="C760">
        <v>2</v>
      </c>
      <c r="D760">
        <v>3</v>
      </c>
      <c r="E760">
        <v>4</v>
      </c>
      <c r="F760">
        <v>5</v>
      </c>
      <c r="G760">
        <v>6</v>
      </c>
      <c r="H760">
        <v>7</v>
      </c>
      <c r="I760">
        <v>8</v>
      </c>
      <c r="J760">
        <v>9</v>
      </c>
      <c r="K760">
        <v>10</v>
      </c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Y760" s="41"/>
      <c r="Z760" s="41"/>
      <c r="AA760" s="41"/>
      <c r="AB760" s="41"/>
      <c r="AC760" s="41"/>
      <c r="AD760" s="41"/>
      <c r="AE760" s="41"/>
      <c r="AF760" s="41"/>
      <c r="AG760" s="41"/>
      <c r="AH760" s="41"/>
    </row>
    <row r="761" spans="1:34" x14ac:dyDescent="0.15">
      <c r="A761">
        <v>1</v>
      </c>
      <c r="B761">
        <v>-0.19831799999999999</v>
      </c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Y761" s="41"/>
      <c r="Z761" s="41"/>
      <c r="AA761" s="41"/>
      <c r="AB761" s="41"/>
      <c r="AC761" s="41"/>
      <c r="AD761" s="41"/>
      <c r="AE761" s="41"/>
      <c r="AF761" s="41"/>
      <c r="AG761" s="41"/>
      <c r="AH761" s="41"/>
    </row>
    <row r="762" spans="1:34" x14ac:dyDescent="0.15">
      <c r="A762">
        <v>2</v>
      </c>
      <c r="B762">
        <v>-0.199743</v>
      </c>
      <c r="C762">
        <v>-0.20110600000000001</v>
      </c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Y762" s="41"/>
      <c r="Z762" s="41"/>
      <c r="AA762" s="41"/>
      <c r="AB762" s="41"/>
      <c r="AC762" s="41"/>
      <c r="AD762" s="41"/>
      <c r="AE762" s="41"/>
      <c r="AF762" s="41"/>
      <c r="AG762" s="41"/>
      <c r="AH762" s="41"/>
    </row>
    <row r="763" spans="1:34" x14ac:dyDescent="0.15">
      <c r="A763">
        <v>3</v>
      </c>
      <c r="B763">
        <v>-0.19586700000000001</v>
      </c>
      <c r="C763">
        <v>-0.19721</v>
      </c>
      <c r="D763">
        <v>-0.19331100000000001</v>
      </c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Y763" s="41"/>
      <c r="Z763" s="41"/>
      <c r="AA763" s="41"/>
      <c r="AB763" s="41"/>
      <c r="AC763" s="41"/>
      <c r="AD763" s="41"/>
      <c r="AE763" s="41"/>
      <c r="AF763" s="41"/>
      <c r="AG763" s="41"/>
      <c r="AH763" s="41"/>
    </row>
    <row r="764" spans="1:34" x14ac:dyDescent="0.15">
      <c r="A764">
        <v>4</v>
      </c>
      <c r="B764">
        <v>-0.19516900000000001</v>
      </c>
      <c r="C764">
        <v>-0.19651099999999999</v>
      </c>
      <c r="D764">
        <v>-0.19261200000000001</v>
      </c>
      <c r="E764">
        <v>-0.191887</v>
      </c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Y764" s="41"/>
      <c r="Z764" s="41"/>
      <c r="AA764" s="41"/>
      <c r="AB764" s="41"/>
      <c r="AC764" s="41"/>
      <c r="AD764" s="41"/>
      <c r="AE764" s="41"/>
      <c r="AF764" s="41"/>
      <c r="AG764" s="41"/>
      <c r="AH764" s="41"/>
    </row>
    <row r="765" spans="1:34" x14ac:dyDescent="0.15">
      <c r="A765">
        <v>5</v>
      </c>
      <c r="B765">
        <v>-0.194637</v>
      </c>
      <c r="C765">
        <v>-0.19598299999999999</v>
      </c>
      <c r="D765">
        <v>-0.19205900000000001</v>
      </c>
      <c r="E765">
        <v>-0.191355</v>
      </c>
      <c r="F765">
        <v>-0.190826</v>
      </c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Y765" s="41"/>
      <c r="Z765" s="41"/>
      <c r="AA765" s="41"/>
      <c r="AB765" s="41"/>
      <c r="AC765" s="41"/>
      <c r="AD765" s="41"/>
      <c r="AE765" s="41"/>
      <c r="AF765" s="41"/>
      <c r="AG765" s="41"/>
      <c r="AH765" s="41"/>
    </row>
    <row r="766" spans="1:34" x14ac:dyDescent="0.15">
      <c r="A766">
        <v>6</v>
      </c>
      <c r="B766">
        <v>-7.2749499999999995E-2</v>
      </c>
      <c r="C766">
        <v>-0.19664200000000001</v>
      </c>
      <c r="D766">
        <v>-0.19276599999999999</v>
      </c>
      <c r="E766">
        <v>-0.19206400000000001</v>
      </c>
      <c r="F766">
        <v>-0.19153700000000001</v>
      </c>
      <c r="G766" s="4">
        <v>-0.192244</v>
      </c>
      <c r="H766" s="4"/>
      <c r="I766" s="4"/>
      <c r="J766" s="4"/>
      <c r="K766" s="4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Y766" s="41"/>
      <c r="Z766" s="41"/>
      <c r="AA766" s="41"/>
      <c r="AB766" s="41"/>
      <c r="AC766" s="41"/>
      <c r="AD766" s="41"/>
      <c r="AE766" s="41"/>
      <c r="AF766" s="41"/>
      <c r="AG766" s="41"/>
      <c r="AH766" s="41"/>
    </row>
    <row r="767" spans="1:34" x14ac:dyDescent="0.15">
      <c r="A767">
        <v>7</v>
      </c>
      <c r="B767" s="4">
        <v>0.17344999999999999</v>
      </c>
      <c r="C767">
        <v>-0.19772400000000001</v>
      </c>
      <c r="D767">
        <v>-0.193851</v>
      </c>
      <c r="E767">
        <v>-0.19315299999999999</v>
      </c>
      <c r="F767" s="4">
        <v>-0.19262199999999999</v>
      </c>
      <c r="G767" s="4">
        <v>-0.19338900000000001</v>
      </c>
      <c r="H767" s="4">
        <v>-0.19447800000000001</v>
      </c>
      <c r="I767" s="4"/>
      <c r="J767" s="4"/>
      <c r="K767" s="4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Y767" s="41"/>
      <c r="Z767" s="41"/>
      <c r="AA767" s="41"/>
      <c r="AB767" s="41"/>
      <c r="AC767" s="41"/>
      <c r="AD767" s="41"/>
      <c r="AE767" s="41"/>
      <c r="AF767" s="41"/>
      <c r="AG767" s="41"/>
      <c r="AH767" s="41"/>
    </row>
    <row r="768" spans="1:34" x14ac:dyDescent="0.15">
      <c r="A768">
        <v>8</v>
      </c>
      <c r="B768" s="4">
        <v>0.41514600000000002</v>
      </c>
      <c r="C768">
        <v>-0.20366400000000001</v>
      </c>
      <c r="D768">
        <v>-0.199794</v>
      </c>
      <c r="E768" s="4">
        <v>-0.19909099999999999</v>
      </c>
      <c r="F768" s="4">
        <v>-0.19861999999999999</v>
      </c>
      <c r="G768" s="4">
        <v>-0.19933000000000001</v>
      </c>
      <c r="H768" s="4">
        <v>-0.20041800000000001</v>
      </c>
      <c r="I768" s="4">
        <v>-0.20635999999999999</v>
      </c>
      <c r="J768" s="4"/>
      <c r="K768" s="4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Y768" s="41"/>
      <c r="Z768" s="41"/>
      <c r="AA768" s="41"/>
      <c r="AB768" s="41"/>
      <c r="AC768" s="41"/>
      <c r="AD768" s="41"/>
      <c r="AE768" s="41"/>
      <c r="AF768" s="41"/>
      <c r="AG768" s="41"/>
      <c r="AH768" s="41"/>
    </row>
    <row r="769" spans="1:34" x14ac:dyDescent="0.15">
      <c r="A769">
        <v>9</v>
      </c>
      <c r="B769" s="4">
        <v>0.65529800000000005</v>
      </c>
      <c r="C769">
        <v>-0.20488000000000001</v>
      </c>
      <c r="D769" s="4">
        <v>-0.20100899999999999</v>
      </c>
      <c r="E769" s="4">
        <v>-0.20036499999999999</v>
      </c>
      <c r="F769" s="4">
        <v>-0.19983500000000001</v>
      </c>
      <c r="G769" s="4">
        <v>-0.200545</v>
      </c>
      <c r="H769" s="4">
        <v>-0.20163400000000001</v>
      </c>
      <c r="I769" s="4">
        <v>-8.4264000000000006E-2</v>
      </c>
      <c r="J769" s="4">
        <v>0.16350799999999999</v>
      </c>
      <c r="K769" s="4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Y769" s="41"/>
      <c r="Z769" s="41"/>
      <c r="AA769" s="41"/>
      <c r="AB769" s="41"/>
      <c r="AC769" s="41"/>
      <c r="AD769" s="41"/>
      <c r="AE769" s="41"/>
      <c r="AF769" s="41"/>
      <c r="AG769" s="41"/>
      <c r="AH769" s="41"/>
    </row>
    <row r="770" spans="1:34" x14ac:dyDescent="0.15">
      <c r="A770">
        <v>10</v>
      </c>
      <c r="B770" s="4">
        <v>1.5</v>
      </c>
      <c r="C770" s="4">
        <v>-0.20594699999999999</v>
      </c>
      <c r="D770" s="4">
        <v>-0.202129</v>
      </c>
      <c r="E770" s="4">
        <v>-0.20142699999999999</v>
      </c>
      <c r="F770" s="4">
        <v>-0.20089699999999999</v>
      </c>
      <c r="G770" s="4">
        <v>-0.20160900000000001</v>
      </c>
      <c r="H770" s="4">
        <v>-7.95048E-2</v>
      </c>
      <c r="I770" s="4">
        <v>0.16338900000000001</v>
      </c>
      <c r="J770" s="4">
        <v>0.41142800000000002</v>
      </c>
      <c r="K770" s="4">
        <v>0.65291500000000002</v>
      </c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Y770" s="41"/>
      <c r="Z770" s="41"/>
      <c r="AA770" s="41"/>
      <c r="AB770" s="41"/>
      <c r="AC770" s="41"/>
      <c r="AD770" s="41"/>
      <c r="AE770" s="41"/>
      <c r="AF770" s="41"/>
      <c r="AG770" s="41"/>
      <c r="AH770" s="41"/>
    </row>
    <row r="771" spans="1:34" x14ac:dyDescent="0.15">
      <c r="G771" s="4"/>
      <c r="H771" s="4"/>
      <c r="I771" s="4"/>
      <c r="J771" s="4"/>
      <c r="K771" s="4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Y771" s="41"/>
      <c r="Z771" s="41"/>
      <c r="AA771" s="41"/>
      <c r="AB771" s="41"/>
      <c r="AC771" s="41"/>
      <c r="AD771" s="41"/>
      <c r="AE771" s="41"/>
      <c r="AF771" s="41"/>
      <c r="AG771" s="41"/>
      <c r="AH771" s="41"/>
    </row>
    <row r="772" spans="1:34" x14ac:dyDescent="0.15">
      <c r="A772" t="s">
        <v>47</v>
      </c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Y772" s="41"/>
      <c r="Z772" s="41"/>
      <c r="AA772" s="41"/>
      <c r="AB772" s="41"/>
      <c r="AC772" s="41"/>
      <c r="AD772" s="41"/>
      <c r="AE772" s="41"/>
      <c r="AF772" s="41"/>
      <c r="AG772" s="41"/>
      <c r="AH772" s="41"/>
    </row>
    <row r="773" spans="1:34" x14ac:dyDescent="0.15">
      <c r="A773" t="s">
        <v>46</v>
      </c>
      <c r="B773">
        <v>1</v>
      </c>
      <c r="C773">
        <v>2</v>
      </c>
      <c r="D773">
        <v>3</v>
      </c>
      <c r="E773">
        <v>4</v>
      </c>
      <c r="F773">
        <v>5</v>
      </c>
      <c r="G773">
        <v>6</v>
      </c>
      <c r="H773">
        <v>7</v>
      </c>
      <c r="I773">
        <v>8</v>
      </c>
      <c r="J773">
        <v>9</v>
      </c>
      <c r="K773">
        <v>10</v>
      </c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Y773" s="41"/>
      <c r="Z773" s="41"/>
      <c r="AA773" s="41"/>
      <c r="AB773" s="41"/>
      <c r="AC773" s="41"/>
      <c r="AD773" s="41"/>
      <c r="AE773" s="41"/>
      <c r="AF773" s="41"/>
      <c r="AG773" s="41"/>
      <c r="AH773" s="41"/>
    </row>
    <row r="774" spans="1:34" x14ac:dyDescent="0.15">
      <c r="A774">
        <v>1</v>
      </c>
      <c r="B774" s="4">
        <v>0.13056499999999999</v>
      </c>
      <c r="M774" s="14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Y774" s="41"/>
      <c r="Z774" s="41"/>
      <c r="AA774" s="41"/>
      <c r="AB774" s="41"/>
      <c r="AC774" s="41"/>
      <c r="AD774" s="41"/>
      <c r="AE774" s="41"/>
      <c r="AF774" s="41"/>
      <c r="AG774" s="41"/>
      <c r="AH774" s="41"/>
    </row>
    <row r="775" spans="1:34" x14ac:dyDescent="0.15">
      <c r="A775">
        <v>2</v>
      </c>
      <c r="B775" s="4">
        <v>0.105013</v>
      </c>
      <c r="C775" s="4">
        <v>-4.3136500000000001E-2</v>
      </c>
      <c r="M775" s="14"/>
      <c r="N775" s="14"/>
      <c r="O775" s="41"/>
      <c r="P775" s="41"/>
      <c r="Q775" s="41"/>
      <c r="R775" s="41"/>
      <c r="S775" s="41"/>
      <c r="T775" s="41"/>
      <c r="U775" s="41"/>
      <c r="V775" s="41"/>
      <c r="W775" s="41"/>
      <c r="Y775" s="41"/>
      <c r="Z775" s="41"/>
      <c r="AA775" s="41"/>
      <c r="AB775" s="41"/>
      <c r="AC775" s="41"/>
      <c r="AD775" s="41"/>
      <c r="AE775" s="41"/>
      <c r="AF775" s="41"/>
      <c r="AG775" s="41"/>
      <c r="AH775" s="41"/>
    </row>
    <row r="776" spans="1:34" x14ac:dyDescent="0.15">
      <c r="A776">
        <v>3</v>
      </c>
      <c r="B776" s="4">
        <v>8.3700200000000002E-2</v>
      </c>
      <c r="C776" s="4">
        <v>-5.3617600000000001E-2</v>
      </c>
      <c r="D776" s="4">
        <v>-6.3476199999999997E-2</v>
      </c>
      <c r="M776" s="14"/>
      <c r="N776" s="14"/>
      <c r="O776" s="14"/>
      <c r="P776" s="41"/>
      <c r="Q776" s="41"/>
      <c r="R776" s="41"/>
      <c r="S776" s="41"/>
      <c r="T776" s="41"/>
      <c r="U776" s="41"/>
      <c r="V776" s="41"/>
      <c r="W776" s="41"/>
      <c r="Y776" s="41"/>
      <c r="Z776" s="41"/>
      <c r="AA776" s="41"/>
      <c r="AB776" s="41"/>
      <c r="AC776" s="41"/>
      <c r="AD776" s="41"/>
      <c r="AE776" s="41"/>
      <c r="AF776" s="41"/>
      <c r="AG776" s="41"/>
      <c r="AH776" s="41"/>
    </row>
    <row r="777" spans="1:34" x14ac:dyDescent="0.15">
      <c r="A777">
        <v>4</v>
      </c>
      <c r="B777" s="4">
        <v>6.0928000000000003E-2</v>
      </c>
      <c r="C777" s="4">
        <v>-6.5490900000000005E-2</v>
      </c>
      <c r="D777" s="4">
        <v>-3.6175600000000002E-2</v>
      </c>
      <c r="E777" s="4">
        <v>5.1068000000000002E-2</v>
      </c>
      <c r="M777" s="14"/>
      <c r="N777" s="14"/>
      <c r="O777" s="14"/>
      <c r="P777" s="14"/>
      <c r="Q777" s="41"/>
      <c r="R777" s="41"/>
      <c r="S777" s="41"/>
      <c r="T777" s="41"/>
      <c r="U777" s="41"/>
      <c r="V777" s="41"/>
      <c r="W777" s="41"/>
      <c r="Y777" s="41"/>
      <c r="Z777" s="41"/>
      <c r="AA777" s="41"/>
      <c r="AB777" s="41"/>
      <c r="AC777" s="41"/>
      <c r="AD777" s="41"/>
      <c r="AE777" s="41"/>
      <c r="AF777" s="41"/>
      <c r="AG777" s="41"/>
      <c r="AH777" s="41"/>
    </row>
    <row r="778" spans="1:34" x14ac:dyDescent="0.15">
      <c r="A778">
        <v>5</v>
      </c>
      <c r="B778" s="4">
        <v>4.0776E-2</v>
      </c>
      <c r="C778" s="4">
        <v>-3.4699099999999997E-2</v>
      </c>
      <c r="D778" s="4">
        <v>4.8507399999999999E-2</v>
      </c>
      <c r="E778" s="4">
        <v>0.141932</v>
      </c>
      <c r="F778" s="4">
        <v>0.24482000000000001</v>
      </c>
      <c r="M778" s="14"/>
      <c r="N778" s="14"/>
      <c r="O778" s="14"/>
      <c r="P778" s="14"/>
      <c r="Q778" s="14"/>
      <c r="R778" s="41"/>
      <c r="S778" s="41"/>
      <c r="T778" s="41"/>
      <c r="U778" s="41"/>
      <c r="V778" s="41"/>
      <c r="W778" s="41"/>
      <c r="Y778" s="41"/>
      <c r="Z778" s="41"/>
      <c r="AA778" s="41"/>
      <c r="AB778" s="41"/>
      <c r="AC778" s="41"/>
      <c r="AD778" s="41"/>
      <c r="AE778" s="41"/>
      <c r="AF778" s="41"/>
      <c r="AG778" s="41"/>
      <c r="AH778" s="41"/>
    </row>
    <row r="779" spans="1:34" x14ac:dyDescent="0.15">
      <c r="A779">
        <v>6</v>
      </c>
      <c r="B779" s="4">
        <v>6.3127000000000003E-2</v>
      </c>
      <c r="C779" s="4">
        <v>4.7189799999999997E-2</v>
      </c>
      <c r="D779" s="4">
        <v>0.14122499999999999</v>
      </c>
      <c r="E779" s="4">
        <v>0.24434900000000001</v>
      </c>
      <c r="F779" s="4">
        <v>0.29899700000000001</v>
      </c>
      <c r="G779">
        <v>-0.20847199999999999</v>
      </c>
      <c r="M779" s="14"/>
      <c r="N779" s="14"/>
      <c r="O779" s="14"/>
      <c r="P779" s="14"/>
      <c r="Q779" s="14"/>
      <c r="R779" s="14"/>
      <c r="S779" s="41"/>
      <c r="T779" s="41"/>
      <c r="U779" s="41"/>
      <c r="V779" s="41"/>
      <c r="W779" s="41"/>
      <c r="Y779" s="41"/>
      <c r="Z779" s="41"/>
      <c r="AA779" s="41"/>
      <c r="AB779" s="41"/>
      <c r="AC779" s="41"/>
      <c r="AD779" s="41"/>
      <c r="AE779" s="41"/>
      <c r="AF779" s="41"/>
      <c r="AG779" s="41"/>
      <c r="AH779" s="41"/>
    </row>
    <row r="780" spans="1:34" x14ac:dyDescent="0.15">
      <c r="A780">
        <v>7</v>
      </c>
      <c r="B780">
        <v>0.12545899999999999</v>
      </c>
      <c r="C780" s="4">
        <v>0.13694700000000001</v>
      </c>
      <c r="D780" s="4">
        <v>0.242809</v>
      </c>
      <c r="E780" s="4">
        <v>0.29691299999999998</v>
      </c>
      <c r="F780">
        <v>-0.20885999999999999</v>
      </c>
      <c r="G780">
        <v>-0.27581099999999997</v>
      </c>
      <c r="H780">
        <v>-0.34437000000000001</v>
      </c>
      <c r="M780" s="14"/>
      <c r="N780" s="14"/>
      <c r="O780" s="14"/>
      <c r="P780" s="14"/>
      <c r="Q780" s="14"/>
      <c r="R780" s="14"/>
      <c r="S780" s="14"/>
      <c r="T780" s="41"/>
      <c r="U780" s="41"/>
      <c r="V780" s="41"/>
      <c r="W780" s="41"/>
      <c r="Y780" s="41"/>
      <c r="Z780" s="41"/>
      <c r="AA780" s="41"/>
      <c r="AB780" s="41"/>
      <c r="AC780" s="41"/>
      <c r="AD780" s="41"/>
      <c r="AE780" s="41"/>
      <c r="AF780" s="41"/>
      <c r="AG780" s="41"/>
      <c r="AH780" s="41"/>
    </row>
    <row r="781" spans="1:34" x14ac:dyDescent="0.15">
      <c r="A781">
        <v>8</v>
      </c>
      <c r="B781">
        <v>0.176957</v>
      </c>
      <c r="C781" s="4">
        <v>0.235211</v>
      </c>
      <c r="D781" s="4">
        <v>0.29006599999999999</v>
      </c>
      <c r="E781">
        <v>-0.21401200000000001</v>
      </c>
      <c r="F781">
        <v>-0.279167</v>
      </c>
      <c r="G781">
        <v>-0.33676</v>
      </c>
      <c r="H781">
        <v>-0.39345200000000002</v>
      </c>
      <c r="I781">
        <v>-0.45911299999999999</v>
      </c>
      <c r="M781" s="14"/>
      <c r="N781" s="14"/>
      <c r="O781" s="14"/>
      <c r="P781" s="14"/>
      <c r="Q781" s="14"/>
      <c r="R781" s="14"/>
      <c r="S781" s="14"/>
      <c r="T781" s="14"/>
      <c r="U781" s="41"/>
      <c r="V781" s="41"/>
      <c r="W781" s="41"/>
      <c r="Y781" s="41"/>
      <c r="Z781" s="41"/>
      <c r="AA781" s="41"/>
      <c r="AB781" s="41"/>
      <c r="AC781" s="41"/>
      <c r="AD781" s="41"/>
      <c r="AE781" s="41"/>
      <c r="AF781" s="41"/>
      <c r="AG781" s="41"/>
      <c r="AH781" s="41"/>
    </row>
    <row r="782" spans="1:34" x14ac:dyDescent="0.15">
      <c r="A782">
        <v>9</v>
      </c>
      <c r="B782">
        <v>0.22935700000000001</v>
      </c>
      <c r="C782" s="4">
        <v>0.286916</v>
      </c>
      <c r="D782">
        <v>-0.21664600000000001</v>
      </c>
      <c r="E782">
        <v>-0.27014100000000002</v>
      </c>
      <c r="F782">
        <v>-0.33628799999999998</v>
      </c>
      <c r="G782">
        <v>-0.403005</v>
      </c>
      <c r="H782">
        <v>-0.45745200000000003</v>
      </c>
      <c r="I782">
        <v>-0.53189299999999995</v>
      </c>
      <c r="J782">
        <v>-0.61349399999999998</v>
      </c>
      <c r="M782" s="14"/>
      <c r="N782" s="14"/>
      <c r="O782" s="14"/>
      <c r="P782" s="14"/>
      <c r="Q782" s="14"/>
      <c r="R782" s="14"/>
      <c r="S782" s="14"/>
      <c r="T782" s="14"/>
      <c r="U782" s="14"/>
      <c r="V782" s="41"/>
      <c r="W782" s="41"/>
      <c r="Y782" s="41"/>
      <c r="Z782" s="41"/>
      <c r="AA782" s="41"/>
      <c r="AB782" s="41"/>
      <c r="AC782" s="41"/>
      <c r="AD782" s="41"/>
      <c r="AE782" s="41"/>
      <c r="AF782" s="41"/>
      <c r="AG782" s="41"/>
      <c r="AH782" s="41"/>
    </row>
    <row r="783" spans="1:34" x14ac:dyDescent="0.15">
      <c r="A783">
        <v>10</v>
      </c>
      <c r="B783">
        <v>0.28630699999999998</v>
      </c>
      <c r="C783">
        <v>-0.209063</v>
      </c>
      <c r="D783">
        <v>-0.27087800000000001</v>
      </c>
      <c r="E783">
        <v>-0.33631899999999998</v>
      </c>
      <c r="F783">
        <v>-0.40254400000000001</v>
      </c>
      <c r="G783">
        <v>-0.45780999999999999</v>
      </c>
      <c r="H783">
        <v>-0.53062699999999996</v>
      </c>
      <c r="I783">
        <v>-0.613514</v>
      </c>
      <c r="J783">
        <v>-0.72370800000000002</v>
      </c>
      <c r="K783">
        <v>-0.85279400000000005</v>
      </c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41"/>
      <c r="Y783" s="41"/>
      <c r="Z783" s="41"/>
      <c r="AA783" s="41"/>
      <c r="AB783" s="41"/>
      <c r="AC783" s="41"/>
      <c r="AD783" s="41"/>
      <c r="AE783" s="41"/>
      <c r="AF783" s="41"/>
      <c r="AG783" s="41"/>
      <c r="AH783" s="41"/>
    </row>
    <row r="784" spans="1:34" x14ac:dyDescent="0.15"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Y784" s="41"/>
      <c r="Z784" s="41"/>
      <c r="AA784" s="41"/>
      <c r="AB784" s="41"/>
      <c r="AC784" s="41"/>
      <c r="AD784" s="41"/>
      <c r="AE784" s="41"/>
      <c r="AF784" s="41"/>
      <c r="AG784" s="41"/>
      <c r="AH784" s="41"/>
    </row>
    <row r="785" spans="1:34" x14ac:dyDescent="0.15">
      <c r="A785" t="s">
        <v>48</v>
      </c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Y785" s="41"/>
      <c r="Z785" s="41"/>
      <c r="AA785" s="41"/>
      <c r="AB785" s="41"/>
      <c r="AC785" s="41"/>
      <c r="AD785" s="41"/>
      <c r="AE785" s="41"/>
      <c r="AF785" s="41"/>
      <c r="AG785" s="41"/>
      <c r="AH785" s="41"/>
    </row>
    <row r="786" spans="1:34" x14ac:dyDescent="0.15">
      <c r="A786" t="s">
        <v>46</v>
      </c>
      <c r="B786">
        <v>1</v>
      </c>
      <c r="C786">
        <v>2</v>
      </c>
      <c r="D786">
        <v>3</v>
      </c>
      <c r="E786">
        <v>4</v>
      </c>
      <c r="F786">
        <v>5</v>
      </c>
      <c r="G786">
        <v>6</v>
      </c>
      <c r="H786">
        <v>7</v>
      </c>
      <c r="I786">
        <v>8</v>
      </c>
      <c r="J786">
        <v>9</v>
      </c>
      <c r="K786">
        <v>10</v>
      </c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Y786" s="41"/>
      <c r="Z786" s="41"/>
      <c r="AA786" s="41"/>
      <c r="AB786" s="41"/>
      <c r="AC786" s="41"/>
      <c r="AD786" s="41"/>
      <c r="AE786" s="41"/>
      <c r="AF786" s="41"/>
      <c r="AG786" s="41"/>
      <c r="AH786" s="41"/>
    </row>
    <row r="787" spans="1:34" x14ac:dyDescent="0.15">
      <c r="A787">
        <v>1</v>
      </c>
      <c r="B787">
        <v>8.0030100000000007E-2</v>
      </c>
      <c r="M787" s="14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Y787" s="41"/>
      <c r="Z787" s="41"/>
      <c r="AA787" s="41"/>
      <c r="AB787" s="41"/>
      <c r="AC787" s="41"/>
      <c r="AD787" s="41"/>
      <c r="AE787" s="41"/>
      <c r="AF787" s="41"/>
      <c r="AG787" s="41"/>
      <c r="AH787" s="41"/>
    </row>
    <row r="788" spans="1:34" x14ac:dyDescent="0.15">
      <c r="A788">
        <v>2</v>
      </c>
      <c r="B788">
        <v>7.5410599999999994E-2</v>
      </c>
      <c r="C788">
        <v>-0.40221299999999999</v>
      </c>
      <c r="M788" s="14"/>
      <c r="N788" s="14"/>
      <c r="O788" s="41"/>
      <c r="P788" s="41"/>
      <c r="Q788" s="41"/>
      <c r="R788" s="41"/>
      <c r="S788" s="41"/>
      <c r="T788" s="41"/>
      <c r="U788" s="41"/>
      <c r="V788" s="41"/>
      <c r="W788" s="41"/>
      <c r="Y788" s="41"/>
      <c r="Z788" s="41"/>
      <c r="AA788" s="41"/>
      <c r="AB788" s="41"/>
      <c r="AC788" s="41"/>
      <c r="AD788" s="41"/>
      <c r="AE788" s="41"/>
      <c r="AF788" s="41"/>
      <c r="AG788" s="41"/>
      <c r="AH788" s="41"/>
    </row>
    <row r="789" spans="1:34" x14ac:dyDescent="0.15">
      <c r="A789">
        <v>3</v>
      </c>
      <c r="B789">
        <v>7.40566E-2</v>
      </c>
      <c r="C789">
        <v>-0.39441900000000002</v>
      </c>
      <c r="D789">
        <v>-0.36833500000000002</v>
      </c>
      <c r="M789" s="14"/>
      <c r="N789" s="14"/>
      <c r="O789" s="14"/>
      <c r="P789" s="41"/>
      <c r="Q789" s="41"/>
      <c r="R789" s="41"/>
      <c r="S789" s="41"/>
      <c r="T789" s="41"/>
      <c r="U789" s="41"/>
      <c r="V789" s="41"/>
      <c r="W789" s="41"/>
      <c r="Y789" s="41"/>
      <c r="Z789" s="41"/>
      <c r="AA789" s="41"/>
      <c r="AB789" s="41"/>
      <c r="AC789" s="41"/>
      <c r="AD789" s="41"/>
      <c r="AE789" s="41"/>
      <c r="AF789" s="41"/>
      <c r="AG789" s="41"/>
      <c r="AH789" s="41"/>
    </row>
    <row r="790" spans="1:34" x14ac:dyDescent="0.15">
      <c r="A790">
        <v>4</v>
      </c>
      <c r="B790" s="4">
        <v>6.7459400000000003E-2</v>
      </c>
      <c r="C790">
        <v>-0.37398900000000002</v>
      </c>
      <c r="D790">
        <v>-0.253886</v>
      </c>
      <c r="E790">
        <v>-4.2118000000000003E-2</v>
      </c>
      <c r="M790" s="14"/>
      <c r="N790" s="14"/>
      <c r="O790" s="14"/>
      <c r="P790" s="14"/>
      <c r="Q790" s="41"/>
      <c r="R790" s="41"/>
      <c r="S790" s="41"/>
      <c r="T790" s="41"/>
      <c r="U790" s="41"/>
      <c r="V790" s="41"/>
      <c r="W790" s="41"/>
      <c r="Y790" s="41"/>
      <c r="Z790" s="41"/>
      <c r="AA790" s="41"/>
      <c r="AB790" s="41"/>
      <c r="AC790" s="41"/>
      <c r="AD790" s="41"/>
      <c r="AE790" s="41"/>
      <c r="AF790" s="41"/>
      <c r="AG790" s="41"/>
      <c r="AH790" s="41"/>
    </row>
    <row r="791" spans="1:34" x14ac:dyDescent="0.15">
      <c r="A791">
        <v>5</v>
      </c>
      <c r="B791" s="4">
        <v>6.1848199999999999E-2</v>
      </c>
      <c r="C791">
        <v>-0.25796799999999998</v>
      </c>
      <c r="D791">
        <v>-4.2577299999999998E-2</v>
      </c>
      <c r="E791" s="4">
        <v>0.20712800000000001</v>
      </c>
      <c r="F791" s="4">
        <v>0.48964000000000002</v>
      </c>
      <c r="M791" s="14"/>
      <c r="N791" s="14"/>
      <c r="O791" s="14"/>
      <c r="P791" s="14"/>
      <c r="Q791" s="14"/>
      <c r="R791" s="41"/>
      <c r="S791" s="41"/>
      <c r="T791" s="41"/>
      <c r="U791" s="41"/>
      <c r="V791" s="41"/>
      <c r="W791" s="41"/>
      <c r="Y791" s="41"/>
      <c r="Z791" s="41"/>
      <c r="AA791" s="41"/>
      <c r="AB791" s="41"/>
      <c r="AC791" s="41"/>
      <c r="AD791" s="41"/>
      <c r="AE791" s="41"/>
      <c r="AF791" s="41"/>
      <c r="AG791" s="41"/>
      <c r="AH791" s="41"/>
    </row>
    <row r="792" spans="1:34" x14ac:dyDescent="0.15">
      <c r="A792">
        <v>6</v>
      </c>
      <c r="B792" s="4">
        <v>0.12625400000000001</v>
      </c>
      <c r="C792">
        <v>-4.6841599999999997E-2</v>
      </c>
      <c r="D792" s="4">
        <v>0.20569200000000001</v>
      </c>
      <c r="E792" s="4">
        <v>0.48869800000000002</v>
      </c>
      <c r="F792" s="4">
        <v>0.59799500000000005</v>
      </c>
      <c r="G792">
        <v>-0.41694399999999998</v>
      </c>
      <c r="M792" s="14"/>
      <c r="N792" s="14"/>
      <c r="O792" s="14"/>
      <c r="P792" s="14"/>
      <c r="Q792" s="14"/>
      <c r="R792" s="14"/>
      <c r="S792" s="41"/>
      <c r="T792" s="41"/>
      <c r="U792" s="41"/>
      <c r="V792" s="41"/>
      <c r="W792" s="41"/>
      <c r="Y792" s="41"/>
      <c r="Z792" s="41"/>
      <c r="AA792" s="41"/>
      <c r="AB792" s="41"/>
      <c r="AC792" s="41"/>
      <c r="AD792" s="41"/>
      <c r="AE792" s="41"/>
      <c r="AF792" s="41"/>
      <c r="AG792" s="41"/>
      <c r="AH792" s="41"/>
    </row>
    <row r="793" spans="1:34" x14ac:dyDescent="0.15">
      <c r="A793">
        <v>7</v>
      </c>
      <c r="B793" s="4">
        <v>0.250919</v>
      </c>
      <c r="C793" s="4">
        <v>0.20153399999999999</v>
      </c>
      <c r="D793" s="4">
        <v>0.48561799999999999</v>
      </c>
      <c r="E793" s="4">
        <v>0.59382699999999999</v>
      </c>
      <c r="F793">
        <v>-0.41771999999999998</v>
      </c>
      <c r="G793">
        <v>-0.55162199999999995</v>
      </c>
      <c r="H793">
        <v>-0.68874000000000002</v>
      </c>
      <c r="M793" s="14"/>
      <c r="N793" s="14"/>
      <c r="O793" s="14"/>
      <c r="P793" s="14"/>
      <c r="Q793" s="14"/>
      <c r="R793" s="14"/>
      <c r="S793" s="14"/>
      <c r="T793" s="41"/>
      <c r="U793" s="41"/>
      <c r="V793" s="41"/>
      <c r="W793" s="41"/>
      <c r="Y793" s="41"/>
      <c r="Z793" s="41"/>
      <c r="AA793" s="41"/>
      <c r="AB793" s="41"/>
      <c r="AC793" s="41"/>
      <c r="AD793" s="41"/>
      <c r="AE793" s="41"/>
      <c r="AF793" s="41"/>
      <c r="AG793" s="41"/>
      <c r="AH793" s="41"/>
    </row>
    <row r="794" spans="1:34" x14ac:dyDescent="0.15">
      <c r="A794">
        <v>8</v>
      </c>
      <c r="B794">
        <v>0.35391400000000001</v>
      </c>
      <c r="C794" s="4">
        <v>0.47042099999999998</v>
      </c>
      <c r="D794" s="4">
        <v>0.58013199999999998</v>
      </c>
      <c r="E794">
        <v>-0.42802400000000002</v>
      </c>
      <c r="F794">
        <v>-0.55833299999999997</v>
      </c>
      <c r="G794">
        <v>-0.67351899999999998</v>
      </c>
      <c r="H794">
        <v>-0.78690300000000002</v>
      </c>
      <c r="I794">
        <v>-0.91822499999999996</v>
      </c>
      <c r="M794" s="14"/>
      <c r="N794" s="14"/>
      <c r="O794" s="14"/>
      <c r="P794" s="14"/>
      <c r="Q794" s="14"/>
      <c r="R794" s="14"/>
      <c r="S794" s="14"/>
      <c r="T794" s="14"/>
      <c r="U794" s="41"/>
      <c r="V794" s="41"/>
      <c r="W794" s="41"/>
      <c r="Y794" s="41"/>
      <c r="Z794" s="41"/>
      <c r="AA794" s="41"/>
      <c r="AB794" s="41"/>
      <c r="AC794" s="41"/>
      <c r="AD794" s="41"/>
      <c r="AE794" s="41"/>
      <c r="AF794" s="41"/>
      <c r="AG794" s="41"/>
      <c r="AH794" s="41"/>
    </row>
    <row r="795" spans="1:34" x14ac:dyDescent="0.15">
      <c r="A795">
        <v>9</v>
      </c>
      <c r="B795">
        <v>0.45871499999999998</v>
      </c>
      <c r="C795" s="4">
        <v>0.57383300000000004</v>
      </c>
      <c r="D795">
        <v>-0.43329200000000001</v>
      </c>
      <c r="E795">
        <v>-0.54028200000000004</v>
      </c>
      <c r="F795">
        <v>-0.67257500000000003</v>
      </c>
      <c r="G795">
        <v>-0.80600899999999998</v>
      </c>
      <c r="H795">
        <v>-0.91490400000000005</v>
      </c>
      <c r="I795">
        <v>-1.06379</v>
      </c>
      <c r="J795">
        <v>-1.22699</v>
      </c>
      <c r="M795" s="14"/>
      <c r="N795" s="14"/>
      <c r="O795" s="14"/>
      <c r="P795" s="14"/>
      <c r="Q795" s="14"/>
      <c r="R795" s="14"/>
      <c r="S795" s="14"/>
      <c r="T795" s="14"/>
      <c r="U795" s="14"/>
      <c r="V795" s="41"/>
      <c r="W795" s="41"/>
      <c r="Y795" s="41"/>
      <c r="Z795" s="41"/>
      <c r="AA795" s="41"/>
      <c r="AB795" s="41"/>
      <c r="AC795" s="41"/>
      <c r="AD795" s="41"/>
      <c r="AE795" s="41"/>
      <c r="AF795" s="41"/>
      <c r="AG795" s="41"/>
      <c r="AH795" s="41"/>
    </row>
    <row r="796" spans="1:34" x14ac:dyDescent="0.15">
      <c r="A796">
        <v>10</v>
      </c>
      <c r="B796">
        <v>0.57261399999999996</v>
      </c>
      <c r="C796">
        <v>-0.418126</v>
      </c>
      <c r="D796">
        <v>-0.54175499999999999</v>
      </c>
      <c r="E796">
        <v>-0.67263799999999996</v>
      </c>
      <c r="F796">
        <v>-0.80508800000000003</v>
      </c>
      <c r="G796">
        <v>-0.91561999999999999</v>
      </c>
      <c r="H796">
        <v>-1.06125</v>
      </c>
      <c r="I796">
        <v>-1.2270300000000001</v>
      </c>
      <c r="J796">
        <v>-1.4474199999999999</v>
      </c>
      <c r="K796">
        <v>-1.7055899999999999</v>
      </c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41"/>
      <c r="Y796" s="41"/>
      <c r="Z796" s="41"/>
      <c r="AA796" s="41"/>
      <c r="AB796" s="41"/>
      <c r="AC796" s="41"/>
      <c r="AD796" s="41"/>
      <c r="AE796" s="41"/>
      <c r="AF796" s="41"/>
      <c r="AG796" s="41"/>
      <c r="AH796" s="41"/>
    </row>
    <row r="797" spans="1:34" x14ac:dyDescent="0.15"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Y797" s="41"/>
      <c r="Z797" s="41"/>
      <c r="AA797" s="41"/>
      <c r="AB797" s="41"/>
      <c r="AC797" s="41"/>
      <c r="AD797" s="41"/>
      <c r="AE797" s="41"/>
      <c r="AF797" s="41"/>
      <c r="AG797" s="41"/>
      <c r="AH797" s="41"/>
    </row>
    <row r="798" spans="1:34" x14ac:dyDescent="0.15">
      <c r="A798" t="s">
        <v>74</v>
      </c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Y798" s="41"/>
      <c r="Z798" s="41"/>
      <c r="AA798" s="41"/>
      <c r="AB798" s="41"/>
      <c r="AC798" s="41"/>
      <c r="AD798" s="41"/>
      <c r="AE798" s="41"/>
      <c r="AF798" s="41"/>
      <c r="AG798" s="41"/>
      <c r="AH798" s="41"/>
    </row>
    <row r="799" spans="1:34" x14ac:dyDescent="0.15">
      <c r="A799" t="s">
        <v>75</v>
      </c>
      <c r="B799" t="s">
        <v>76</v>
      </c>
      <c r="C799" t="s">
        <v>76</v>
      </c>
      <c r="D799" t="s">
        <v>76</v>
      </c>
      <c r="E799" t="s">
        <v>77</v>
      </c>
      <c r="F799" t="s">
        <v>77</v>
      </c>
      <c r="G799" t="s">
        <v>77</v>
      </c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Y799" s="41"/>
      <c r="Z799" s="41"/>
      <c r="AA799" s="41"/>
      <c r="AB799" s="41"/>
      <c r="AC799" s="41"/>
      <c r="AD799" s="41"/>
      <c r="AE799" s="41"/>
      <c r="AF799" s="41"/>
      <c r="AG799" s="41"/>
      <c r="AH799" s="41"/>
    </row>
    <row r="800" spans="1:34" x14ac:dyDescent="0.15">
      <c r="A800" t="s">
        <v>78</v>
      </c>
      <c r="B800" t="s">
        <v>76</v>
      </c>
      <c r="C800" t="s">
        <v>79</v>
      </c>
      <c r="D800" t="s">
        <v>80</v>
      </c>
      <c r="E800" t="s">
        <v>76</v>
      </c>
      <c r="F800" t="s">
        <v>79</v>
      </c>
      <c r="G800" t="s">
        <v>80</v>
      </c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Y800" s="41"/>
      <c r="Z800" s="41"/>
      <c r="AA800" s="41"/>
      <c r="AB800" s="41"/>
      <c r="AC800" s="41"/>
      <c r="AD800" s="41"/>
      <c r="AE800" s="41"/>
      <c r="AF800" s="41"/>
      <c r="AG800" s="41"/>
      <c r="AH800" s="41"/>
    </row>
    <row r="801" spans="1:34" x14ac:dyDescent="0.15">
      <c r="A801" t="s">
        <v>25</v>
      </c>
      <c r="B801" s="4">
        <v>0.59070800000000001</v>
      </c>
      <c r="C801" s="4">
        <v>0.59070800000000001</v>
      </c>
      <c r="D801" s="4">
        <v>0.59070800000000001</v>
      </c>
      <c r="E801" s="4">
        <v>0.71183200000000002</v>
      </c>
      <c r="F801" s="4">
        <v>0.71183200000000002</v>
      </c>
      <c r="G801" s="4">
        <v>0.71183200000000002</v>
      </c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Y801" s="41"/>
      <c r="Z801" s="41"/>
      <c r="AA801" s="41"/>
      <c r="AB801" s="41"/>
      <c r="AC801" s="41"/>
      <c r="AD801" s="41"/>
      <c r="AE801" s="41"/>
      <c r="AF801" s="41"/>
      <c r="AG801" s="41"/>
      <c r="AH801" s="41"/>
    </row>
    <row r="802" spans="1:34" x14ac:dyDescent="0.15">
      <c r="A802" t="s">
        <v>26</v>
      </c>
      <c r="B802" s="4">
        <v>-3.0789799999999999E-2</v>
      </c>
      <c r="C802" s="4">
        <v>6.1960000000000001E-2</v>
      </c>
      <c r="D802" s="4">
        <v>5.1361200000000003E-2</v>
      </c>
      <c r="E802" s="4">
        <v>-2.8832E-2</v>
      </c>
      <c r="F802" s="4">
        <v>7.8399999999999997E-2</v>
      </c>
      <c r="G802" s="4">
        <v>6.6059800000000002E-2</v>
      </c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Y802" s="41"/>
      <c r="Z802" s="41"/>
      <c r="AA802" s="41"/>
      <c r="AB802" s="41"/>
      <c r="AC802" s="41"/>
      <c r="AD802" s="41"/>
      <c r="AE802" s="41"/>
      <c r="AF802" s="41"/>
      <c r="AG802" s="41"/>
      <c r="AH802" s="41"/>
    </row>
    <row r="803" spans="1:34" x14ac:dyDescent="0.15">
      <c r="A803" t="s">
        <v>27</v>
      </c>
      <c r="B803" s="4">
        <v>-4.8109300000000001E-2</v>
      </c>
      <c r="C803" s="4">
        <v>4.6542300000000002E-2</v>
      </c>
      <c r="D803" s="4">
        <v>3.6094399999999999E-2</v>
      </c>
      <c r="E803" s="4">
        <v>-4.5273000000000001E-2</v>
      </c>
      <c r="F803" s="4">
        <v>6.4143400000000003E-2</v>
      </c>
      <c r="G803" s="4">
        <v>5.2031300000000003E-2</v>
      </c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Y803" s="41"/>
      <c r="Z803" s="41"/>
      <c r="AA803" s="41"/>
      <c r="AB803" s="41"/>
      <c r="AC803" s="41"/>
      <c r="AD803" s="41"/>
      <c r="AE803" s="41"/>
      <c r="AF803" s="41"/>
      <c r="AG803" s="41"/>
      <c r="AH803" s="41"/>
    </row>
    <row r="804" spans="1:34" x14ac:dyDescent="0.15">
      <c r="A804" t="s">
        <v>28</v>
      </c>
      <c r="B804">
        <v>-7.3162699999999997E-2</v>
      </c>
      <c r="C804">
        <v>2.4799499999999999E-2</v>
      </c>
      <c r="D804">
        <v>1.2671200000000001E-2</v>
      </c>
      <c r="E804">
        <v>-9.0505100000000005E-2</v>
      </c>
      <c r="F804">
        <v>2.1616900000000001E-2</v>
      </c>
      <c r="G804">
        <v>7.6715899999999998E-3</v>
      </c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Y804" s="41"/>
      <c r="Z804" s="41"/>
      <c r="AA804" s="41"/>
      <c r="AB804" s="41"/>
      <c r="AC804" s="41"/>
      <c r="AD804" s="41"/>
      <c r="AE804" s="41"/>
      <c r="AF804" s="41"/>
      <c r="AG804" s="41"/>
      <c r="AH804" s="41"/>
    </row>
    <row r="805" spans="1:34" x14ac:dyDescent="0.15">
      <c r="A805" t="s">
        <v>29</v>
      </c>
      <c r="B805">
        <v>-9.78266E-2</v>
      </c>
      <c r="C805">
        <v>-2.4327699999999999E-3</v>
      </c>
      <c r="D805">
        <v>-1.6113100000000002E-2</v>
      </c>
      <c r="E805">
        <v>-0.15008099999999999</v>
      </c>
      <c r="F805">
        <v>-7.8384700000000002E-2</v>
      </c>
      <c r="G805">
        <v>-9.4221600000000003E-2</v>
      </c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Y805" s="41"/>
      <c r="Z805" s="41"/>
      <c r="AA805" s="41"/>
      <c r="AB805" s="41"/>
      <c r="AC805" s="41"/>
      <c r="AD805" s="41"/>
      <c r="AE805" s="41"/>
      <c r="AF805" s="41"/>
      <c r="AG805" s="41"/>
      <c r="AH805" s="41"/>
    </row>
    <row r="806" spans="1:34" x14ac:dyDescent="0.15">
      <c r="A806" t="s">
        <v>30</v>
      </c>
      <c r="B806" s="4">
        <v>-0.11260100000000001</v>
      </c>
      <c r="C806" s="4">
        <v>-6.6916800000000002E-3</v>
      </c>
      <c r="D806" s="4">
        <v>-2.8451899999999999E-2</v>
      </c>
      <c r="E806" s="4">
        <v>-9.9590799999999993E-2</v>
      </c>
      <c r="F806" s="4">
        <v>2.30911E-2</v>
      </c>
      <c r="G806" s="4">
        <v>-2.2712600000000002E-3</v>
      </c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Y806" s="41"/>
      <c r="Z806" s="41"/>
      <c r="AA806" s="41"/>
      <c r="AB806" s="41"/>
      <c r="AC806" s="41"/>
      <c r="AD806" s="41"/>
      <c r="AE806" s="41"/>
      <c r="AF806" s="41"/>
      <c r="AG806" s="41"/>
      <c r="AH806" s="41"/>
    </row>
    <row r="807" spans="1:34" x14ac:dyDescent="0.15">
      <c r="A807" t="s">
        <v>52</v>
      </c>
      <c r="B807" s="4">
        <v>-6.12136E-2</v>
      </c>
      <c r="C807" s="4">
        <v>4.5697500000000002E-2</v>
      </c>
      <c r="D807" s="4">
        <v>2.1626900000000001E-2</v>
      </c>
      <c r="E807" s="4">
        <v>-4.01392E-2</v>
      </c>
      <c r="F807" s="4">
        <v>8.3679400000000001E-2</v>
      </c>
      <c r="G807" s="4">
        <v>5.5617699999999999E-2</v>
      </c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Y807" s="41"/>
      <c r="Z807" s="41"/>
      <c r="AA807" s="41"/>
      <c r="AB807" s="41"/>
      <c r="AC807" s="41"/>
      <c r="AD807" s="41"/>
      <c r="AE807" s="41"/>
      <c r="AF807" s="41"/>
      <c r="AG807" s="41"/>
      <c r="AH807" s="41"/>
    </row>
    <row r="808" spans="1:34" x14ac:dyDescent="0.15">
      <c r="A808" t="s">
        <v>53</v>
      </c>
      <c r="B808" s="4">
        <v>8.1349099999999994E-2</v>
      </c>
      <c r="C808" s="4">
        <v>0.16289500000000001</v>
      </c>
      <c r="D808" s="4">
        <v>0.16289500000000001</v>
      </c>
      <c r="E808" s="4">
        <v>0.12556700000000001</v>
      </c>
      <c r="F808" s="4">
        <v>0.219552</v>
      </c>
      <c r="G808" s="4">
        <v>0.219552</v>
      </c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Y808" s="41"/>
      <c r="Z808" s="41"/>
      <c r="AA808" s="41"/>
      <c r="AB808" s="41"/>
      <c r="AC808" s="41"/>
      <c r="AD808" s="41"/>
      <c r="AE808" s="41"/>
      <c r="AF808" s="41"/>
      <c r="AG808" s="41"/>
      <c r="AH808" s="41"/>
    </row>
    <row r="809" spans="1:34" x14ac:dyDescent="0.15">
      <c r="A809" t="s">
        <v>54</v>
      </c>
      <c r="B809" s="4">
        <v>0.25346099999999999</v>
      </c>
      <c r="C809" s="4">
        <v>0.29766199999999998</v>
      </c>
      <c r="D809" s="4">
        <v>0.29766199999999998</v>
      </c>
      <c r="E809" s="4">
        <v>0.26681899999999997</v>
      </c>
      <c r="F809" s="4">
        <v>0.31769599999999998</v>
      </c>
      <c r="G809" s="4">
        <v>0.31769599999999998</v>
      </c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Y809" s="41"/>
      <c r="Z809" s="41"/>
      <c r="AA809" s="41"/>
      <c r="AB809" s="41"/>
      <c r="AC809" s="41"/>
      <c r="AD809" s="41"/>
      <c r="AE809" s="41"/>
      <c r="AF809" s="41"/>
      <c r="AG809" s="41"/>
      <c r="AH809" s="41"/>
    </row>
    <row r="810" spans="1:34" x14ac:dyDescent="0.15">
      <c r="A810" t="s">
        <v>90</v>
      </c>
      <c r="B810">
        <v>0.448847</v>
      </c>
      <c r="C810">
        <v>0.448847</v>
      </c>
      <c r="D810">
        <v>0.448847</v>
      </c>
      <c r="E810">
        <v>0.27371699999999999</v>
      </c>
      <c r="F810">
        <v>0.27371699999999999</v>
      </c>
      <c r="G810">
        <v>0.27371699999999999</v>
      </c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Y810" s="41"/>
      <c r="Z810" s="41"/>
      <c r="AA810" s="41"/>
      <c r="AB810" s="41"/>
      <c r="AC810" s="41"/>
      <c r="AD810" s="41"/>
      <c r="AE810" s="41"/>
      <c r="AF810" s="41"/>
      <c r="AG810" s="41"/>
      <c r="AH810" s="41"/>
    </row>
    <row r="811" spans="1:34" x14ac:dyDescent="0.15"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Y811" s="41"/>
      <c r="Z811" s="41"/>
      <c r="AA811" s="41"/>
      <c r="AB811" s="41"/>
      <c r="AC811" s="41"/>
      <c r="AD811" s="41"/>
      <c r="AE811" s="41"/>
      <c r="AF811" s="41"/>
      <c r="AG811" s="41"/>
      <c r="AH811" s="41"/>
    </row>
    <row r="812" spans="1:34" s="17" customFormat="1" ht="18" x14ac:dyDescent="0.2">
      <c r="A812" s="18" t="s">
        <v>84</v>
      </c>
    </row>
    <row r="813" spans="1:34" s="17" customFormat="1" x14ac:dyDescent="0.15">
      <c r="A813" s="17" t="s">
        <v>2</v>
      </c>
    </row>
    <row r="814" spans="1:34" s="17" customFormat="1" x14ac:dyDescent="0.15">
      <c r="A814" s="17" t="s">
        <v>23</v>
      </c>
    </row>
    <row r="815" spans="1:34" x14ac:dyDescent="0.15"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Y815" s="41"/>
      <c r="Z815" s="41"/>
      <c r="AA815" s="41"/>
      <c r="AB815" s="41"/>
      <c r="AC815" s="41"/>
      <c r="AD815" s="41"/>
      <c r="AE815" s="41"/>
      <c r="AF815" s="41"/>
      <c r="AG815" s="41"/>
      <c r="AH815" s="41"/>
    </row>
    <row r="816" spans="1:34" x14ac:dyDescent="0.15">
      <c r="A816" t="s">
        <v>45</v>
      </c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Y816" s="41"/>
      <c r="Z816" s="41"/>
      <c r="AA816" s="41"/>
      <c r="AB816" s="41"/>
      <c r="AC816" s="41"/>
      <c r="AD816" s="41"/>
      <c r="AE816" s="41"/>
      <c r="AF816" s="41"/>
      <c r="AG816" s="41"/>
      <c r="AH816" s="41"/>
    </row>
    <row r="817" spans="1:34" x14ac:dyDescent="0.15">
      <c r="A817" t="s">
        <v>46</v>
      </c>
      <c r="B817">
        <v>1</v>
      </c>
      <c r="C817">
        <v>2</v>
      </c>
      <c r="D817">
        <v>3</v>
      </c>
      <c r="E817">
        <v>4</v>
      </c>
      <c r="F817">
        <v>5</v>
      </c>
      <c r="G817">
        <v>6</v>
      </c>
      <c r="H817">
        <v>7</v>
      </c>
      <c r="I817">
        <v>8</v>
      </c>
      <c r="J817">
        <v>9</v>
      </c>
      <c r="K817">
        <v>10</v>
      </c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Y817" s="41"/>
      <c r="Z817" s="41"/>
      <c r="AA817" s="41"/>
      <c r="AB817" s="41"/>
      <c r="AC817" s="41"/>
      <c r="AD817" s="41"/>
      <c r="AE817" s="41"/>
      <c r="AF817" s="41"/>
      <c r="AG817" s="41"/>
      <c r="AH817" s="41"/>
    </row>
    <row r="818" spans="1:34" x14ac:dyDescent="0.15">
      <c r="A818">
        <v>1</v>
      </c>
      <c r="B818">
        <v>-0.15579399999999999</v>
      </c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Y818" s="41"/>
      <c r="Z818" s="41"/>
      <c r="AA818" s="41"/>
      <c r="AB818" s="41"/>
      <c r="AC818" s="41"/>
      <c r="AD818" s="41"/>
      <c r="AE818" s="41"/>
      <c r="AF818" s="41"/>
      <c r="AG818" s="41"/>
      <c r="AH818" s="41"/>
    </row>
    <row r="819" spans="1:34" x14ac:dyDescent="0.15">
      <c r="A819">
        <v>2</v>
      </c>
      <c r="B819">
        <v>-0.15328800000000001</v>
      </c>
      <c r="C819">
        <v>-0.150729</v>
      </c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Y819" s="41"/>
      <c r="Z819" s="41"/>
      <c r="AA819" s="41"/>
      <c r="AB819" s="41"/>
      <c r="AC819" s="41"/>
      <c r="AD819" s="41"/>
      <c r="AE819" s="41"/>
      <c r="AF819" s="41"/>
      <c r="AG819" s="41"/>
      <c r="AH819" s="41"/>
    </row>
    <row r="820" spans="1:34" x14ac:dyDescent="0.15">
      <c r="A820">
        <v>3</v>
      </c>
      <c r="B820">
        <v>-0.152642</v>
      </c>
      <c r="C820">
        <v>-0.150084</v>
      </c>
      <c r="D820">
        <v>-0.14943799999999999</v>
      </c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Y820" s="41"/>
      <c r="Z820" s="41"/>
      <c r="AA820" s="41"/>
      <c r="AB820" s="41"/>
      <c r="AC820" s="41"/>
      <c r="AD820" s="41"/>
      <c r="AE820" s="41"/>
      <c r="AF820" s="41"/>
      <c r="AG820" s="41"/>
      <c r="AH820" s="41"/>
    </row>
    <row r="821" spans="1:34" x14ac:dyDescent="0.15">
      <c r="A821">
        <v>4</v>
      </c>
      <c r="B821">
        <v>-0.152036</v>
      </c>
      <c r="C821">
        <v>-0.149481</v>
      </c>
      <c r="D821">
        <v>-0.14880699999999999</v>
      </c>
      <c r="E821">
        <v>-0.148197</v>
      </c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Y821" s="41"/>
      <c r="Z821" s="41"/>
      <c r="AA821" s="41"/>
      <c r="AB821" s="41"/>
      <c r="AC821" s="41"/>
      <c r="AD821" s="41"/>
      <c r="AE821" s="41"/>
      <c r="AF821" s="41"/>
      <c r="AG821" s="41"/>
      <c r="AH821" s="41"/>
    </row>
    <row r="822" spans="1:34" x14ac:dyDescent="0.15">
      <c r="A822">
        <v>5</v>
      </c>
      <c r="B822">
        <v>-0.15151100000000001</v>
      </c>
      <c r="C822">
        <v>-0.14893000000000001</v>
      </c>
      <c r="D822">
        <v>-0.14828</v>
      </c>
      <c r="E822">
        <v>-0.147671</v>
      </c>
      <c r="F822">
        <v>-0.147145</v>
      </c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Y822" s="41"/>
      <c r="Z822" s="41"/>
      <c r="AA822" s="41"/>
      <c r="AB822" s="41"/>
      <c r="AC822" s="41"/>
      <c r="AD822" s="41"/>
      <c r="AE822" s="41"/>
      <c r="AF822" s="41"/>
      <c r="AG822" s="41"/>
      <c r="AH822" s="41"/>
    </row>
    <row r="823" spans="1:34" x14ac:dyDescent="0.15">
      <c r="A823">
        <v>6</v>
      </c>
      <c r="B823">
        <v>-3.4467299999999999E-2</v>
      </c>
      <c r="C823">
        <v>-0.150003</v>
      </c>
      <c r="D823">
        <v>-0.14935399999999999</v>
      </c>
      <c r="E823">
        <v>-0.14874699999999999</v>
      </c>
      <c r="F823">
        <v>-0.14821899999999999</v>
      </c>
      <c r="G823" s="4">
        <v>-0.14935599999999999</v>
      </c>
      <c r="H823" s="4"/>
      <c r="I823" s="4"/>
      <c r="J823" s="4"/>
      <c r="K823" s="4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Y823" s="41"/>
      <c r="Z823" s="41"/>
      <c r="AA823" s="41"/>
      <c r="AB823" s="41"/>
      <c r="AC823" s="41"/>
      <c r="AD823" s="41"/>
      <c r="AE823" s="41"/>
      <c r="AF823" s="41"/>
      <c r="AG823" s="41"/>
      <c r="AH823" s="41"/>
    </row>
    <row r="824" spans="1:34" x14ac:dyDescent="0.15">
      <c r="A824">
        <v>7</v>
      </c>
      <c r="B824" s="4">
        <v>0.20105000000000001</v>
      </c>
      <c r="C824">
        <v>-0.155998</v>
      </c>
      <c r="D824">
        <v>-0.15535099999999999</v>
      </c>
      <c r="E824">
        <v>-0.15474099999999999</v>
      </c>
      <c r="F824" s="4">
        <v>-0.15427199999999999</v>
      </c>
      <c r="G824" s="4">
        <v>-0.15534899999999999</v>
      </c>
      <c r="H824" s="4">
        <v>-0.16134399999999999</v>
      </c>
      <c r="I824" s="4"/>
      <c r="J824" s="4"/>
      <c r="K824" s="4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Y824" s="41"/>
      <c r="Z824" s="41"/>
      <c r="AA824" s="41"/>
      <c r="AB824" s="41"/>
      <c r="AC824" s="41"/>
      <c r="AD824" s="41"/>
      <c r="AE824" s="41"/>
      <c r="AF824" s="41"/>
      <c r="AG824" s="41"/>
      <c r="AH824" s="41"/>
    </row>
    <row r="825" spans="1:34" x14ac:dyDescent="0.15">
      <c r="A825">
        <v>8</v>
      </c>
      <c r="B825" s="4">
        <v>0.44178499999999998</v>
      </c>
      <c r="C825">
        <v>-0.15723300000000001</v>
      </c>
      <c r="D825">
        <v>-0.156583</v>
      </c>
      <c r="E825" s="4">
        <v>-0.156032</v>
      </c>
      <c r="F825" s="4">
        <v>-0.155504</v>
      </c>
      <c r="G825" s="4">
        <v>-0.156582</v>
      </c>
      <c r="H825" s="4">
        <v>-0.162578</v>
      </c>
      <c r="I825" s="4">
        <v>-0.16381399999999999</v>
      </c>
      <c r="J825" s="4"/>
      <c r="K825" s="4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Y825" s="41"/>
      <c r="Z825" s="41"/>
      <c r="AA825" s="41"/>
      <c r="AB825" s="41"/>
      <c r="AC825" s="41"/>
      <c r="AD825" s="41"/>
      <c r="AE825" s="41"/>
      <c r="AF825" s="41"/>
      <c r="AG825" s="41"/>
      <c r="AH825" s="41"/>
    </row>
    <row r="826" spans="1:34" x14ac:dyDescent="0.15">
      <c r="A826">
        <v>9</v>
      </c>
      <c r="B826" s="4">
        <v>0.67143600000000003</v>
      </c>
      <c r="C826">
        <v>-0.158278</v>
      </c>
      <c r="D826" s="4">
        <v>-0.15768699999999999</v>
      </c>
      <c r="E826" s="4">
        <v>-0.157078</v>
      </c>
      <c r="F826" s="4">
        <v>-0.15654999999999999</v>
      </c>
      <c r="G826" s="4">
        <v>-0.15762799999999999</v>
      </c>
      <c r="H826" s="4">
        <v>-0.16362599999999999</v>
      </c>
      <c r="I826" s="4">
        <v>-4.6052799999999998E-2</v>
      </c>
      <c r="J826" s="4">
        <v>0.195823</v>
      </c>
      <c r="K826" s="4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Y826" s="41"/>
      <c r="Z826" s="41"/>
      <c r="AA826" s="41"/>
      <c r="AB826" s="41"/>
      <c r="AC826" s="41"/>
      <c r="AD826" s="41"/>
      <c r="AE826" s="41"/>
      <c r="AF826" s="41"/>
      <c r="AG826" s="41"/>
      <c r="AH826" s="41"/>
    </row>
    <row r="827" spans="1:34" x14ac:dyDescent="0.15">
      <c r="A827">
        <v>10</v>
      </c>
      <c r="B827" s="4">
        <v>1.5</v>
      </c>
      <c r="C827" s="4">
        <v>-0.15930900000000001</v>
      </c>
      <c r="D827" s="4">
        <v>-0.15865899999999999</v>
      </c>
      <c r="E827" s="4">
        <v>-0.158051</v>
      </c>
      <c r="F827" s="4">
        <v>-0.157523</v>
      </c>
      <c r="G827" s="4">
        <v>-0.15860299999999999</v>
      </c>
      <c r="H827" s="4">
        <v>-4.5815300000000003E-2</v>
      </c>
      <c r="I827" s="4">
        <v>0.195823</v>
      </c>
      <c r="J827" s="4">
        <v>0.43816500000000003</v>
      </c>
      <c r="K827" s="4">
        <v>0.66920400000000002</v>
      </c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Y827" s="41"/>
      <c r="Z827" s="41"/>
      <c r="AA827" s="41"/>
      <c r="AB827" s="41"/>
      <c r="AC827" s="41"/>
      <c r="AD827" s="41"/>
      <c r="AE827" s="41"/>
      <c r="AF827" s="41"/>
      <c r="AG827" s="41"/>
      <c r="AH827" s="41"/>
    </row>
    <row r="828" spans="1:34" x14ac:dyDescent="0.15"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Y828" s="41"/>
      <c r="Z828" s="41"/>
      <c r="AA828" s="41"/>
      <c r="AB828" s="41"/>
      <c r="AC828" s="41"/>
      <c r="AD828" s="41"/>
      <c r="AE828" s="41"/>
      <c r="AF828" s="41"/>
      <c r="AG828" s="41"/>
      <c r="AH828" s="41"/>
    </row>
    <row r="829" spans="1:34" x14ac:dyDescent="0.15">
      <c r="A829" t="s">
        <v>47</v>
      </c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Y829" s="41"/>
      <c r="Z829" s="41"/>
      <c r="AA829" s="41"/>
      <c r="AB829" s="41"/>
      <c r="AC829" s="41"/>
      <c r="AD829" s="41"/>
      <c r="AE829" s="41"/>
      <c r="AF829" s="41"/>
      <c r="AG829" s="41"/>
      <c r="AH829" s="41"/>
    </row>
    <row r="830" spans="1:34" x14ac:dyDescent="0.15">
      <c r="A830" t="s">
        <v>46</v>
      </c>
      <c r="B830">
        <v>1</v>
      </c>
      <c r="C830">
        <v>2</v>
      </c>
      <c r="D830">
        <v>3</v>
      </c>
      <c r="E830">
        <v>4</v>
      </c>
      <c r="F830">
        <v>5</v>
      </c>
      <c r="G830">
        <v>6</v>
      </c>
      <c r="H830">
        <v>7</v>
      </c>
      <c r="I830">
        <v>8</v>
      </c>
      <c r="J830">
        <v>9</v>
      </c>
      <c r="K830">
        <v>10</v>
      </c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Y830" s="41"/>
      <c r="Z830" s="41"/>
      <c r="AA830" s="41"/>
      <c r="AB830" s="41"/>
      <c r="AC830" s="41"/>
      <c r="AD830" s="41"/>
      <c r="AE830" s="41"/>
      <c r="AF830" s="41"/>
      <c r="AG830" s="41"/>
      <c r="AH830" s="41"/>
    </row>
    <row r="831" spans="1:34" x14ac:dyDescent="0.15">
      <c r="A831">
        <v>1</v>
      </c>
      <c r="B831" s="4">
        <v>0.16295499999999999</v>
      </c>
      <c r="M831" s="14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Y831" s="41"/>
      <c r="Z831" s="41"/>
      <c r="AA831" s="41"/>
      <c r="AB831" s="41"/>
      <c r="AC831" s="41"/>
      <c r="AD831" s="41"/>
      <c r="AE831" s="41"/>
      <c r="AF831" s="41"/>
      <c r="AG831" s="41"/>
      <c r="AH831" s="41"/>
    </row>
    <row r="832" spans="1:34" x14ac:dyDescent="0.15">
      <c r="A832">
        <v>2</v>
      </c>
      <c r="B832" s="4">
        <v>0.13964799999999999</v>
      </c>
      <c r="C832" s="43">
        <v>2.4963199999999998E-5</v>
      </c>
      <c r="M832" s="14"/>
      <c r="N832" s="14"/>
      <c r="O832" s="41"/>
      <c r="P832" s="41"/>
      <c r="Q832" s="41"/>
      <c r="R832" s="41"/>
      <c r="S832" s="41"/>
      <c r="T832" s="41"/>
      <c r="U832" s="41"/>
      <c r="V832" s="41"/>
      <c r="W832" s="41"/>
      <c r="Y832" s="41"/>
      <c r="Z832" s="41"/>
      <c r="AA832" s="41"/>
      <c r="AB832" s="41"/>
      <c r="AC832" s="41"/>
      <c r="AD832" s="41"/>
      <c r="AE832" s="41"/>
      <c r="AF832" s="41"/>
      <c r="AG832" s="41"/>
      <c r="AH832" s="41"/>
    </row>
    <row r="833" spans="1:34" x14ac:dyDescent="0.15">
      <c r="A833">
        <v>3</v>
      </c>
      <c r="B833" s="4">
        <v>0.118117</v>
      </c>
      <c r="C833" s="4">
        <v>-1.20947E-2</v>
      </c>
      <c r="D833" s="4">
        <v>-2.3323900000000002E-2</v>
      </c>
      <c r="M833" s="14"/>
      <c r="N833" s="14"/>
      <c r="O833" s="14"/>
      <c r="P833" s="41"/>
      <c r="Q833" s="41"/>
      <c r="R833" s="41"/>
      <c r="S833" s="41"/>
      <c r="T833" s="41"/>
      <c r="U833" s="41"/>
      <c r="V833" s="41"/>
      <c r="W833" s="41"/>
      <c r="Y833" s="41"/>
      <c r="Z833" s="41"/>
      <c r="AA833" s="41"/>
      <c r="AB833" s="41"/>
      <c r="AC833" s="41"/>
      <c r="AD833" s="41"/>
      <c r="AE833" s="41"/>
      <c r="AF833" s="41"/>
      <c r="AG833" s="41"/>
      <c r="AH833" s="41"/>
    </row>
    <row r="834" spans="1:34" x14ac:dyDescent="0.15">
      <c r="A834">
        <v>4</v>
      </c>
      <c r="B834" s="4">
        <v>9.6156699999999998E-2</v>
      </c>
      <c r="C834" s="4">
        <v>-2.32938E-2</v>
      </c>
      <c r="D834" s="4">
        <v>5.9903600000000001E-3</v>
      </c>
      <c r="E834" s="4">
        <v>8.9391100000000001E-2</v>
      </c>
      <c r="M834" s="14"/>
      <c r="N834" s="14"/>
      <c r="O834" s="14"/>
      <c r="P834" s="14"/>
      <c r="Q834" s="41"/>
      <c r="R834" s="41"/>
      <c r="S834" s="41"/>
      <c r="T834" s="41"/>
      <c r="U834" s="41"/>
      <c r="V834" s="41"/>
      <c r="W834" s="41"/>
      <c r="Y834" s="41"/>
      <c r="Z834" s="41"/>
      <c r="AA834" s="41"/>
      <c r="AB834" s="41"/>
      <c r="AC834" s="41"/>
      <c r="AD834" s="41"/>
      <c r="AE834" s="41"/>
      <c r="AF834" s="41"/>
      <c r="AG834" s="41"/>
      <c r="AH834" s="41"/>
    </row>
    <row r="835" spans="1:34" x14ac:dyDescent="0.15">
      <c r="A835">
        <v>5</v>
      </c>
      <c r="B835" s="4">
        <v>7.5888300000000006E-2</v>
      </c>
      <c r="C835" s="4">
        <v>7.7989799999999996E-3</v>
      </c>
      <c r="D835" s="4">
        <v>8.6370500000000003E-2</v>
      </c>
      <c r="E835" s="4">
        <v>0.17795</v>
      </c>
      <c r="F835" s="4">
        <v>0.27698099999999998</v>
      </c>
      <c r="M835" s="14"/>
      <c r="N835" s="14"/>
      <c r="O835" s="14"/>
      <c r="P835" s="14"/>
      <c r="Q835" s="14"/>
      <c r="R835" s="41"/>
      <c r="S835" s="41"/>
      <c r="T835" s="41"/>
      <c r="U835" s="41"/>
      <c r="V835" s="41"/>
      <c r="W835" s="41"/>
      <c r="Y835" s="41"/>
      <c r="Z835" s="41"/>
      <c r="AA835" s="41"/>
      <c r="AB835" s="41"/>
      <c r="AC835" s="41"/>
      <c r="AD835" s="41"/>
      <c r="AE835" s="41"/>
      <c r="AF835" s="41"/>
      <c r="AG835" s="41"/>
      <c r="AH835" s="41"/>
    </row>
    <row r="836" spans="1:34" x14ac:dyDescent="0.15">
      <c r="A836">
        <v>6</v>
      </c>
      <c r="B836" s="4">
        <v>0.102635</v>
      </c>
      <c r="C836" s="4">
        <v>8.4068599999999993E-2</v>
      </c>
      <c r="D836" s="4">
        <v>0.17544799999999999</v>
      </c>
      <c r="E836" s="4">
        <v>0.27517000000000003</v>
      </c>
      <c r="F836" s="4">
        <v>0.327316</v>
      </c>
      <c r="G836">
        <v>-0.18624199999999999</v>
      </c>
      <c r="M836" s="14"/>
      <c r="N836" s="14"/>
      <c r="O836" s="14"/>
      <c r="P836" s="14"/>
      <c r="Q836" s="14"/>
      <c r="R836" s="14"/>
      <c r="S836" s="41"/>
      <c r="T836" s="41"/>
      <c r="U836" s="41"/>
      <c r="V836" s="41"/>
      <c r="W836" s="41"/>
      <c r="Y836" s="41"/>
      <c r="Z836" s="41"/>
      <c r="AA836" s="41"/>
      <c r="AB836" s="41"/>
      <c r="AC836" s="41"/>
      <c r="AD836" s="41"/>
      <c r="AE836" s="41"/>
      <c r="AF836" s="41"/>
      <c r="AG836" s="41"/>
      <c r="AH836" s="41"/>
    </row>
    <row r="837" spans="1:34" x14ac:dyDescent="0.15">
      <c r="A837">
        <v>7</v>
      </c>
      <c r="B837">
        <v>0.15340899999999999</v>
      </c>
      <c r="C837" s="4">
        <v>0.16647600000000001</v>
      </c>
      <c r="D837" s="4">
        <v>0.26816600000000002</v>
      </c>
      <c r="E837" s="4">
        <v>0.32017200000000001</v>
      </c>
      <c r="F837">
        <v>-0.18973999999999999</v>
      </c>
      <c r="G837">
        <v>-0.26047300000000001</v>
      </c>
      <c r="H837">
        <v>-0.333648</v>
      </c>
      <c r="M837" s="14"/>
      <c r="N837" s="14"/>
      <c r="O837" s="14"/>
      <c r="P837" s="14"/>
      <c r="Q837" s="14"/>
      <c r="R837" s="14"/>
      <c r="S837" s="14"/>
      <c r="T837" s="41"/>
      <c r="U837" s="41"/>
      <c r="V837" s="41"/>
      <c r="W837" s="41"/>
      <c r="Y837" s="41"/>
      <c r="Z837" s="41"/>
      <c r="AA837" s="41"/>
      <c r="AB837" s="41"/>
      <c r="AC837" s="41"/>
      <c r="AD837" s="41"/>
      <c r="AE837" s="41"/>
      <c r="AF837" s="41"/>
      <c r="AG837" s="41"/>
      <c r="AH837" s="41"/>
    </row>
    <row r="838" spans="1:34" x14ac:dyDescent="0.15">
      <c r="A838">
        <v>8</v>
      </c>
      <c r="B838">
        <v>0.208204</v>
      </c>
      <c r="C838" s="4">
        <v>0.26544499999999999</v>
      </c>
      <c r="D838" s="4">
        <v>0.31734800000000002</v>
      </c>
      <c r="E838">
        <v>-0.19186400000000001</v>
      </c>
      <c r="F838">
        <v>-0.26078699999999999</v>
      </c>
      <c r="G838">
        <v>-0.32102900000000001</v>
      </c>
      <c r="H838">
        <v>-0.38317699999999999</v>
      </c>
      <c r="I838">
        <v>-0.45104300000000003</v>
      </c>
      <c r="M838" s="14"/>
      <c r="N838" s="14"/>
      <c r="O838" s="14"/>
      <c r="P838" s="14"/>
      <c r="Q838" s="14"/>
      <c r="R838" s="14"/>
      <c r="S838" s="14"/>
      <c r="T838" s="14"/>
      <c r="U838" s="41"/>
      <c r="V838" s="41"/>
      <c r="W838" s="41"/>
      <c r="Y838" s="41"/>
      <c r="Z838" s="41"/>
      <c r="AA838" s="41"/>
      <c r="AB838" s="41"/>
      <c r="AC838" s="41"/>
      <c r="AD838" s="41"/>
      <c r="AE838" s="41"/>
      <c r="AF838" s="41"/>
      <c r="AG838" s="41"/>
      <c r="AH838" s="41"/>
    </row>
    <row r="839" spans="1:34" x14ac:dyDescent="0.15">
      <c r="A839">
        <v>9</v>
      </c>
      <c r="B839">
        <v>0.25867200000000001</v>
      </c>
      <c r="C839" s="4">
        <v>0.31481799999999999</v>
      </c>
      <c r="D839">
        <v>-0.19434299999999999</v>
      </c>
      <c r="E839">
        <v>-0.25175700000000001</v>
      </c>
      <c r="F839">
        <v>-0.32025599999999999</v>
      </c>
      <c r="G839">
        <v>-0.39036900000000002</v>
      </c>
      <c r="H839">
        <v>-0.45098899999999997</v>
      </c>
      <c r="I839">
        <v>-0.51650799999999997</v>
      </c>
      <c r="J839">
        <v>-0.60980100000000004</v>
      </c>
      <c r="M839" s="14"/>
      <c r="N839" s="14"/>
      <c r="O839" s="14"/>
      <c r="P839" s="14"/>
      <c r="Q839" s="14"/>
      <c r="R839" s="14"/>
      <c r="S839" s="14"/>
      <c r="T839" s="14"/>
      <c r="U839" s="14"/>
      <c r="V839" s="41"/>
      <c r="W839" s="41"/>
      <c r="Y839" s="41"/>
      <c r="Z839" s="41"/>
      <c r="AA839" s="41"/>
      <c r="AB839" s="41"/>
      <c r="AC839" s="41"/>
      <c r="AD839" s="41"/>
      <c r="AE839" s="41"/>
      <c r="AF839" s="41"/>
      <c r="AG839" s="41"/>
      <c r="AH839" s="41"/>
    </row>
    <row r="840" spans="1:34" x14ac:dyDescent="0.15">
      <c r="A840">
        <v>10</v>
      </c>
      <c r="B840">
        <v>0.31300800000000001</v>
      </c>
      <c r="C840">
        <v>-0.18639</v>
      </c>
      <c r="D840">
        <v>-0.25245000000000001</v>
      </c>
      <c r="E840">
        <v>-0.32033099999999998</v>
      </c>
      <c r="F840">
        <v>-0.389656</v>
      </c>
      <c r="G840">
        <v>-0.44933299999999998</v>
      </c>
      <c r="H840">
        <v>-0.51649599999999996</v>
      </c>
      <c r="I840">
        <v>-0.60982700000000001</v>
      </c>
      <c r="J840">
        <v>-0.72206999999999999</v>
      </c>
      <c r="K840">
        <v>-0.85239900000000002</v>
      </c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41"/>
      <c r="Y840" s="41"/>
      <c r="Z840" s="41"/>
      <c r="AA840" s="41"/>
      <c r="AB840" s="41"/>
      <c r="AC840" s="41"/>
      <c r="AD840" s="41"/>
      <c r="AE840" s="41"/>
      <c r="AF840" s="41"/>
      <c r="AG840" s="41"/>
      <c r="AH840" s="41"/>
    </row>
    <row r="841" spans="1:34" x14ac:dyDescent="0.15"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Y841" s="41"/>
      <c r="Z841" s="41"/>
      <c r="AA841" s="41"/>
      <c r="AB841" s="41"/>
      <c r="AC841" s="41"/>
      <c r="AD841" s="41"/>
      <c r="AE841" s="41"/>
      <c r="AF841" s="41"/>
      <c r="AG841" s="41"/>
      <c r="AH841" s="41"/>
    </row>
    <row r="842" spans="1:34" x14ac:dyDescent="0.15">
      <c r="A842" t="s">
        <v>48</v>
      </c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Y842" s="41"/>
      <c r="Z842" s="41"/>
      <c r="AA842" s="41"/>
      <c r="AB842" s="41"/>
      <c r="AC842" s="41"/>
      <c r="AD842" s="41"/>
      <c r="AE842" s="41"/>
      <c r="AF842" s="41"/>
      <c r="AG842" s="41"/>
      <c r="AH842" s="41"/>
    </row>
    <row r="843" spans="1:34" x14ac:dyDescent="0.15">
      <c r="A843" t="s">
        <v>46</v>
      </c>
      <c r="B843">
        <v>1</v>
      </c>
      <c r="C843">
        <v>2</v>
      </c>
      <c r="D843">
        <v>3</v>
      </c>
      <c r="E843">
        <v>4</v>
      </c>
      <c r="F843">
        <v>5</v>
      </c>
      <c r="G843">
        <v>6</v>
      </c>
      <c r="H843">
        <v>7</v>
      </c>
      <c r="I843">
        <v>8</v>
      </c>
      <c r="J843">
        <v>9</v>
      </c>
      <c r="K843">
        <v>10</v>
      </c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Y843" s="41"/>
      <c r="Z843" s="41"/>
      <c r="AA843" s="41"/>
      <c r="AB843" s="41"/>
      <c r="AC843" s="41"/>
      <c r="AD843" s="41"/>
      <c r="AE843" s="41"/>
      <c r="AF843" s="41"/>
      <c r="AG843" s="41"/>
      <c r="AH843" s="41"/>
    </row>
    <row r="844" spans="1:34" x14ac:dyDescent="0.15">
      <c r="A844">
        <v>1</v>
      </c>
      <c r="B844">
        <v>0.14918300000000001</v>
      </c>
      <c r="M844" s="14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Y844" s="41"/>
      <c r="Z844" s="41"/>
      <c r="AA844" s="41"/>
      <c r="AB844" s="41"/>
      <c r="AC844" s="41"/>
      <c r="AD844" s="41"/>
      <c r="AE844" s="41"/>
      <c r="AF844" s="41"/>
      <c r="AG844" s="41"/>
      <c r="AH844" s="41"/>
    </row>
    <row r="845" spans="1:34" x14ac:dyDescent="0.15">
      <c r="A845">
        <v>2</v>
      </c>
      <c r="B845" s="4">
        <v>0.148011</v>
      </c>
      <c r="C845">
        <v>-0.30145899999999998</v>
      </c>
      <c r="M845" s="14"/>
      <c r="N845" s="14"/>
      <c r="O845" s="41"/>
      <c r="P845" s="41"/>
      <c r="Q845" s="41"/>
      <c r="R845" s="41"/>
      <c r="S845" s="41"/>
      <c r="T845" s="41"/>
      <c r="U845" s="41"/>
      <c r="V845" s="41"/>
      <c r="W845" s="41"/>
      <c r="Y845" s="41"/>
      <c r="Z845" s="41"/>
      <c r="AA845" s="41"/>
      <c r="AB845" s="41"/>
      <c r="AC845" s="41"/>
      <c r="AD845" s="41"/>
      <c r="AE845" s="41"/>
      <c r="AF845" s="41"/>
      <c r="AG845" s="41"/>
      <c r="AH845" s="41"/>
    </row>
    <row r="846" spans="1:34" x14ac:dyDescent="0.15">
      <c r="A846">
        <v>3</v>
      </c>
      <c r="B846" s="4">
        <v>0.14590400000000001</v>
      </c>
      <c r="C846">
        <v>-0.30016799999999999</v>
      </c>
      <c r="D846">
        <v>-0.280561</v>
      </c>
      <c r="M846" s="14"/>
      <c r="N846" s="14"/>
      <c r="O846" s="14"/>
      <c r="P846" s="41"/>
      <c r="Q846" s="41"/>
      <c r="R846" s="41"/>
      <c r="S846" s="41"/>
      <c r="T846" s="41"/>
      <c r="U846" s="41"/>
      <c r="V846" s="41"/>
      <c r="W846" s="41"/>
      <c r="Y846" s="41"/>
      <c r="Z846" s="41"/>
      <c r="AA846" s="41"/>
      <c r="AB846" s="41"/>
      <c r="AC846" s="41"/>
      <c r="AD846" s="41"/>
      <c r="AE846" s="41"/>
      <c r="AF846" s="41"/>
      <c r="AG846" s="41"/>
      <c r="AH846" s="41"/>
    </row>
    <row r="847" spans="1:34" x14ac:dyDescent="0.15">
      <c r="A847">
        <v>4</v>
      </c>
      <c r="B847" s="4">
        <v>0.13883200000000001</v>
      </c>
      <c r="C847">
        <v>-0.28100700000000001</v>
      </c>
      <c r="D847">
        <v>-0.16845199999999999</v>
      </c>
      <c r="E847">
        <v>3.93931E-2</v>
      </c>
      <c r="M847" s="14"/>
      <c r="N847" s="14"/>
      <c r="O847" s="14"/>
      <c r="P847" s="14"/>
      <c r="Q847" s="41"/>
      <c r="R847" s="41"/>
      <c r="S847" s="41"/>
      <c r="T847" s="41"/>
      <c r="U847" s="41"/>
      <c r="V847" s="41"/>
      <c r="W847" s="41"/>
      <c r="Y847" s="41"/>
      <c r="Z847" s="41"/>
      <c r="AA847" s="41"/>
      <c r="AB847" s="41"/>
      <c r="AC847" s="41"/>
      <c r="AD847" s="41"/>
      <c r="AE847" s="41"/>
      <c r="AF847" s="41"/>
      <c r="AG847" s="41"/>
      <c r="AH847" s="41"/>
    </row>
    <row r="848" spans="1:34" x14ac:dyDescent="0.15">
      <c r="A848">
        <v>5</v>
      </c>
      <c r="B848" s="4">
        <v>0.13187599999999999</v>
      </c>
      <c r="C848">
        <v>-0.17052500000000001</v>
      </c>
      <c r="D848">
        <v>3.7763900000000003E-2</v>
      </c>
      <c r="E848" s="4">
        <v>0.282001</v>
      </c>
      <c r="F848" s="4">
        <v>0.55396199999999995</v>
      </c>
      <c r="M848" s="14"/>
      <c r="N848" s="14"/>
      <c r="O848" s="14"/>
      <c r="P848" s="14"/>
      <c r="Q848" s="14"/>
      <c r="R848" s="41"/>
      <c r="S848" s="41"/>
      <c r="T848" s="41"/>
      <c r="U848" s="41"/>
      <c r="V848" s="41"/>
      <c r="W848" s="41"/>
      <c r="Y848" s="41"/>
      <c r="Z848" s="41"/>
      <c r="AA848" s="41"/>
      <c r="AB848" s="41"/>
      <c r="AC848" s="41"/>
      <c r="AD848" s="41"/>
      <c r="AE848" s="41"/>
      <c r="AF848" s="41"/>
      <c r="AG848" s="41"/>
      <c r="AH848" s="41"/>
    </row>
    <row r="849" spans="1:34" x14ac:dyDescent="0.15">
      <c r="A849">
        <v>6</v>
      </c>
      <c r="B849" s="4">
        <v>0.20527100000000001</v>
      </c>
      <c r="C849">
        <v>3.2397599999999999E-2</v>
      </c>
      <c r="D849" s="4">
        <v>0.27693299999999998</v>
      </c>
      <c r="E849" s="4">
        <v>0.55034099999999997</v>
      </c>
      <c r="F849">
        <v>0.65463199999999999</v>
      </c>
      <c r="G849">
        <v>-0.37248399999999998</v>
      </c>
      <c r="M849" s="14"/>
      <c r="N849" s="14"/>
      <c r="O849" s="14"/>
      <c r="P849" s="14"/>
      <c r="Q849" s="14"/>
      <c r="R849" s="14"/>
      <c r="S849" s="41"/>
      <c r="T849" s="41"/>
      <c r="U849" s="41"/>
      <c r="V849" s="41"/>
      <c r="W849" s="41"/>
      <c r="Y849" s="41"/>
      <c r="Z849" s="41"/>
      <c r="AA849" s="41"/>
      <c r="AB849" s="41"/>
      <c r="AC849" s="41"/>
      <c r="AD849" s="41"/>
      <c r="AE849" s="41"/>
      <c r="AF849" s="41"/>
      <c r="AG849" s="41"/>
      <c r="AH849" s="41"/>
    </row>
    <row r="850" spans="1:34" x14ac:dyDescent="0.15">
      <c r="A850">
        <v>7</v>
      </c>
      <c r="B850" s="4">
        <v>0.30681700000000001</v>
      </c>
      <c r="C850" s="4">
        <v>0.26360899999999998</v>
      </c>
      <c r="D850" s="4">
        <v>0.53633299999999995</v>
      </c>
      <c r="E850" s="4">
        <v>0.64034500000000005</v>
      </c>
      <c r="F850">
        <v>-0.37947900000000001</v>
      </c>
      <c r="G850">
        <v>-0.52094600000000002</v>
      </c>
      <c r="H850">
        <v>-0.667296</v>
      </c>
      <c r="M850" s="14"/>
      <c r="N850" s="14"/>
      <c r="O850" s="14"/>
      <c r="P850" s="14"/>
      <c r="Q850" s="14"/>
      <c r="R850" s="14"/>
      <c r="S850" s="14"/>
      <c r="T850" s="41"/>
      <c r="U850" s="41"/>
      <c r="V850" s="41"/>
      <c r="W850" s="41"/>
      <c r="Y850" s="41"/>
      <c r="Z850" s="41"/>
      <c r="AA850" s="41"/>
      <c r="AB850" s="41"/>
      <c r="AC850" s="41"/>
      <c r="AD850" s="41"/>
      <c r="AE850" s="41"/>
      <c r="AF850" s="41"/>
      <c r="AG850" s="41"/>
      <c r="AH850" s="41"/>
    </row>
    <row r="851" spans="1:34" x14ac:dyDescent="0.15">
      <c r="A851">
        <v>8</v>
      </c>
      <c r="B851">
        <v>0.416408</v>
      </c>
      <c r="C851" s="4">
        <v>0.530891</v>
      </c>
      <c r="D851" s="4">
        <v>0.63469699999999996</v>
      </c>
      <c r="E851">
        <v>-0.38372800000000001</v>
      </c>
      <c r="F851">
        <v>-0.52157299999999995</v>
      </c>
      <c r="G851">
        <v>-0.64205699999999999</v>
      </c>
      <c r="H851">
        <v>-0.76635399999999998</v>
      </c>
      <c r="I851">
        <v>-0.90208600000000005</v>
      </c>
      <c r="M851" s="14"/>
      <c r="N851" s="14"/>
      <c r="O851" s="14"/>
      <c r="P851" s="14"/>
      <c r="Q851" s="14"/>
      <c r="R851" s="14"/>
      <c r="S851" s="14"/>
      <c r="T851" s="14"/>
      <c r="U851" s="41"/>
      <c r="V851" s="41"/>
      <c r="W851" s="41"/>
      <c r="Y851" s="41"/>
      <c r="Z851" s="41"/>
      <c r="AA851" s="41"/>
      <c r="AB851" s="41"/>
      <c r="AC851" s="41"/>
      <c r="AD851" s="41"/>
      <c r="AE851" s="41"/>
      <c r="AF851" s="41"/>
      <c r="AG851" s="41"/>
      <c r="AH851" s="41"/>
    </row>
    <row r="852" spans="1:34" x14ac:dyDescent="0.15">
      <c r="A852">
        <v>9</v>
      </c>
      <c r="B852">
        <v>0.51734500000000005</v>
      </c>
      <c r="C852" s="4">
        <v>0.62963499999999994</v>
      </c>
      <c r="D852">
        <v>-0.38868599999999998</v>
      </c>
      <c r="E852">
        <v>-0.50351500000000005</v>
      </c>
      <c r="F852">
        <v>-0.64051199999999997</v>
      </c>
      <c r="G852">
        <v>-0.78073899999999996</v>
      </c>
      <c r="H852">
        <v>-0.90197799999999995</v>
      </c>
      <c r="I852">
        <v>-1.03302</v>
      </c>
      <c r="J852">
        <v>-1.2196</v>
      </c>
      <c r="M852" s="14"/>
      <c r="N852" s="14"/>
      <c r="O852" s="14"/>
      <c r="P852" s="14"/>
      <c r="Q852" s="14"/>
      <c r="R852" s="14"/>
      <c r="S852" s="14"/>
      <c r="T852" s="14"/>
      <c r="U852" s="14"/>
      <c r="V852" s="41"/>
      <c r="W852" s="41"/>
      <c r="Y852" s="41"/>
      <c r="Z852" s="41"/>
      <c r="AA852" s="41"/>
      <c r="AB852" s="41"/>
      <c r="AC852" s="41"/>
      <c r="AD852" s="41"/>
      <c r="AE852" s="41"/>
      <c r="AF852" s="41"/>
      <c r="AG852" s="41"/>
      <c r="AH852" s="41"/>
    </row>
    <row r="853" spans="1:34" x14ac:dyDescent="0.15">
      <c r="A853">
        <v>10</v>
      </c>
      <c r="B853">
        <v>0.62601600000000002</v>
      </c>
      <c r="C853">
        <v>-0.37277900000000003</v>
      </c>
      <c r="D853">
        <v>-0.50490000000000002</v>
      </c>
      <c r="E853">
        <v>-0.64066299999999998</v>
      </c>
      <c r="F853">
        <v>-0.77931300000000003</v>
      </c>
      <c r="G853">
        <v>-0.89866699999999999</v>
      </c>
      <c r="H853">
        <v>-1.0329900000000001</v>
      </c>
      <c r="I853">
        <v>-1.2196499999999999</v>
      </c>
      <c r="J853">
        <v>-1.44414</v>
      </c>
      <c r="K853">
        <v>-1.7048000000000001</v>
      </c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41"/>
      <c r="Y853" s="41"/>
      <c r="Z853" s="41"/>
      <c r="AA853" s="41"/>
      <c r="AB853" s="41"/>
      <c r="AC853" s="41"/>
      <c r="AD853" s="41"/>
      <c r="AE853" s="41"/>
      <c r="AF853" s="41"/>
      <c r="AG853" s="41"/>
      <c r="AH853" s="41"/>
    </row>
    <row r="854" spans="1:34" x14ac:dyDescent="0.15"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Y854" s="41"/>
      <c r="Z854" s="41"/>
      <c r="AA854" s="41"/>
      <c r="AB854" s="41"/>
      <c r="AC854" s="41"/>
      <c r="AD854" s="41"/>
      <c r="AE854" s="41"/>
      <c r="AF854" s="41"/>
      <c r="AG854" s="41"/>
      <c r="AH854" s="41"/>
    </row>
    <row r="855" spans="1:34" x14ac:dyDescent="0.15">
      <c r="A855" t="s">
        <v>74</v>
      </c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Y855" s="41"/>
      <c r="Z855" s="41"/>
      <c r="AA855" s="41"/>
      <c r="AB855" s="41"/>
      <c r="AC855" s="41"/>
      <c r="AD855" s="41"/>
      <c r="AE855" s="41"/>
      <c r="AF855" s="41"/>
      <c r="AG855" s="41"/>
      <c r="AH855" s="41"/>
    </row>
    <row r="856" spans="1:34" x14ac:dyDescent="0.15">
      <c r="A856" t="s">
        <v>75</v>
      </c>
      <c r="B856" t="s">
        <v>76</v>
      </c>
      <c r="C856" t="s">
        <v>76</v>
      </c>
      <c r="D856" t="s">
        <v>76</v>
      </c>
      <c r="E856" t="s">
        <v>77</v>
      </c>
      <c r="F856" t="s">
        <v>77</v>
      </c>
      <c r="G856" t="s">
        <v>77</v>
      </c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Y856" s="41"/>
      <c r="Z856" s="41"/>
      <c r="AA856" s="41"/>
      <c r="AB856" s="41"/>
      <c r="AC856" s="41"/>
      <c r="AD856" s="41"/>
      <c r="AE856" s="41"/>
      <c r="AF856" s="41"/>
      <c r="AG856" s="41"/>
      <c r="AH856" s="41"/>
    </row>
    <row r="857" spans="1:34" x14ac:dyDescent="0.15">
      <c r="A857" t="s">
        <v>78</v>
      </c>
      <c r="B857" t="s">
        <v>76</v>
      </c>
      <c r="C857" t="s">
        <v>79</v>
      </c>
      <c r="D857" t="s">
        <v>80</v>
      </c>
      <c r="E857" t="s">
        <v>76</v>
      </c>
      <c r="F857" t="s">
        <v>79</v>
      </c>
      <c r="G857" t="s">
        <v>80</v>
      </c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Y857" s="41"/>
      <c r="Z857" s="41"/>
      <c r="AA857" s="41"/>
      <c r="AB857" s="41"/>
      <c r="AC857" s="41"/>
      <c r="AD857" s="41"/>
      <c r="AE857" s="41"/>
      <c r="AF857" s="41"/>
      <c r="AG857" s="41"/>
      <c r="AH857" s="41"/>
    </row>
    <row r="858" spans="1:34" x14ac:dyDescent="0.15">
      <c r="A858" t="s">
        <v>25</v>
      </c>
      <c r="B858" s="4">
        <v>0.64338099999999998</v>
      </c>
      <c r="C858" s="4">
        <v>0.64338099999999998</v>
      </c>
      <c r="D858" s="4">
        <v>0.64338099999999998</v>
      </c>
      <c r="E858" s="4">
        <v>0.76602999999999999</v>
      </c>
      <c r="F858" s="4">
        <v>0.76602999999999999</v>
      </c>
      <c r="G858" s="4">
        <v>0.76602999999999999</v>
      </c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Y858" s="41"/>
      <c r="Z858" s="41"/>
      <c r="AA858" s="41"/>
      <c r="AB858" s="41"/>
      <c r="AC858" s="41"/>
      <c r="AD858" s="41"/>
      <c r="AE858" s="41"/>
      <c r="AF858" s="41"/>
      <c r="AG858" s="41"/>
      <c r="AH858" s="41"/>
    </row>
    <row r="859" spans="1:34" x14ac:dyDescent="0.15">
      <c r="A859" t="s">
        <v>26</v>
      </c>
      <c r="B859" s="4">
        <v>5.2954000000000001E-2</v>
      </c>
      <c r="C859" s="4">
        <v>0.16243199999999999</v>
      </c>
      <c r="D859" s="4">
        <v>0.144515</v>
      </c>
      <c r="E859" s="4">
        <v>6.1272899999999998E-2</v>
      </c>
      <c r="F859" s="4">
        <v>0.18798100000000001</v>
      </c>
      <c r="G859" s="4">
        <v>0.16705600000000001</v>
      </c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Y859" s="41"/>
      <c r="Z859" s="41"/>
      <c r="AA859" s="41"/>
      <c r="AB859" s="41"/>
      <c r="AC859" s="41"/>
      <c r="AD859" s="41"/>
      <c r="AE859" s="41"/>
      <c r="AF859" s="41"/>
      <c r="AG859" s="41"/>
      <c r="AH859" s="41"/>
    </row>
    <row r="860" spans="1:34" x14ac:dyDescent="0.15">
      <c r="A860" t="s">
        <v>27</v>
      </c>
      <c r="B860" s="4">
        <v>2.9510999999999999E-2</v>
      </c>
      <c r="C860" s="4">
        <v>0.143564</v>
      </c>
      <c r="D860" s="4">
        <v>0.122127</v>
      </c>
      <c r="E860" s="4">
        <v>3.8127500000000002E-2</v>
      </c>
      <c r="F860" s="4">
        <v>0.170069</v>
      </c>
      <c r="G860" s="4">
        <v>0.14515700000000001</v>
      </c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Y860" s="41"/>
      <c r="Z860" s="41"/>
      <c r="AA860" s="41"/>
      <c r="AB860" s="41"/>
      <c r="AC860" s="41"/>
      <c r="AD860" s="41"/>
      <c r="AE860" s="41"/>
      <c r="AF860" s="41"/>
      <c r="AG860" s="41"/>
      <c r="AH860" s="41"/>
    </row>
    <row r="861" spans="1:34" x14ac:dyDescent="0.15">
      <c r="A861" t="s">
        <v>28</v>
      </c>
      <c r="B861">
        <v>5.49322E-3</v>
      </c>
      <c r="C861" s="4">
        <v>0.123084</v>
      </c>
      <c r="D861" s="4">
        <v>9.9978399999999995E-2</v>
      </c>
      <c r="E861">
        <v>-7.2291600000000001E-3</v>
      </c>
      <c r="F861" s="4">
        <v>0.12879299999999999</v>
      </c>
      <c r="G861" s="4">
        <v>0.10199900000000001</v>
      </c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Y861" s="41"/>
      <c r="Z861" s="41"/>
      <c r="AA861" s="41"/>
      <c r="AB861" s="41"/>
      <c r="AC861" s="41"/>
      <c r="AD861" s="41"/>
      <c r="AE861" s="41"/>
      <c r="AF861" s="41"/>
      <c r="AG861" s="41"/>
      <c r="AH861" s="41"/>
    </row>
    <row r="862" spans="1:34" x14ac:dyDescent="0.15">
      <c r="A862" t="s">
        <v>29</v>
      </c>
      <c r="B862">
        <v>-1.8797899999999999E-2</v>
      </c>
      <c r="C862">
        <v>9.5539200000000005E-2</v>
      </c>
      <c r="D862">
        <v>6.92889E-2</v>
      </c>
      <c r="E862">
        <v>-6.0435900000000001E-2</v>
      </c>
      <c r="F862">
        <v>3.0026400000000002E-2</v>
      </c>
      <c r="G862" s="7">
        <v>-3.9702200000000001E-5</v>
      </c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Y862" s="41"/>
      <c r="Z862" s="41"/>
      <c r="AA862" s="41"/>
      <c r="AB862" s="41"/>
      <c r="AC862" s="41"/>
      <c r="AD862" s="41"/>
      <c r="AE862" s="41"/>
      <c r="AF862" s="41"/>
      <c r="AG862" s="41"/>
      <c r="AH862" s="41"/>
    </row>
    <row r="863" spans="1:34" x14ac:dyDescent="0.15">
      <c r="A863" t="s">
        <v>30</v>
      </c>
      <c r="B863" s="4">
        <v>-3.4636899999999998E-2</v>
      </c>
      <c r="C863" s="4">
        <v>9.1937199999999997E-2</v>
      </c>
      <c r="D863" s="4">
        <v>5.81717E-2</v>
      </c>
      <c r="E863" s="4">
        <v>-1.6249599999999999E-2</v>
      </c>
      <c r="F863" s="4">
        <v>0.1303</v>
      </c>
      <c r="G863" s="4">
        <v>9.1085700000000006E-2</v>
      </c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Y863" s="41"/>
      <c r="Z863" s="41"/>
      <c r="AA863" s="41"/>
      <c r="AB863" s="41"/>
      <c r="AC863" s="41"/>
      <c r="AD863" s="41"/>
      <c r="AE863" s="41"/>
      <c r="AF863" s="41"/>
      <c r="AG863" s="41"/>
      <c r="AH863" s="41"/>
    </row>
    <row r="864" spans="1:34" x14ac:dyDescent="0.15">
      <c r="A864" t="s">
        <v>52</v>
      </c>
      <c r="B864" s="4">
        <v>-6.7623900000000003E-4</v>
      </c>
      <c r="C864" s="4">
        <v>0.123363</v>
      </c>
      <c r="D864" s="4">
        <v>9.1300300000000001E-2</v>
      </c>
      <c r="E864" s="4">
        <v>2.4173400000000001E-2</v>
      </c>
      <c r="F864" s="4">
        <v>0.16738600000000001</v>
      </c>
      <c r="G864" s="4">
        <v>0.130297</v>
      </c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Y864" s="41"/>
      <c r="Z864" s="41"/>
      <c r="AA864" s="41"/>
      <c r="AB864" s="41"/>
      <c r="AC864" s="41"/>
      <c r="AD864" s="41"/>
      <c r="AE864" s="41"/>
      <c r="AF864" s="41"/>
      <c r="AG864" s="41"/>
      <c r="AH864" s="41"/>
    </row>
    <row r="865" spans="1:34" x14ac:dyDescent="0.15">
      <c r="A865" t="s">
        <v>53</v>
      </c>
      <c r="B865" s="4">
        <v>0.15184800000000001</v>
      </c>
      <c r="C865" s="4">
        <v>0.24233199999999999</v>
      </c>
      <c r="D865" s="4">
        <v>0.24233199999999999</v>
      </c>
      <c r="E865" s="4">
        <v>0.20031099999999999</v>
      </c>
      <c r="F865" s="4">
        <v>0.30459999999999998</v>
      </c>
      <c r="G865" s="4">
        <v>0.30459999999999998</v>
      </c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Y865" s="41"/>
      <c r="Z865" s="41"/>
      <c r="AA865" s="41"/>
      <c r="AB865" s="41"/>
      <c r="AC865" s="41"/>
      <c r="AD865" s="41"/>
      <c r="AE865" s="41"/>
      <c r="AF865" s="41"/>
      <c r="AG865" s="41"/>
      <c r="AH865" s="41"/>
    </row>
    <row r="866" spans="1:34" x14ac:dyDescent="0.15">
      <c r="A866" t="s">
        <v>54</v>
      </c>
      <c r="B866" s="4">
        <v>0.31982899999999997</v>
      </c>
      <c r="C866" s="4">
        <v>0.36839100000000002</v>
      </c>
      <c r="D866" s="4">
        <v>0.36839100000000002</v>
      </c>
      <c r="E866" s="4">
        <v>0.33839000000000002</v>
      </c>
      <c r="F866" s="4">
        <v>0.39429900000000001</v>
      </c>
      <c r="G866" s="4">
        <v>0.39429900000000001</v>
      </c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Y866" s="41"/>
      <c r="Z866" s="41"/>
      <c r="AA866" s="41"/>
      <c r="AB866" s="41"/>
      <c r="AC866" s="41"/>
      <c r="AD866" s="41"/>
      <c r="AE866" s="41"/>
      <c r="AF866" s="41"/>
      <c r="AG866" s="41"/>
      <c r="AH866" s="41"/>
    </row>
    <row r="867" spans="1:34" x14ac:dyDescent="0.15">
      <c r="A867" t="s">
        <v>90</v>
      </c>
      <c r="B867">
        <v>0.50794899999999998</v>
      </c>
      <c r="C867">
        <v>0.50794899999999998</v>
      </c>
      <c r="D867">
        <v>0.50794899999999998</v>
      </c>
      <c r="E867">
        <v>0.36818699999999999</v>
      </c>
      <c r="F867">
        <v>0.36818699999999999</v>
      </c>
      <c r="G867">
        <v>0.36818699999999999</v>
      </c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Y867" s="41"/>
      <c r="Z867" s="41"/>
      <c r="AA867" s="41"/>
      <c r="AB867" s="41"/>
      <c r="AC867" s="41"/>
      <c r="AD867" s="41"/>
      <c r="AE867" s="41"/>
      <c r="AF867" s="41"/>
      <c r="AG867" s="41"/>
      <c r="AH867" s="41"/>
    </row>
    <row r="868" spans="1:34" x14ac:dyDescent="0.15"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Y868" s="41"/>
      <c r="Z868" s="41"/>
      <c r="AA868" s="41"/>
      <c r="AB868" s="41"/>
      <c r="AC868" s="41"/>
      <c r="AD868" s="41"/>
      <c r="AE868" s="41"/>
      <c r="AF868" s="41"/>
      <c r="AG868" s="41"/>
      <c r="AH868" s="41"/>
    </row>
    <row r="869" spans="1:34" s="17" customFormat="1" ht="18" x14ac:dyDescent="0.2">
      <c r="A869" s="18" t="s">
        <v>85</v>
      </c>
    </row>
    <row r="870" spans="1:34" s="17" customFormat="1" x14ac:dyDescent="0.15">
      <c r="A870" s="17" t="s">
        <v>2</v>
      </c>
    </row>
    <row r="871" spans="1:34" s="17" customFormat="1" x14ac:dyDescent="0.15">
      <c r="A871" s="17" t="s">
        <v>23</v>
      </c>
    </row>
    <row r="872" spans="1:34" x14ac:dyDescent="0.15"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Y872" s="41"/>
      <c r="Z872" s="41"/>
      <c r="AA872" s="41"/>
      <c r="AB872" s="41"/>
      <c r="AC872" s="41"/>
      <c r="AD872" s="41"/>
      <c r="AE872" s="41"/>
      <c r="AF872" s="41"/>
      <c r="AG872" s="41"/>
      <c r="AH872" s="41"/>
    </row>
    <row r="873" spans="1:34" x14ac:dyDescent="0.15">
      <c r="A873" t="s">
        <v>45</v>
      </c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Y873" s="41"/>
      <c r="Z873" s="41"/>
      <c r="AA873" s="41"/>
      <c r="AB873" s="41"/>
      <c r="AC873" s="41"/>
      <c r="AD873" s="41"/>
      <c r="AE873" s="41"/>
      <c r="AF873" s="41"/>
      <c r="AG873" s="41"/>
      <c r="AH873" s="41"/>
    </row>
    <row r="874" spans="1:34" x14ac:dyDescent="0.15">
      <c r="A874" t="s">
        <v>46</v>
      </c>
      <c r="B874">
        <v>1</v>
      </c>
      <c r="C874">
        <v>2</v>
      </c>
      <c r="D874">
        <v>3</v>
      </c>
      <c r="E874">
        <v>4</v>
      </c>
      <c r="F874">
        <v>5</v>
      </c>
      <c r="G874">
        <v>6</v>
      </c>
      <c r="H874">
        <v>7</v>
      </c>
      <c r="I874">
        <v>8</v>
      </c>
      <c r="J874">
        <v>9</v>
      </c>
      <c r="K874">
        <v>10</v>
      </c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Y874" s="41"/>
      <c r="Z874" s="41"/>
      <c r="AA874" s="41"/>
      <c r="AB874" s="41"/>
      <c r="AC874" s="41"/>
      <c r="AD874" s="41"/>
      <c r="AE874" s="41"/>
      <c r="AF874" s="41"/>
      <c r="AG874" s="41"/>
      <c r="AH874" s="41"/>
    </row>
    <row r="875" spans="1:34" x14ac:dyDescent="0.15">
      <c r="A875">
        <v>1</v>
      </c>
      <c r="B875">
        <v>-0.112187</v>
      </c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Y875" s="41"/>
      <c r="Z875" s="41"/>
      <c r="AA875" s="41"/>
      <c r="AB875" s="41"/>
      <c r="AC875" s="41"/>
      <c r="AD875" s="41"/>
      <c r="AE875" s="41"/>
      <c r="AF875" s="41"/>
      <c r="AG875" s="41"/>
      <c r="AH875" s="41"/>
    </row>
    <row r="876" spans="1:34" x14ac:dyDescent="0.15">
      <c r="A876">
        <v>2</v>
      </c>
      <c r="B876">
        <v>-0.11253199999999999</v>
      </c>
      <c r="C876">
        <v>-0.11285000000000001</v>
      </c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Y876" s="41"/>
      <c r="Z876" s="41"/>
      <c r="AA876" s="41"/>
      <c r="AB876" s="41"/>
      <c r="AC876" s="41"/>
      <c r="AD876" s="41"/>
      <c r="AE876" s="41"/>
      <c r="AF876" s="41"/>
      <c r="AG876" s="41"/>
      <c r="AH876" s="41"/>
    </row>
    <row r="877" spans="1:34" x14ac:dyDescent="0.15">
      <c r="A877">
        <v>3</v>
      </c>
      <c r="B877">
        <v>-0.11193500000000001</v>
      </c>
      <c r="C877">
        <v>-0.11225499999999999</v>
      </c>
      <c r="D877">
        <v>-0.111632</v>
      </c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Y877" s="41"/>
      <c r="Z877" s="41"/>
      <c r="AA877" s="41"/>
      <c r="AB877" s="41"/>
      <c r="AC877" s="41"/>
      <c r="AD877" s="41"/>
      <c r="AE877" s="41"/>
      <c r="AF877" s="41"/>
      <c r="AG877" s="41"/>
      <c r="AH877" s="41"/>
    </row>
    <row r="878" spans="1:34" x14ac:dyDescent="0.15">
      <c r="A878">
        <v>4</v>
      </c>
      <c r="B878">
        <v>-0.111383</v>
      </c>
      <c r="C878">
        <v>-0.111676</v>
      </c>
      <c r="D878">
        <v>-0.11107499999999999</v>
      </c>
      <c r="E878">
        <v>-0.11051800000000001</v>
      </c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Y878" s="41"/>
      <c r="Z878" s="41"/>
      <c r="AA878" s="41"/>
      <c r="AB878" s="41"/>
      <c r="AC878" s="41"/>
      <c r="AD878" s="41"/>
      <c r="AE878" s="41"/>
      <c r="AF878" s="41"/>
      <c r="AG878" s="41"/>
      <c r="AH878" s="41"/>
    </row>
    <row r="879" spans="1:34" x14ac:dyDescent="0.15">
      <c r="A879">
        <v>5</v>
      </c>
      <c r="B879">
        <v>-0.111221</v>
      </c>
      <c r="C879">
        <v>-0.111557</v>
      </c>
      <c r="D879">
        <v>-0.110956</v>
      </c>
      <c r="E879">
        <v>-0.1104</v>
      </c>
      <c r="F879">
        <v>-0.11028200000000001</v>
      </c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Y879" s="41"/>
      <c r="Z879" s="41"/>
      <c r="AA879" s="41"/>
      <c r="AB879" s="41"/>
      <c r="AC879" s="41"/>
      <c r="AD879" s="41"/>
      <c r="AE879" s="41"/>
      <c r="AF879" s="41"/>
      <c r="AG879" s="41"/>
      <c r="AH879" s="41"/>
    </row>
    <row r="880" spans="1:34" x14ac:dyDescent="0.15">
      <c r="A880">
        <v>6</v>
      </c>
      <c r="B880">
        <v>-4.44181E-3</v>
      </c>
      <c r="C880">
        <v>-0.11755400000000001</v>
      </c>
      <c r="D880">
        <v>-0.116955</v>
      </c>
      <c r="E880">
        <v>-0.116397</v>
      </c>
      <c r="F880">
        <v>-0.11633599999999999</v>
      </c>
      <c r="G880" s="4">
        <v>-0.122332</v>
      </c>
      <c r="H880" s="4"/>
      <c r="I880" s="4"/>
      <c r="J880" s="4"/>
      <c r="K880" s="4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Y880" s="41"/>
      <c r="Z880" s="41"/>
      <c r="AA880" s="41"/>
      <c r="AB880" s="41"/>
      <c r="AC880" s="41"/>
      <c r="AD880" s="41"/>
      <c r="AE880" s="41"/>
      <c r="AF880" s="41"/>
      <c r="AG880" s="41"/>
      <c r="AH880" s="41"/>
    </row>
    <row r="881" spans="1:34" x14ac:dyDescent="0.15">
      <c r="A881">
        <v>7</v>
      </c>
      <c r="B881" s="4">
        <v>0.22210099999999999</v>
      </c>
      <c r="C881">
        <v>-0.118793</v>
      </c>
      <c r="D881">
        <v>-0.11819200000000001</v>
      </c>
      <c r="E881">
        <v>-0.117691</v>
      </c>
      <c r="F881" s="4">
        <v>-0.117572</v>
      </c>
      <c r="G881" s="4">
        <v>-0.12357</v>
      </c>
      <c r="H881" s="4">
        <v>-0.124808</v>
      </c>
      <c r="I881" s="4"/>
      <c r="J881" s="4"/>
      <c r="K881" s="4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Y881" s="41"/>
      <c r="Z881" s="41"/>
      <c r="AA881" s="41"/>
      <c r="AB881" s="41"/>
      <c r="AC881" s="41"/>
      <c r="AD881" s="41"/>
      <c r="AE881" s="41"/>
      <c r="AF881" s="41"/>
      <c r="AG881" s="41"/>
      <c r="AH881" s="41"/>
    </row>
    <row r="882" spans="1:34" x14ac:dyDescent="0.15">
      <c r="A882">
        <v>8</v>
      </c>
      <c r="B882" s="4">
        <v>0.45175199999999999</v>
      </c>
      <c r="C882">
        <v>-0.119828</v>
      </c>
      <c r="D882">
        <v>-0.119285</v>
      </c>
      <c r="E882" s="4">
        <v>-0.118726</v>
      </c>
      <c r="F882" s="4">
        <v>-0.118607</v>
      </c>
      <c r="G882" s="4">
        <v>-0.12460599999999999</v>
      </c>
      <c r="H882" s="4">
        <v>-0.12584600000000001</v>
      </c>
      <c r="I882" s="4">
        <v>-0.126803</v>
      </c>
      <c r="J882" s="4"/>
      <c r="K882" s="4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Y882" s="41"/>
      <c r="Z882" s="41"/>
      <c r="AA882" s="41"/>
      <c r="AB882" s="41"/>
      <c r="AC882" s="41"/>
      <c r="AD882" s="41"/>
      <c r="AE882" s="41"/>
      <c r="AF882" s="41"/>
      <c r="AG882" s="41"/>
      <c r="AH882" s="41"/>
    </row>
    <row r="883" spans="1:34" x14ac:dyDescent="0.15">
      <c r="A883">
        <v>9</v>
      </c>
      <c r="B883" s="4">
        <v>0.67721200000000004</v>
      </c>
      <c r="C883">
        <v>-0.12089999999999999</v>
      </c>
      <c r="D883" s="4">
        <v>-0.120299</v>
      </c>
      <c r="E883" s="4">
        <v>-0.119741</v>
      </c>
      <c r="F883" s="4">
        <v>-0.11962200000000001</v>
      </c>
      <c r="G883" s="4">
        <v>-0.12562200000000001</v>
      </c>
      <c r="H883" s="4">
        <v>-0.126781</v>
      </c>
      <c r="I883" s="4">
        <v>-1.1876100000000001E-2</v>
      </c>
      <c r="J883" s="4">
        <v>0.218471</v>
      </c>
      <c r="K883" s="4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Y883" s="41"/>
      <c r="Z883" s="41"/>
      <c r="AA883" s="41"/>
      <c r="AB883" s="41"/>
      <c r="AC883" s="41"/>
      <c r="AD883" s="41"/>
      <c r="AE883" s="41"/>
      <c r="AF883" s="41"/>
      <c r="AG883" s="41"/>
      <c r="AH883" s="41"/>
    </row>
    <row r="884" spans="1:34" x14ac:dyDescent="0.15">
      <c r="A884">
        <v>10</v>
      </c>
      <c r="B884" s="4">
        <v>1.5</v>
      </c>
      <c r="C884" s="4">
        <v>-0.121694</v>
      </c>
      <c r="D884" s="4">
        <v>-0.12109499999999999</v>
      </c>
      <c r="E884" s="4">
        <v>-0.12053700000000001</v>
      </c>
      <c r="F884" s="4">
        <v>-0.120418</v>
      </c>
      <c r="G884" s="4">
        <v>-0.126337</v>
      </c>
      <c r="H884" s="4">
        <v>-1.16726E-2</v>
      </c>
      <c r="I884" s="4">
        <v>0.218639</v>
      </c>
      <c r="J884" s="4">
        <v>0.44919799999999999</v>
      </c>
      <c r="K884" s="4">
        <v>0.67576199999999997</v>
      </c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Y884" s="41"/>
      <c r="Z884" s="41"/>
      <c r="AA884" s="41"/>
      <c r="AB884" s="41"/>
      <c r="AC884" s="41"/>
      <c r="AD884" s="41"/>
      <c r="AE884" s="41"/>
      <c r="AF884" s="41"/>
      <c r="AG884" s="41"/>
      <c r="AH884" s="41"/>
    </row>
    <row r="885" spans="1:34" x14ac:dyDescent="0.15"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Y885" s="41"/>
      <c r="Z885" s="41"/>
      <c r="AA885" s="41"/>
      <c r="AB885" s="41"/>
      <c r="AC885" s="41"/>
      <c r="AD885" s="41"/>
      <c r="AE885" s="41"/>
      <c r="AF885" s="41"/>
      <c r="AG885" s="41"/>
      <c r="AH885" s="41"/>
    </row>
    <row r="886" spans="1:34" x14ac:dyDescent="0.15">
      <c r="A886" t="s">
        <v>47</v>
      </c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Y886" s="41"/>
      <c r="Z886" s="41"/>
      <c r="AA886" s="41"/>
      <c r="AB886" s="41"/>
      <c r="AC886" s="41"/>
      <c r="AD886" s="41"/>
      <c r="AE886" s="41"/>
      <c r="AF886" s="41"/>
      <c r="AG886" s="41"/>
      <c r="AH886" s="41"/>
    </row>
    <row r="887" spans="1:34" x14ac:dyDescent="0.15">
      <c r="A887" t="s">
        <v>46</v>
      </c>
      <c r="B887">
        <v>1</v>
      </c>
      <c r="C887">
        <v>2</v>
      </c>
      <c r="D887">
        <v>3</v>
      </c>
      <c r="E887">
        <v>4</v>
      </c>
      <c r="F887">
        <v>5</v>
      </c>
      <c r="G887">
        <v>6</v>
      </c>
      <c r="H887">
        <v>7</v>
      </c>
      <c r="I887">
        <v>8</v>
      </c>
      <c r="J887">
        <v>9</v>
      </c>
      <c r="K887">
        <v>10</v>
      </c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Y887" s="41"/>
      <c r="Z887" s="41"/>
      <c r="AA887" s="41"/>
      <c r="AB887" s="41"/>
      <c r="AC887" s="41"/>
      <c r="AD887" s="41"/>
      <c r="AE887" s="41"/>
      <c r="AF887" s="41"/>
      <c r="AG887" s="41"/>
      <c r="AH887" s="41"/>
    </row>
    <row r="888" spans="1:34" x14ac:dyDescent="0.15">
      <c r="A888">
        <v>1</v>
      </c>
      <c r="B888" s="4">
        <v>0.19074099999999999</v>
      </c>
      <c r="M888" s="14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Y888" s="41"/>
      <c r="Z888" s="41"/>
      <c r="AA888" s="41"/>
      <c r="AB888" s="41"/>
      <c r="AC888" s="41"/>
      <c r="AD888" s="41"/>
      <c r="AE888" s="41"/>
      <c r="AF888" s="41"/>
      <c r="AG888" s="41"/>
      <c r="AH888" s="41"/>
    </row>
    <row r="889" spans="1:34" x14ac:dyDescent="0.15">
      <c r="A889">
        <v>2</v>
      </c>
      <c r="B889" s="4">
        <v>0.16717499999999999</v>
      </c>
      <c r="C889" s="4">
        <v>3.2260499999999998E-2</v>
      </c>
      <c r="M889" s="14"/>
      <c r="N889" s="14"/>
      <c r="O889" s="41"/>
      <c r="P889" s="41"/>
      <c r="Q889" s="41"/>
      <c r="R889" s="41"/>
      <c r="S889" s="41"/>
      <c r="T889" s="41"/>
      <c r="U889" s="41"/>
      <c r="V889" s="41"/>
      <c r="W889" s="41"/>
      <c r="Y889" s="41"/>
      <c r="Z889" s="41"/>
      <c r="AA889" s="41"/>
      <c r="AB889" s="41"/>
      <c r="AC889" s="41"/>
      <c r="AD889" s="41"/>
      <c r="AE889" s="41"/>
      <c r="AF889" s="41"/>
      <c r="AG889" s="41"/>
      <c r="AH889" s="41"/>
    </row>
    <row r="890" spans="1:34" x14ac:dyDescent="0.15">
      <c r="A890">
        <v>3</v>
      </c>
      <c r="B890" s="4">
        <v>0.14684900000000001</v>
      </c>
      <c r="C890" s="4">
        <v>2.1324900000000001E-2</v>
      </c>
      <c r="D890" s="4">
        <v>1.24633E-2</v>
      </c>
      <c r="M890" s="14"/>
      <c r="N890" s="14"/>
      <c r="O890" s="14"/>
      <c r="P890" s="41"/>
      <c r="Q890" s="41"/>
      <c r="R890" s="41"/>
      <c r="S890" s="41"/>
      <c r="T890" s="41"/>
      <c r="U890" s="41"/>
      <c r="V890" s="41"/>
      <c r="W890" s="41"/>
      <c r="Y890" s="41"/>
      <c r="Z890" s="41"/>
      <c r="AA890" s="41"/>
      <c r="AB890" s="41"/>
      <c r="AC890" s="41"/>
      <c r="AD890" s="41"/>
      <c r="AE890" s="41"/>
      <c r="AF890" s="41"/>
      <c r="AG890" s="41"/>
      <c r="AH890" s="41"/>
    </row>
    <row r="891" spans="1:34" x14ac:dyDescent="0.15">
      <c r="A891">
        <v>4</v>
      </c>
      <c r="B891" s="4">
        <v>0.12656700000000001</v>
      </c>
      <c r="C891" s="4">
        <v>1.2470999999999999E-2</v>
      </c>
      <c r="D891" s="4">
        <v>3.8568900000000003E-2</v>
      </c>
      <c r="E891" s="4">
        <v>0.11820799999999999</v>
      </c>
      <c r="M891" s="14"/>
      <c r="N891" s="14"/>
      <c r="O891" s="14"/>
      <c r="P891" s="14"/>
      <c r="Q891" s="41"/>
      <c r="R891" s="41"/>
      <c r="S891" s="41"/>
      <c r="T891" s="41"/>
      <c r="U891" s="41"/>
      <c r="V891" s="41"/>
      <c r="W891" s="41"/>
      <c r="Y891" s="41"/>
      <c r="Z891" s="41"/>
      <c r="AA891" s="41"/>
      <c r="AB891" s="41"/>
      <c r="AC891" s="41"/>
      <c r="AD891" s="41"/>
      <c r="AE891" s="41"/>
      <c r="AF891" s="41"/>
      <c r="AG891" s="41"/>
      <c r="AH891" s="41"/>
    </row>
    <row r="892" spans="1:34" x14ac:dyDescent="0.15">
      <c r="A892">
        <v>5</v>
      </c>
      <c r="B892" s="4">
        <v>0.112081</v>
      </c>
      <c r="C892" s="4">
        <v>4.0495999999999997E-2</v>
      </c>
      <c r="D892" s="4">
        <v>0.11530600000000001</v>
      </c>
      <c r="E892" s="4">
        <v>0.202961</v>
      </c>
      <c r="F892" s="4">
        <v>0.299512</v>
      </c>
      <c r="M892" s="14"/>
      <c r="N892" s="14"/>
      <c r="O892" s="14"/>
      <c r="P892" s="14"/>
      <c r="Q892" s="14"/>
      <c r="R892" s="41"/>
      <c r="S892" s="41"/>
      <c r="T892" s="41"/>
      <c r="U892" s="41"/>
      <c r="V892" s="41"/>
      <c r="W892" s="41"/>
      <c r="Y892" s="41"/>
      <c r="Z892" s="41"/>
      <c r="AA892" s="41"/>
      <c r="AB892" s="41"/>
      <c r="AC892" s="41"/>
      <c r="AD892" s="41"/>
      <c r="AE892" s="41"/>
      <c r="AF892" s="41"/>
      <c r="AG892" s="41"/>
      <c r="AH892" s="41"/>
    </row>
    <row r="893" spans="1:34" x14ac:dyDescent="0.15">
      <c r="A893">
        <v>6</v>
      </c>
      <c r="B893" s="4">
        <v>0.12679699999999999</v>
      </c>
      <c r="C893" s="4">
        <v>0.108167</v>
      </c>
      <c r="D893" s="4">
        <v>0.19559199999999999</v>
      </c>
      <c r="E893" s="4">
        <v>0.29301100000000002</v>
      </c>
      <c r="F893" s="4">
        <v>0.34375800000000001</v>
      </c>
      <c r="G893">
        <v>-0.176676</v>
      </c>
      <c r="M893" s="14"/>
      <c r="N893" s="14"/>
      <c r="O893" s="14"/>
      <c r="P893" s="14"/>
      <c r="Q893" s="14"/>
      <c r="R893" s="14"/>
      <c r="S893" s="41"/>
      <c r="T893" s="41"/>
      <c r="U893" s="41"/>
      <c r="V893" s="41"/>
      <c r="W893" s="41"/>
      <c r="Y893" s="41"/>
      <c r="Z893" s="41"/>
      <c r="AA893" s="41"/>
      <c r="AB893" s="41"/>
      <c r="AC893" s="41"/>
      <c r="AD893" s="41"/>
      <c r="AE893" s="41"/>
      <c r="AF893" s="41"/>
      <c r="AG893" s="41"/>
      <c r="AH893" s="41"/>
    </row>
    <row r="894" spans="1:34" x14ac:dyDescent="0.15">
      <c r="A894">
        <v>7</v>
      </c>
      <c r="B894">
        <v>0.17887</v>
      </c>
      <c r="C894" s="4">
        <v>0.19069</v>
      </c>
      <c r="D894" s="4">
        <v>0.28989700000000002</v>
      </c>
      <c r="E894" s="4">
        <v>0.34073599999999998</v>
      </c>
      <c r="F894">
        <v>-0.17363000000000001</v>
      </c>
      <c r="G894">
        <v>-0.25010199999999999</v>
      </c>
      <c r="H894">
        <v>-0.32328099999999999</v>
      </c>
      <c r="M894" s="14"/>
      <c r="N894" s="14"/>
      <c r="O894" s="14"/>
      <c r="P894" s="14"/>
      <c r="Q894" s="14"/>
      <c r="R894" s="14"/>
      <c r="S894" s="14"/>
      <c r="T894" s="41"/>
      <c r="U894" s="41"/>
      <c r="V894" s="41"/>
      <c r="W894" s="41"/>
      <c r="Y894" s="41"/>
      <c r="Z894" s="41"/>
      <c r="AA894" s="41"/>
      <c r="AB894" s="41"/>
      <c r="AC894" s="41"/>
      <c r="AD894" s="41"/>
      <c r="AE894" s="41"/>
      <c r="AF894" s="41"/>
      <c r="AG894" s="41"/>
      <c r="AH894" s="41"/>
    </row>
    <row r="895" spans="1:34" x14ac:dyDescent="0.15">
      <c r="A895">
        <v>8</v>
      </c>
      <c r="B895">
        <v>0.231294</v>
      </c>
      <c r="C895" s="4">
        <v>0.28722999999999999</v>
      </c>
      <c r="D895" s="4">
        <v>0.33795700000000001</v>
      </c>
      <c r="E895">
        <v>-0.17521900000000001</v>
      </c>
      <c r="F895">
        <v>-0.24726799999999999</v>
      </c>
      <c r="G895">
        <v>-0.312919</v>
      </c>
      <c r="H895">
        <v>-0.37457600000000002</v>
      </c>
      <c r="I895">
        <v>-0.43484299999999998</v>
      </c>
      <c r="M895" s="14"/>
      <c r="N895" s="14"/>
      <c r="O895" s="14"/>
      <c r="P895" s="14"/>
      <c r="Q895" s="14"/>
      <c r="R895" s="14"/>
      <c r="S895" s="14"/>
      <c r="T895" s="14"/>
      <c r="U895" s="41"/>
      <c r="V895" s="41"/>
      <c r="W895" s="41"/>
      <c r="Y895" s="41"/>
      <c r="Z895" s="41"/>
      <c r="AA895" s="41"/>
      <c r="AB895" s="41"/>
      <c r="AC895" s="41"/>
      <c r="AD895" s="41"/>
      <c r="AE895" s="41"/>
      <c r="AF895" s="41"/>
      <c r="AG895" s="41"/>
      <c r="AH895" s="41"/>
    </row>
    <row r="896" spans="1:34" x14ac:dyDescent="0.15">
      <c r="A896">
        <v>9</v>
      </c>
      <c r="B896">
        <v>0.28096700000000002</v>
      </c>
      <c r="C896" s="4">
        <v>0.335424</v>
      </c>
      <c r="D896">
        <v>-0.17768600000000001</v>
      </c>
      <c r="E896">
        <v>-0.23788899999999999</v>
      </c>
      <c r="F896">
        <v>-0.30944899999999997</v>
      </c>
      <c r="G896">
        <v>-0.38378000000000001</v>
      </c>
      <c r="H896">
        <v>-0.434863</v>
      </c>
      <c r="I896">
        <v>-0.51321000000000006</v>
      </c>
      <c r="J896">
        <v>-0.608375</v>
      </c>
      <c r="M896" s="14"/>
      <c r="N896" s="14"/>
      <c r="O896" s="14"/>
      <c r="P896" s="14"/>
      <c r="Q896" s="14"/>
      <c r="R896" s="14"/>
      <c r="S896" s="14"/>
      <c r="T896" s="14"/>
      <c r="U896" s="14"/>
      <c r="V896" s="41"/>
      <c r="W896" s="41"/>
      <c r="Y896" s="41"/>
      <c r="Z896" s="41"/>
      <c r="AA896" s="41"/>
      <c r="AB896" s="41"/>
      <c r="AC896" s="41"/>
      <c r="AD896" s="41"/>
      <c r="AE896" s="41"/>
      <c r="AF896" s="41"/>
      <c r="AG896" s="41"/>
      <c r="AH896" s="41"/>
    </row>
    <row r="897" spans="1:34" x14ac:dyDescent="0.15">
      <c r="A897">
        <v>10</v>
      </c>
      <c r="B897">
        <v>0.33413300000000001</v>
      </c>
      <c r="C897">
        <v>-0.16963300000000001</v>
      </c>
      <c r="D897">
        <v>-0.23851600000000001</v>
      </c>
      <c r="E897">
        <v>-0.309137</v>
      </c>
      <c r="F897">
        <v>-0.38066899999999998</v>
      </c>
      <c r="G897">
        <v>-0.43479499999999999</v>
      </c>
      <c r="H897">
        <v>-0.51319400000000004</v>
      </c>
      <c r="I897">
        <v>-0.60835300000000003</v>
      </c>
      <c r="J897">
        <v>-0.72143199999999996</v>
      </c>
      <c r="K897">
        <v>-0.85222299999999995</v>
      </c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41"/>
      <c r="Y897" s="41"/>
      <c r="Z897" s="41"/>
      <c r="AA897" s="41"/>
      <c r="AB897" s="41"/>
      <c r="AC897" s="41"/>
      <c r="AD897" s="41"/>
      <c r="AE897" s="41"/>
      <c r="AF897" s="41"/>
      <c r="AG897" s="41"/>
      <c r="AH897" s="41"/>
    </row>
    <row r="898" spans="1:34" x14ac:dyDescent="0.15"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Y898" s="41"/>
      <c r="Z898" s="41"/>
      <c r="AA898" s="41"/>
      <c r="AB898" s="41"/>
      <c r="AC898" s="41"/>
      <c r="AD898" s="41"/>
      <c r="AE898" s="41"/>
      <c r="AF898" s="41"/>
      <c r="AG898" s="41"/>
      <c r="AH898" s="41"/>
    </row>
    <row r="899" spans="1:34" x14ac:dyDescent="0.15">
      <c r="A899" t="s">
        <v>48</v>
      </c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Y899" s="41"/>
      <c r="Z899" s="41"/>
      <c r="AA899" s="41"/>
      <c r="AB899" s="41"/>
      <c r="AC899" s="41"/>
      <c r="AD899" s="41"/>
      <c r="AE899" s="41"/>
      <c r="AF899" s="41"/>
      <c r="AG899" s="41"/>
      <c r="AH899" s="41"/>
    </row>
    <row r="900" spans="1:34" x14ac:dyDescent="0.15">
      <c r="A900" t="s">
        <v>46</v>
      </c>
      <c r="B900">
        <v>1</v>
      </c>
      <c r="C900">
        <v>2</v>
      </c>
      <c r="D900">
        <v>3</v>
      </c>
      <c r="E900">
        <v>4</v>
      </c>
      <c r="F900">
        <v>5</v>
      </c>
      <c r="G900">
        <v>6</v>
      </c>
      <c r="H900">
        <v>7</v>
      </c>
      <c r="I900">
        <v>8</v>
      </c>
      <c r="J900">
        <v>9</v>
      </c>
      <c r="K900">
        <v>10</v>
      </c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Y900" s="41"/>
      <c r="Z900" s="41"/>
      <c r="AA900" s="41"/>
      <c r="AB900" s="41"/>
      <c r="AC900" s="41"/>
      <c r="AD900" s="41"/>
      <c r="AE900" s="41"/>
      <c r="AF900" s="41"/>
      <c r="AG900" s="41"/>
      <c r="AH900" s="41"/>
    </row>
    <row r="901" spans="1:34" x14ac:dyDescent="0.15">
      <c r="A901">
        <v>1</v>
      </c>
      <c r="B901" s="4">
        <v>0.21146599999999999</v>
      </c>
      <c r="M901" s="14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Y901" s="41"/>
      <c r="Z901" s="41"/>
      <c r="AA901" s="41"/>
      <c r="AB901" s="41"/>
      <c r="AC901" s="41"/>
      <c r="AD901" s="41"/>
      <c r="AE901" s="41"/>
      <c r="AF901" s="41"/>
      <c r="AG901" s="41"/>
      <c r="AH901" s="41"/>
    </row>
    <row r="902" spans="1:34" x14ac:dyDescent="0.15">
      <c r="A902">
        <v>2</v>
      </c>
      <c r="B902" s="4">
        <v>0.20832500000000001</v>
      </c>
      <c r="C902">
        <v>-0.22570000000000001</v>
      </c>
      <c r="M902" s="14"/>
      <c r="N902" s="14"/>
      <c r="O902" s="41"/>
      <c r="P902" s="41"/>
      <c r="Q902" s="41"/>
      <c r="R902" s="41"/>
      <c r="S902" s="41"/>
      <c r="T902" s="41"/>
      <c r="U902" s="41"/>
      <c r="V902" s="41"/>
      <c r="W902" s="41"/>
      <c r="Y902" s="41"/>
      <c r="Z902" s="41"/>
      <c r="AA902" s="41"/>
      <c r="AB902" s="41"/>
      <c r="AC902" s="41"/>
      <c r="AD902" s="41"/>
      <c r="AE902" s="41"/>
      <c r="AF902" s="41"/>
      <c r="AG902" s="41"/>
      <c r="AH902" s="41"/>
    </row>
    <row r="903" spans="1:34" x14ac:dyDescent="0.15">
      <c r="A903">
        <v>3</v>
      </c>
      <c r="B903" s="4">
        <v>0.20647799999999999</v>
      </c>
      <c r="C903">
        <v>-0.22450899999999999</v>
      </c>
      <c r="D903">
        <v>-0.20575099999999999</v>
      </c>
      <c r="M903" s="14"/>
      <c r="N903" s="14"/>
      <c r="O903" s="14"/>
      <c r="P903" s="41"/>
      <c r="Q903" s="41"/>
      <c r="R903" s="41"/>
      <c r="S903" s="41"/>
      <c r="T903" s="41"/>
      <c r="U903" s="41"/>
      <c r="V903" s="41"/>
      <c r="W903" s="41"/>
      <c r="Y903" s="41"/>
      <c r="Z903" s="41"/>
      <c r="AA903" s="41"/>
      <c r="AB903" s="41"/>
      <c r="AC903" s="41"/>
      <c r="AD903" s="41"/>
      <c r="AE903" s="41"/>
      <c r="AF903" s="41"/>
      <c r="AG903" s="41"/>
      <c r="AH903" s="41"/>
    </row>
    <row r="904" spans="1:34" x14ac:dyDescent="0.15">
      <c r="A904">
        <v>4</v>
      </c>
      <c r="B904" s="4">
        <v>0.20153599999999999</v>
      </c>
      <c r="C904">
        <v>-0.205841</v>
      </c>
      <c r="D904">
        <v>-9.7207199999999994E-2</v>
      </c>
      <c r="E904">
        <v>0.10162599999999999</v>
      </c>
      <c r="M904" s="14"/>
      <c r="N904" s="14"/>
      <c r="O904" s="14"/>
      <c r="P904" s="14"/>
      <c r="Q904" s="41"/>
      <c r="R904" s="41"/>
      <c r="S904" s="41"/>
      <c r="T904" s="41"/>
      <c r="U904" s="41"/>
      <c r="V904" s="41"/>
      <c r="W904" s="41"/>
      <c r="Y904" s="41"/>
      <c r="Z904" s="41"/>
      <c r="AA904" s="41"/>
      <c r="AB904" s="41"/>
      <c r="AC904" s="41"/>
      <c r="AD904" s="41"/>
      <c r="AE904" s="41"/>
      <c r="AF904" s="41"/>
      <c r="AG904" s="41"/>
      <c r="AH904" s="41"/>
    </row>
    <row r="905" spans="1:34" x14ac:dyDescent="0.15">
      <c r="A905">
        <v>5</v>
      </c>
      <c r="B905" s="4">
        <v>0.20503299999999999</v>
      </c>
      <c r="C905">
        <v>-9.8601400000000006E-2</v>
      </c>
      <c r="D905">
        <v>0.100214</v>
      </c>
      <c r="E905" s="4">
        <v>0.33446999999999999</v>
      </c>
      <c r="F905" s="4">
        <v>0.599024</v>
      </c>
      <c r="M905" s="14"/>
      <c r="N905" s="14"/>
      <c r="O905" s="14"/>
      <c r="P905" s="14"/>
      <c r="Q905" s="14"/>
      <c r="R905" s="41"/>
      <c r="S905" s="41"/>
      <c r="T905" s="41"/>
      <c r="U905" s="41"/>
      <c r="V905" s="41"/>
      <c r="W905" s="41"/>
      <c r="Y905" s="41"/>
      <c r="Z905" s="41"/>
      <c r="AA905" s="41"/>
      <c r="AB905" s="41"/>
      <c r="AC905" s="41"/>
      <c r="AD905" s="41"/>
      <c r="AE905" s="41"/>
      <c r="AF905" s="41"/>
      <c r="AG905" s="41"/>
      <c r="AH905" s="41"/>
    </row>
    <row r="906" spans="1:34" x14ac:dyDescent="0.15">
      <c r="A906">
        <v>6</v>
      </c>
      <c r="B906" s="4">
        <v>0.25359500000000001</v>
      </c>
      <c r="C906">
        <v>8.5293999999999995E-2</v>
      </c>
      <c r="D906" s="4">
        <v>0.31969399999999998</v>
      </c>
      <c r="E906" s="4">
        <v>0.58602100000000001</v>
      </c>
      <c r="F906" s="4">
        <v>0.68751600000000002</v>
      </c>
      <c r="G906">
        <v>-0.353352</v>
      </c>
      <c r="M906" s="14"/>
      <c r="N906" s="14"/>
      <c r="O906" s="14"/>
      <c r="P906" s="14"/>
      <c r="Q906" s="14"/>
      <c r="R906" s="14"/>
      <c r="S906" s="41"/>
      <c r="T906" s="41"/>
      <c r="U906" s="41"/>
      <c r="V906" s="41"/>
      <c r="W906" s="41"/>
      <c r="Y906" s="41"/>
      <c r="Z906" s="41"/>
      <c r="AA906" s="41"/>
      <c r="AB906" s="41"/>
      <c r="AC906" s="41"/>
      <c r="AD906" s="41"/>
      <c r="AE906" s="41"/>
      <c r="AF906" s="41"/>
      <c r="AG906" s="41"/>
      <c r="AH906" s="41"/>
    </row>
    <row r="907" spans="1:34" x14ac:dyDescent="0.15">
      <c r="A907">
        <v>7</v>
      </c>
      <c r="B907" s="4">
        <v>0.35774</v>
      </c>
      <c r="C907" s="4">
        <v>0.31447399999999998</v>
      </c>
      <c r="D907" s="4">
        <v>0.579793</v>
      </c>
      <c r="E907" s="4">
        <v>0.68147100000000005</v>
      </c>
      <c r="F907">
        <v>-0.34725899999999998</v>
      </c>
      <c r="G907">
        <v>-0.50020399999999998</v>
      </c>
      <c r="H907">
        <v>-0.64656199999999997</v>
      </c>
      <c r="M907" s="14"/>
      <c r="N907" s="14"/>
      <c r="O907" s="14"/>
      <c r="P907" s="14"/>
      <c r="Q907" s="14"/>
      <c r="R907" s="14"/>
      <c r="S907" s="14"/>
      <c r="T907" s="41"/>
      <c r="U907" s="41"/>
      <c r="V907" s="41"/>
      <c r="W907" s="41"/>
      <c r="Y907" s="41"/>
      <c r="Z907" s="41"/>
      <c r="AA907" s="41"/>
      <c r="AB907" s="41"/>
      <c r="AC907" s="41"/>
      <c r="AD907" s="41"/>
      <c r="AE907" s="41"/>
      <c r="AF907" s="41"/>
      <c r="AG907" s="41"/>
      <c r="AH907" s="41"/>
    </row>
    <row r="908" spans="1:34" x14ac:dyDescent="0.15">
      <c r="A908">
        <v>8</v>
      </c>
      <c r="B908" s="4">
        <v>0.462588</v>
      </c>
      <c r="C908" s="4">
        <v>0.57445999999999997</v>
      </c>
      <c r="D908" s="4">
        <v>0.67591299999999999</v>
      </c>
      <c r="E908">
        <v>-0.350439</v>
      </c>
      <c r="F908">
        <v>-0.494537</v>
      </c>
      <c r="G908">
        <v>-0.62583699999999998</v>
      </c>
      <c r="H908">
        <v>-0.74915200000000004</v>
      </c>
      <c r="I908">
        <v>-0.86968599999999996</v>
      </c>
      <c r="M908" s="14"/>
      <c r="N908" s="14"/>
      <c r="O908" s="14"/>
      <c r="P908" s="14"/>
      <c r="Q908" s="14"/>
      <c r="R908" s="14"/>
      <c r="S908" s="14"/>
      <c r="T908" s="14"/>
      <c r="U908" s="41"/>
      <c r="V908" s="41"/>
      <c r="W908" s="41"/>
      <c r="Y908" s="41"/>
      <c r="Z908" s="41"/>
      <c r="AA908" s="41"/>
      <c r="AB908" s="41"/>
      <c r="AC908" s="41"/>
      <c r="AD908" s="41"/>
      <c r="AE908" s="41"/>
      <c r="AF908" s="41"/>
      <c r="AG908" s="41"/>
      <c r="AH908" s="41"/>
    </row>
    <row r="909" spans="1:34" x14ac:dyDescent="0.15">
      <c r="A909">
        <v>9</v>
      </c>
      <c r="B909">
        <v>0.56193300000000002</v>
      </c>
      <c r="C909" s="4">
        <v>0.670848</v>
      </c>
      <c r="D909">
        <v>-0.35537299999999999</v>
      </c>
      <c r="E909">
        <v>-0.47577799999999998</v>
      </c>
      <c r="F909">
        <v>-0.61889700000000003</v>
      </c>
      <c r="G909">
        <v>-0.76756000000000002</v>
      </c>
      <c r="H909">
        <v>-0.86972700000000003</v>
      </c>
      <c r="I909">
        <v>-1.0264200000000001</v>
      </c>
      <c r="J909">
        <v>-1.21675</v>
      </c>
      <c r="M909" s="14"/>
      <c r="N909" s="14"/>
      <c r="O909" s="14"/>
      <c r="P909" s="14"/>
      <c r="Q909" s="14"/>
      <c r="R909" s="14"/>
      <c r="S909" s="14"/>
      <c r="T909" s="14"/>
      <c r="U909" s="14"/>
      <c r="V909" s="41"/>
      <c r="W909" s="41"/>
      <c r="Y909" s="41"/>
      <c r="Z909" s="41"/>
      <c r="AA909" s="41"/>
      <c r="AB909" s="41"/>
      <c r="AC909" s="41"/>
      <c r="AD909" s="41"/>
      <c r="AE909" s="41"/>
      <c r="AF909" s="41"/>
      <c r="AG909" s="41"/>
      <c r="AH909" s="41"/>
    </row>
    <row r="910" spans="1:34" x14ac:dyDescent="0.15">
      <c r="A910">
        <v>10</v>
      </c>
      <c r="B910">
        <v>0.66826600000000003</v>
      </c>
      <c r="C910">
        <v>-0.33926600000000001</v>
      </c>
      <c r="D910">
        <v>-0.47703299999999998</v>
      </c>
      <c r="E910">
        <v>-0.61827399999999999</v>
      </c>
      <c r="F910">
        <v>-0.76133799999999996</v>
      </c>
      <c r="G910">
        <v>-0.86958999999999997</v>
      </c>
      <c r="H910">
        <v>-1.0263899999999999</v>
      </c>
      <c r="I910">
        <v>-1.21671</v>
      </c>
      <c r="J910">
        <v>-1.44286</v>
      </c>
      <c r="K910">
        <v>-1.70445</v>
      </c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41"/>
      <c r="Y910" s="41"/>
      <c r="Z910" s="41"/>
      <c r="AA910" s="41"/>
      <c r="AB910" s="41"/>
      <c r="AC910" s="41"/>
      <c r="AD910" s="41"/>
      <c r="AE910" s="41"/>
      <c r="AF910" s="41"/>
      <c r="AG910" s="41"/>
      <c r="AH910" s="41"/>
    </row>
    <row r="911" spans="1:34" x14ac:dyDescent="0.15"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Y911" s="41"/>
      <c r="Z911" s="41"/>
      <c r="AA911" s="41"/>
      <c r="AB911" s="41"/>
      <c r="AC911" s="41"/>
      <c r="AD911" s="41"/>
      <c r="AE911" s="41"/>
      <c r="AF911" s="41"/>
      <c r="AG911" s="41"/>
      <c r="AH911" s="41"/>
    </row>
    <row r="912" spans="1:34" x14ac:dyDescent="0.15">
      <c r="A912" t="s">
        <v>74</v>
      </c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Y912" s="41"/>
      <c r="Z912" s="41"/>
      <c r="AA912" s="41"/>
      <c r="AB912" s="41"/>
      <c r="AC912" s="41"/>
      <c r="AD912" s="41"/>
      <c r="AE912" s="41"/>
      <c r="AF912" s="41"/>
      <c r="AG912" s="41"/>
      <c r="AH912" s="41"/>
    </row>
    <row r="913" spans="1:34" x14ac:dyDescent="0.15">
      <c r="A913" t="s">
        <v>75</v>
      </c>
      <c r="B913" t="s">
        <v>76</v>
      </c>
      <c r="C913" t="s">
        <v>76</v>
      </c>
      <c r="D913" t="s">
        <v>76</v>
      </c>
      <c r="E913" t="s">
        <v>77</v>
      </c>
      <c r="F913" t="s">
        <v>77</v>
      </c>
      <c r="G913" t="s">
        <v>77</v>
      </c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Y913" s="41"/>
      <c r="Z913" s="41"/>
      <c r="AA913" s="41"/>
      <c r="AB913" s="41"/>
      <c r="AC913" s="41"/>
      <c r="AD913" s="41"/>
      <c r="AE913" s="41"/>
      <c r="AF913" s="41"/>
      <c r="AG913" s="41"/>
      <c r="AH913" s="41"/>
    </row>
    <row r="914" spans="1:34" x14ac:dyDescent="0.15">
      <c r="A914" t="s">
        <v>78</v>
      </c>
      <c r="B914" t="s">
        <v>76</v>
      </c>
      <c r="C914" t="s">
        <v>79</v>
      </c>
      <c r="D914" t="s">
        <v>80</v>
      </c>
      <c r="E914" t="s">
        <v>76</v>
      </c>
      <c r="F914" t="s">
        <v>79</v>
      </c>
      <c r="G914" t="s">
        <v>80</v>
      </c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Y914" s="41"/>
      <c r="Z914" s="41"/>
      <c r="AA914" s="41"/>
      <c r="AB914" s="41"/>
      <c r="AC914" s="41"/>
      <c r="AD914" s="41"/>
      <c r="AE914" s="41"/>
      <c r="AF914" s="41"/>
      <c r="AG914" s="41"/>
      <c r="AH914" s="41"/>
    </row>
    <row r="915" spans="1:34" x14ac:dyDescent="0.15">
      <c r="A915" t="s">
        <v>25</v>
      </c>
      <c r="B915" s="4">
        <v>0.68717700000000004</v>
      </c>
      <c r="C915" s="4">
        <v>0.68717700000000004</v>
      </c>
      <c r="D915" s="4">
        <v>0.68717700000000004</v>
      </c>
      <c r="E915" s="4">
        <v>0.80952299999999999</v>
      </c>
      <c r="F915" s="4">
        <v>0.80952299999999999</v>
      </c>
      <c r="G915" s="4">
        <v>0.80952299999999999</v>
      </c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Y915" s="41"/>
      <c r="Z915" s="41"/>
      <c r="AA915" s="41"/>
      <c r="AB915" s="41"/>
      <c r="AC915" s="41"/>
      <c r="AD915" s="41"/>
      <c r="AE915" s="41"/>
      <c r="AF915" s="41"/>
      <c r="AG915" s="41"/>
      <c r="AH915" s="41"/>
    </row>
    <row r="916" spans="1:34" x14ac:dyDescent="0.15">
      <c r="A916" t="s">
        <v>26</v>
      </c>
      <c r="B916" s="4">
        <v>0.115663</v>
      </c>
      <c r="C916" s="4">
        <v>0.24143700000000001</v>
      </c>
      <c r="D916" s="4">
        <v>0.21401800000000001</v>
      </c>
      <c r="E916" s="4">
        <v>0.12869900000000001</v>
      </c>
      <c r="F916" s="4">
        <v>0.27424500000000002</v>
      </c>
      <c r="G916" s="4">
        <v>0.242337</v>
      </c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Y916" s="41"/>
      <c r="Z916" s="41"/>
      <c r="AA916" s="41"/>
      <c r="AB916" s="41"/>
      <c r="AC916" s="41"/>
      <c r="AD916" s="41"/>
      <c r="AE916" s="41"/>
      <c r="AF916" s="41"/>
      <c r="AG916" s="41"/>
      <c r="AH916" s="41"/>
    </row>
    <row r="917" spans="1:34" x14ac:dyDescent="0.15">
      <c r="A917" t="s">
        <v>27</v>
      </c>
      <c r="B917" s="4">
        <v>9.3098399999999998E-2</v>
      </c>
      <c r="C917" s="4">
        <v>0.22153400000000001</v>
      </c>
      <c r="D917" s="4">
        <v>0.19253500000000001</v>
      </c>
      <c r="E917" s="4">
        <v>0.10600999999999999</v>
      </c>
      <c r="F917" s="4">
        <v>0.25459799999999999</v>
      </c>
      <c r="G917" s="4">
        <v>0.22092999999999999</v>
      </c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Y917" s="41"/>
      <c r="Z917" s="41"/>
      <c r="AA917" s="41"/>
      <c r="AB917" s="41"/>
      <c r="AC917" s="41"/>
      <c r="AD917" s="41"/>
      <c r="AE917" s="41"/>
      <c r="AF917" s="41"/>
      <c r="AG917" s="41"/>
      <c r="AH917" s="41"/>
    </row>
    <row r="918" spans="1:34" x14ac:dyDescent="0.15">
      <c r="A918" t="s">
        <v>28</v>
      </c>
      <c r="B918">
        <v>6.9957599999999995E-2</v>
      </c>
      <c r="C918" s="4">
        <v>0.201656</v>
      </c>
      <c r="D918" s="4">
        <v>0.16783899999999999</v>
      </c>
      <c r="E918">
        <v>6.2728199999999998E-2</v>
      </c>
      <c r="F918" s="4">
        <v>0.21509700000000001</v>
      </c>
      <c r="G918" s="4">
        <v>0.175902</v>
      </c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Y918" s="41"/>
      <c r="Z918" s="41"/>
      <c r="AA918" s="41"/>
      <c r="AB918" s="41"/>
      <c r="AC918" s="41"/>
      <c r="AD918" s="41"/>
      <c r="AE918" s="41"/>
      <c r="AF918" s="41"/>
      <c r="AG918" s="41"/>
      <c r="AH918" s="41"/>
    </row>
    <row r="919" spans="1:34" x14ac:dyDescent="0.15">
      <c r="A919" t="s">
        <v>29</v>
      </c>
      <c r="B919">
        <v>4.5950600000000001E-2</v>
      </c>
      <c r="C919">
        <v>0.175569</v>
      </c>
      <c r="D919">
        <v>0.139212</v>
      </c>
      <c r="E919">
        <v>7.1467299999999996E-3</v>
      </c>
      <c r="F919">
        <v>0.109654</v>
      </c>
      <c r="G919">
        <v>6.7600300000000002E-2</v>
      </c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Y919" s="41"/>
      <c r="Z919" s="41"/>
      <c r="AA919" s="41"/>
      <c r="AB919" s="41"/>
      <c r="AC919" s="41"/>
      <c r="AD919" s="41"/>
      <c r="AE919" s="41"/>
      <c r="AF919" s="41"/>
      <c r="AG919" s="41"/>
      <c r="AH919" s="41"/>
    </row>
    <row r="920" spans="1:34" x14ac:dyDescent="0.15">
      <c r="A920" t="s">
        <v>30</v>
      </c>
      <c r="B920" s="4">
        <v>1.46407E-2</v>
      </c>
      <c r="C920" s="4">
        <v>0.154116</v>
      </c>
      <c r="D920" s="4">
        <v>0.114619</v>
      </c>
      <c r="E920" s="4">
        <v>3.4336199999999997E-2</v>
      </c>
      <c r="F920" s="4">
        <v>0.19370299999999999</v>
      </c>
      <c r="G920" s="4">
        <v>0.148559</v>
      </c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Y920" s="41"/>
      <c r="Z920" s="41"/>
      <c r="AA920" s="41"/>
      <c r="AB920" s="41"/>
      <c r="AC920" s="41"/>
      <c r="AD920" s="41"/>
      <c r="AE920" s="41"/>
      <c r="AF920" s="41"/>
      <c r="AG920" s="41"/>
      <c r="AH920" s="41"/>
    </row>
    <row r="921" spans="1:34" x14ac:dyDescent="0.15">
      <c r="A921" t="s">
        <v>52</v>
      </c>
      <c r="B921" s="4">
        <v>6.0648500000000001E-2</v>
      </c>
      <c r="C921" s="4">
        <v>0.19992799999999999</v>
      </c>
      <c r="D921" s="4">
        <v>0.15914700000000001</v>
      </c>
      <c r="E921" s="4">
        <v>8.9240899999999998E-2</v>
      </c>
      <c r="F921" s="4">
        <v>0.250002</v>
      </c>
      <c r="G921" s="4">
        <v>0.202874</v>
      </c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Y921" s="41"/>
      <c r="Z921" s="41"/>
      <c r="AA921" s="41"/>
      <c r="AB921" s="41"/>
      <c r="AC921" s="41"/>
      <c r="AD921" s="41"/>
      <c r="AE921" s="41"/>
      <c r="AF921" s="41"/>
      <c r="AG921" s="41"/>
      <c r="AH921" s="41"/>
    </row>
    <row r="922" spans="1:34" x14ac:dyDescent="0.15">
      <c r="A922" t="s">
        <v>53</v>
      </c>
      <c r="B922" s="4">
        <v>0.20669799999999999</v>
      </c>
      <c r="C922" s="4">
        <v>0.30552000000000001</v>
      </c>
      <c r="D922" s="4">
        <v>0.303811</v>
      </c>
      <c r="E922" s="4">
        <v>0.25787300000000002</v>
      </c>
      <c r="F922" s="4">
        <v>0.37181999999999998</v>
      </c>
      <c r="G922" s="4">
        <v>0.369811</v>
      </c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Y922" s="41"/>
      <c r="Z922" s="41"/>
      <c r="AA922" s="41"/>
      <c r="AB922" s="41"/>
      <c r="AC922" s="41"/>
      <c r="AD922" s="41"/>
      <c r="AE922" s="41"/>
      <c r="AF922" s="41"/>
      <c r="AG922" s="41"/>
      <c r="AH922" s="41"/>
    </row>
    <row r="923" spans="1:34" x14ac:dyDescent="0.15">
      <c r="A923" t="s">
        <v>54</v>
      </c>
      <c r="B923" s="4">
        <v>0.36697299999999999</v>
      </c>
      <c r="C923" s="4">
        <v>0.41875000000000001</v>
      </c>
      <c r="D923" s="4">
        <v>0.41875000000000001</v>
      </c>
      <c r="E923" s="4">
        <v>0.38926500000000003</v>
      </c>
      <c r="F923" s="4">
        <v>0.448882</v>
      </c>
      <c r="G923" s="4">
        <v>0.448882</v>
      </c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Y923" s="41"/>
      <c r="Z923" s="41"/>
      <c r="AA923" s="41"/>
      <c r="AB923" s="41"/>
      <c r="AC923" s="41"/>
      <c r="AD923" s="41"/>
      <c r="AE923" s="41"/>
      <c r="AF923" s="41"/>
      <c r="AG923" s="41"/>
      <c r="AH923" s="41"/>
    </row>
    <row r="924" spans="1:34" x14ac:dyDescent="0.15">
      <c r="A924" t="s">
        <v>90</v>
      </c>
      <c r="B924">
        <v>0.55116699999999996</v>
      </c>
      <c r="C924">
        <v>0.55116699999999996</v>
      </c>
      <c r="D924">
        <v>0.55116699999999996</v>
      </c>
      <c r="E924">
        <v>0.44179400000000002</v>
      </c>
      <c r="F924">
        <v>0.44179400000000002</v>
      </c>
      <c r="G924">
        <v>0.44179400000000002</v>
      </c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Y924" s="41"/>
      <c r="Z924" s="41"/>
      <c r="AA924" s="41"/>
      <c r="AB924" s="41"/>
      <c r="AC924" s="41"/>
      <c r="AD924" s="41"/>
      <c r="AE924" s="41"/>
      <c r="AF924" s="41"/>
      <c r="AG924" s="41"/>
      <c r="AH924" s="41"/>
    </row>
    <row r="925" spans="1:34" x14ac:dyDescent="0.15">
      <c r="Y925" s="41"/>
      <c r="Z925" s="41"/>
      <c r="AA925" s="41"/>
      <c r="AB925" s="41"/>
      <c r="AC925" s="41"/>
      <c r="AD925" s="41"/>
      <c r="AE925" s="41"/>
      <c r="AF925" s="41"/>
      <c r="AG925" s="41"/>
      <c r="AH925" s="41"/>
    </row>
    <row r="926" spans="1:34" x14ac:dyDescent="0.15">
      <c r="Y926" s="41"/>
      <c r="Z926" s="41"/>
      <c r="AA926" s="41"/>
      <c r="AB926" s="41"/>
      <c r="AC926" s="41"/>
      <c r="AD926" s="41"/>
      <c r="AE926" s="41"/>
      <c r="AF926" s="41"/>
      <c r="AG926" s="41"/>
      <c r="AH926" s="41"/>
    </row>
    <row r="927" spans="1:34" x14ac:dyDescent="0.15">
      <c r="Y927" s="41"/>
      <c r="Z927" s="41"/>
      <c r="AA927" s="41"/>
      <c r="AB927" s="41"/>
      <c r="AC927" s="41"/>
      <c r="AD927" s="41"/>
      <c r="AE927" s="41"/>
      <c r="AF927" s="41"/>
      <c r="AG927" s="41"/>
      <c r="AH927" s="41"/>
    </row>
    <row r="928" spans="1:34" x14ac:dyDescent="0.15">
      <c r="Y928" s="41"/>
      <c r="Z928" s="41"/>
      <c r="AA928" s="41"/>
      <c r="AB928" s="41"/>
      <c r="AC928" s="41"/>
      <c r="AD928" s="41"/>
      <c r="AE928" s="41"/>
      <c r="AF928" s="41"/>
      <c r="AG928" s="41"/>
      <c r="AH928" s="41"/>
    </row>
    <row r="929" spans="25:34" x14ac:dyDescent="0.15">
      <c r="Y929" s="41"/>
      <c r="Z929" s="41"/>
      <c r="AA929" s="41"/>
      <c r="AB929" s="41"/>
      <c r="AC929" s="41"/>
      <c r="AD929" s="41"/>
      <c r="AE929" s="41"/>
      <c r="AF929" s="41"/>
      <c r="AG929" s="41"/>
      <c r="AH929" s="41"/>
    </row>
    <row r="930" spans="25:34" x14ac:dyDescent="0.15">
      <c r="Y930" s="41"/>
      <c r="Z930" s="41"/>
      <c r="AA930" s="41"/>
      <c r="AB930" s="41"/>
      <c r="AC930" s="41"/>
      <c r="AD930" s="41"/>
      <c r="AE930" s="41"/>
      <c r="AF930" s="41"/>
      <c r="AG930" s="41"/>
      <c r="AH930" s="41"/>
    </row>
    <row r="931" spans="25:34" x14ac:dyDescent="0.15">
      <c r="Y931" s="41"/>
      <c r="Z931" s="41"/>
      <c r="AA931" s="41"/>
      <c r="AB931" s="41"/>
      <c r="AC931" s="41"/>
      <c r="AD931" s="41"/>
      <c r="AE931" s="41"/>
      <c r="AF931" s="41"/>
      <c r="AG931" s="41"/>
      <c r="AH931" s="41"/>
    </row>
  </sheetData>
  <phoneticPr fontId="3"/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29"/>
  <sheetViews>
    <sheetView workbookViewId="0">
      <selection activeCell="M38" sqref="M38"/>
    </sheetView>
  </sheetViews>
  <sheetFormatPr baseColWidth="10" defaultRowHeight="13" x14ac:dyDescent="0.15"/>
  <cols>
    <col min="2" max="2" width="11.6640625" customWidth="1"/>
    <col min="3" max="3" width="12.33203125" customWidth="1"/>
    <col min="4" max="4" width="11.83203125" customWidth="1"/>
    <col min="5" max="5" width="12.6640625" customWidth="1"/>
  </cols>
  <sheetData>
    <row r="1" spans="1:24" s="41" customFormat="1" ht="23" x14ac:dyDescent="0.25">
      <c r="A1" s="13" t="s">
        <v>172</v>
      </c>
      <c r="N1" s="21" t="s">
        <v>108</v>
      </c>
    </row>
    <row r="2" spans="1:24" s="41" customFormat="1" x14ac:dyDescent="0.15">
      <c r="B2" s="19" t="s">
        <v>105</v>
      </c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24" s="41" customFormat="1" x14ac:dyDescent="0.15">
      <c r="B3" s="20" t="s">
        <v>106</v>
      </c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24" s="41" customFormat="1" x14ac:dyDescent="0.15">
      <c r="A4" s="41" t="s">
        <v>98</v>
      </c>
      <c r="N4" s="37" t="s">
        <v>170</v>
      </c>
      <c r="O4" s="37"/>
      <c r="P4" s="37"/>
    </row>
    <row r="5" spans="1:24" s="41" customFormat="1" x14ac:dyDescent="0.15">
      <c r="B5" s="38" t="s">
        <v>173</v>
      </c>
      <c r="N5" s="37" t="s">
        <v>171</v>
      </c>
      <c r="O5" s="37"/>
      <c r="P5" s="37"/>
    </row>
    <row r="6" spans="1:24" s="41" customFormat="1" x14ac:dyDescent="0.15">
      <c r="B6" s="38" t="s">
        <v>122</v>
      </c>
      <c r="N6" s="37"/>
      <c r="O6" s="37"/>
      <c r="P6" s="37"/>
    </row>
    <row r="7" spans="1:24" s="41" customFormat="1" x14ac:dyDescent="0.15">
      <c r="A7" s="41" t="s">
        <v>99</v>
      </c>
      <c r="N7" s="37"/>
      <c r="O7" s="37"/>
      <c r="P7" s="37"/>
    </row>
    <row r="8" spans="1:24" s="41" customFormat="1" x14ac:dyDescent="0.15">
      <c r="B8" s="38" t="s">
        <v>174</v>
      </c>
      <c r="N8" s="37"/>
      <c r="O8" s="37"/>
      <c r="P8" s="37"/>
    </row>
    <row r="9" spans="1:24" s="41" customFormat="1" x14ac:dyDescent="0.15">
      <c r="N9" s="37"/>
      <c r="O9" s="37"/>
      <c r="P9" s="37"/>
    </row>
    <row r="11" spans="1:24" s="15" customFormat="1" ht="18" x14ac:dyDescent="0.2">
      <c r="A11" s="16" t="s">
        <v>40</v>
      </c>
      <c r="B11" s="16"/>
    </row>
    <row r="12" spans="1:24" s="15" customFormat="1" x14ac:dyDescent="0.15">
      <c r="A12" s="15" t="s">
        <v>66</v>
      </c>
    </row>
    <row r="13" spans="1:24" s="15" customFormat="1" x14ac:dyDescent="0.15">
      <c r="A13" s="15" t="s">
        <v>42</v>
      </c>
    </row>
    <row r="14" spans="1:24" s="15" customFormat="1" x14ac:dyDescent="0.15">
      <c r="A14" s="15" t="s">
        <v>44</v>
      </c>
    </row>
    <row r="15" spans="1:24" x14ac:dyDescent="0.15"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</row>
    <row r="16" spans="1:24" x14ac:dyDescent="0.15">
      <c r="A16" t="s">
        <v>45</v>
      </c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</row>
    <row r="17" spans="1:34" x14ac:dyDescent="0.15">
      <c r="A17" t="s">
        <v>46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</row>
    <row r="18" spans="1:34" x14ac:dyDescent="0.15">
      <c r="A18">
        <v>1</v>
      </c>
      <c r="B18">
        <v>-0.66645799999999999</v>
      </c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Z18" s="41"/>
      <c r="AA18" s="41"/>
      <c r="AB18" s="41"/>
      <c r="AC18" s="41"/>
      <c r="AD18" s="41"/>
      <c r="AE18" s="41"/>
      <c r="AF18" s="41"/>
      <c r="AG18" s="41"/>
      <c r="AH18" s="41"/>
    </row>
    <row r="19" spans="1:34" x14ac:dyDescent="0.15">
      <c r="A19">
        <v>2</v>
      </c>
      <c r="B19">
        <v>-0.66622400000000004</v>
      </c>
      <c r="C19">
        <v>-0.66598900000000005</v>
      </c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</row>
    <row r="20" spans="1:34" x14ac:dyDescent="0.15">
      <c r="A20">
        <v>3</v>
      </c>
      <c r="B20">
        <v>-0.66598599999999997</v>
      </c>
      <c r="C20">
        <v>-0.66575099999999998</v>
      </c>
      <c r="D20">
        <v>-0.66554100000000005</v>
      </c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</row>
    <row r="21" spans="1:34" x14ac:dyDescent="0.15">
      <c r="A21">
        <v>4</v>
      </c>
      <c r="B21">
        <v>-0.66569900000000004</v>
      </c>
      <c r="C21">
        <v>-0.66549100000000005</v>
      </c>
      <c r="D21">
        <v>-0.66525000000000001</v>
      </c>
      <c r="E21">
        <v>-0.66495899999999997</v>
      </c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</row>
    <row r="22" spans="1:34" x14ac:dyDescent="0.15">
      <c r="A22">
        <v>5</v>
      </c>
      <c r="B22">
        <v>-0.66544099999999995</v>
      </c>
      <c r="C22">
        <v>-0.66520199999999996</v>
      </c>
      <c r="D22">
        <v>-0.66496</v>
      </c>
      <c r="E22">
        <v>-0.66466800000000004</v>
      </c>
      <c r="F22">
        <v>-0.66437800000000002</v>
      </c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</row>
    <row r="23" spans="1:34" x14ac:dyDescent="0.15">
      <c r="A23">
        <v>6</v>
      </c>
      <c r="B23">
        <v>-0.47880600000000001</v>
      </c>
      <c r="C23">
        <v>-0.66272699999999996</v>
      </c>
      <c r="D23">
        <v>-0.66248499999999999</v>
      </c>
      <c r="E23">
        <v>-0.662192</v>
      </c>
      <c r="F23">
        <v>-0.661883</v>
      </c>
      <c r="G23">
        <v>-0.65943799999999997</v>
      </c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</row>
    <row r="24" spans="1:34" x14ac:dyDescent="0.15">
      <c r="A24">
        <v>7</v>
      </c>
      <c r="B24">
        <v>-0.10027800000000001</v>
      </c>
      <c r="C24">
        <v>-0.66367100000000001</v>
      </c>
      <c r="D24">
        <v>-0.66342900000000005</v>
      </c>
      <c r="E24">
        <v>-0.66312000000000004</v>
      </c>
      <c r="F24">
        <v>-0.66283199999999998</v>
      </c>
      <c r="G24">
        <v>-0.66039099999999995</v>
      </c>
      <c r="H24">
        <v>-0.66134400000000004</v>
      </c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</row>
    <row r="25" spans="1:34" x14ac:dyDescent="0.15">
      <c r="A25">
        <v>8</v>
      </c>
      <c r="B25" s="4">
        <v>0.27965299999999998</v>
      </c>
      <c r="C25">
        <v>-0.66462299999999996</v>
      </c>
      <c r="D25">
        <v>-0.66436499999999998</v>
      </c>
      <c r="E25">
        <v>-0.66407700000000003</v>
      </c>
      <c r="F25">
        <v>-0.66378999999999999</v>
      </c>
      <c r="G25">
        <v>-0.66135200000000005</v>
      </c>
      <c r="H25">
        <v>-0.662304</v>
      </c>
      <c r="I25">
        <v>-0.66325800000000001</v>
      </c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</row>
    <row r="26" spans="1:34" x14ac:dyDescent="0.15">
      <c r="A26">
        <v>9</v>
      </c>
      <c r="B26" s="4">
        <v>0.65960700000000005</v>
      </c>
      <c r="C26">
        <v>-0.66555699999999995</v>
      </c>
      <c r="D26">
        <v>-0.66531899999999999</v>
      </c>
      <c r="E26">
        <v>-0.66503199999999996</v>
      </c>
      <c r="F26">
        <v>-0.66474599999999995</v>
      </c>
      <c r="G26">
        <v>-0.66231099999999998</v>
      </c>
      <c r="H26">
        <v>-0.66325599999999996</v>
      </c>
      <c r="I26" s="4">
        <v>-0.47387699999999999</v>
      </c>
      <c r="J26" s="4">
        <v>-9.3070799999999995E-2</v>
      </c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</row>
    <row r="27" spans="1:34" x14ac:dyDescent="0.15">
      <c r="A27">
        <v>10</v>
      </c>
      <c r="B27" s="4">
        <v>1.5</v>
      </c>
      <c r="C27">
        <v>-0.66805700000000001</v>
      </c>
      <c r="D27">
        <v>-0.66782200000000003</v>
      </c>
      <c r="E27">
        <v>-0.66753600000000002</v>
      </c>
      <c r="F27">
        <v>-0.66725100000000004</v>
      </c>
      <c r="G27">
        <v>-0.664825</v>
      </c>
      <c r="H27" s="4">
        <v>-0.47630800000000001</v>
      </c>
      <c r="I27" s="4">
        <v>-9.7273600000000002E-2</v>
      </c>
      <c r="J27" s="4">
        <v>0.28248800000000002</v>
      </c>
      <c r="K27" s="4">
        <v>0.654582</v>
      </c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</row>
    <row r="28" spans="1:34" x14ac:dyDescent="0.15"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</row>
    <row r="29" spans="1:34" x14ac:dyDescent="0.15">
      <c r="A29" t="s">
        <v>47</v>
      </c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</row>
    <row r="30" spans="1:34" x14ac:dyDescent="0.15">
      <c r="A30" t="s">
        <v>46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</row>
    <row r="31" spans="1:34" x14ac:dyDescent="0.15">
      <c r="A31">
        <v>1</v>
      </c>
      <c r="B31" s="4">
        <v>-2.2229499999999999E-2</v>
      </c>
      <c r="M31" s="14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</row>
    <row r="32" spans="1:34" x14ac:dyDescent="0.15">
      <c r="A32">
        <v>2</v>
      </c>
      <c r="B32" s="4">
        <v>-5.9450299999999998E-2</v>
      </c>
      <c r="C32" s="4">
        <v>-0.25434499999999999</v>
      </c>
      <c r="D32" s="4"/>
      <c r="E32" s="4"/>
      <c r="F32" s="4"/>
      <c r="G32" s="4"/>
      <c r="M32" s="14"/>
      <c r="N32" s="14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</row>
    <row r="33" spans="1:34" x14ac:dyDescent="0.15">
      <c r="A33">
        <v>3</v>
      </c>
      <c r="B33" s="4">
        <v>-9.5695000000000002E-2</v>
      </c>
      <c r="C33" s="4">
        <v>-0.28108899999999998</v>
      </c>
      <c r="D33" s="4">
        <v>-0.30915900000000002</v>
      </c>
      <c r="E33" s="4"/>
      <c r="F33" s="4"/>
      <c r="G33" s="4"/>
      <c r="M33" s="14"/>
      <c r="N33" s="14"/>
      <c r="O33" s="14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</row>
    <row r="34" spans="1:34" x14ac:dyDescent="0.15">
      <c r="A34">
        <v>4</v>
      </c>
      <c r="B34" s="4">
        <v>-0.13427700000000001</v>
      </c>
      <c r="C34" s="4">
        <v>-0.30915599999999999</v>
      </c>
      <c r="D34" s="4">
        <v>-0.31578800000000001</v>
      </c>
      <c r="E34" s="4">
        <v>-0.198745</v>
      </c>
      <c r="F34" s="4"/>
      <c r="G34" s="4"/>
      <c r="M34" s="14"/>
      <c r="N34" s="14"/>
      <c r="O34" s="14"/>
      <c r="P34" s="14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</row>
    <row r="35" spans="1:34" x14ac:dyDescent="0.15">
      <c r="A35">
        <v>5</v>
      </c>
      <c r="B35" s="4">
        <v>-0.17225399999999999</v>
      </c>
      <c r="C35" s="4">
        <v>-0.31371500000000002</v>
      </c>
      <c r="D35" s="4">
        <v>-0.20016100000000001</v>
      </c>
      <c r="E35" s="4">
        <v>-6.6304199999999994E-2</v>
      </c>
      <c r="F35" s="4">
        <v>8.2874799999999998E-2</v>
      </c>
      <c r="G35" s="4"/>
      <c r="M35" s="14"/>
      <c r="N35" s="14"/>
      <c r="O35" s="14"/>
      <c r="P35" s="14"/>
      <c r="Q35" s="14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</row>
    <row r="36" spans="1:34" x14ac:dyDescent="0.15">
      <c r="A36">
        <v>6</v>
      </c>
      <c r="B36" s="4">
        <v>-0.182973</v>
      </c>
      <c r="C36" s="4">
        <v>-0.20166600000000001</v>
      </c>
      <c r="D36" s="4">
        <v>-6.7986699999999997E-2</v>
      </c>
      <c r="E36" s="4">
        <v>8.1335699999999997E-2</v>
      </c>
      <c r="F36" s="4">
        <v>0.147596</v>
      </c>
      <c r="G36" s="4">
        <v>-0.35649599999999998</v>
      </c>
      <c r="M36" s="14"/>
      <c r="N36" s="14"/>
      <c r="O36" s="14"/>
      <c r="P36" s="14"/>
      <c r="Q36" s="14"/>
      <c r="R36" s="14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</row>
    <row r="37" spans="1:34" x14ac:dyDescent="0.15">
      <c r="A37">
        <v>7</v>
      </c>
      <c r="B37" s="4">
        <v>-9.5344799999999993E-2</v>
      </c>
      <c r="C37" s="4">
        <v>-6.8205500000000002E-2</v>
      </c>
      <c r="D37" s="4">
        <v>8.2293400000000003E-2</v>
      </c>
      <c r="E37" s="4">
        <v>0.14735200000000001</v>
      </c>
      <c r="F37" s="4">
        <v>-0.354597</v>
      </c>
      <c r="G37" s="4">
        <v>-0.40454400000000001</v>
      </c>
      <c r="H37" s="4">
        <v>-0.44869999999999999</v>
      </c>
      <c r="M37" s="14"/>
      <c r="N37" s="14"/>
      <c r="O37" s="14"/>
      <c r="P37" s="14"/>
      <c r="Q37" s="14"/>
      <c r="R37" s="14"/>
      <c r="S37" s="14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</row>
    <row r="38" spans="1:34" x14ac:dyDescent="0.15">
      <c r="A38">
        <v>8</v>
      </c>
      <c r="B38">
        <v>-7.5053000000000003E-3</v>
      </c>
      <c r="C38" s="4">
        <v>8.2288200000000006E-2</v>
      </c>
      <c r="D38" s="4">
        <v>0.14727799999999999</v>
      </c>
      <c r="E38" s="4">
        <v>-0.354495</v>
      </c>
      <c r="F38" s="4">
        <v>-0.40251300000000001</v>
      </c>
      <c r="G38" s="4">
        <v>-0.442195</v>
      </c>
      <c r="H38" s="4">
        <v>-0.47609000000000001</v>
      </c>
      <c r="I38" s="4">
        <v>-0.51355099999999998</v>
      </c>
      <c r="M38" s="14"/>
      <c r="N38" s="14"/>
      <c r="O38" s="14"/>
      <c r="P38" s="14"/>
      <c r="Q38" s="14"/>
      <c r="R38" s="14"/>
      <c r="S38" s="14"/>
      <c r="T38" s="14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</row>
    <row r="39" spans="1:34" x14ac:dyDescent="0.15">
      <c r="A39">
        <v>9</v>
      </c>
      <c r="B39">
        <v>7.9247300000000007E-2</v>
      </c>
      <c r="C39" s="4">
        <v>0.14715400000000001</v>
      </c>
      <c r="D39" s="4">
        <v>-0.35432900000000001</v>
      </c>
      <c r="E39" s="4">
        <v>-0.39460400000000001</v>
      </c>
      <c r="F39" s="4">
        <v>-0.44002999999999998</v>
      </c>
      <c r="G39" s="4">
        <v>-0.48250300000000002</v>
      </c>
      <c r="H39" s="4">
        <v>-0.51364100000000001</v>
      </c>
      <c r="I39">
        <v>-0.55518100000000004</v>
      </c>
      <c r="J39">
        <v>-0.62609499999999996</v>
      </c>
      <c r="M39" s="14"/>
      <c r="N39" s="14"/>
      <c r="O39" s="14"/>
      <c r="P39" s="14"/>
      <c r="Q39" s="14"/>
      <c r="R39" s="14"/>
      <c r="S39" s="14"/>
      <c r="T39" s="14"/>
      <c r="U39" s="14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</row>
    <row r="40" spans="1:34" x14ac:dyDescent="0.15">
      <c r="A40">
        <v>10</v>
      </c>
      <c r="B40">
        <v>0.14452599999999999</v>
      </c>
      <c r="C40" s="4">
        <v>-0.35019</v>
      </c>
      <c r="D40" s="4">
        <v>-0.39628799999999997</v>
      </c>
      <c r="E40" s="4">
        <v>-0.44074400000000002</v>
      </c>
      <c r="F40" s="4">
        <v>-0.48293000000000003</v>
      </c>
      <c r="G40" s="4">
        <v>-0.51580000000000004</v>
      </c>
      <c r="H40">
        <v>-0.55704900000000002</v>
      </c>
      <c r="I40">
        <v>-0.62754500000000002</v>
      </c>
      <c r="J40">
        <v>-0.72758699999999998</v>
      </c>
      <c r="K40">
        <v>-0.85710900000000001</v>
      </c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</row>
    <row r="41" spans="1:34" x14ac:dyDescent="0.15"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</row>
    <row r="42" spans="1:34" x14ac:dyDescent="0.15">
      <c r="A42" s="64" t="s">
        <v>48</v>
      </c>
      <c r="B42" s="64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</row>
    <row r="43" spans="1:34" x14ac:dyDescent="0.15">
      <c r="A43" t="s">
        <v>46</v>
      </c>
      <c r="B43">
        <v>1</v>
      </c>
      <c r="C43">
        <v>2</v>
      </c>
      <c r="D43">
        <v>3</v>
      </c>
      <c r="E43">
        <v>4</v>
      </c>
      <c r="F43">
        <v>5</v>
      </c>
      <c r="G43">
        <v>6</v>
      </c>
      <c r="H43">
        <v>7</v>
      </c>
      <c r="I43">
        <v>8</v>
      </c>
      <c r="J43">
        <v>9</v>
      </c>
      <c r="K43">
        <v>10</v>
      </c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</row>
    <row r="44" spans="1:34" x14ac:dyDescent="0.15">
      <c r="A44">
        <v>1</v>
      </c>
      <c r="B44">
        <v>-0.62023899999999998</v>
      </c>
      <c r="M44" s="14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</row>
    <row r="45" spans="1:34" x14ac:dyDescent="0.15">
      <c r="A45">
        <v>2</v>
      </c>
      <c r="B45">
        <v>-0.61951400000000001</v>
      </c>
      <c r="C45">
        <v>-1.3319799999999999</v>
      </c>
      <c r="M45" s="14"/>
      <c r="N45" s="14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</row>
    <row r="46" spans="1:34" x14ac:dyDescent="0.15">
      <c r="A46">
        <v>3</v>
      </c>
      <c r="B46">
        <v>-0.61985500000000004</v>
      </c>
      <c r="C46">
        <v>-1.3314999999999999</v>
      </c>
      <c r="D46">
        <v>-1.3032300000000001</v>
      </c>
      <c r="M46" s="14"/>
      <c r="N46" s="14"/>
      <c r="O46" s="14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</row>
    <row r="47" spans="1:34" x14ac:dyDescent="0.15">
      <c r="A47">
        <v>4</v>
      </c>
      <c r="B47">
        <v>-0.62372399999999995</v>
      </c>
      <c r="C47">
        <v>-1.30314</v>
      </c>
      <c r="D47">
        <v>-1.1294</v>
      </c>
      <c r="E47">
        <v>-0.80784100000000003</v>
      </c>
      <c r="M47" s="14"/>
      <c r="N47" s="14"/>
      <c r="O47" s="14"/>
      <c r="P47" s="14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</row>
    <row r="48" spans="1:34" x14ac:dyDescent="0.15">
      <c r="A48">
        <v>5</v>
      </c>
      <c r="B48">
        <v>-0.62926199999999999</v>
      </c>
      <c r="C48">
        <v>-1.12931</v>
      </c>
      <c r="D48">
        <v>-0.80776099999999995</v>
      </c>
      <c r="E48">
        <v>-0.42645899999999998</v>
      </c>
      <c r="F48">
        <v>-2.4208400000000001E-3</v>
      </c>
      <c r="M48" s="14"/>
      <c r="N48" s="14"/>
      <c r="O48" s="14"/>
      <c r="P48" s="14"/>
      <c r="Q48" s="14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</row>
    <row r="49" spans="1:34" x14ac:dyDescent="0.15">
      <c r="A49">
        <v>6</v>
      </c>
      <c r="B49">
        <v>-0.53596299999999997</v>
      </c>
      <c r="C49">
        <v>-0.80899299999999996</v>
      </c>
      <c r="D49">
        <v>-0.42802000000000001</v>
      </c>
      <c r="E49">
        <v>-4.1750399999999997E-3</v>
      </c>
      <c r="F49">
        <v>0.12970999999999999</v>
      </c>
      <c r="G49">
        <v>-0.83104299999999998</v>
      </c>
      <c r="M49" s="14"/>
      <c r="N49" s="14"/>
      <c r="O49" s="14"/>
      <c r="P49" s="14"/>
      <c r="Q49" s="14"/>
      <c r="R49" s="14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</row>
    <row r="50" spans="1:34" x14ac:dyDescent="0.15">
      <c r="A50">
        <v>7</v>
      </c>
      <c r="B50">
        <v>-0.36230699999999999</v>
      </c>
      <c r="C50">
        <v>-0.42807400000000001</v>
      </c>
      <c r="D50">
        <v>-5.5946099999999999E-3</v>
      </c>
      <c r="E50">
        <v>0.126724</v>
      </c>
      <c r="F50">
        <v>-0.83044300000000004</v>
      </c>
      <c r="G50">
        <v>-0.88999099999999998</v>
      </c>
      <c r="H50">
        <v>-0.94741600000000004</v>
      </c>
      <c r="M50" s="14"/>
      <c r="N50" s="14"/>
      <c r="O50" s="14"/>
      <c r="P50" s="14"/>
      <c r="Q50" s="14"/>
      <c r="R50" s="14"/>
      <c r="S50" s="14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</row>
    <row r="51" spans="1:34" x14ac:dyDescent="0.15">
      <c r="A51">
        <v>8</v>
      </c>
      <c r="B51">
        <v>-0.189277</v>
      </c>
      <c r="C51">
        <v>-7.8930300000000005E-3</v>
      </c>
      <c r="D51">
        <v>0.124094</v>
      </c>
      <c r="E51">
        <v>-0.83194299999999999</v>
      </c>
      <c r="F51">
        <v>-0.88829199999999997</v>
      </c>
      <c r="G51">
        <v>-0.93345400000000001</v>
      </c>
      <c r="H51">
        <v>-0.97421500000000005</v>
      </c>
      <c r="I51">
        <v>-1.0270999999999999</v>
      </c>
      <c r="M51" s="14"/>
      <c r="N51" s="14"/>
      <c r="O51" s="14"/>
      <c r="P51" s="14"/>
      <c r="Q51" s="14"/>
      <c r="R51" s="14"/>
      <c r="S51" s="14"/>
      <c r="T51" s="14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</row>
    <row r="52" spans="1:34" x14ac:dyDescent="0.15">
      <c r="A52">
        <v>9</v>
      </c>
      <c r="B52">
        <v>-1.8472700000000002E-2</v>
      </c>
      <c r="C52">
        <v>0.121507</v>
      </c>
      <c r="D52">
        <v>-0.83388600000000002</v>
      </c>
      <c r="E52">
        <v>-0.87366100000000002</v>
      </c>
      <c r="F52">
        <v>-0.92964800000000003</v>
      </c>
      <c r="G52">
        <v>-0.98701799999999995</v>
      </c>
      <c r="H52">
        <v>-1.02728</v>
      </c>
      <c r="I52">
        <v>-1.11036</v>
      </c>
      <c r="J52">
        <v>-1.2521899999999999</v>
      </c>
      <c r="M52" s="14"/>
      <c r="N52" s="14"/>
      <c r="O52" s="14"/>
      <c r="P52" s="14"/>
      <c r="Q52" s="14"/>
      <c r="R52" s="14"/>
      <c r="S52" s="14"/>
      <c r="T52" s="14"/>
      <c r="U52" s="14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</row>
    <row r="53" spans="1:34" x14ac:dyDescent="0.15">
      <c r="A53">
        <v>10</v>
      </c>
      <c r="B53">
        <v>0.114631</v>
      </c>
      <c r="C53">
        <v>-0.82636699999999996</v>
      </c>
      <c r="D53">
        <v>-0.87714499999999995</v>
      </c>
      <c r="E53">
        <v>-0.93167999999999995</v>
      </c>
      <c r="F53">
        <v>-0.98757399999999995</v>
      </c>
      <c r="G53">
        <v>-1.0316000000000001</v>
      </c>
      <c r="H53">
        <v>-1.1141000000000001</v>
      </c>
      <c r="I53">
        <v>-1.25509</v>
      </c>
      <c r="J53">
        <v>-1.4551700000000001</v>
      </c>
      <c r="K53">
        <v>-1.7142200000000001</v>
      </c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</row>
    <row r="54" spans="1:34" x14ac:dyDescent="0.15"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</row>
    <row r="55" spans="1:34" x14ac:dyDescent="0.15">
      <c r="A55" s="64" t="s">
        <v>74</v>
      </c>
      <c r="B55" s="64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</row>
    <row r="56" spans="1:34" x14ac:dyDescent="0.15">
      <c r="A56" t="s">
        <v>75</v>
      </c>
      <c r="B56" t="s">
        <v>76</v>
      </c>
      <c r="C56" t="s">
        <v>76</v>
      </c>
      <c r="D56" t="s">
        <v>76</v>
      </c>
      <c r="E56" t="s">
        <v>77</v>
      </c>
      <c r="F56" t="s">
        <v>77</v>
      </c>
      <c r="G56" t="s">
        <v>77</v>
      </c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</row>
    <row r="57" spans="1:34" x14ac:dyDescent="0.15">
      <c r="A57" t="s">
        <v>78</v>
      </c>
      <c r="B57" t="s">
        <v>76</v>
      </c>
      <c r="C57" t="s">
        <v>79</v>
      </c>
      <c r="D57" t="s">
        <v>80</v>
      </c>
      <c r="E57" t="s">
        <v>76</v>
      </c>
      <c r="F57" t="s">
        <v>79</v>
      </c>
      <c r="G57" t="s">
        <v>80</v>
      </c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</row>
    <row r="58" spans="1:34" x14ac:dyDescent="0.15">
      <c r="A58" t="s">
        <v>25</v>
      </c>
      <c r="B58" s="4">
        <v>0.12714400000000001</v>
      </c>
      <c r="C58" s="4">
        <v>0.12714400000000001</v>
      </c>
      <c r="D58" s="4">
        <v>0.12714400000000001</v>
      </c>
      <c r="E58" s="4">
        <v>0.24835599999999999</v>
      </c>
      <c r="F58" s="4">
        <v>0.24835599999999999</v>
      </c>
      <c r="G58" s="4">
        <v>0.24835599999999999</v>
      </c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</row>
    <row r="59" spans="1:34" x14ac:dyDescent="0.15">
      <c r="A59" t="s">
        <v>26</v>
      </c>
      <c r="B59">
        <v>-0.41019699999999998</v>
      </c>
      <c r="C59">
        <v>-0.41019699999999998</v>
      </c>
      <c r="D59">
        <v>-0.41019699999999998</v>
      </c>
      <c r="E59">
        <v>-0.43506899999999998</v>
      </c>
      <c r="F59">
        <v>-0.43506899999999998</v>
      </c>
      <c r="G59">
        <v>-0.43506899999999998</v>
      </c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</row>
    <row r="60" spans="1:34" x14ac:dyDescent="0.15">
      <c r="A60" t="s">
        <v>27</v>
      </c>
      <c r="B60">
        <v>-0.459339</v>
      </c>
      <c r="C60">
        <v>-0.459339</v>
      </c>
      <c r="D60">
        <v>-0.459339</v>
      </c>
      <c r="E60">
        <v>-0.48298000000000002</v>
      </c>
      <c r="F60">
        <v>-0.48298000000000002</v>
      </c>
      <c r="G60">
        <v>-0.48298000000000002</v>
      </c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</row>
    <row r="61" spans="1:34" x14ac:dyDescent="0.15">
      <c r="A61" t="s">
        <v>28</v>
      </c>
      <c r="B61">
        <v>-0.51254699999999997</v>
      </c>
      <c r="C61">
        <v>-0.51254699999999997</v>
      </c>
      <c r="D61">
        <v>-0.51254699999999997</v>
      </c>
      <c r="E61">
        <v>-0.56315300000000001</v>
      </c>
      <c r="F61">
        <v>-0.56315300000000001</v>
      </c>
      <c r="G61">
        <v>-0.56315300000000001</v>
      </c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</row>
    <row r="62" spans="1:34" x14ac:dyDescent="0.15">
      <c r="A62" t="s">
        <v>29</v>
      </c>
      <c r="B62">
        <v>-0.57078399999999996</v>
      </c>
      <c r="C62">
        <v>-0.57078399999999996</v>
      </c>
      <c r="D62">
        <v>-0.57078399999999996</v>
      </c>
      <c r="E62">
        <v>-0.67668200000000001</v>
      </c>
      <c r="F62">
        <v>-0.67668200000000001</v>
      </c>
      <c r="G62">
        <v>-0.67668200000000001</v>
      </c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</row>
    <row r="63" spans="1:34" x14ac:dyDescent="0.15">
      <c r="A63" t="s">
        <v>30</v>
      </c>
      <c r="B63">
        <v>-0.61369399999999996</v>
      </c>
      <c r="C63">
        <v>-0.61369399999999996</v>
      </c>
      <c r="D63">
        <v>-0.61369399999999996</v>
      </c>
      <c r="E63">
        <v>-0.65460600000000002</v>
      </c>
      <c r="F63">
        <v>-0.65460600000000002</v>
      </c>
      <c r="G63">
        <v>-0.65460600000000002</v>
      </c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</row>
    <row r="64" spans="1:34" x14ac:dyDescent="0.15">
      <c r="A64" t="s">
        <v>52</v>
      </c>
      <c r="B64">
        <v>-0.61915399999999998</v>
      </c>
      <c r="C64">
        <v>-0.61915399999999998</v>
      </c>
      <c r="D64">
        <v>-0.61915399999999998</v>
      </c>
      <c r="E64">
        <v>-0.64526600000000001</v>
      </c>
      <c r="F64">
        <v>-0.64526600000000001</v>
      </c>
      <c r="G64">
        <v>-0.64526600000000001</v>
      </c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</row>
    <row r="65" spans="1:34" x14ac:dyDescent="0.15">
      <c r="A65" t="s">
        <v>53</v>
      </c>
      <c r="B65" s="4">
        <v>-0.38544899999999999</v>
      </c>
      <c r="C65" s="4">
        <v>-0.38544899999999999</v>
      </c>
      <c r="D65" s="4">
        <v>-0.38544899999999999</v>
      </c>
      <c r="E65" s="4">
        <v>-0.36448700000000001</v>
      </c>
      <c r="F65" s="4">
        <v>-0.36448700000000001</v>
      </c>
      <c r="G65" s="4">
        <v>-0.36448700000000001</v>
      </c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</row>
    <row r="66" spans="1:34" x14ac:dyDescent="0.15">
      <c r="A66" t="s">
        <v>54</v>
      </c>
      <c r="B66">
        <v>-0.121888</v>
      </c>
      <c r="C66">
        <v>-0.121888</v>
      </c>
      <c r="D66">
        <v>-0.121888</v>
      </c>
      <c r="E66">
        <v>-0.126162</v>
      </c>
      <c r="F66">
        <v>-0.126162</v>
      </c>
      <c r="G66">
        <v>-0.126162</v>
      </c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</row>
    <row r="67" spans="1:34" x14ac:dyDescent="0.15">
      <c r="A67" t="s">
        <v>90</v>
      </c>
      <c r="B67">
        <v>0.15262100000000001</v>
      </c>
      <c r="C67">
        <v>0.15262100000000001</v>
      </c>
      <c r="D67">
        <v>0.15262100000000001</v>
      </c>
      <c r="E67">
        <v>-0.26619700000000002</v>
      </c>
      <c r="F67">
        <v>-0.26619700000000002</v>
      </c>
      <c r="G67">
        <v>-0.26619700000000002</v>
      </c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</row>
    <row r="68" spans="1:34" x14ac:dyDescent="0.15"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</row>
    <row r="69" spans="1:34" s="15" customFormat="1" ht="18" x14ac:dyDescent="0.2">
      <c r="A69" s="16" t="s">
        <v>81</v>
      </c>
      <c r="B69" s="16"/>
    </row>
    <row r="70" spans="1:34" s="15" customFormat="1" x14ac:dyDescent="0.15">
      <c r="A70" s="15" t="s">
        <v>66</v>
      </c>
    </row>
    <row r="71" spans="1:34" s="15" customFormat="1" x14ac:dyDescent="0.15">
      <c r="A71" s="15" t="s">
        <v>42</v>
      </c>
    </row>
    <row r="72" spans="1:34" x14ac:dyDescent="0.15"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</row>
    <row r="73" spans="1:34" x14ac:dyDescent="0.15">
      <c r="A73" t="s">
        <v>45</v>
      </c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</row>
    <row r="74" spans="1:34" x14ac:dyDescent="0.15">
      <c r="A74" t="s">
        <v>46</v>
      </c>
      <c r="B74">
        <v>1</v>
      </c>
      <c r="C74">
        <v>2</v>
      </c>
      <c r="D74">
        <v>3</v>
      </c>
      <c r="E74">
        <v>4</v>
      </c>
      <c r="F74">
        <v>5</v>
      </c>
      <c r="G74">
        <v>6</v>
      </c>
      <c r="H74">
        <v>7</v>
      </c>
      <c r="I74">
        <v>8</v>
      </c>
      <c r="J74">
        <v>9</v>
      </c>
      <c r="K74">
        <v>10</v>
      </c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</row>
    <row r="75" spans="1:34" x14ac:dyDescent="0.15">
      <c r="A75">
        <v>1</v>
      </c>
      <c r="B75">
        <v>-0.28986899999999999</v>
      </c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</row>
    <row r="76" spans="1:34" x14ac:dyDescent="0.15">
      <c r="A76">
        <v>2</v>
      </c>
      <c r="B76">
        <v>-0.29120499999999999</v>
      </c>
      <c r="C76">
        <v>-0.29253000000000001</v>
      </c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</row>
    <row r="77" spans="1:34" x14ac:dyDescent="0.15">
      <c r="A77">
        <v>3</v>
      </c>
      <c r="B77">
        <v>-0.29115200000000002</v>
      </c>
      <c r="C77">
        <v>-0.29249599999999998</v>
      </c>
      <c r="D77">
        <v>-0.29244399999999998</v>
      </c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</row>
    <row r="78" spans="1:34" x14ac:dyDescent="0.15">
      <c r="A78">
        <v>4</v>
      </c>
      <c r="B78">
        <v>-0.29087299999999999</v>
      </c>
      <c r="C78">
        <v>-0.29219000000000001</v>
      </c>
      <c r="D78">
        <v>-0.29213699999999998</v>
      </c>
      <c r="E78">
        <v>-0.29182900000000001</v>
      </c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</row>
    <row r="79" spans="1:34" x14ac:dyDescent="0.15">
      <c r="A79">
        <v>5</v>
      </c>
      <c r="B79">
        <v>-0.28852</v>
      </c>
      <c r="C79">
        <v>-0.28983700000000001</v>
      </c>
      <c r="D79">
        <v>-0.28978399999999999</v>
      </c>
      <c r="E79">
        <v>-0.28947600000000001</v>
      </c>
      <c r="F79">
        <v>-0.28711100000000001</v>
      </c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</row>
    <row r="80" spans="1:34" x14ac:dyDescent="0.15">
      <c r="A80">
        <v>6</v>
      </c>
      <c r="B80">
        <v>-0.14960999999999999</v>
      </c>
      <c r="C80">
        <v>-0.29031800000000002</v>
      </c>
      <c r="D80">
        <v>-0.290265</v>
      </c>
      <c r="E80">
        <v>-0.289937</v>
      </c>
      <c r="F80">
        <v>-0.28759299999999999</v>
      </c>
      <c r="G80">
        <v>-0.28807500000000003</v>
      </c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</row>
    <row r="81" spans="1:34" x14ac:dyDescent="0.15">
      <c r="A81">
        <v>7</v>
      </c>
      <c r="B81" s="4">
        <v>0.124</v>
      </c>
      <c r="C81">
        <v>-0.29081299999999999</v>
      </c>
      <c r="D81">
        <v>-0.29074</v>
      </c>
      <c r="E81">
        <v>-0.290433</v>
      </c>
      <c r="F81">
        <v>-0.28808899999999998</v>
      </c>
      <c r="G81" s="4">
        <v>-0.288574</v>
      </c>
      <c r="H81" s="4">
        <v>-0.28906799999999999</v>
      </c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</row>
    <row r="82" spans="1:34" x14ac:dyDescent="0.15">
      <c r="A82">
        <v>8</v>
      </c>
      <c r="B82" s="4">
        <v>0.38860699999999998</v>
      </c>
      <c r="C82">
        <v>-0.29126400000000002</v>
      </c>
      <c r="D82">
        <v>-0.291211</v>
      </c>
      <c r="E82">
        <v>-0.29090500000000002</v>
      </c>
      <c r="F82" s="4">
        <v>-0.28856199999999999</v>
      </c>
      <c r="G82" s="4">
        <v>-0.28904299999999999</v>
      </c>
      <c r="H82" s="4">
        <v>-0.28956599999999999</v>
      </c>
      <c r="I82" s="4">
        <v>-0.29003699999999999</v>
      </c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</row>
    <row r="83" spans="1:34" x14ac:dyDescent="0.15">
      <c r="A83">
        <v>9</v>
      </c>
      <c r="B83" s="4">
        <v>0.64236400000000005</v>
      </c>
      <c r="C83">
        <v>-0.291933</v>
      </c>
      <c r="D83">
        <v>-0.291881</v>
      </c>
      <c r="E83" s="4">
        <v>-0.291576</v>
      </c>
      <c r="F83" s="4">
        <v>-0.28923199999999999</v>
      </c>
      <c r="G83" s="4">
        <v>-0.28974</v>
      </c>
      <c r="H83" s="4">
        <v>-0.29023700000000002</v>
      </c>
      <c r="I83" s="4">
        <v>-0.15040899999999999</v>
      </c>
      <c r="J83" s="4">
        <v>0.124233</v>
      </c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</row>
    <row r="84" spans="1:34" x14ac:dyDescent="0.15">
      <c r="A84">
        <v>10</v>
      </c>
      <c r="B84" s="4">
        <v>1.5</v>
      </c>
      <c r="C84">
        <v>-0.295821</v>
      </c>
      <c r="D84" s="4">
        <v>-0.29576799999999998</v>
      </c>
      <c r="E84" s="4">
        <v>-0.295462</v>
      </c>
      <c r="F84" s="4">
        <v>-0.29314299999999999</v>
      </c>
      <c r="G84" s="4">
        <v>-0.293626</v>
      </c>
      <c r="H84" s="4">
        <v>-0.153831</v>
      </c>
      <c r="I84" s="4">
        <v>0.121181</v>
      </c>
      <c r="J84" s="4">
        <v>0.38617499999999999</v>
      </c>
      <c r="K84" s="4">
        <v>0.63788599999999995</v>
      </c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</row>
    <row r="85" spans="1:34" x14ac:dyDescent="0.15"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</row>
    <row r="86" spans="1:34" x14ac:dyDescent="0.15">
      <c r="A86" t="s">
        <v>47</v>
      </c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</row>
    <row r="87" spans="1:34" x14ac:dyDescent="0.15">
      <c r="A87" t="s">
        <v>46</v>
      </c>
      <c r="B87">
        <v>1</v>
      </c>
      <c r="C87">
        <v>2</v>
      </c>
      <c r="D87">
        <v>3</v>
      </c>
      <c r="E87">
        <v>4</v>
      </c>
      <c r="F87">
        <v>5</v>
      </c>
      <c r="G87">
        <v>6</v>
      </c>
      <c r="H87">
        <v>7</v>
      </c>
      <c r="I87">
        <v>8</v>
      </c>
      <c r="J87">
        <v>9</v>
      </c>
      <c r="K87">
        <v>10</v>
      </c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</row>
    <row r="88" spans="1:34" x14ac:dyDescent="0.15">
      <c r="A88">
        <v>1</v>
      </c>
      <c r="B88" s="4">
        <v>8.3842E-2</v>
      </c>
      <c r="M88" s="14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</row>
    <row r="89" spans="1:34" x14ac:dyDescent="0.15">
      <c r="A89">
        <v>2</v>
      </c>
      <c r="B89" s="4">
        <v>4.5498799999999999E-2</v>
      </c>
      <c r="C89" s="4">
        <v>-0.11473899999999999</v>
      </c>
      <c r="M89" s="14"/>
      <c r="N89" s="14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</row>
    <row r="90" spans="1:34" x14ac:dyDescent="0.15">
      <c r="A90">
        <v>3</v>
      </c>
      <c r="B90" s="4">
        <v>2.1511200000000001E-2</v>
      </c>
      <c r="C90" s="4">
        <v>-0.128579</v>
      </c>
      <c r="D90" s="4">
        <v>-0.142183</v>
      </c>
      <c r="M90" s="14"/>
      <c r="N90" s="14"/>
      <c r="O90" s="14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</row>
    <row r="91" spans="1:34" x14ac:dyDescent="0.15">
      <c r="A91">
        <v>4</v>
      </c>
      <c r="B91" s="4">
        <v>-1.9104700000000001E-3</v>
      </c>
      <c r="C91" s="4">
        <v>-0.142042</v>
      </c>
      <c r="D91" s="4">
        <v>-0.110747</v>
      </c>
      <c r="E91" s="4">
        <v>-1.9849100000000001E-2</v>
      </c>
      <c r="M91" s="14"/>
      <c r="N91" s="14"/>
      <c r="O91" s="14"/>
      <c r="P91" s="14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</row>
    <row r="92" spans="1:34" x14ac:dyDescent="0.15">
      <c r="A92">
        <v>5</v>
      </c>
      <c r="B92" s="4">
        <v>-2.2827699999999999E-2</v>
      </c>
      <c r="C92" s="4">
        <v>-0.107687</v>
      </c>
      <c r="D92" s="4">
        <v>-2.05468E-2</v>
      </c>
      <c r="E92" s="4">
        <v>7.7895099999999995E-2</v>
      </c>
      <c r="F92" s="4">
        <v>0.18921499999999999</v>
      </c>
      <c r="M92" s="14"/>
      <c r="N92" s="14"/>
      <c r="O92" s="14"/>
      <c r="P92" s="14"/>
      <c r="Q92" s="14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</row>
    <row r="93" spans="1:34" x14ac:dyDescent="0.15">
      <c r="A93">
        <v>6</v>
      </c>
      <c r="B93" s="4">
        <v>6.9399900000000005E-4</v>
      </c>
      <c r="C93" s="4">
        <v>-2.02408E-2</v>
      </c>
      <c r="D93" s="4">
        <v>7.7499799999999994E-2</v>
      </c>
      <c r="E93" s="4">
        <v>0.188194</v>
      </c>
      <c r="F93" s="4">
        <v>0.245699</v>
      </c>
      <c r="G93" s="4">
        <v>-0.25332199999999999</v>
      </c>
      <c r="M93" s="14"/>
      <c r="N93" s="14"/>
      <c r="O93" s="14"/>
      <c r="P93" s="14"/>
      <c r="Q93" s="14"/>
      <c r="R93" s="14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</row>
    <row r="94" spans="1:34" x14ac:dyDescent="0.15">
      <c r="A94">
        <v>7</v>
      </c>
      <c r="B94">
        <v>6.3290299999999994E-2</v>
      </c>
      <c r="C94" s="4">
        <v>7.6101600000000005E-2</v>
      </c>
      <c r="D94" s="4">
        <v>0.18760399999999999</v>
      </c>
      <c r="E94" s="4">
        <v>0.24385200000000001</v>
      </c>
      <c r="F94" s="4">
        <v>-0.25328099999999998</v>
      </c>
      <c r="G94">
        <v>-0.31168600000000002</v>
      </c>
      <c r="H94">
        <v>-0.36925000000000002</v>
      </c>
      <c r="M94" s="14"/>
      <c r="N94" s="14"/>
      <c r="O94" s="14"/>
      <c r="P94" s="14"/>
      <c r="Q94" s="14"/>
      <c r="R94" s="14"/>
      <c r="S94" s="14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</row>
    <row r="95" spans="1:34" x14ac:dyDescent="0.15">
      <c r="A95">
        <v>8</v>
      </c>
      <c r="B95">
        <v>0.12327100000000001</v>
      </c>
      <c r="C95" s="4">
        <v>0.18706800000000001</v>
      </c>
      <c r="D95" s="4">
        <v>0.24301400000000001</v>
      </c>
      <c r="E95" s="4">
        <v>-0.25439400000000001</v>
      </c>
      <c r="F95">
        <v>-0.31156099999999998</v>
      </c>
      <c r="G95">
        <v>-0.36233399999999999</v>
      </c>
      <c r="H95">
        <v>-0.41253699999999999</v>
      </c>
      <c r="I95">
        <v>-0.46846900000000002</v>
      </c>
      <c r="M95" s="14"/>
      <c r="N95" s="14"/>
      <c r="O95" s="14"/>
      <c r="P95" s="14"/>
      <c r="Q95" s="14"/>
      <c r="R95" s="14"/>
      <c r="S95" s="14"/>
      <c r="T95" s="14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</row>
    <row r="96" spans="1:34" x14ac:dyDescent="0.15">
      <c r="A96">
        <v>9</v>
      </c>
      <c r="B96">
        <v>0.18362600000000001</v>
      </c>
      <c r="C96" s="4">
        <v>0.242225</v>
      </c>
      <c r="D96" s="4">
        <v>-0.25545000000000001</v>
      </c>
      <c r="E96">
        <v>-0.30535699999999999</v>
      </c>
      <c r="F96">
        <v>-0.361682</v>
      </c>
      <c r="G96">
        <v>-0.41879699999999997</v>
      </c>
      <c r="H96">
        <v>-0.468667</v>
      </c>
      <c r="I96">
        <v>-0.53529499999999997</v>
      </c>
      <c r="J96">
        <v>-0.62326999999999999</v>
      </c>
      <c r="M96" s="14"/>
      <c r="N96" s="14"/>
      <c r="O96" s="14"/>
      <c r="P96" s="14"/>
      <c r="Q96" s="14"/>
      <c r="R96" s="14"/>
      <c r="S96" s="14"/>
      <c r="T96" s="14"/>
      <c r="U96" s="14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</row>
    <row r="97" spans="1:34" x14ac:dyDescent="0.15">
      <c r="A97">
        <v>10</v>
      </c>
      <c r="B97">
        <v>0.23971600000000001</v>
      </c>
      <c r="C97" s="4">
        <v>-0.25185200000000002</v>
      </c>
      <c r="D97">
        <v>-0.30713400000000002</v>
      </c>
      <c r="E97">
        <v>-0.36314400000000002</v>
      </c>
      <c r="F97">
        <v>-0.41969400000000001</v>
      </c>
      <c r="G97">
        <v>-0.47010400000000002</v>
      </c>
      <c r="H97">
        <v>-0.53651000000000004</v>
      </c>
      <c r="I97">
        <v>-0.62406899999999998</v>
      </c>
      <c r="J97">
        <v>-0.732352</v>
      </c>
      <c r="K97">
        <v>-0.85387299999999999</v>
      </c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</row>
    <row r="98" spans="1:34" x14ac:dyDescent="0.15"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</row>
    <row r="99" spans="1:34" x14ac:dyDescent="0.15">
      <c r="A99" s="64" t="s">
        <v>48</v>
      </c>
      <c r="B99" s="64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</row>
    <row r="100" spans="1:34" x14ac:dyDescent="0.15">
      <c r="A100" t="s">
        <v>46</v>
      </c>
      <c r="B100">
        <v>1</v>
      </c>
      <c r="C100">
        <v>2</v>
      </c>
      <c r="D100">
        <v>3</v>
      </c>
      <c r="E100">
        <v>4</v>
      </c>
      <c r="F100">
        <v>5</v>
      </c>
      <c r="G100">
        <v>6</v>
      </c>
      <c r="H100">
        <v>7</v>
      </c>
      <c r="I100">
        <v>8</v>
      </c>
      <c r="J100">
        <v>9</v>
      </c>
      <c r="K100">
        <v>10</v>
      </c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</row>
    <row r="101" spans="1:34" x14ac:dyDescent="0.15">
      <c r="A101">
        <v>1</v>
      </c>
      <c r="B101">
        <v>-6.3038300000000005E-2</v>
      </c>
      <c r="M101" s="14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</row>
    <row r="102" spans="1:34" x14ac:dyDescent="0.15">
      <c r="A102">
        <v>2</v>
      </c>
      <c r="B102">
        <v>-6.6610100000000005E-2</v>
      </c>
      <c r="C102">
        <v>-0.585059</v>
      </c>
      <c r="M102" s="14"/>
      <c r="N102" s="14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</row>
    <row r="103" spans="1:34" x14ac:dyDescent="0.15">
      <c r="A103">
        <v>3</v>
      </c>
      <c r="B103">
        <v>-6.7207000000000003E-2</v>
      </c>
      <c r="C103">
        <v>-0.58499299999999999</v>
      </c>
      <c r="D103">
        <v>-0.56329600000000002</v>
      </c>
      <c r="M103" s="14"/>
      <c r="N103" s="14"/>
      <c r="O103" s="14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</row>
    <row r="104" spans="1:34" x14ac:dyDescent="0.15">
      <c r="A104">
        <v>4</v>
      </c>
      <c r="B104">
        <v>-7.0878399999999994E-2</v>
      </c>
      <c r="C104">
        <v>-0.56284199999999995</v>
      </c>
      <c r="D104">
        <v>-0.43359300000000001</v>
      </c>
      <c r="E104">
        <v>-0.200239</v>
      </c>
      <c r="M104" s="14"/>
      <c r="N104" s="14"/>
      <c r="O104" s="14"/>
      <c r="P104" s="14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</row>
    <row r="105" spans="1:34" x14ac:dyDescent="0.15">
      <c r="A105">
        <v>5</v>
      </c>
      <c r="B105">
        <v>-7.3424500000000004E-2</v>
      </c>
      <c r="C105">
        <v>-0.43024000000000001</v>
      </c>
      <c r="D105">
        <v>-0.19801299999999999</v>
      </c>
      <c r="E105">
        <v>7.0195199999999999E-2</v>
      </c>
      <c r="F105" s="4">
        <v>0.37318000000000001</v>
      </c>
      <c r="M105" s="14"/>
      <c r="N105" s="14"/>
      <c r="O105" s="14"/>
      <c r="P105" s="14"/>
      <c r="Q105" s="14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</row>
    <row r="106" spans="1:34" x14ac:dyDescent="0.15">
      <c r="A106">
        <v>6</v>
      </c>
      <c r="B106">
        <v>-3.9521900000000004E-3</v>
      </c>
      <c r="C106">
        <v>-0.19775999999999999</v>
      </c>
      <c r="D106">
        <v>6.9640300000000002E-2</v>
      </c>
      <c r="E106" s="4">
        <v>0.37089899999999998</v>
      </c>
      <c r="F106" s="4">
        <v>0.48605799999999999</v>
      </c>
      <c r="G106">
        <v>-0.50664500000000001</v>
      </c>
      <c r="M106" s="14"/>
      <c r="N106" s="14"/>
      <c r="O106" s="14"/>
      <c r="P106" s="14"/>
      <c r="Q106" s="14"/>
      <c r="R106" s="14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</row>
    <row r="107" spans="1:34" x14ac:dyDescent="0.15">
      <c r="A107">
        <v>7</v>
      </c>
      <c r="B107">
        <v>0.12098200000000001</v>
      </c>
      <c r="C107">
        <v>7.0184999999999997E-2</v>
      </c>
      <c r="D107" s="4">
        <v>0.36973499999999998</v>
      </c>
      <c r="E107" s="4">
        <v>0.48210500000000001</v>
      </c>
      <c r="F107">
        <v>-0.50656199999999996</v>
      </c>
      <c r="G107">
        <v>-0.62337200000000004</v>
      </c>
      <c r="H107">
        <v>-0.73850000000000005</v>
      </c>
      <c r="M107" s="14"/>
      <c r="N107" s="14"/>
      <c r="O107" s="14"/>
      <c r="P107" s="14"/>
      <c r="Q107" s="14"/>
      <c r="R107" s="14"/>
      <c r="S107" s="14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</row>
    <row r="108" spans="1:34" x14ac:dyDescent="0.15">
      <c r="A108">
        <v>8</v>
      </c>
      <c r="B108">
        <v>0.240955</v>
      </c>
      <c r="C108" s="4">
        <v>0.36893999999999999</v>
      </c>
      <c r="D108" s="4">
        <v>0.48044300000000001</v>
      </c>
      <c r="E108">
        <v>-0.50878800000000002</v>
      </c>
      <c r="F108">
        <v>-0.62312100000000004</v>
      </c>
      <c r="G108">
        <v>-0.72466699999999995</v>
      </c>
      <c r="H108">
        <v>-0.82507399999999997</v>
      </c>
      <c r="I108">
        <v>-0.93693800000000005</v>
      </c>
      <c r="M108" s="14"/>
      <c r="N108" s="14"/>
      <c r="O108" s="14"/>
      <c r="P108" s="14"/>
      <c r="Q108" s="14"/>
      <c r="R108" s="14"/>
      <c r="S108" s="14"/>
      <c r="T108" s="14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</row>
    <row r="109" spans="1:34" x14ac:dyDescent="0.15">
      <c r="A109">
        <v>9</v>
      </c>
      <c r="B109">
        <v>0.36193999999999998</v>
      </c>
      <c r="C109" s="4">
        <v>0.47890700000000003</v>
      </c>
      <c r="D109">
        <v>-0.51089899999999999</v>
      </c>
      <c r="E109">
        <v>-0.61071299999999995</v>
      </c>
      <c r="F109">
        <v>-0.72336400000000001</v>
      </c>
      <c r="G109">
        <v>-0.83759300000000003</v>
      </c>
      <c r="H109">
        <v>-0.93733299999999997</v>
      </c>
      <c r="I109">
        <v>-1.0705899999999999</v>
      </c>
      <c r="J109">
        <v>-1.24654</v>
      </c>
      <c r="M109" s="14"/>
      <c r="N109" s="14"/>
      <c r="O109" s="14"/>
      <c r="P109" s="14"/>
      <c r="Q109" s="14"/>
      <c r="R109" s="14"/>
      <c r="S109" s="14"/>
      <c r="T109" s="14"/>
      <c r="U109" s="14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</row>
    <row r="110" spans="1:34" x14ac:dyDescent="0.15">
      <c r="A110">
        <v>10</v>
      </c>
      <c r="B110">
        <v>0.47307300000000002</v>
      </c>
      <c r="C110">
        <v>-0.50370300000000001</v>
      </c>
      <c r="D110">
        <v>-0.61426800000000004</v>
      </c>
      <c r="E110">
        <v>-0.72628800000000004</v>
      </c>
      <c r="F110">
        <v>-0.83938800000000002</v>
      </c>
      <c r="G110">
        <v>-0.94020700000000001</v>
      </c>
      <c r="H110">
        <v>-1.0730200000000001</v>
      </c>
      <c r="I110">
        <v>-1.24814</v>
      </c>
      <c r="J110">
        <v>-1.4646999999999999</v>
      </c>
      <c r="K110">
        <v>-1.7077500000000001</v>
      </c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</row>
    <row r="111" spans="1:34" x14ac:dyDescent="0.15"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</row>
    <row r="112" spans="1:34" x14ac:dyDescent="0.15">
      <c r="A112" s="64" t="s">
        <v>74</v>
      </c>
      <c r="B112" s="64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</row>
    <row r="113" spans="1:34" x14ac:dyDescent="0.15">
      <c r="A113" t="s">
        <v>75</v>
      </c>
      <c r="B113" t="s">
        <v>76</v>
      </c>
      <c r="C113" t="s">
        <v>76</v>
      </c>
      <c r="D113" t="s">
        <v>76</v>
      </c>
      <c r="E113" t="s">
        <v>77</v>
      </c>
      <c r="F113" t="s">
        <v>77</v>
      </c>
      <c r="G113" t="s">
        <v>77</v>
      </c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</row>
    <row r="114" spans="1:34" x14ac:dyDescent="0.15">
      <c r="A114" t="s">
        <v>78</v>
      </c>
      <c r="B114" t="s">
        <v>76</v>
      </c>
      <c r="C114" t="s">
        <v>79</v>
      </c>
      <c r="D114" t="s">
        <v>80</v>
      </c>
      <c r="E114" t="s">
        <v>76</v>
      </c>
      <c r="F114" t="s">
        <v>79</v>
      </c>
      <c r="G114" t="s">
        <v>80</v>
      </c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</row>
    <row r="115" spans="1:34" x14ac:dyDescent="0.15">
      <c r="A115" t="s">
        <v>25</v>
      </c>
      <c r="B115" s="4">
        <v>0.48587000000000002</v>
      </c>
      <c r="C115" s="4">
        <v>0.48587000000000002</v>
      </c>
      <c r="D115" s="4">
        <v>0.48587000000000002</v>
      </c>
      <c r="E115" s="4">
        <v>0.61053100000000005</v>
      </c>
      <c r="F115" s="4">
        <v>0.61053100000000005</v>
      </c>
      <c r="G115" s="4">
        <v>0.61053100000000005</v>
      </c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</row>
    <row r="116" spans="1:34" x14ac:dyDescent="0.15">
      <c r="A116" t="s">
        <v>26</v>
      </c>
      <c r="B116">
        <v>-0.148199</v>
      </c>
      <c r="C116" s="4">
        <v>-8.2685999999999996E-2</v>
      </c>
      <c r="D116" s="4">
        <v>-8.2685999999999996E-2</v>
      </c>
      <c r="E116">
        <v>-0.15321799999999999</v>
      </c>
      <c r="F116" s="4">
        <v>-7.7603900000000003E-2</v>
      </c>
      <c r="G116" s="4">
        <v>-7.7603900000000003E-2</v>
      </c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</row>
    <row r="117" spans="1:34" x14ac:dyDescent="0.15">
      <c r="A117" t="s">
        <v>27</v>
      </c>
      <c r="B117">
        <v>-0.200457</v>
      </c>
      <c r="C117" s="4">
        <v>-0.134801</v>
      </c>
      <c r="D117" s="4">
        <v>-0.134801</v>
      </c>
      <c r="E117">
        <v>-0.20954</v>
      </c>
      <c r="F117" s="4">
        <v>-0.13323199999999999</v>
      </c>
      <c r="G117" s="4">
        <v>-0.13323199999999999</v>
      </c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</row>
    <row r="118" spans="1:34" x14ac:dyDescent="0.15">
      <c r="A118" t="s">
        <v>28</v>
      </c>
      <c r="B118">
        <v>-0.229681</v>
      </c>
      <c r="C118">
        <v>-0.16376099999999999</v>
      </c>
      <c r="D118">
        <v>-0.16376099999999999</v>
      </c>
      <c r="E118">
        <v>-0.26340200000000003</v>
      </c>
      <c r="F118">
        <v>-0.186782</v>
      </c>
      <c r="G118">
        <v>-0.186782</v>
      </c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</row>
    <row r="119" spans="1:34" x14ac:dyDescent="0.15">
      <c r="A119" t="s">
        <v>29</v>
      </c>
      <c r="B119">
        <v>-0.25229099999999999</v>
      </c>
      <c r="C119">
        <v>-0.18787499999999999</v>
      </c>
      <c r="D119">
        <v>-0.18787499999999999</v>
      </c>
      <c r="E119">
        <v>-0.32308999999999999</v>
      </c>
      <c r="F119">
        <v>-0.27831800000000001</v>
      </c>
      <c r="G119">
        <v>-0.27831800000000001</v>
      </c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</row>
    <row r="120" spans="1:34" x14ac:dyDescent="0.15">
      <c r="A120" t="s">
        <v>30</v>
      </c>
      <c r="B120">
        <v>-0.27221499999999998</v>
      </c>
      <c r="C120" s="4">
        <v>-0.20564399999999999</v>
      </c>
      <c r="D120" s="4">
        <v>-0.20564399999999999</v>
      </c>
      <c r="E120">
        <v>-0.27438699999999999</v>
      </c>
      <c r="F120" s="4">
        <v>-0.19697300000000001</v>
      </c>
      <c r="G120" s="4">
        <v>-0.19697300000000001</v>
      </c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</row>
    <row r="121" spans="1:34" x14ac:dyDescent="0.15">
      <c r="A121" t="s">
        <v>52</v>
      </c>
      <c r="B121" s="4">
        <v>-0.20965600000000001</v>
      </c>
      <c r="C121" s="4">
        <v>-0.14369899999999999</v>
      </c>
      <c r="D121" s="4">
        <v>-0.14369899999999999</v>
      </c>
      <c r="E121" s="4">
        <v>-0.19659599999999999</v>
      </c>
      <c r="F121" s="4">
        <v>-0.119938</v>
      </c>
      <c r="G121" s="4">
        <v>-0.119938</v>
      </c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</row>
    <row r="122" spans="1:34" x14ac:dyDescent="0.15">
      <c r="A122" t="s">
        <v>53</v>
      </c>
      <c r="B122" s="4">
        <v>-3.4460600000000001E-2</v>
      </c>
      <c r="C122" s="4">
        <v>2.9968499999999999E-2</v>
      </c>
      <c r="D122" s="4">
        <v>2.9968499999999999E-2</v>
      </c>
      <c r="E122" s="4">
        <v>6.8398299999999999E-3</v>
      </c>
      <c r="F122" s="4">
        <v>8.16751E-2</v>
      </c>
      <c r="G122" s="4">
        <v>8.16751E-2</v>
      </c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</row>
    <row r="123" spans="1:34" x14ac:dyDescent="0.15">
      <c r="A123" t="s">
        <v>54</v>
      </c>
      <c r="B123" s="4">
        <v>0.152445</v>
      </c>
      <c r="C123" s="4">
        <v>0.18773100000000001</v>
      </c>
      <c r="D123" s="4">
        <v>0.18773100000000001</v>
      </c>
      <c r="E123" s="4">
        <v>0.15682099999999999</v>
      </c>
      <c r="F123" s="4">
        <v>0.19776199999999999</v>
      </c>
      <c r="G123" s="4">
        <v>0.19776199999999999</v>
      </c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</row>
    <row r="124" spans="1:34" x14ac:dyDescent="0.15">
      <c r="A124" t="s">
        <v>90</v>
      </c>
      <c r="B124">
        <v>0.35639300000000002</v>
      </c>
      <c r="C124">
        <v>0.35639300000000002</v>
      </c>
      <c r="D124">
        <v>0.35639300000000002</v>
      </c>
      <c r="E124">
        <v>0.11913700000000001</v>
      </c>
      <c r="F124">
        <v>0.11913700000000001</v>
      </c>
      <c r="G124">
        <v>0.11913700000000001</v>
      </c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</row>
    <row r="125" spans="1:34" x14ac:dyDescent="0.15"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</row>
    <row r="126" spans="1:34" s="15" customFormat="1" ht="18" x14ac:dyDescent="0.2">
      <c r="A126" s="16" t="s">
        <v>82</v>
      </c>
      <c r="B126" s="16"/>
    </row>
    <row r="127" spans="1:34" s="15" customFormat="1" x14ac:dyDescent="0.15">
      <c r="A127" s="15" t="s">
        <v>66</v>
      </c>
    </row>
    <row r="128" spans="1:34" s="15" customFormat="1" x14ac:dyDescent="0.15">
      <c r="A128" s="15" t="s">
        <v>42</v>
      </c>
    </row>
    <row r="129" spans="1:34" x14ac:dyDescent="0.15"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</row>
    <row r="130" spans="1:34" x14ac:dyDescent="0.15">
      <c r="A130" t="s">
        <v>45</v>
      </c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</row>
    <row r="131" spans="1:34" x14ac:dyDescent="0.15">
      <c r="A131" t="s">
        <v>46</v>
      </c>
      <c r="B131">
        <v>1</v>
      </c>
      <c r="C131">
        <v>2</v>
      </c>
      <c r="D131">
        <v>3</v>
      </c>
      <c r="E131">
        <v>4</v>
      </c>
      <c r="F131">
        <v>5</v>
      </c>
      <c r="G131">
        <v>6</v>
      </c>
      <c r="H131">
        <v>7</v>
      </c>
      <c r="I131">
        <v>8</v>
      </c>
      <c r="J131">
        <v>9</v>
      </c>
      <c r="K131">
        <v>10</v>
      </c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</row>
    <row r="132" spans="1:34" x14ac:dyDescent="0.15">
      <c r="A132">
        <v>1</v>
      </c>
      <c r="B132">
        <v>-0.24879499999999999</v>
      </c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</row>
    <row r="133" spans="1:34" x14ac:dyDescent="0.15">
      <c r="A133">
        <v>2</v>
      </c>
      <c r="B133">
        <v>-0.25003900000000001</v>
      </c>
      <c r="C133">
        <v>-0.25129299999999999</v>
      </c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</row>
    <row r="134" spans="1:34" x14ac:dyDescent="0.15">
      <c r="A134">
        <v>3</v>
      </c>
      <c r="B134">
        <v>-0.24976300000000001</v>
      </c>
      <c r="C134">
        <v>-0.25098999999999999</v>
      </c>
      <c r="D134">
        <v>-0.25068600000000002</v>
      </c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</row>
    <row r="135" spans="1:34" x14ac:dyDescent="0.15">
      <c r="A135">
        <v>4</v>
      </c>
      <c r="B135">
        <v>-0.247423</v>
      </c>
      <c r="C135">
        <v>-0.24865100000000001</v>
      </c>
      <c r="D135">
        <v>-0.24834600000000001</v>
      </c>
      <c r="E135">
        <v>-0.246006</v>
      </c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</row>
    <row r="136" spans="1:34" x14ac:dyDescent="0.15">
      <c r="A136">
        <v>5</v>
      </c>
      <c r="B136">
        <v>-0.24698500000000001</v>
      </c>
      <c r="C136">
        <v>-0.24821199999999999</v>
      </c>
      <c r="D136">
        <v>-0.24790799999999999</v>
      </c>
      <c r="E136">
        <v>-0.245556</v>
      </c>
      <c r="F136">
        <v>-0.245115</v>
      </c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</row>
    <row r="137" spans="1:34" x14ac:dyDescent="0.15">
      <c r="A137">
        <v>6</v>
      </c>
      <c r="B137">
        <v>-0.113384</v>
      </c>
      <c r="C137">
        <v>-0.24868799999999999</v>
      </c>
      <c r="D137">
        <v>-0.248363</v>
      </c>
      <c r="E137">
        <v>-0.246032</v>
      </c>
      <c r="F137">
        <v>-0.245592</v>
      </c>
      <c r="G137">
        <v>-0.24607000000000001</v>
      </c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</row>
    <row r="138" spans="1:34" x14ac:dyDescent="0.15">
      <c r="A138">
        <v>7</v>
      </c>
      <c r="B138" s="4">
        <v>0.151119</v>
      </c>
      <c r="C138">
        <v>-0.24915499999999999</v>
      </c>
      <c r="D138">
        <v>-0.24885099999999999</v>
      </c>
      <c r="E138">
        <v>-0.24652099999999999</v>
      </c>
      <c r="F138">
        <v>-0.246082</v>
      </c>
      <c r="G138" s="4">
        <v>-0.246558</v>
      </c>
      <c r="H138" s="4">
        <v>-0.24707100000000001</v>
      </c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</row>
    <row r="139" spans="1:34" x14ac:dyDescent="0.15">
      <c r="A139">
        <v>8</v>
      </c>
      <c r="B139" s="4">
        <v>0.40662700000000002</v>
      </c>
      <c r="C139">
        <v>-0.24982299999999999</v>
      </c>
      <c r="D139">
        <v>-0.24951999999999999</v>
      </c>
      <c r="E139">
        <v>-0.24719099999999999</v>
      </c>
      <c r="F139" s="4">
        <v>-0.24675</v>
      </c>
      <c r="G139" s="4">
        <v>-0.247253</v>
      </c>
      <c r="H139" s="4">
        <v>-0.24774199999999999</v>
      </c>
      <c r="I139" s="4">
        <v>-0.24841199999999999</v>
      </c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</row>
    <row r="140" spans="1:34" x14ac:dyDescent="0.15">
      <c r="A140">
        <v>9</v>
      </c>
      <c r="B140" s="4">
        <v>0.64938099999999999</v>
      </c>
      <c r="C140">
        <v>-0.25374400000000003</v>
      </c>
      <c r="D140">
        <v>-0.25344100000000003</v>
      </c>
      <c r="E140" s="4">
        <v>-0.25111099999999997</v>
      </c>
      <c r="F140" s="4">
        <v>-0.25069599999999997</v>
      </c>
      <c r="G140" s="4">
        <v>-0.25117400000000001</v>
      </c>
      <c r="H140" s="4">
        <v>-0.25166300000000003</v>
      </c>
      <c r="I140" s="4">
        <v>-0.117448</v>
      </c>
      <c r="J140" s="4">
        <v>0.14479300000000001</v>
      </c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</row>
    <row r="141" spans="1:34" x14ac:dyDescent="0.15">
      <c r="A141">
        <v>10</v>
      </c>
      <c r="B141" s="4">
        <v>1.5</v>
      </c>
      <c r="C141">
        <v>-0.25452999999999998</v>
      </c>
      <c r="D141" s="4">
        <v>-0.25422800000000001</v>
      </c>
      <c r="E141" s="4">
        <v>-0.25192300000000001</v>
      </c>
      <c r="F141" s="4">
        <v>-0.25148199999999998</v>
      </c>
      <c r="G141" s="4">
        <v>-0.25196000000000002</v>
      </c>
      <c r="H141" s="4">
        <v>-0.117503</v>
      </c>
      <c r="I141" s="4">
        <v>0.14790800000000001</v>
      </c>
      <c r="J141" s="4">
        <v>0.40122600000000003</v>
      </c>
      <c r="K141" s="4">
        <v>0.64798500000000003</v>
      </c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</row>
    <row r="142" spans="1:34" x14ac:dyDescent="0.15"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</row>
    <row r="143" spans="1:34" x14ac:dyDescent="0.15">
      <c r="A143" t="s">
        <v>47</v>
      </c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</row>
    <row r="144" spans="1:34" x14ac:dyDescent="0.15">
      <c r="A144" t="s">
        <v>46</v>
      </c>
      <c r="B144">
        <v>1</v>
      </c>
      <c r="C144">
        <v>2</v>
      </c>
      <c r="D144">
        <v>3</v>
      </c>
      <c r="E144">
        <v>4</v>
      </c>
      <c r="F144">
        <v>5</v>
      </c>
      <c r="G144">
        <v>6</v>
      </c>
      <c r="H144">
        <v>7</v>
      </c>
      <c r="I144">
        <v>8</v>
      </c>
      <c r="J144">
        <v>9</v>
      </c>
      <c r="K144">
        <v>10</v>
      </c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</row>
    <row r="145" spans="1:34" x14ac:dyDescent="0.15">
      <c r="A145">
        <v>1</v>
      </c>
      <c r="B145" s="4">
        <v>0.10603799999999999</v>
      </c>
      <c r="M145" s="14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</row>
    <row r="146" spans="1:34" x14ac:dyDescent="0.15">
      <c r="A146">
        <v>2</v>
      </c>
      <c r="B146" s="4">
        <v>7.3677400000000004E-2</v>
      </c>
      <c r="C146" s="4">
        <v>-8.2063399999999995E-2</v>
      </c>
      <c r="M146" s="14"/>
      <c r="N146" s="14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</row>
    <row r="147" spans="1:34" x14ac:dyDescent="0.15">
      <c r="A147">
        <v>3</v>
      </c>
      <c r="B147" s="4">
        <v>4.9873500000000001E-2</v>
      </c>
      <c r="C147" s="4">
        <v>-9.5371800000000007E-2</v>
      </c>
      <c r="D147" s="4">
        <v>-0.108263</v>
      </c>
      <c r="M147" s="14"/>
      <c r="N147" s="14"/>
      <c r="O147" s="14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</row>
    <row r="148" spans="1:34" x14ac:dyDescent="0.15">
      <c r="A148">
        <v>4</v>
      </c>
      <c r="B148" s="4">
        <v>2.81415E-2</v>
      </c>
      <c r="C148" s="4">
        <v>-0.10678</v>
      </c>
      <c r="D148" s="4">
        <v>-7.6829400000000006E-2</v>
      </c>
      <c r="E148" s="4">
        <v>1.1580399999999999E-2</v>
      </c>
      <c r="M148" s="14"/>
      <c r="N148" s="14"/>
      <c r="O148" s="14"/>
      <c r="P148" s="14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</row>
    <row r="149" spans="1:34" x14ac:dyDescent="0.15">
      <c r="A149">
        <v>5</v>
      </c>
      <c r="B149" s="4">
        <v>7.13336E-3</v>
      </c>
      <c r="C149" s="4">
        <v>-7.3958599999999999E-2</v>
      </c>
      <c r="D149" s="4">
        <v>1.0288500000000001E-2</v>
      </c>
      <c r="E149" s="4">
        <v>0.10778600000000001</v>
      </c>
      <c r="F149" s="4">
        <v>0.21395900000000001</v>
      </c>
      <c r="M149" s="14"/>
      <c r="N149" s="14"/>
      <c r="O149" s="14"/>
      <c r="P149" s="14"/>
      <c r="Q149" s="14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</row>
    <row r="150" spans="1:34" x14ac:dyDescent="0.15">
      <c r="A150">
        <v>6</v>
      </c>
      <c r="B150" s="4">
        <v>3.0062200000000001E-2</v>
      </c>
      <c r="C150" s="4">
        <v>1.06826E-2</v>
      </c>
      <c r="D150" s="4">
        <v>0.107252</v>
      </c>
      <c r="E150" s="4">
        <v>0.21321300000000001</v>
      </c>
      <c r="F150" s="4">
        <v>0.26882899999999998</v>
      </c>
      <c r="G150" s="4">
        <v>-0.231965</v>
      </c>
      <c r="M150" s="14"/>
      <c r="N150" s="14"/>
      <c r="O150" s="14"/>
      <c r="P150" s="14"/>
      <c r="Q150" s="14"/>
      <c r="R150" s="14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</row>
    <row r="151" spans="1:34" x14ac:dyDescent="0.15">
      <c r="A151">
        <v>7</v>
      </c>
      <c r="B151">
        <v>9.0731000000000006E-2</v>
      </c>
      <c r="C151" s="4">
        <v>0.105933</v>
      </c>
      <c r="D151" s="4">
        <v>0.212482</v>
      </c>
      <c r="E151" s="4">
        <v>0.26737300000000003</v>
      </c>
      <c r="F151" s="4">
        <v>-0.23189799999999999</v>
      </c>
      <c r="G151">
        <v>-0.29338599999999998</v>
      </c>
      <c r="H151">
        <v>-0.35516300000000001</v>
      </c>
      <c r="M151" s="14"/>
      <c r="N151" s="14"/>
      <c r="O151" s="14"/>
      <c r="P151" s="14"/>
      <c r="Q151" s="14"/>
      <c r="R151" s="14"/>
      <c r="S151" s="14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</row>
    <row r="152" spans="1:34" x14ac:dyDescent="0.15">
      <c r="A152">
        <v>8</v>
      </c>
      <c r="B152">
        <v>0.152924</v>
      </c>
      <c r="C152" s="4">
        <v>0.21163999999999999</v>
      </c>
      <c r="D152" s="4">
        <v>0.26585999999999999</v>
      </c>
      <c r="E152" s="4">
        <v>-0.23302600000000001</v>
      </c>
      <c r="F152">
        <v>-0.29352400000000001</v>
      </c>
      <c r="G152">
        <v>-0.348528</v>
      </c>
      <c r="H152">
        <v>-0.40239999999999998</v>
      </c>
      <c r="I152">
        <v>-0.46166400000000002</v>
      </c>
      <c r="M152" s="14"/>
      <c r="N152" s="14"/>
      <c r="O152" s="14"/>
      <c r="P152" s="14"/>
      <c r="Q152" s="14"/>
      <c r="R152" s="14"/>
      <c r="S152" s="14"/>
      <c r="T152" s="14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</row>
    <row r="153" spans="1:34" x14ac:dyDescent="0.15">
      <c r="A153">
        <v>9</v>
      </c>
      <c r="B153">
        <v>0.204703</v>
      </c>
      <c r="C153" s="4">
        <v>0.26196900000000001</v>
      </c>
      <c r="D153" s="4">
        <v>-0.23699200000000001</v>
      </c>
      <c r="E153">
        <v>-0.289298</v>
      </c>
      <c r="F153">
        <v>-0.34972500000000001</v>
      </c>
      <c r="G153">
        <v>-0.41026600000000002</v>
      </c>
      <c r="H153">
        <v>-0.46296900000000002</v>
      </c>
      <c r="I153">
        <v>-0.53225599999999995</v>
      </c>
      <c r="J153">
        <v>-0.62279899999999999</v>
      </c>
      <c r="M153" s="14"/>
      <c r="N153" s="14"/>
      <c r="O153" s="14"/>
      <c r="P153" s="14"/>
      <c r="Q153" s="14"/>
      <c r="R153" s="14"/>
      <c r="S153" s="14"/>
      <c r="T153" s="14"/>
      <c r="U153" s="14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</row>
    <row r="154" spans="1:34" x14ac:dyDescent="0.15">
      <c r="A154">
        <v>10</v>
      </c>
      <c r="B154">
        <v>0.26200800000000002</v>
      </c>
      <c r="C154" s="4">
        <v>-0.231352</v>
      </c>
      <c r="D154">
        <v>-0.2898</v>
      </c>
      <c r="E154">
        <v>-0.34973100000000001</v>
      </c>
      <c r="F154">
        <v>-0.40990599999999999</v>
      </c>
      <c r="G154">
        <v>-0.46338200000000002</v>
      </c>
      <c r="H154">
        <v>-0.53247100000000003</v>
      </c>
      <c r="I154">
        <v>-0.622201</v>
      </c>
      <c r="J154">
        <v>-0.72556399999999999</v>
      </c>
      <c r="K154">
        <v>-0.85360499999999995</v>
      </c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</row>
    <row r="155" spans="1:34" x14ac:dyDescent="0.15"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</row>
    <row r="156" spans="1:34" x14ac:dyDescent="0.15">
      <c r="A156" s="64" t="s">
        <v>48</v>
      </c>
      <c r="B156" s="64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</row>
    <row r="157" spans="1:34" x14ac:dyDescent="0.15">
      <c r="A157" t="s">
        <v>46</v>
      </c>
      <c r="B157">
        <v>1</v>
      </c>
      <c r="C157">
        <v>2</v>
      </c>
      <c r="D157">
        <v>3</v>
      </c>
      <c r="E157">
        <v>4</v>
      </c>
      <c r="F157">
        <v>5</v>
      </c>
      <c r="G157">
        <v>6</v>
      </c>
      <c r="H157">
        <v>7</v>
      </c>
      <c r="I157">
        <v>8</v>
      </c>
      <c r="J157">
        <v>9</v>
      </c>
      <c r="K157">
        <v>10</v>
      </c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</row>
    <row r="158" spans="1:34" x14ac:dyDescent="0.15">
      <c r="A158">
        <v>1</v>
      </c>
      <c r="B158">
        <v>2.9894399999999999E-3</v>
      </c>
      <c r="M158" s="14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</row>
    <row r="159" spans="1:34" x14ac:dyDescent="0.15">
      <c r="A159">
        <v>2</v>
      </c>
      <c r="B159">
        <v>-7.6779699999999997E-4</v>
      </c>
      <c r="C159">
        <v>-0.50258499999999995</v>
      </c>
      <c r="M159" s="14"/>
      <c r="N159" s="14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</row>
    <row r="160" spans="1:34" x14ac:dyDescent="0.15">
      <c r="A160">
        <v>3</v>
      </c>
      <c r="B160">
        <v>-3.3688699999999999E-3</v>
      </c>
      <c r="C160">
        <v>-0.50198100000000001</v>
      </c>
      <c r="D160">
        <v>-0.48070200000000002</v>
      </c>
      <c r="M160" s="14"/>
      <c r="N160" s="14"/>
      <c r="O160" s="14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</row>
    <row r="161" spans="1:34" x14ac:dyDescent="0.15">
      <c r="A161">
        <v>4</v>
      </c>
      <c r="B161">
        <v>-5.2775699999999997E-3</v>
      </c>
      <c r="C161">
        <v>-0.47678300000000001</v>
      </c>
      <c r="D161">
        <v>-0.35308200000000001</v>
      </c>
      <c r="E161">
        <v>-0.12673000000000001</v>
      </c>
      <c r="M161" s="14"/>
      <c r="N161" s="14"/>
      <c r="O161" s="14"/>
      <c r="P161" s="14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</row>
    <row r="162" spans="1:34" x14ac:dyDescent="0.15">
      <c r="A162">
        <v>5</v>
      </c>
      <c r="B162">
        <v>-9.0987199999999994E-3</v>
      </c>
      <c r="C162">
        <v>-0.35131899999999999</v>
      </c>
      <c r="D162">
        <v>-0.12692800000000001</v>
      </c>
      <c r="E162" s="4">
        <v>0.13334299999999999</v>
      </c>
      <c r="F162" s="4">
        <v>0.42566599999999999</v>
      </c>
      <c r="M162" s="14"/>
      <c r="N162" s="14"/>
      <c r="O162" s="14"/>
      <c r="P162" s="14"/>
      <c r="Q162" s="14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</row>
    <row r="163" spans="1:34" x14ac:dyDescent="0.15">
      <c r="A163">
        <v>6</v>
      </c>
      <c r="B163" s="4">
        <v>5.7997300000000002E-2</v>
      </c>
      <c r="C163">
        <v>-0.12665999999999999</v>
      </c>
      <c r="D163" s="4">
        <v>0.13193299999999999</v>
      </c>
      <c r="E163" s="4">
        <v>0.424182</v>
      </c>
      <c r="F163" s="4">
        <v>0.53553200000000001</v>
      </c>
      <c r="G163">
        <v>-0.46393099999999998</v>
      </c>
      <c r="M163" s="14"/>
      <c r="N163" s="14"/>
      <c r="O163" s="14"/>
      <c r="P163" s="14"/>
      <c r="Q163" s="14"/>
      <c r="R163" s="14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</row>
    <row r="164" spans="1:34" x14ac:dyDescent="0.15">
      <c r="A164">
        <v>7</v>
      </c>
      <c r="B164" s="4">
        <v>0.17933199999999999</v>
      </c>
      <c r="C164" s="4">
        <v>0.13253000000000001</v>
      </c>
      <c r="D164" s="4">
        <v>0.42250799999999999</v>
      </c>
      <c r="E164" s="4">
        <v>0.53261599999999998</v>
      </c>
      <c r="F164">
        <v>-0.46379500000000001</v>
      </c>
      <c r="G164">
        <v>-0.58677299999999999</v>
      </c>
      <c r="H164">
        <v>-0.71032700000000004</v>
      </c>
      <c r="M164" s="14"/>
      <c r="N164" s="14"/>
      <c r="O164" s="14"/>
      <c r="P164" s="14"/>
      <c r="Q164" s="14"/>
      <c r="R164" s="14"/>
      <c r="S164" s="14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</row>
    <row r="165" spans="1:34" x14ac:dyDescent="0.15">
      <c r="A165">
        <v>8</v>
      </c>
      <c r="B165">
        <v>0.30360999999999999</v>
      </c>
      <c r="C165" s="4">
        <v>0.42092800000000002</v>
      </c>
      <c r="D165" s="4">
        <v>0.52938600000000002</v>
      </c>
      <c r="E165">
        <v>-0.466053</v>
      </c>
      <c r="F165">
        <v>-0.58704900000000004</v>
      </c>
      <c r="G165">
        <v>-0.69705600000000001</v>
      </c>
      <c r="H165">
        <v>-0.80479900000000004</v>
      </c>
      <c r="I165">
        <v>-0.92332800000000004</v>
      </c>
      <c r="M165" s="14"/>
      <c r="N165" s="14"/>
      <c r="O165" s="14"/>
      <c r="P165" s="14"/>
      <c r="Q165" s="14"/>
      <c r="R165" s="14"/>
      <c r="S165" s="14"/>
      <c r="T165" s="14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</row>
    <row r="166" spans="1:34" x14ac:dyDescent="0.15">
      <c r="A166">
        <v>9</v>
      </c>
      <c r="B166">
        <v>0.40692200000000001</v>
      </c>
      <c r="C166" s="4">
        <v>0.52145300000000006</v>
      </c>
      <c r="D166">
        <v>-0.47398400000000002</v>
      </c>
      <c r="E166">
        <v>-0.578596</v>
      </c>
      <c r="F166">
        <v>-0.69945000000000002</v>
      </c>
      <c r="G166">
        <v>-0.82053200000000004</v>
      </c>
      <c r="H166">
        <v>-0.92593899999999996</v>
      </c>
      <c r="I166">
        <v>-1.0645100000000001</v>
      </c>
      <c r="J166">
        <v>-1.2456</v>
      </c>
      <c r="M166" s="14"/>
      <c r="N166" s="14"/>
      <c r="O166" s="14"/>
      <c r="P166" s="14"/>
      <c r="Q166" s="14"/>
      <c r="R166" s="14"/>
      <c r="S166" s="14"/>
      <c r="T166" s="14"/>
      <c r="U166" s="14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</row>
    <row r="167" spans="1:34" x14ac:dyDescent="0.15">
      <c r="A167">
        <v>10</v>
      </c>
      <c r="B167">
        <v>0.52074399999999998</v>
      </c>
      <c r="C167">
        <v>-0.462704</v>
      </c>
      <c r="D167">
        <v>-0.5796</v>
      </c>
      <c r="E167">
        <v>-0.69946200000000003</v>
      </c>
      <c r="F167">
        <v>-0.81981199999999999</v>
      </c>
      <c r="G167">
        <v>-0.92676400000000003</v>
      </c>
      <c r="H167">
        <v>-1.06494</v>
      </c>
      <c r="I167">
        <v>-1.2444</v>
      </c>
      <c r="J167">
        <v>-1.45113</v>
      </c>
      <c r="K167">
        <v>-1.7072099999999999</v>
      </c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</row>
    <row r="168" spans="1:34" x14ac:dyDescent="0.15"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</row>
    <row r="169" spans="1:34" x14ac:dyDescent="0.15">
      <c r="A169" s="64" t="s">
        <v>74</v>
      </c>
      <c r="B169" s="64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</row>
    <row r="170" spans="1:34" x14ac:dyDescent="0.15">
      <c r="A170" t="s">
        <v>75</v>
      </c>
      <c r="B170" t="s">
        <v>76</v>
      </c>
      <c r="C170" t="s">
        <v>76</v>
      </c>
      <c r="D170" t="s">
        <v>76</v>
      </c>
      <c r="E170" t="s">
        <v>77</v>
      </c>
      <c r="F170" t="s">
        <v>77</v>
      </c>
      <c r="G170" t="s">
        <v>77</v>
      </c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</row>
    <row r="171" spans="1:34" x14ac:dyDescent="0.15">
      <c r="A171" t="s">
        <v>78</v>
      </c>
      <c r="B171" t="s">
        <v>76</v>
      </c>
      <c r="C171" t="s">
        <v>79</v>
      </c>
      <c r="D171" t="s">
        <v>80</v>
      </c>
      <c r="E171" t="s">
        <v>76</v>
      </c>
      <c r="F171" t="s">
        <v>79</v>
      </c>
      <c r="G171" t="s">
        <v>80</v>
      </c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</row>
    <row r="172" spans="1:34" x14ac:dyDescent="0.15">
      <c r="A172" t="s">
        <v>25</v>
      </c>
      <c r="B172" s="4">
        <v>0.53318200000000004</v>
      </c>
      <c r="C172" s="4">
        <v>0.53318200000000004</v>
      </c>
      <c r="D172" s="4">
        <v>0.53318200000000004</v>
      </c>
      <c r="E172" s="4">
        <v>0.65882399999999997</v>
      </c>
      <c r="F172" s="4">
        <v>0.65882399999999997</v>
      </c>
      <c r="G172" s="4">
        <v>0.65882399999999997</v>
      </c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</row>
    <row r="173" spans="1:34" x14ac:dyDescent="0.15">
      <c r="A173" t="s">
        <v>26</v>
      </c>
      <c r="B173">
        <v>-9.44406E-2</v>
      </c>
      <c r="C173" s="4">
        <v>-1.6670000000000001E-2</v>
      </c>
      <c r="D173" s="4">
        <v>-2.1158400000000001E-2</v>
      </c>
      <c r="E173">
        <v>-9.6363900000000002E-2</v>
      </c>
      <c r="F173" s="4">
        <v>-5.9148100000000004E-3</v>
      </c>
      <c r="G173" s="4">
        <v>-1.12081E-2</v>
      </c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</row>
    <row r="174" spans="1:34" x14ac:dyDescent="0.15">
      <c r="A174" t="s">
        <v>27</v>
      </c>
      <c r="B174">
        <v>-0.13533899999999999</v>
      </c>
      <c r="C174" s="4">
        <v>-5.7358600000000003E-2</v>
      </c>
      <c r="D174" s="4">
        <v>-6.1308599999999998E-2</v>
      </c>
      <c r="E174">
        <v>-0.139234</v>
      </c>
      <c r="F174" s="4">
        <v>-4.9232900000000003E-2</v>
      </c>
      <c r="G174" s="4">
        <v>-5.3810700000000003E-2</v>
      </c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</row>
    <row r="175" spans="1:34" x14ac:dyDescent="0.15">
      <c r="A175" t="s">
        <v>28</v>
      </c>
      <c r="B175">
        <v>-0.158582</v>
      </c>
      <c r="C175">
        <v>-7.9528600000000005E-2</v>
      </c>
      <c r="D175">
        <v>-8.3819099999999994E-2</v>
      </c>
      <c r="E175">
        <v>-0.18571499999999999</v>
      </c>
      <c r="F175">
        <v>-9.3767699999999995E-2</v>
      </c>
      <c r="G175">
        <v>-9.8799999999999999E-2</v>
      </c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</row>
    <row r="176" spans="1:34" x14ac:dyDescent="0.15">
      <c r="A176" t="s">
        <v>29</v>
      </c>
      <c r="B176">
        <v>-0.18401400000000001</v>
      </c>
      <c r="C176">
        <v>-0.107012</v>
      </c>
      <c r="D176">
        <v>-0.111439</v>
      </c>
      <c r="E176">
        <v>-0.247784</v>
      </c>
      <c r="F176">
        <v>-0.192857</v>
      </c>
      <c r="G176">
        <v>-0.19806599999999999</v>
      </c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</row>
    <row r="177" spans="1:34" x14ac:dyDescent="0.15">
      <c r="A177" t="s">
        <v>30</v>
      </c>
      <c r="B177" s="4">
        <v>-0.20272499999999999</v>
      </c>
      <c r="C177" s="4">
        <v>-0.118482</v>
      </c>
      <c r="D177" s="4">
        <v>-0.127528</v>
      </c>
      <c r="E177" s="4">
        <v>-0.19713600000000001</v>
      </c>
      <c r="F177" s="4">
        <v>-9.90312E-2</v>
      </c>
      <c r="G177" s="4">
        <v>-0.109693</v>
      </c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</row>
    <row r="178" spans="1:34" x14ac:dyDescent="0.15">
      <c r="A178" t="s">
        <v>52</v>
      </c>
      <c r="B178" s="4">
        <v>-0.14235700000000001</v>
      </c>
      <c r="C178" s="4">
        <v>-5.9289799999999997E-2</v>
      </c>
      <c r="D178" s="4">
        <v>-6.90109E-2</v>
      </c>
      <c r="E178" s="4">
        <v>-0.12518799999999999</v>
      </c>
      <c r="F178" s="4">
        <v>-2.8436900000000001E-2</v>
      </c>
      <c r="G178" s="4">
        <v>-3.9926400000000001E-2</v>
      </c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</row>
    <row r="179" spans="1:34" x14ac:dyDescent="0.15">
      <c r="A179" t="s">
        <v>53</v>
      </c>
      <c r="B179" s="4">
        <v>2.5904400000000001E-2</v>
      </c>
      <c r="C179" s="4">
        <v>9.8301600000000003E-2</v>
      </c>
      <c r="D179" s="4">
        <v>9.8301600000000003E-2</v>
      </c>
      <c r="E179" s="4">
        <v>7.0199499999999998E-2</v>
      </c>
      <c r="F179" s="4">
        <v>0.154307</v>
      </c>
      <c r="G179" s="4">
        <v>0.154307</v>
      </c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</row>
    <row r="180" spans="1:34" x14ac:dyDescent="0.15">
      <c r="A180" t="s">
        <v>54</v>
      </c>
      <c r="B180" s="4">
        <v>0.198208</v>
      </c>
      <c r="C180" s="4">
        <v>0.238147</v>
      </c>
      <c r="D180" s="4">
        <v>0.238147</v>
      </c>
      <c r="E180" s="4">
        <v>0.206374</v>
      </c>
      <c r="F180" s="4">
        <v>0.25266100000000002</v>
      </c>
      <c r="G180" s="4">
        <v>0.25266100000000002</v>
      </c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</row>
    <row r="181" spans="1:34" x14ac:dyDescent="0.15">
      <c r="A181" t="s">
        <v>90</v>
      </c>
      <c r="B181">
        <v>0.40453600000000001</v>
      </c>
      <c r="C181">
        <v>0.40453600000000001</v>
      </c>
      <c r="D181">
        <v>0.40453600000000001</v>
      </c>
      <c r="E181">
        <v>0.19886400000000001</v>
      </c>
      <c r="F181">
        <v>0.19886400000000001</v>
      </c>
      <c r="G181">
        <v>0.19886400000000001</v>
      </c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</row>
    <row r="182" spans="1:34" x14ac:dyDescent="0.15"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</row>
    <row r="183" spans="1:34" s="15" customFormat="1" ht="18" x14ac:dyDescent="0.2">
      <c r="A183" s="16" t="s">
        <v>83</v>
      </c>
      <c r="B183" s="16"/>
      <c r="M183" s="42"/>
      <c r="N183" s="42"/>
      <c r="O183" s="42"/>
      <c r="P183" s="42"/>
      <c r="Q183" s="42"/>
      <c r="R183" s="42"/>
      <c r="S183" s="42"/>
      <c r="T183" s="42"/>
      <c r="U183" s="42"/>
      <c r="V183" s="42"/>
    </row>
    <row r="184" spans="1:34" s="15" customFormat="1" x14ac:dyDescent="0.15">
      <c r="A184" s="15" t="s">
        <v>66</v>
      </c>
      <c r="M184" s="42"/>
      <c r="N184" s="42"/>
      <c r="O184" s="42"/>
      <c r="P184" s="42"/>
      <c r="Q184" s="42"/>
      <c r="R184" s="42"/>
      <c r="S184" s="42"/>
      <c r="T184" s="42"/>
      <c r="U184" s="42"/>
      <c r="V184" s="42"/>
    </row>
    <row r="185" spans="1:34" s="15" customFormat="1" x14ac:dyDescent="0.15">
      <c r="A185" s="15" t="s">
        <v>42</v>
      </c>
      <c r="M185" s="42"/>
      <c r="N185" s="42"/>
      <c r="O185" s="42"/>
      <c r="P185" s="42"/>
      <c r="Q185" s="42"/>
      <c r="R185" s="42"/>
      <c r="S185" s="42"/>
      <c r="T185" s="42"/>
      <c r="U185" s="42"/>
      <c r="V185" s="42"/>
    </row>
    <row r="186" spans="1:34" x14ac:dyDescent="0.15"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</row>
    <row r="187" spans="1:34" x14ac:dyDescent="0.15">
      <c r="A187" t="s">
        <v>45</v>
      </c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</row>
    <row r="188" spans="1:34" x14ac:dyDescent="0.15">
      <c r="A188" t="s">
        <v>46</v>
      </c>
      <c r="B188">
        <v>1</v>
      </c>
      <c r="C188">
        <v>2</v>
      </c>
      <c r="D188">
        <v>3</v>
      </c>
      <c r="E188">
        <v>4</v>
      </c>
      <c r="F188">
        <v>5</v>
      </c>
      <c r="G188">
        <v>6</v>
      </c>
      <c r="H188">
        <v>7</v>
      </c>
      <c r="I188">
        <v>8</v>
      </c>
      <c r="J188">
        <v>9</v>
      </c>
      <c r="K188">
        <v>10</v>
      </c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</row>
    <row r="189" spans="1:34" x14ac:dyDescent="0.15">
      <c r="A189">
        <v>1</v>
      </c>
      <c r="B189">
        <v>-0.20580300000000001</v>
      </c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</row>
    <row r="190" spans="1:34" x14ac:dyDescent="0.15">
      <c r="A190">
        <v>2</v>
      </c>
      <c r="B190">
        <v>-0.206762</v>
      </c>
      <c r="C190">
        <v>-0.207677</v>
      </c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</row>
    <row r="191" spans="1:34" x14ac:dyDescent="0.15">
      <c r="A191">
        <v>3</v>
      </c>
      <c r="B191">
        <v>-0.204425</v>
      </c>
      <c r="C191">
        <v>-0.205341</v>
      </c>
      <c r="D191">
        <v>-0.20300399999999999</v>
      </c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</row>
    <row r="192" spans="1:34" x14ac:dyDescent="0.15">
      <c r="A192">
        <v>4</v>
      </c>
      <c r="B192">
        <v>-0.20397899999999999</v>
      </c>
      <c r="C192">
        <v>-0.20489499999999999</v>
      </c>
      <c r="D192">
        <v>-0.20255899999999999</v>
      </c>
      <c r="E192">
        <v>-0.202101</v>
      </c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</row>
    <row r="193" spans="1:34" x14ac:dyDescent="0.15">
      <c r="A193">
        <v>5</v>
      </c>
      <c r="B193">
        <v>-0.203594</v>
      </c>
      <c r="C193">
        <v>-0.204511</v>
      </c>
      <c r="D193">
        <v>-0.20216200000000001</v>
      </c>
      <c r="E193">
        <v>-0.20171500000000001</v>
      </c>
      <c r="F193">
        <v>-0.20132900000000001</v>
      </c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</row>
    <row r="194" spans="1:34" x14ac:dyDescent="0.15">
      <c r="A194">
        <v>6</v>
      </c>
      <c r="B194">
        <v>-7.3705800000000002E-2</v>
      </c>
      <c r="C194">
        <v>-0.204952</v>
      </c>
      <c r="D194">
        <v>-0.202624</v>
      </c>
      <c r="E194">
        <v>-0.202177</v>
      </c>
      <c r="F194">
        <v>-0.201792</v>
      </c>
      <c r="G194" s="4">
        <v>-0.20225299999999999</v>
      </c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</row>
    <row r="195" spans="1:34" x14ac:dyDescent="0.15">
      <c r="A195">
        <v>7</v>
      </c>
      <c r="B195" s="4">
        <v>0.18023800000000001</v>
      </c>
      <c r="C195">
        <v>-0.20564499999999999</v>
      </c>
      <c r="D195">
        <v>-0.203317</v>
      </c>
      <c r="E195">
        <v>-0.202871</v>
      </c>
      <c r="F195" s="4">
        <v>-0.202485</v>
      </c>
      <c r="G195" s="4">
        <v>-0.20297299999999999</v>
      </c>
      <c r="H195" s="4">
        <v>-0.20366799999999999</v>
      </c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</row>
    <row r="196" spans="1:34" x14ac:dyDescent="0.15">
      <c r="A196">
        <v>8</v>
      </c>
      <c r="B196" s="4">
        <v>0.422207</v>
      </c>
      <c r="C196">
        <v>-0.209561</v>
      </c>
      <c r="D196">
        <v>-0.207235</v>
      </c>
      <c r="E196" s="4">
        <v>-0.206787</v>
      </c>
      <c r="F196" s="4">
        <v>-0.206426</v>
      </c>
      <c r="G196" s="4">
        <v>-0.20688999999999999</v>
      </c>
      <c r="H196" s="4">
        <v>-0.20758499999999999</v>
      </c>
      <c r="I196" s="4">
        <v>-0.211502</v>
      </c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</row>
    <row r="197" spans="1:34" x14ac:dyDescent="0.15">
      <c r="A197">
        <v>9</v>
      </c>
      <c r="B197" s="4">
        <v>0.65982200000000002</v>
      </c>
      <c r="C197">
        <v>-0.210367</v>
      </c>
      <c r="D197" s="4">
        <v>-0.208039</v>
      </c>
      <c r="E197" s="4">
        <v>-0.20761599999999999</v>
      </c>
      <c r="F197" s="4">
        <v>-0.20723</v>
      </c>
      <c r="G197" s="4">
        <v>-0.20769399999999999</v>
      </c>
      <c r="H197" s="4">
        <v>-0.20838899999999999</v>
      </c>
      <c r="I197" s="4">
        <v>-8.1127500000000005E-2</v>
      </c>
      <c r="J197" s="4">
        <v>0.17408000000000001</v>
      </c>
      <c r="K197" s="4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</row>
    <row r="198" spans="1:34" x14ac:dyDescent="0.15">
      <c r="A198">
        <v>10</v>
      </c>
      <c r="B198" s="4">
        <v>1.5</v>
      </c>
      <c r="C198">
        <v>-0.211115</v>
      </c>
      <c r="D198" s="4">
        <v>-0.208813</v>
      </c>
      <c r="E198" s="4">
        <v>-0.20836499999999999</v>
      </c>
      <c r="F198" s="4">
        <v>-0.207979</v>
      </c>
      <c r="G198" s="4">
        <v>-0.20844299999999999</v>
      </c>
      <c r="H198" s="4">
        <v>-7.7990000000000004E-2</v>
      </c>
      <c r="I198" s="4">
        <v>0.17405999999999999</v>
      </c>
      <c r="J198" s="4">
        <v>0.42002699999999998</v>
      </c>
      <c r="K198" s="4">
        <v>0.65845100000000001</v>
      </c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</row>
    <row r="199" spans="1:34" x14ac:dyDescent="0.15"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</row>
    <row r="200" spans="1:34" x14ac:dyDescent="0.15">
      <c r="A200" t="s">
        <v>47</v>
      </c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</row>
    <row r="201" spans="1:34" x14ac:dyDescent="0.15">
      <c r="A201" t="s">
        <v>46</v>
      </c>
      <c r="B201">
        <v>1</v>
      </c>
      <c r="C201">
        <v>2</v>
      </c>
      <c r="D201">
        <v>3</v>
      </c>
      <c r="E201">
        <v>4</v>
      </c>
      <c r="F201">
        <v>5</v>
      </c>
      <c r="G201">
        <v>6</v>
      </c>
      <c r="H201">
        <v>7</v>
      </c>
      <c r="I201">
        <v>8</v>
      </c>
      <c r="J201">
        <v>9</v>
      </c>
      <c r="K201">
        <v>10</v>
      </c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</row>
    <row r="202" spans="1:34" x14ac:dyDescent="0.15">
      <c r="A202">
        <v>1</v>
      </c>
      <c r="B202" s="4">
        <v>0.12900400000000001</v>
      </c>
      <c r="M202" s="14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</row>
    <row r="203" spans="1:34" x14ac:dyDescent="0.15">
      <c r="A203">
        <v>2</v>
      </c>
      <c r="B203" s="4">
        <v>0.10370600000000001</v>
      </c>
      <c r="C203" s="4">
        <v>-4.6773500000000003E-2</v>
      </c>
      <c r="M203" s="14"/>
      <c r="N203" s="14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</row>
    <row r="204" spans="1:34" x14ac:dyDescent="0.15">
      <c r="A204">
        <v>3</v>
      </c>
      <c r="B204" s="4">
        <v>8.1740099999999996E-2</v>
      </c>
      <c r="C204" s="4">
        <v>-5.8095300000000002E-2</v>
      </c>
      <c r="D204" s="4">
        <v>-6.8782899999999994E-2</v>
      </c>
      <c r="M204" s="14"/>
      <c r="N204" s="14"/>
      <c r="O204" s="14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</row>
    <row r="205" spans="1:34" x14ac:dyDescent="0.15">
      <c r="A205">
        <v>4</v>
      </c>
      <c r="B205" s="4">
        <v>5.9394799999999998E-2</v>
      </c>
      <c r="C205" s="4">
        <v>-6.9986999999999994E-2</v>
      </c>
      <c r="D205" s="4">
        <v>-3.8804999999999999E-2</v>
      </c>
      <c r="E205" s="4">
        <v>4.8027100000000003E-2</v>
      </c>
      <c r="M205" s="14"/>
      <c r="N205" s="14"/>
      <c r="O205" s="14"/>
      <c r="P205" s="14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</row>
    <row r="206" spans="1:34" x14ac:dyDescent="0.15">
      <c r="A206">
        <v>5</v>
      </c>
      <c r="B206" s="4">
        <v>3.9363200000000001E-2</v>
      </c>
      <c r="C206" s="4">
        <v>-3.77411E-2</v>
      </c>
      <c r="D206" s="4">
        <v>4.6372900000000002E-2</v>
      </c>
      <c r="E206" s="4">
        <v>0.13845499999999999</v>
      </c>
      <c r="F206" s="4">
        <v>0.24056</v>
      </c>
      <c r="M206" s="14"/>
      <c r="N206" s="14"/>
      <c r="O206" s="14"/>
      <c r="P206" s="14"/>
      <c r="Q206" s="14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</row>
    <row r="207" spans="1:34" x14ac:dyDescent="0.15">
      <c r="A207">
        <v>6</v>
      </c>
      <c r="B207" s="4">
        <v>6.2046700000000003E-2</v>
      </c>
      <c r="C207" s="4">
        <v>4.5436200000000003E-2</v>
      </c>
      <c r="D207" s="4">
        <v>0.13800999999999999</v>
      </c>
      <c r="E207" s="4">
        <v>0.240204</v>
      </c>
      <c r="F207" s="4">
        <v>0.293738</v>
      </c>
      <c r="G207">
        <v>-0.21006</v>
      </c>
      <c r="M207" s="14"/>
      <c r="N207" s="14"/>
      <c r="O207" s="14"/>
      <c r="P207" s="14"/>
      <c r="Q207" s="14"/>
      <c r="R207" s="14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</row>
    <row r="208" spans="1:34" x14ac:dyDescent="0.15">
      <c r="A208">
        <v>7</v>
      </c>
      <c r="B208">
        <v>0.124399</v>
      </c>
      <c r="C208" s="4">
        <v>0.135128</v>
      </c>
      <c r="D208" s="4">
        <v>0.2392</v>
      </c>
      <c r="E208" s="4">
        <v>0.29230400000000001</v>
      </c>
      <c r="F208">
        <v>-0.210281</v>
      </c>
      <c r="G208">
        <v>-0.274868</v>
      </c>
      <c r="H208">
        <v>-0.34048600000000001</v>
      </c>
      <c r="M208" s="14"/>
      <c r="N208" s="14"/>
      <c r="O208" s="14"/>
      <c r="P208" s="14"/>
      <c r="Q208" s="14"/>
      <c r="R208" s="14"/>
      <c r="S208" s="14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</row>
    <row r="209" spans="1:34" x14ac:dyDescent="0.15">
      <c r="A209">
        <v>8</v>
      </c>
      <c r="B209">
        <v>0.177396</v>
      </c>
      <c r="C209" s="4">
        <v>0.23414099999999999</v>
      </c>
      <c r="D209" s="4">
        <v>0.28782000000000002</v>
      </c>
      <c r="E209">
        <v>-0.213675</v>
      </c>
      <c r="F209">
        <v>-0.27708100000000002</v>
      </c>
      <c r="G209">
        <v>-0.33543200000000001</v>
      </c>
      <c r="H209">
        <v>-0.393183</v>
      </c>
      <c r="I209">
        <v>-0.45690999999999998</v>
      </c>
      <c r="M209" s="14"/>
      <c r="N209" s="14"/>
      <c r="O209" s="14"/>
      <c r="P209" s="14"/>
      <c r="Q209" s="14"/>
      <c r="R209" s="14"/>
      <c r="S209" s="14"/>
      <c r="T209" s="14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</row>
    <row r="210" spans="1:34" x14ac:dyDescent="0.15">
      <c r="A210">
        <v>9</v>
      </c>
      <c r="B210">
        <v>0.23022999999999999</v>
      </c>
      <c r="C210" s="4">
        <v>0.28573700000000002</v>
      </c>
      <c r="D210">
        <v>-0.21539</v>
      </c>
      <c r="E210">
        <v>-0.27108500000000002</v>
      </c>
      <c r="F210">
        <v>-0.33512999999999998</v>
      </c>
      <c r="G210">
        <v>-0.399532</v>
      </c>
      <c r="H210">
        <v>-0.45582800000000001</v>
      </c>
      <c r="I210">
        <v>-0.52914499999999998</v>
      </c>
      <c r="J210">
        <v>-0.61420699999999995</v>
      </c>
      <c r="M210" s="14"/>
      <c r="N210" s="14"/>
      <c r="O210" s="14"/>
      <c r="P210" s="14"/>
      <c r="Q210" s="14"/>
      <c r="R210" s="14"/>
      <c r="S210" s="14"/>
      <c r="T210" s="14"/>
      <c r="U210" s="14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</row>
    <row r="211" spans="1:34" x14ac:dyDescent="0.15">
      <c r="A211">
        <v>10</v>
      </c>
      <c r="B211">
        <v>0.28533900000000001</v>
      </c>
      <c r="C211" s="4">
        <v>-0.210364</v>
      </c>
      <c r="D211">
        <v>-0.27152900000000002</v>
      </c>
      <c r="E211">
        <v>-0.33517599999999997</v>
      </c>
      <c r="F211">
        <v>-0.39923199999999998</v>
      </c>
      <c r="G211">
        <v>-0.45606000000000002</v>
      </c>
      <c r="H211">
        <v>-0.528312</v>
      </c>
      <c r="I211">
        <v>-0.61421499999999996</v>
      </c>
      <c r="J211">
        <v>-0.72452099999999997</v>
      </c>
      <c r="K211">
        <v>-0.85337099999999999</v>
      </c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</row>
    <row r="212" spans="1:34" x14ac:dyDescent="0.15"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</row>
    <row r="213" spans="1:34" x14ac:dyDescent="0.15">
      <c r="A213" s="64" t="s">
        <v>48</v>
      </c>
      <c r="B213" s="64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</row>
    <row r="214" spans="1:34" x14ac:dyDescent="0.15">
      <c r="A214" t="s">
        <v>46</v>
      </c>
      <c r="B214">
        <v>1</v>
      </c>
      <c r="C214">
        <v>2</v>
      </c>
      <c r="D214">
        <v>3</v>
      </c>
      <c r="E214">
        <v>4</v>
      </c>
      <c r="F214">
        <v>5</v>
      </c>
      <c r="G214">
        <v>6</v>
      </c>
      <c r="H214">
        <v>7</v>
      </c>
      <c r="I214">
        <v>8</v>
      </c>
      <c r="J214">
        <v>9</v>
      </c>
      <c r="K214">
        <v>10</v>
      </c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</row>
    <row r="215" spans="1:34" x14ac:dyDescent="0.15">
      <c r="A215">
        <v>1</v>
      </c>
      <c r="B215">
        <v>7.1155899999999994E-2</v>
      </c>
      <c r="M215" s="14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</row>
    <row r="216" spans="1:34" x14ac:dyDescent="0.15">
      <c r="A216">
        <v>2</v>
      </c>
      <c r="B216">
        <v>6.8041099999999993E-2</v>
      </c>
      <c r="C216">
        <v>-0.41535499999999997</v>
      </c>
      <c r="M216" s="14"/>
      <c r="N216" s="14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</row>
    <row r="217" spans="1:34" x14ac:dyDescent="0.15">
      <c r="A217">
        <v>3</v>
      </c>
      <c r="B217">
        <v>6.6904099999999994E-2</v>
      </c>
      <c r="C217">
        <v>-0.41068300000000002</v>
      </c>
      <c r="D217">
        <v>-0.38631100000000002</v>
      </c>
      <c r="M217" s="14"/>
      <c r="N217" s="14"/>
      <c r="O217" s="14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</row>
    <row r="218" spans="1:34" x14ac:dyDescent="0.15">
      <c r="A218">
        <v>4</v>
      </c>
      <c r="B218" s="4">
        <v>6.2388899999999997E-2</v>
      </c>
      <c r="C218">
        <v>-0.38965499999999997</v>
      </c>
      <c r="D218">
        <v>-0.26596500000000001</v>
      </c>
      <c r="E218">
        <v>-4.93462E-2</v>
      </c>
      <c r="M218" s="14"/>
      <c r="N218" s="14"/>
      <c r="O218" s="14"/>
      <c r="P218" s="14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</row>
    <row r="219" spans="1:34" x14ac:dyDescent="0.15">
      <c r="A219">
        <v>5</v>
      </c>
      <c r="B219" s="4">
        <v>5.8626999999999999E-2</v>
      </c>
      <c r="C219">
        <v>-0.26841900000000002</v>
      </c>
      <c r="D219">
        <v>-4.9529499999999997E-2</v>
      </c>
      <c r="E219" s="4">
        <v>0.19984399999999999</v>
      </c>
      <c r="F219" s="4">
        <v>0.48111999999999999</v>
      </c>
      <c r="M219" s="14"/>
      <c r="N219" s="14"/>
      <c r="O219" s="14"/>
      <c r="P219" s="14"/>
      <c r="Q219" s="14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</row>
    <row r="220" spans="1:34" x14ac:dyDescent="0.15">
      <c r="A220">
        <v>6</v>
      </c>
      <c r="B220" s="4">
        <v>0.12409299999999999</v>
      </c>
      <c r="C220">
        <v>-5.2397399999999997E-2</v>
      </c>
      <c r="D220" s="4">
        <v>0.19894500000000001</v>
      </c>
      <c r="E220" s="4">
        <v>0.48040899999999997</v>
      </c>
      <c r="F220" s="4">
        <v>0.58747700000000003</v>
      </c>
      <c r="G220">
        <v>-0.42011900000000002</v>
      </c>
      <c r="M220" s="14"/>
      <c r="N220" s="14"/>
      <c r="O220" s="14"/>
      <c r="P220" s="14"/>
      <c r="Q220" s="14"/>
      <c r="R220" s="14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</row>
    <row r="221" spans="1:34" x14ac:dyDescent="0.15">
      <c r="A221">
        <v>7</v>
      </c>
      <c r="B221" s="4">
        <v>0.24879699999999999</v>
      </c>
      <c r="C221" s="4">
        <v>0.19616700000000001</v>
      </c>
      <c r="D221" s="4">
        <v>0.47840100000000002</v>
      </c>
      <c r="E221" s="4">
        <v>0.58460900000000005</v>
      </c>
      <c r="F221">
        <v>-0.42056199999999999</v>
      </c>
      <c r="G221">
        <v>-0.549736</v>
      </c>
      <c r="H221">
        <v>-0.68097200000000002</v>
      </c>
      <c r="M221" s="14"/>
      <c r="N221" s="14"/>
      <c r="O221" s="14"/>
      <c r="P221" s="14"/>
      <c r="Q221" s="14"/>
      <c r="R221" s="14"/>
      <c r="S221" s="14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</row>
    <row r="222" spans="1:34" x14ac:dyDescent="0.15">
      <c r="A222">
        <v>8</v>
      </c>
      <c r="B222">
        <v>0.354792</v>
      </c>
      <c r="C222" s="4">
        <v>0.46828199999999998</v>
      </c>
      <c r="D222" s="4">
        <v>0.57564099999999996</v>
      </c>
      <c r="E222">
        <v>-0.42734899999999998</v>
      </c>
      <c r="F222">
        <v>-0.55416200000000004</v>
      </c>
      <c r="G222">
        <v>-0.67086400000000002</v>
      </c>
      <c r="H222">
        <v>-0.78636600000000001</v>
      </c>
      <c r="I222">
        <v>-0.91381999999999997</v>
      </c>
      <c r="M222" s="14"/>
      <c r="N222" s="14"/>
      <c r="O222" s="14"/>
      <c r="P222" s="14"/>
      <c r="Q222" s="14"/>
      <c r="R222" s="14"/>
      <c r="S222" s="14"/>
      <c r="T222" s="14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</row>
    <row r="223" spans="1:34" x14ac:dyDescent="0.15">
      <c r="A223">
        <v>9</v>
      </c>
      <c r="B223">
        <v>0.46045900000000001</v>
      </c>
      <c r="C223" s="4">
        <v>0.57147499999999996</v>
      </c>
      <c r="D223">
        <v>-0.43078</v>
      </c>
      <c r="E223">
        <v>-0.54217000000000004</v>
      </c>
      <c r="F223">
        <v>-0.67025999999999997</v>
      </c>
      <c r="G223">
        <v>-0.79906299999999997</v>
      </c>
      <c r="H223">
        <v>-0.91165499999999999</v>
      </c>
      <c r="I223">
        <v>-1.05829</v>
      </c>
      <c r="J223">
        <v>-1.22841</v>
      </c>
      <c r="M223" s="14"/>
      <c r="N223" s="14"/>
      <c r="O223" s="14"/>
      <c r="P223" s="14"/>
      <c r="Q223" s="14"/>
      <c r="R223" s="14"/>
      <c r="S223" s="14"/>
      <c r="T223" s="14"/>
      <c r="U223" s="14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</row>
    <row r="224" spans="1:34" x14ac:dyDescent="0.15">
      <c r="A224">
        <v>10</v>
      </c>
      <c r="B224">
        <v>0.57067900000000005</v>
      </c>
      <c r="C224">
        <v>-0.42072799999999999</v>
      </c>
      <c r="D224">
        <v>-0.54305899999999996</v>
      </c>
      <c r="E224">
        <v>-0.67035100000000003</v>
      </c>
      <c r="F224">
        <v>-0.79846399999999995</v>
      </c>
      <c r="G224">
        <v>-0.91211900000000001</v>
      </c>
      <c r="H224">
        <v>-1.0566199999999999</v>
      </c>
      <c r="I224">
        <v>-1.2284299999999999</v>
      </c>
      <c r="J224">
        <v>-1.4490400000000001</v>
      </c>
      <c r="K224">
        <v>-1.7067399999999999</v>
      </c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</row>
    <row r="225" spans="1:34" x14ac:dyDescent="0.15"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</row>
    <row r="226" spans="1:34" x14ac:dyDescent="0.15">
      <c r="A226" s="64" t="s">
        <v>74</v>
      </c>
      <c r="B226" s="64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</row>
    <row r="227" spans="1:34" x14ac:dyDescent="0.15">
      <c r="A227" t="s">
        <v>75</v>
      </c>
      <c r="B227" t="s">
        <v>76</v>
      </c>
      <c r="C227" t="s">
        <v>76</v>
      </c>
      <c r="D227" t="s">
        <v>76</v>
      </c>
      <c r="E227" t="s">
        <v>77</v>
      </c>
      <c r="F227" t="s">
        <v>77</v>
      </c>
      <c r="G227" t="s">
        <v>77</v>
      </c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</row>
    <row r="228" spans="1:34" x14ac:dyDescent="0.15">
      <c r="A228" t="s">
        <v>78</v>
      </c>
      <c r="B228" t="s">
        <v>76</v>
      </c>
      <c r="C228" t="s">
        <v>79</v>
      </c>
      <c r="D228" t="s">
        <v>80</v>
      </c>
      <c r="E228" t="s">
        <v>76</v>
      </c>
      <c r="F228" t="s">
        <v>79</v>
      </c>
      <c r="G228" t="s">
        <v>80</v>
      </c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</row>
    <row r="229" spans="1:34" x14ac:dyDescent="0.15">
      <c r="A229" t="s">
        <v>25</v>
      </c>
      <c r="B229" s="4">
        <v>0.58270900000000003</v>
      </c>
      <c r="C229" s="4">
        <v>0.58270900000000003</v>
      </c>
      <c r="D229" s="4">
        <v>0.58270900000000003</v>
      </c>
      <c r="E229" s="4">
        <v>0.70937499999999998</v>
      </c>
      <c r="F229" s="4">
        <v>0.70937499999999998</v>
      </c>
      <c r="G229" s="4">
        <v>0.70937499999999998</v>
      </c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</row>
    <row r="230" spans="1:34" x14ac:dyDescent="0.15">
      <c r="A230" t="s">
        <v>26</v>
      </c>
      <c r="B230" s="4">
        <v>-3.7617699999999997E-2</v>
      </c>
      <c r="C230" s="4">
        <v>5.3386999999999997E-2</v>
      </c>
      <c r="D230" s="4">
        <v>4.3566599999999997E-2</v>
      </c>
      <c r="E230" s="4">
        <v>-3.6130000000000002E-2</v>
      </c>
      <c r="F230" s="4">
        <v>6.9666800000000001E-2</v>
      </c>
      <c r="G230" s="4">
        <v>5.8189200000000003E-2</v>
      </c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</row>
    <row r="231" spans="1:34" x14ac:dyDescent="0.15">
      <c r="A231" t="s">
        <v>27</v>
      </c>
      <c r="B231" s="4">
        <v>-5.9614E-2</v>
      </c>
      <c r="C231" s="4">
        <v>3.2644600000000003E-2</v>
      </c>
      <c r="D231" s="4">
        <v>2.29281E-2</v>
      </c>
      <c r="E231" s="4">
        <v>-5.7804099999999997E-2</v>
      </c>
      <c r="F231" s="4">
        <v>4.9442600000000003E-2</v>
      </c>
      <c r="G231" s="4">
        <v>3.8122700000000002E-2</v>
      </c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</row>
    <row r="232" spans="1:34" x14ac:dyDescent="0.15">
      <c r="A232" t="s">
        <v>28</v>
      </c>
      <c r="B232">
        <v>-8.5479600000000003E-2</v>
      </c>
      <c r="C232">
        <v>8.7038299999999992E-3</v>
      </c>
      <c r="D232">
        <v>-1.88681E-3</v>
      </c>
      <c r="E232">
        <v>-0.105697</v>
      </c>
      <c r="F232">
        <v>3.0726600000000001E-3</v>
      </c>
      <c r="G232">
        <v>-9.2031400000000003E-3</v>
      </c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</row>
    <row r="233" spans="1:34" x14ac:dyDescent="0.15">
      <c r="A233" t="s">
        <v>29</v>
      </c>
      <c r="B233">
        <v>-0.11013100000000001</v>
      </c>
      <c r="C233">
        <v>-1.64779E-2</v>
      </c>
      <c r="D233">
        <v>-2.91697E-2</v>
      </c>
      <c r="E233">
        <v>-0.166244</v>
      </c>
      <c r="F233">
        <v>-9.6715400000000007E-2</v>
      </c>
      <c r="G233">
        <v>-0.111485</v>
      </c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</row>
    <row r="234" spans="1:34" x14ac:dyDescent="0.15">
      <c r="A234" t="s">
        <v>30</v>
      </c>
      <c r="B234" s="4">
        <v>-0.12788099999999999</v>
      </c>
      <c r="C234" s="4">
        <v>-2.50376E-2</v>
      </c>
      <c r="D234" s="4">
        <v>-4.5355199999999998E-2</v>
      </c>
      <c r="E234" s="4">
        <v>-0.11537500000000001</v>
      </c>
      <c r="F234" s="4">
        <v>4.3503500000000002E-3</v>
      </c>
      <c r="G234" s="4">
        <v>-1.9413199999999999E-2</v>
      </c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</row>
    <row r="235" spans="1:34" x14ac:dyDescent="0.15">
      <c r="A235" t="s">
        <v>52</v>
      </c>
      <c r="B235" s="4">
        <v>-6.99684E-2</v>
      </c>
      <c r="C235" s="4">
        <v>3.3066499999999999E-2</v>
      </c>
      <c r="D235" s="4">
        <v>1.1682100000000001E-2</v>
      </c>
      <c r="E235" s="4">
        <v>-4.8046899999999997E-2</v>
      </c>
      <c r="F235" s="4">
        <v>7.1886800000000001E-2</v>
      </c>
      <c r="G235" s="4">
        <v>4.6860100000000002E-2</v>
      </c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</row>
    <row r="236" spans="1:34" x14ac:dyDescent="0.15">
      <c r="A236" t="s">
        <v>53</v>
      </c>
      <c r="B236" s="4">
        <v>8.25824E-2</v>
      </c>
      <c r="C236" s="4">
        <v>0.16336700000000001</v>
      </c>
      <c r="D236" s="4">
        <v>0.16336700000000001</v>
      </c>
      <c r="E236" s="4">
        <v>0.12988</v>
      </c>
      <c r="F236" s="4">
        <v>0.22359100000000001</v>
      </c>
      <c r="G236" s="4">
        <v>0.22359100000000001</v>
      </c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</row>
    <row r="237" spans="1:34" x14ac:dyDescent="0.15">
      <c r="A237" t="s">
        <v>54</v>
      </c>
      <c r="B237" s="4">
        <v>0.25673099999999999</v>
      </c>
      <c r="C237" s="4">
        <v>0.30073</v>
      </c>
      <c r="D237" s="4">
        <v>0.30073</v>
      </c>
      <c r="E237" s="4">
        <v>0.26968500000000001</v>
      </c>
      <c r="F237" s="4">
        <v>0.32067800000000002</v>
      </c>
      <c r="G237" s="4">
        <v>0.32067800000000002</v>
      </c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</row>
    <row r="238" spans="1:34" x14ac:dyDescent="0.15">
      <c r="A238" t="s">
        <v>90</v>
      </c>
      <c r="B238">
        <v>0.45478800000000003</v>
      </c>
      <c r="C238">
        <v>0.45478800000000003</v>
      </c>
      <c r="D238">
        <v>0.45478800000000003</v>
      </c>
      <c r="E238">
        <v>0.28213500000000002</v>
      </c>
      <c r="F238">
        <v>0.28213500000000002</v>
      </c>
      <c r="G238">
        <v>0.28213500000000002</v>
      </c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</row>
    <row r="239" spans="1:34" x14ac:dyDescent="0.15"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</row>
    <row r="240" spans="1:34" s="15" customFormat="1" ht="18" x14ac:dyDescent="0.2">
      <c r="A240" s="16" t="s">
        <v>84</v>
      </c>
      <c r="B240" s="16"/>
    </row>
    <row r="241" spans="1:34" s="15" customFormat="1" x14ac:dyDescent="0.15">
      <c r="A241" s="15" t="s">
        <v>66</v>
      </c>
    </row>
    <row r="242" spans="1:34" s="15" customFormat="1" x14ac:dyDescent="0.15">
      <c r="A242" s="15" t="s">
        <v>42</v>
      </c>
    </row>
    <row r="243" spans="1:34" x14ac:dyDescent="0.15"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</row>
    <row r="244" spans="1:34" x14ac:dyDescent="0.15">
      <c r="A244" t="s">
        <v>45</v>
      </c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</row>
    <row r="245" spans="1:34" x14ac:dyDescent="0.15">
      <c r="A245" t="s">
        <v>46</v>
      </c>
      <c r="B245">
        <v>1</v>
      </c>
      <c r="C245">
        <v>2</v>
      </c>
      <c r="D245">
        <v>3</v>
      </c>
      <c r="E245">
        <v>4</v>
      </c>
      <c r="F245">
        <v>5</v>
      </c>
      <c r="G245">
        <v>6</v>
      </c>
      <c r="H245">
        <v>7</v>
      </c>
      <c r="I245">
        <v>8</v>
      </c>
      <c r="J245">
        <v>9</v>
      </c>
      <c r="K245">
        <v>10</v>
      </c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</row>
    <row r="246" spans="1:34" x14ac:dyDescent="0.15">
      <c r="A246">
        <v>1</v>
      </c>
      <c r="B246">
        <v>-0.16084599999999999</v>
      </c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</row>
    <row r="247" spans="1:34" x14ac:dyDescent="0.15">
      <c r="A247">
        <v>2</v>
      </c>
      <c r="B247">
        <v>-0.159409</v>
      </c>
      <c r="C247">
        <v>-0.15795899999999999</v>
      </c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</row>
    <row r="248" spans="1:34" x14ac:dyDescent="0.15">
      <c r="A248">
        <v>3</v>
      </c>
      <c r="B248">
        <v>-0.15898499999999999</v>
      </c>
      <c r="C248">
        <v>-0.15753500000000001</v>
      </c>
      <c r="D248">
        <v>-0.157111</v>
      </c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</row>
    <row r="249" spans="1:34" x14ac:dyDescent="0.15">
      <c r="A249">
        <v>4</v>
      </c>
      <c r="B249">
        <v>-0.15859000000000001</v>
      </c>
      <c r="C249">
        <v>-0.157142</v>
      </c>
      <c r="D249">
        <v>-0.15670600000000001</v>
      </c>
      <c r="E249">
        <v>-0.15631</v>
      </c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</row>
    <row r="250" spans="1:34" x14ac:dyDescent="0.15">
      <c r="A250">
        <v>5</v>
      </c>
      <c r="B250">
        <v>-0.15823000000000001</v>
      </c>
      <c r="C250">
        <v>-0.15676899999999999</v>
      </c>
      <c r="D250">
        <v>-0.15634300000000001</v>
      </c>
      <c r="E250">
        <v>-0.155947</v>
      </c>
      <c r="F250">
        <v>-0.155584</v>
      </c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</row>
    <row r="251" spans="1:34" x14ac:dyDescent="0.15">
      <c r="A251">
        <v>6</v>
      </c>
      <c r="B251">
        <v>-3.72761E-2</v>
      </c>
      <c r="C251">
        <v>-0.15746099999999999</v>
      </c>
      <c r="D251">
        <v>-0.15703600000000001</v>
      </c>
      <c r="E251">
        <v>-0.156641</v>
      </c>
      <c r="F251">
        <v>-0.156277</v>
      </c>
      <c r="G251" s="4">
        <v>-0.156998</v>
      </c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</row>
    <row r="252" spans="1:34" x14ac:dyDescent="0.15">
      <c r="A252">
        <v>7</v>
      </c>
      <c r="B252" s="4">
        <v>0.203128</v>
      </c>
      <c r="C252">
        <v>-0.16140599999999999</v>
      </c>
      <c r="D252">
        <v>-0.16098100000000001</v>
      </c>
      <c r="E252">
        <v>-0.16058500000000001</v>
      </c>
      <c r="F252" s="4">
        <v>-0.160247</v>
      </c>
      <c r="G252" s="4">
        <v>-0.160941</v>
      </c>
      <c r="H252" s="4">
        <v>-0.164886</v>
      </c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</row>
    <row r="253" spans="1:34" x14ac:dyDescent="0.15">
      <c r="A253">
        <v>8</v>
      </c>
      <c r="B253" s="4">
        <v>0.44290200000000002</v>
      </c>
      <c r="C253">
        <v>-0.16222300000000001</v>
      </c>
      <c r="D253">
        <v>-0.161797</v>
      </c>
      <c r="E253" s="4">
        <v>-0.16142699999999999</v>
      </c>
      <c r="F253" s="4">
        <v>-0.16106300000000001</v>
      </c>
      <c r="G253" s="4">
        <v>-0.16175800000000001</v>
      </c>
      <c r="H253" s="4">
        <v>-0.16570299999999999</v>
      </c>
      <c r="I253" s="4">
        <v>-0.166521</v>
      </c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</row>
    <row r="254" spans="1:34" x14ac:dyDescent="0.15">
      <c r="A254">
        <v>9</v>
      </c>
      <c r="B254" s="4">
        <v>0.67220100000000005</v>
      </c>
      <c r="C254">
        <v>-0.16293199999999999</v>
      </c>
      <c r="D254" s="4">
        <v>-0.16253200000000001</v>
      </c>
      <c r="E254" s="4">
        <v>-0.162136</v>
      </c>
      <c r="F254" s="4">
        <v>-0.161772</v>
      </c>
      <c r="G254" s="4">
        <v>-0.162468</v>
      </c>
      <c r="H254" s="4">
        <v>-0.16641300000000001</v>
      </c>
      <c r="I254" s="4">
        <v>-4.4794599999999997E-2</v>
      </c>
      <c r="J254" s="4">
        <v>0.200047</v>
      </c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</row>
    <row r="255" spans="1:34" x14ac:dyDescent="0.15">
      <c r="A255">
        <v>10</v>
      </c>
      <c r="B255" s="4">
        <v>1.5</v>
      </c>
      <c r="C255" s="4">
        <v>-0.16362199999999999</v>
      </c>
      <c r="D255" s="4">
        <v>-0.16319600000000001</v>
      </c>
      <c r="E255" s="4">
        <v>-0.1628</v>
      </c>
      <c r="F255" s="4">
        <v>-0.162437</v>
      </c>
      <c r="G255" s="4">
        <v>-0.163133</v>
      </c>
      <c r="H255" s="4">
        <v>-4.4649399999999999E-2</v>
      </c>
      <c r="I255" s="4">
        <v>0.20006699999999999</v>
      </c>
      <c r="J255" s="4">
        <v>0.44076900000000002</v>
      </c>
      <c r="K255" s="4">
        <v>0.67089299999999996</v>
      </c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</row>
    <row r="256" spans="1:34" x14ac:dyDescent="0.15"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</row>
    <row r="257" spans="1:34" x14ac:dyDescent="0.15">
      <c r="A257" t="s">
        <v>47</v>
      </c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</row>
    <row r="258" spans="1:34" x14ac:dyDescent="0.15">
      <c r="A258" t="s">
        <v>46</v>
      </c>
      <c r="B258">
        <v>1</v>
      </c>
      <c r="C258">
        <v>2</v>
      </c>
      <c r="D258">
        <v>3</v>
      </c>
      <c r="E258">
        <v>4</v>
      </c>
      <c r="F258">
        <v>5</v>
      </c>
      <c r="G258">
        <v>6</v>
      </c>
      <c r="H258">
        <v>7</v>
      </c>
      <c r="I258">
        <v>8</v>
      </c>
      <c r="J258">
        <v>9</v>
      </c>
      <c r="K258">
        <v>10</v>
      </c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</row>
    <row r="259" spans="1:34" x14ac:dyDescent="0.15">
      <c r="A259">
        <v>1</v>
      </c>
      <c r="B259" s="4">
        <v>0.160723</v>
      </c>
      <c r="M259" s="14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</row>
    <row r="260" spans="1:34" x14ac:dyDescent="0.15">
      <c r="A260">
        <v>2</v>
      </c>
      <c r="B260" s="4">
        <v>0.13733300000000001</v>
      </c>
      <c r="C260" s="4">
        <v>-4.9626000000000002E-3</v>
      </c>
      <c r="M260" s="14"/>
      <c r="N260" s="14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</row>
    <row r="261" spans="1:34" x14ac:dyDescent="0.15">
      <c r="A261">
        <v>3</v>
      </c>
      <c r="B261" s="4">
        <v>0.115726</v>
      </c>
      <c r="C261" s="4">
        <v>-1.6981400000000001E-2</v>
      </c>
      <c r="D261" s="4">
        <v>-2.81835E-2</v>
      </c>
      <c r="M261" s="14"/>
      <c r="N261" s="14"/>
      <c r="O261" s="14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</row>
    <row r="262" spans="1:34" x14ac:dyDescent="0.15">
      <c r="A262">
        <v>4</v>
      </c>
      <c r="B262" s="4">
        <v>9.4351699999999997E-2</v>
      </c>
      <c r="C262" s="4">
        <v>-2.8170000000000001E-2</v>
      </c>
      <c r="D262" s="4">
        <v>1.3720500000000001E-3</v>
      </c>
      <c r="E262" s="4">
        <v>8.3624199999999996E-2</v>
      </c>
      <c r="M262" s="14"/>
      <c r="N262" s="14"/>
      <c r="O262" s="14"/>
      <c r="P262" s="14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</row>
    <row r="263" spans="1:34" x14ac:dyDescent="0.15">
      <c r="A263">
        <v>5</v>
      </c>
      <c r="B263" s="4">
        <v>7.46082E-2</v>
      </c>
      <c r="C263" s="4">
        <v>2.5992599999999999E-3</v>
      </c>
      <c r="D263" s="4">
        <v>8.1639900000000001E-2</v>
      </c>
      <c r="E263" s="4">
        <v>0.17163900000000001</v>
      </c>
      <c r="F263" s="4">
        <v>0.27024599999999999</v>
      </c>
      <c r="M263" s="14"/>
      <c r="N263" s="14"/>
      <c r="O263" s="14"/>
      <c r="P263" s="14"/>
      <c r="Q263" s="14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</row>
    <row r="264" spans="1:34" x14ac:dyDescent="0.15">
      <c r="A264">
        <v>6</v>
      </c>
      <c r="B264" s="4">
        <v>9.8893999999999996E-2</v>
      </c>
      <c r="C264" s="4">
        <v>8.01312E-2</v>
      </c>
      <c r="D264" s="4">
        <v>0.17000100000000001</v>
      </c>
      <c r="E264" s="4">
        <v>0.269038</v>
      </c>
      <c r="F264" s="4">
        <v>0.32064500000000001</v>
      </c>
      <c r="G264">
        <v>-0.18856000000000001</v>
      </c>
      <c r="M264" s="14"/>
      <c r="N264" s="14"/>
      <c r="O264" s="14"/>
      <c r="P264" s="14"/>
      <c r="Q264" s="14"/>
      <c r="R264" s="14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</row>
    <row r="265" spans="1:34" x14ac:dyDescent="0.15">
      <c r="A265">
        <v>7</v>
      </c>
      <c r="B265">
        <v>0.15204300000000001</v>
      </c>
      <c r="C265" s="4">
        <v>0.16408300000000001</v>
      </c>
      <c r="D265" s="4">
        <v>0.26442199999999999</v>
      </c>
      <c r="E265" s="4">
        <v>0.315911</v>
      </c>
      <c r="F265">
        <v>-0.19085099999999999</v>
      </c>
      <c r="G265">
        <v>-0.25922200000000001</v>
      </c>
      <c r="H265">
        <v>-0.329183</v>
      </c>
      <c r="M265" s="14"/>
      <c r="N265" s="14"/>
      <c r="O265" s="14"/>
      <c r="P265" s="14"/>
      <c r="Q265" s="14"/>
      <c r="R265" s="14"/>
      <c r="S265" s="14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</row>
    <row r="266" spans="1:34" x14ac:dyDescent="0.15">
      <c r="A266">
        <v>8</v>
      </c>
      <c r="B266">
        <v>0.20686299999999999</v>
      </c>
      <c r="C266" s="4">
        <v>0.26262000000000002</v>
      </c>
      <c r="D266" s="4">
        <v>0.31405899999999998</v>
      </c>
      <c r="E266">
        <v>-0.19225300000000001</v>
      </c>
      <c r="F266">
        <v>-0.25943300000000002</v>
      </c>
      <c r="G266">
        <v>-0.32081900000000002</v>
      </c>
      <c r="H266">
        <v>-0.383461</v>
      </c>
      <c r="I266">
        <v>-0.449932</v>
      </c>
      <c r="M266" s="14"/>
      <c r="N266" s="14"/>
      <c r="O266" s="14"/>
      <c r="P266" s="14"/>
      <c r="Q266" s="14"/>
      <c r="R266" s="14"/>
      <c r="S266" s="14"/>
      <c r="T266" s="14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</row>
    <row r="267" spans="1:34" x14ac:dyDescent="0.15">
      <c r="A267">
        <v>9</v>
      </c>
      <c r="B267">
        <v>0.25808300000000001</v>
      </c>
      <c r="C267" s="4">
        <v>0.31237799999999999</v>
      </c>
      <c r="D267">
        <v>-0.19389300000000001</v>
      </c>
      <c r="E267">
        <v>-0.25344299999999997</v>
      </c>
      <c r="F267">
        <v>-0.32031199999999999</v>
      </c>
      <c r="G267">
        <v>-0.38825300000000001</v>
      </c>
      <c r="H267">
        <v>-0.44990599999999997</v>
      </c>
      <c r="I267">
        <v>-0.51818399999999998</v>
      </c>
      <c r="J267">
        <v>-0.61135899999999999</v>
      </c>
      <c r="M267" s="14"/>
      <c r="N267" s="14"/>
      <c r="O267" s="14"/>
      <c r="P267" s="14"/>
      <c r="Q267" s="14"/>
      <c r="R267" s="14"/>
      <c r="S267" s="14"/>
      <c r="T267" s="14"/>
      <c r="U267" s="14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</row>
    <row r="268" spans="1:34" x14ac:dyDescent="0.15">
      <c r="A268">
        <v>10</v>
      </c>
      <c r="B268">
        <v>0.31118099999999999</v>
      </c>
      <c r="C268">
        <v>-0.18861</v>
      </c>
      <c r="D268">
        <v>-0.253882</v>
      </c>
      <c r="E268">
        <v>-0.32037100000000002</v>
      </c>
      <c r="F268">
        <v>-0.38777600000000001</v>
      </c>
      <c r="G268">
        <v>-0.44882</v>
      </c>
      <c r="H268">
        <v>-0.51817599999999997</v>
      </c>
      <c r="I268">
        <v>-0.61136999999999997</v>
      </c>
      <c r="J268">
        <v>-0.72326699999999999</v>
      </c>
      <c r="K268">
        <v>-0.85306999999999999</v>
      </c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</row>
    <row r="269" spans="1:34" x14ac:dyDescent="0.15"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</row>
    <row r="270" spans="1:34" x14ac:dyDescent="0.15">
      <c r="A270" s="64" t="s">
        <v>48</v>
      </c>
      <c r="B270" s="64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</row>
    <row r="271" spans="1:34" x14ac:dyDescent="0.15">
      <c r="A271" t="s">
        <v>46</v>
      </c>
      <c r="B271">
        <v>1</v>
      </c>
      <c r="C271">
        <v>2</v>
      </c>
      <c r="D271">
        <v>3</v>
      </c>
      <c r="E271">
        <v>4</v>
      </c>
      <c r="F271">
        <v>5</v>
      </c>
      <c r="G271">
        <v>6</v>
      </c>
      <c r="H271">
        <v>7</v>
      </c>
      <c r="I271">
        <v>8</v>
      </c>
      <c r="J271">
        <v>9</v>
      </c>
      <c r="K271">
        <v>10</v>
      </c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</row>
    <row r="272" spans="1:34" x14ac:dyDescent="0.15">
      <c r="A272">
        <v>1</v>
      </c>
      <c r="B272" s="4">
        <v>0.140787</v>
      </c>
      <c r="M272" s="14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</row>
    <row r="273" spans="1:34" x14ac:dyDescent="0.15">
      <c r="A273">
        <v>2</v>
      </c>
      <c r="B273" s="4">
        <v>0.139852</v>
      </c>
      <c r="C273">
        <v>-0.31591900000000001</v>
      </c>
      <c r="M273" s="14"/>
      <c r="N273" s="14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</row>
    <row r="274" spans="1:34" x14ac:dyDescent="0.15">
      <c r="A274">
        <v>3</v>
      </c>
      <c r="B274" s="4">
        <v>0.138428</v>
      </c>
      <c r="C274">
        <v>-0.31507099999999999</v>
      </c>
      <c r="D274">
        <v>-0.29539900000000002</v>
      </c>
      <c r="M274" s="14"/>
      <c r="N274" s="14"/>
      <c r="O274" s="14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</row>
    <row r="275" spans="1:34" x14ac:dyDescent="0.15">
      <c r="A275">
        <v>4</v>
      </c>
      <c r="B275" s="4">
        <v>0.13370799999999999</v>
      </c>
      <c r="C275">
        <v>-0.29569800000000002</v>
      </c>
      <c r="D275">
        <v>-0.1812</v>
      </c>
      <c r="E275">
        <v>2.7678500000000002E-2</v>
      </c>
      <c r="M275" s="14"/>
      <c r="N275" s="14"/>
      <c r="O275" s="14"/>
      <c r="P275" s="14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</row>
    <row r="276" spans="1:34" x14ac:dyDescent="0.15">
      <c r="A276">
        <v>5</v>
      </c>
      <c r="B276" s="4">
        <v>0.12904299999999999</v>
      </c>
      <c r="C276">
        <v>-0.18252699999999999</v>
      </c>
      <c r="D276">
        <v>2.6650699999999999E-2</v>
      </c>
      <c r="E276" s="4">
        <v>0.269397</v>
      </c>
      <c r="F276" s="4">
        <v>0.54049100000000005</v>
      </c>
      <c r="M276" s="14"/>
      <c r="N276" s="14"/>
      <c r="O276" s="14"/>
      <c r="P276" s="14"/>
      <c r="Q276" s="14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</row>
    <row r="277" spans="1:34" x14ac:dyDescent="0.15">
      <c r="A277">
        <v>6</v>
      </c>
      <c r="B277" s="4">
        <v>0.19778799999999999</v>
      </c>
      <c r="C277">
        <v>2.31361E-2</v>
      </c>
      <c r="D277" s="4">
        <v>0.26608199999999999</v>
      </c>
      <c r="E277" s="4">
        <v>0.53807499999999997</v>
      </c>
      <c r="F277" s="4">
        <v>0.64129000000000003</v>
      </c>
      <c r="G277">
        <v>-0.37712099999999998</v>
      </c>
      <c r="M277" s="14"/>
      <c r="N277" s="14"/>
      <c r="O277" s="14"/>
      <c r="P277" s="14"/>
      <c r="Q277" s="14"/>
      <c r="R277" s="14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</row>
    <row r="278" spans="1:34" x14ac:dyDescent="0.15">
      <c r="A278">
        <v>7</v>
      </c>
      <c r="B278" s="4">
        <v>0.30408600000000002</v>
      </c>
      <c r="C278" s="4">
        <v>0.25733</v>
      </c>
      <c r="D278" s="4">
        <v>0.52884500000000001</v>
      </c>
      <c r="E278" s="4">
        <v>0.63182199999999999</v>
      </c>
      <c r="F278">
        <v>-0.38170100000000001</v>
      </c>
      <c r="G278">
        <v>-0.51844500000000004</v>
      </c>
      <c r="H278">
        <v>-0.65836700000000004</v>
      </c>
      <c r="M278" s="14"/>
      <c r="N278" s="14"/>
      <c r="O278" s="14"/>
      <c r="P278" s="14"/>
      <c r="Q278" s="14"/>
      <c r="R278" s="14"/>
      <c r="S278" s="14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</row>
    <row r="279" spans="1:34" x14ac:dyDescent="0.15">
      <c r="A279">
        <v>8</v>
      </c>
      <c r="B279">
        <v>0.41372700000000001</v>
      </c>
      <c r="C279" s="4">
        <v>0.52524099999999996</v>
      </c>
      <c r="D279" s="4">
        <v>0.62811799999999995</v>
      </c>
      <c r="E279">
        <v>-0.38450499999999999</v>
      </c>
      <c r="F279">
        <v>-0.51886500000000002</v>
      </c>
      <c r="G279">
        <v>-0.64163800000000004</v>
      </c>
      <c r="H279">
        <v>-0.76692199999999999</v>
      </c>
      <c r="I279">
        <v>-0.89986500000000003</v>
      </c>
      <c r="M279" s="14"/>
      <c r="N279" s="14"/>
      <c r="O279" s="14"/>
      <c r="P279" s="14"/>
      <c r="Q279" s="14"/>
      <c r="R279" s="14"/>
      <c r="S279" s="14"/>
      <c r="T279" s="14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</row>
    <row r="280" spans="1:34" x14ac:dyDescent="0.15">
      <c r="A280">
        <v>9</v>
      </c>
      <c r="B280">
        <v>0.51616700000000004</v>
      </c>
      <c r="C280" s="4">
        <v>0.62475599999999998</v>
      </c>
      <c r="D280">
        <v>-0.38778600000000002</v>
      </c>
      <c r="E280">
        <v>-0.50688599999999995</v>
      </c>
      <c r="F280">
        <v>-0.64062300000000005</v>
      </c>
      <c r="G280">
        <v>-0.77650699999999995</v>
      </c>
      <c r="H280">
        <v>-0.89981100000000003</v>
      </c>
      <c r="I280">
        <v>-1.03637</v>
      </c>
      <c r="J280">
        <v>-1.22272</v>
      </c>
      <c r="M280" s="14"/>
      <c r="N280" s="14"/>
      <c r="O280" s="14"/>
      <c r="P280" s="14"/>
      <c r="Q280" s="14"/>
      <c r="R280" s="14"/>
      <c r="S280" s="14"/>
      <c r="T280" s="14"/>
      <c r="U280" s="14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</row>
    <row r="281" spans="1:34" x14ac:dyDescent="0.15">
      <c r="A281">
        <v>10</v>
      </c>
      <c r="B281">
        <v>0.622363</v>
      </c>
      <c r="C281">
        <v>-0.37722</v>
      </c>
      <c r="D281">
        <v>-0.50776299999999996</v>
      </c>
      <c r="E281">
        <v>-0.64074200000000003</v>
      </c>
      <c r="F281">
        <v>-0.77555200000000002</v>
      </c>
      <c r="G281">
        <v>-0.89763899999999996</v>
      </c>
      <c r="H281">
        <v>-1.0363500000000001</v>
      </c>
      <c r="I281">
        <v>-1.2227399999999999</v>
      </c>
      <c r="J281">
        <v>-1.4465300000000001</v>
      </c>
      <c r="K281">
        <v>-1.70614</v>
      </c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</row>
    <row r="282" spans="1:34" x14ac:dyDescent="0.15"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</row>
    <row r="283" spans="1:34" x14ac:dyDescent="0.15">
      <c r="A283" s="64" t="s">
        <v>74</v>
      </c>
      <c r="B283" s="64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</row>
    <row r="284" spans="1:34" x14ac:dyDescent="0.15">
      <c r="A284" t="s">
        <v>75</v>
      </c>
      <c r="B284" t="s">
        <v>76</v>
      </c>
      <c r="C284" t="s">
        <v>76</v>
      </c>
      <c r="D284" t="s">
        <v>76</v>
      </c>
      <c r="E284" t="s">
        <v>77</v>
      </c>
      <c r="F284" t="s">
        <v>77</v>
      </c>
      <c r="G284" t="s">
        <v>77</v>
      </c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</row>
    <row r="285" spans="1:34" x14ac:dyDescent="0.15">
      <c r="A285" t="s">
        <v>78</v>
      </c>
      <c r="B285" t="s">
        <v>76</v>
      </c>
      <c r="C285" t="s">
        <v>79</v>
      </c>
      <c r="D285" t="s">
        <v>80</v>
      </c>
      <c r="E285" t="s">
        <v>76</v>
      </c>
      <c r="F285" t="s">
        <v>79</v>
      </c>
      <c r="G285" t="s">
        <v>80</v>
      </c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</row>
    <row r="286" spans="1:34" x14ac:dyDescent="0.15">
      <c r="A286" t="s">
        <v>25</v>
      </c>
      <c r="B286" s="4">
        <v>0.63392199999999999</v>
      </c>
      <c r="C286" s="4">
        <v>0.63392199999999999</v>
      </c>
      <c r="D286" s="4">
        <v>0.63392199999999999</v>
      </c>
      <c r="E286" s="4">
        <v>0.761571</v>
      </c>
      <c r="F286" s="4">
        <v>0.761571</v>
      </c>
      <c r="G286" s="4">
        <v>0.761571</v>
      </c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</row>
    <row r="287" spans="1:34" x14ac:dyDescent="0.15">
      <c r="A287" t="s">
        <v>26</v>
      </c>
      <c r="B287" s="4">
        <v>4.3055499999999997E-2</v>
      </c>
      <c r="C287" s="4">
        <v>0.14885799999999999</v>
      </c>
      <c r="D287" s="4">
        <v>0.133024</v>
      </c>
      <c r="E287" s="4">
        <v>5.0910400000000001E-2</v>
      </c>
      <c r="F287" s="4">
        <v>0.174008</v>
      </c>
      <c r="G287" s="4">
        <v>0.15545100000000001</v>
      </c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</row>
    <row r="288" spans="1:34" x14ac:dyDescent="0.15">
      <c r="A288" t="s">
        <v>27</v>
      </c>
      <c r="B288" s="4">
        <v>1.81786E-2</v>
      </c>
      <c r="C288" s="4">
        <v>0.12811500000000001</v>
      </c>
      <c r="D288" s="4">
        <v>0.10884099999999999</v>
      </c>
      <c r="E288" s="4">
        <v>2.59822E-2</v>
      </c>
      <c r="F288" s="4">
        <v>0.15384700000000001</v>
      </c>
      <c r="G288" s="4">
        <v>0.13134799999999999</v>
      </c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</row>
    <row r="289" spans="1:34" x14ac:dyDescent="0.15">
      <c r="A289" t="s">
        <v>28</v>
      </c>
      <c r="B289">
        <v>-6.3693200000000004E-3</v>
      </c>
      <c r="C289" s="4">
        <v>0.106971</v>
      </c>
      <c r="D289" s="4">
        <v>8.5509000000000002E-2</v>
      </c>
      <c r="E289">
        <v>-2.0718899999999998E-2</v>
      </c>
      <c r="F289" s="4">
        <v>0.111093</v>
      </c>
      <c r="G289" s="4">
        <v>8.6085800000000004E-2</v>
      </c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</row>
    <row r="290" spans="1:34" x14ac:dyDescent="0.15">
      <c r="A290" t="s">
        <v>29</v>
      </c>
      <c r="B290">
        <v>-3.0358099999999999E-2</v>
      </c>
      <c r="C290">
        <v>8.1906199999999998E-2</v>
      </c>
      <c r="D290">
        <v>5.7445099999999999E-2</v>
      </c>
      <c r="E290">
        <v>-7.6089400000000001E-2</v>
      </c>
      <c r="F290">
        <v>1.14553E-2</v>
      </c>
      <c r="G290">
        <v>-1.68092E-2</v>
      </c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</row>
    <row r="291" spans="1:34" x14ac:dyDescent="0.15">
      <c r="A291" t="s">
        <v>30</v>
      </c>
      <c r="B291" s="4">
        <v>-4.8287799999999999E-2</v>
      </c>
      <c r="C291" s="4">
        <v>7.4063699999999996E-2</v>
      </c>
      <c r="D291" s="4">
        <v>4.2529200000000003E-2</v>
      </c>
      <c r="E291" s="4">
        <v>-3.0273999999999999E-2</v>
      </c>
      <c r="F291" s="4">
        <v>0.11211400000000001</v>
      </c>
      <c r="G291" s="4">
        <v>7.5329400000000005E-2</v>
      </c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</row>
    <row r="292" spans="1:34" x14ac:dyDescent="0.15">
      <c r="A292" t="s">
        <v>52</v>
      </c>
      <c r="B292" s="4">
        <v>-5.4172300000000003E-3</v>
      </c>
      <c r="C292" s="4">
        <v>0.115255</v>
      </c>
      <c r="D292" s="4">
        <v>8.4822400000000006E-2</v>
      </c>
      <c r="E292" s="4">
        <v>2.0339099999999999E-2</v>
      </c>
      <c r="F292" s="4">
        <v>0.160493</v>
      </c>
      <c r="G292" s="4">
        <v>0.12509700000000001</v>
      </c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</row>
    <row r="293" spans="1:34" x14ac:dyDescent="0.15">
      <c r="A293" t="s">
        <v>53</v>
      </c>
      <c r="B293" s="4">
        <v>0.149614</v>
      </c>
      <c r="C293" s="4">
        <v>0.238876</v>
      </c>
      <c r="D293" s="4">
        <v>0.238876</v>
      </c>
      <c r="E293" s="4">
        <v>0.20041900000000001</v>
      </c>
      <c r="F293" s="4">
        <v>0.30396400000000001</v>
      </c>
      <c r="G293" s="4">
        <v>0.30396400000000001</v>
      </c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</row>
    <row r="294" spans="1:34" x14ac:dyDescent="0.15">
      <c r="A294" t="s">
        <v>54</v>
      </c>
      <c r="B294" s="4">
        <v>0.31939099999999998</v>
      </c>
      <c r="C294" s="4">
        <v>0.367531</v>
      </c>
      <c r="D294" s="4">
        <v>0.367531</v>
      </c>
      <c r="E294" s="4">
        <v>0.338227</v>
      </c>
      <c r="F294" s="4">
        <v>0.39402700000000002</v>
      </c>
      <c r="G294" s="4">
        <v>0.39402700000000002</v>
      </c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</row>
    <row r="295" spans="1:34" x14ac:dyDescent="0.15">
      <c r="A295" t="s">
        <v>90</v>
      </c>
      <c r="B295">
        <v>0.51002000000000003</v>
      </c>
      <c r="C295">
        <v>0.51002000000000003</v>
      </c>
      <c r="D295">
        <v>0.51002000000000003</v>
      </c>
      <c r="E295">
        <v>0.37215100000000001</v>
      </c>
      <c r="F295">
        <v>0.37215100000000001</v>
      </c>
      <c r="G295">
        <v>0.37215100000000001</v>
      </c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</row>
    <row r="296" spans="1:34" x14ac:dyDescent="0.15"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</row>
    <row r="297" spans="1:34" s="15" customFormat="1" ht="18" x14ac:dyDescent="0.2">
      <c r="A297" s="16" t="s">
        <v>85</v>
      </c>
      <c r="B297" s="16"/>
    </row>
    <row r="298" spans="1:34" s="15" customFormat="1" x14ac:dyDescent="0.15">
      <c r="A298" s="65" t="s">
        <v>66</v>
      </c>
      <c r="B298" s="65"/>
    </row>
    <row r="299" spans="1:34" s="15" customFormat="1" x14ac:dyDescent="0.15">
      <c r="A299" s="65" t="s">
        <v>42</v>
      </c>
      <c r="B299" s="65"/>
    </row>
    <row r="300" spans="1:34" x14ac:dyDescent="0.15"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</row>
    <row r="301" spans="1:34" x14ac:dyDescent="0.15">
      <c r="A301" t="s">
        <v>45</v>
      </c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</row>
    <row r="302" spans="1:34" x14ac:dyDescent="0.15">
      <c r="A302" t="s">
        <v>46</v>
      </c>
      <c r="B302">
        <v>1</v>
      </c>
      <c r="C302">
        <v>2</v>
      </c>
      <c r="D302">
        <v>3</v>
      </c>
      <c r="E302">
        <v>4</v>
      </c>
      <c r="F302">
        <v>5</v>
      </c>
      <c r="G302">
        <v>6</v>
      </c>
      <c r="H302">
        <v>7</v>
      </c>
      <c r="I302">
        <v>8</v>
      </c>
      <c r="J302">
        <v>9</v>
      </c>
      <c r="K302">
        <v>10</v>
      </c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</row>
    <row r="303" spans="1:34" x14ac:dyDescent="0.15">
      <c r="A303">
        <v>1</v>
      </c>
      <c r="B303">
        <v>-0.14569799999999999</v>
      </c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</row>
    <row r="304" spans="1:34" x14ac:dyDescent="0.15">
      <c r="A304">
        <v>2</v>
      </c>
      <c r="B304">
        <v>-0.147343</v>
      </c>
      <c r="C304">
        <v>-0.148979</v>
      </c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</row>
    <row r="305" spans="1:34" x14ac:dyDescent="0.15">
      <c r="A305">
        <v>3</v>
      </c>
      <c r="B305">
        <v>-0.14697499999999999</v>
      </c>
      <c r="C305">
        <v>-0.148613</v>
      </c>
      <c r="D305">
        <v>-0.14823500000000001</v>
      </c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</row>
    <row r="306" spans="1:34" x14ac:dyDescent="0.15">
      <c r="A306">
        <v>4</v>
      </c>
      <c r="B306">
        <v>-0.14663499999999999</v>
      </c>
      <c r="C306">
        <v>-0.148262</v>
      </c>
      <c r="D306">
        <v>-0.147894</v>
      </c>
      <c r="E306">
        <v>-0.14755199999999999</v>
      </c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</row>
    <row r="307" spans="1:34" x14ac:dyDescent="0.15">
      <c r="A307">
        <v>5</v>
      </c>
      <c r="B307">
        <v>-0.146311</v>
      </c>
      <c r="C307">
        <v>-0.147947</v>
      </c>
      <c r="D307">
        <v>-0.14757899999999999</v>
      </c>
      <c r="E307">
        <v>-0.14723700000000001</v>
      </c>
      <c r="F307">
        <v>-0.146921</v>
      </c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</row>
    <row r="308" spans="1:34" x14ac:dyDescent="0.15">
      <c r="A308">
        <v>6</v>
      </c>
      <c r="B308">
        <v>1.2006299999999999E-2</v>
      </c>
      <c r="C308">
        <v>-0.15182699999999999</v>
      </c>
      <c r="D308">
        <v>-0.15146000000000001</v>
      </c>
      <c r="E308">
        <v>-0.151116</v>
      </c>
      <c r="F308">
        <v>-0.15082599999999999</v>
      </c>
      <c r="G308" s="4">
        <v>-0.15470600000000001</v>
      </c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</row>
    <row r="309" spans="1:34" x14ac:dyDescent="0.15">
      <c r="A309">
        <v>7</v>
      </c>
      <c r="B309" s="4">
        <v>0.28048800000000002</v>
      </c>
      <c r="C309">
        <v>-0.152585</v>
      </c>
      <c r="D309">
        <v>-0.15221599999999999</v>
      </c>
      <c r="E309">
        <v>-0.15189900000000001</v>
      </c>
      <c r="F309" s="4">
        <v>-0.151583</v>
      </c>
      <c r="G309" s="4">
        <v>-0.15546399999999999</v>
      </c>
      <c r="H309" s="4">
        <v>-0.156222</v>
      </c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</row>
    <row r="310" spans="1:34" x14ac:dyDescent="0.15">
      <c r="A310">
        <v>8</v>
      </c>
      <c r="B310" s="4">
        <v>0.49392399999999997</v>
      </c>
      <c r="C310">
        <v>-0.15323600000000001</v>
      </c>
      <c r="D310">
        <v>-0.152893</v>
      </c>
      <c r="E310" s="4">
        <v>-0.15255099999999999</v>
      </c>
      <c r="F310" s="4">
        <v>-0.15223500000000001</v>
      </c>
      <c r="G310" s="4">
        <v>-0.156116</v>
      </c>
      <c r="H310" s="4">
        <v>-0.15687799999999999</v>
      </c>
      <c r="I310" s="4">
        <v>-0.157495</v>
      </c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</row>
    <row r="311" spans="1:34" x14ac:dyDescent="0.15">
      <c r="A311">
        <v>9</v>
      </c>
      <c r="B311" s="4">
        <v>0.70260100000000003</v>
      </c>
      <c r="C311">
        <v>-0.15387700000000001</v>
      </c>
      <c r="D311" s="4">
        <v>-0.15350900000000001</v>
      </c>
      <c r="E311" s="4">
        <v>-0.153166</v>
      </c>
      <c r="F311" s="4">
        <v>-0.15285099999999999</v>
      </c>
      <c r="G311" s="4">
        <v>-0.15673599999999999</v>
      </c>
      <c r="H311" s="4">
        <v>-0.15745899999999999</v>
      </c>
      <c r="I311" s="4">
        <v>8.2838700000000005E-3</v>
      </c>
      <c r="J311" s="4">
        <v>0.28080500000000003</v>
      </c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</row>
    <row r="312" spans="1:34" x14ac:dyDescent="0.15">
      <c r="A312">
        <v>10</v>
      </c>
      <c r="B312" s="4">
        <v>1.5</v>
      </c>
      <c r="C312" s="4">
        <v>-0.154694</v>
      </c>
      <c r="D312" s="4">
        <v>-0.15432599999999999</v>
      </c>
      <c r="E312" s="4">
        <v>-0.15398400000000001</v>
      </c>
      <c r="F312" s="4">
        <v>-0.15367</v>
      </c>
      <c r="G312" s="4">
        <v>-0.15751599999999999</v>
      </c>
      <c r="H312" s="4">
        <v>8.3299900000000007E-3</v>
      </c>
      <c r="I312" s="4">
        <v>0.281026</v>
      </c>
      <c r="J312" s="4">
        <v>0.49412299999999998</v>
      </c>
      <c r="K312" s="4">
        <v>0.70282599999999995</v>
      </c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</row>
    <row r="313" spans="1:34" x14ac:dyDescent="0.15"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</row>
    <row r="314" spans="1:34" x14ac:dyDescent="0.15">
      <c r="A314" t="s">
        <v>47</v>
      </c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</row>
    <row r="315" spans="1:34" x14ac:dyDescent="0.15">
      <c r="A315" t="s">
        <v>46</v>
      </c>
      <c r="B315">
        <v>1</v>
      </c>
      <c r="C315">
        <v>2</v>
      </c>
      <c r="D315">
        <v>3</v>
      </c>
      <c r="E315">
        <v>4</v>
      </c>
      <c r="F315">
        <v>5</v>
      </c>
      <c r="G315">
        <v>6</v>
      </c>
      <c r="H315">
        <v>7</v>
      </c>
      <c r="I315">
        <v>8</v>
      </c>
      <c r="J315">
        <v>9</v>
      </c>
      <c r="K315">
        <v>10</v>
      </c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</row>
    <row r="316" spans="1:34" x14ac:dyDescent="0.15">
      <c r="A316">
        <v>1</v>
      </c>
      <c r="B316" s="4">
        <v>0.187973</v>
      </c>
      <c r="M316" s="14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</row>
    <row r="317" spans="1:34" x14ac:dyDescent="0.15">
      <c r="A317">
        <v>2</v>
      </c>
      <c r="B317" s="4">
        <v>0.16267100000000001</v>
      </c>
      <c r="C317" s="4">
        <v>1.46234E-2</v>
      </c>
      <c r="M317" s="14"/>
      <c r="N317" s="14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</row>
    <row r="318" spans="1:34" x14ac:dyDescent="0.15">
      <c r="A318">
        <v>3</v>
      </c>
      <c r="B318" s="4">
        <v>0.14022599999999999</v>
      </c>
      <c r="C318" s="4">
        <v>2.1679799999999999E-3</v>
      </c>
      <c r="D318" s="4">
        <v>-8.64207E-3</v>
      </c>
      <c r="M318" s="14"/>
      <c r="N318" s="14"/>
      <c r="O318" s="14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</row>
    <row r="319" spans="1:34" x14ac:dyDescent="0.15">
      <c r="A319">
        <v>4</v>
      </c>
      <c r="B319" s="4">
        <v>0.11840199999999999</v>
      </c>
      <c r="C319" s="4">
        <v>-8.6351599999999994E-3</v>
      </c>
      <c r="D319" s="4">
        <v>3.4005300000000002E-2</v>
      </c>
      <c r="E319" s="4">
        <v>0.124399</v>
      </c>
      <c r="M319" s="14"/>
      <c r="N319" s="14"/>
      <c r="O319" s="14"/>
      <c r="P319" s="14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</row>
    <row r="320" spans="1:34" x14ac:dyDescent="0.15">
      <c r="A320">
        <v>5</v>
      </c>
      <c r="B320" s="4">
        <v>0.101516</v>
      </c>
      <c r="C320" s="4">
        <v>3.5671300000000003E-2</v>
      </c>
      <c r="D320" s="4">
        <v>0.122679</v>
      </c>
      <c r="E320" s="4">
        <v>0.20654800000000001</v>
      </c>
      <c r="F320" s="4">
        <v>0.299427</v>
      </c>
      <c r="M320" s="14"/>
      <c r="N320" s="14"/>
      <c r="O320" s="14"/>
      <c r="P320" s="14"/>
      <c r="Q320" s="14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</row>
    <row r="321" spans="1:34" x14ac:dyDescent="0.15">
      <c r="A321">
        <v>6</v>
      </c>
      <c r="B321" s="4">
        <v>0.12925300000000001</v>
      </c>
      <c r="C321" s="4">
        <v>0.118058</v>
      </c>
      <c r="D321" s="4">
        <v>0.20177600000000001</v>
      </c>
      <c r="E321" s="4">
        <v>0.29488500000000001</v>
      </c>
      <c r="F321" s="4">
        <v>0.34133200000000002</v>
      </c>
      <c r="G321">
        <v>-0.17383299999999999</v>
      </c>
      <c r="M321" s="14"/>
      <c r="N321" s="14"/>
      <c r="O321" s="14"/>
      <c r="P321" s="14"/>
      <c r="Q321" s="14"/>
      <c r="R321" s="14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</row>
    <row r="322" spans="1:34" x14ac:dyDescent="0.15">
      <c r="A322">
        <v>7</v>
      </c>
      <c r="B322">
        <v>0.19140299999999999</v>
      </c>
      <c r="C322" s="4">
        <v>0.19858799999999999</v>
      </c>
      <c r="D322" s="4">
        <v>0.292827</v>
      </c>
      <c r="E322" s="4">
        <v>0.33898200000000001</v>
      </c>
      <c r="F322">
        <v>-0.17163100000000001</v>
      </c>
      <c r="G322">
        <v>-0.242507</v>
      </c>
      <c r="H322">
        <v>-0.31102200000000002</v>
      </c>
      <c r="M322" s="14"/>
      <c r="N322" s="14"/>
      <c r="O322" s="14"/>
      <c r="P322" s="14"/>
      <c r="Q322" s="14"/>
      <c r="R322" s="14"/>
      <c r="S322" s="14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</row>
    <row r="323" spans="1:34" x14ac:dyDescent="0.15">
      <c r="A323">
        <v>8</v>
      </c>
      <c r="B323">
        <v>0.24013300000000001</v>
      </c>
      <c r="C323" s="4">
        <v>0.29105799999999998</v>
      </c>
      <c r="D323" s="4">
        <v>0.337335</v>
      </c>
      <c r="E323">
        <v>-0.17263100000000001</v>
      </c>
      <c r="F323">
        <v>-0.240648</v>
      </c>
      <c r="G323">
        <v>-0.30418499999999998</v>
      </c>
      <c r="H323">
        <v>-0.365151</v>
      </c>
      <c r="I323">
        <v>-0.42548599999999998</v>
      </c>
      <c r="M323" s="14"/>
      <c r="N323" s="14"/>
      <c r="O323" s="14"/>
      <c r="P323" s="14"/>
      <c r="Q323" s="14"/>
      <c r="R323" s="14"/>
      <c r="S323" s="14"/>
      <c r="T323" s="14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</row>
    <row r="324" spans="1:34" x14ac:dyDescent="0.15">
      <c r="A324">
        <v>9</v>
      </c>
      <c r="B324">
        <v>0.28668300000000002</v>
      </c>
      <c r="C324" s="4">
        <v>0.335808</v>
      </c>
      <c r="D324">
        <v>-0.174121</v>
      </c>
      <c r="E324">
        <v>-0.23439699999999999</v>
      </c>
      <c r="F324">
        <v>-0.30194399999999999</v>
      </c>
      <c r="G324">
        <v>-0.371282</v>
      </c>
      <c r="H324">
        <v>-0.42548999999999998</v>
      </c>
      <c r="I324">
        <v>-0.50468000000000002</v>
      </c>
      <c r="J324">
        <v>-0.60409100000000004</v>
      </c>
      <c r="M324" s="14"/>
      <c r="N324" s="14"/>
      <c r="O324" s="14"/>
      <c r="P324" s="14"/>
      <c r="Q324" s="14"/>
      <c r="R324" s="14"/>
      <c r="S324" s="14"/>
      <c r="T324" s="14"/>
      <c r="U324" s="14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</row>
    <row r="325" spans="1:34" x14ac:dyDescent="0.15">
      <c r="A325">
        <v>10</v>
      </c>
      <c r="B325">
        <v>0.33492100000000002</v>
      </c>
      <c r="C325">
        <v>-0.16875599999999999</v>
      </c>
      <c r="D325">
        <v>-0.23463300000000001</v>
      </c>
      <c r="E325">
        <v>-0.30196000000000001</v>
      </c>
      <c r="F325">
        <v>-0.36929200000000001</v>
      </c>
      <c r="G325">
        <v>-0.425431</v>
      </c>
      <c r="H325">
        <v>-0.50464399999999998</v>
      </c>
      <c r="I325">
        <v>-0.60406700000000002</v>
      </c>
      <c r="J325">
        <v>-0.72005600000000003</v>
      </c>
      <c r="K325">
        <v>-0.85226299999999999</v>
      </c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</row>
    <row r="326" spans="1:34" x14ac:dyDescent="0.15"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</row>
    <row r="327" spans="1:34" x14ac:dyDescent="0.15">
      <c r="A327" s="64" t="s">
        <v>48</v>
      </c>
      <c r="B327" s="64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</row>
    <row r="328" spans="1:34" x14ac:dyDescent="0.15">
      <c r="A328" t="s">
        <v>46</v>
      </c>
      <c r="B328">
        <v>1</v>
      </c>
      <c r="C328">
        <v>2</v>
      </c>
      <c r="D328">
        <v>3</v>
      </c>
      <c r="E328">
        <v>4</v>
      </c>
      <c r="F328">
        <v>5</v>
      </c>
      <c r="G328">
        <v>6</v>
      </c>
      <c r="H328">
        <v>7</v>
      </c>
      <c r="I328">
        <v>8</v>
      </c>
      <c r="J328">
        <v>9</v>
      </c>
      <c r="K328">
        <v>10</v>
      </c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</row>
    <row r="329" spans="1:34" x14ac:dyDescent="0.15">
      <c r="A329">
        <v>1</v>
      </c>
      <c r="B329" s="4">
        <v>0.19070899999999999</v>
      </c>
      <c r="M329" s="14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</row>
    <row r="330" spans="1:34" x14ac:dyDescent="0.15">
      <c r="A330">
        <v>2</v>
      </c>
      <c r="B330" s="4">
        <v>0.18792500000000001</v>
      </c>
      <c r="C330">
        <v>-0.29795700000000003</v>
      </c>
      <c r="M330" s="14"/>
      <c r="N330" s="14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</row>
    <row r="331" spans="1:34" x14ac:dyDescent="0.15">
      <c r="A331">
        <v>3</v>
      </c>
      <c r="B331" s="4">
        <v>0.18637400000000001</v>
      </c>
      <c r="C331">
        <v>-0.29722500000000002</v>
      </c>
      <c r="D331">
        <v>-0.27132000000000001</v>
      </c>
      <c r="M331" s="14"/>
      <c r="N331" s="14"/>
      <c r="O331" s="14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</row>
    <row r="332" spans="1:34" x14ac:dyDescent="0.15">
      <c r="A332">
        <v>4</v>
      </c>
      <c r="B332" s="4">
        <v>0.182917</v>
      </c>
      <c r="C332">
        <v>-0.27137499999999998</v>
      </c>
      <c r="D332">
        <v>-0.125555</v>
      </c>
      <c r="E332">
        <v>0.103556</v>
      </c>
      <c r="M332" s="14"/>
      <c r="N332" s="14"/>
      <c r="O332" s="14"/>
      <c r="P332" s="14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</row>
    <row r="333" spans="1:34" x14ac:dyDescent="0.15">
      <c r="A333">
        <v>5</v>
      </c>
      <c r="B333" s="4">
        <v>0.185557</v>
      </c>
      <c r="C333">
        <v>-0.12592300000000001</v>
      </c>
      <c r="D333">
        <v>0.10320600000000001</v>
      </c>
      <c r="E333" s="4">
        <v>0.33680500000000002</v>
      </c>
      <c r="F333" s="4">
        <v>0.598854</v>
      </c>
      <c r="M333" s="14"/>
      <c r="N333" s="14"/>
      <c r="O333" s="14"/>
      <c r="P333" s="14"/>
      <c r="Q333" s="14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</row>
    <row r="334" spans="1:34" x14ac:dyDescent="0.15">
      <c r="A334">
        <v>6</v>
      </c>
      <c r="B334" s="4">
        <v>0.25850699999999999</v>
      </c>
      <c r="C334">
        <v>9.3585699999999994E-2</v>
      </c>
      <c r="D334" s="4">
        <v>0.32725500000000002</v>
      </c>
      <c r="E334" s="4">
        <v>0.58977000000000002</v>
      </c>
      <c r="F334" s="4">
        <v>0.68266499999999997</v>
      </c>
      <c r="G334">
        <v>-0.347667</v>
      </c>
      <c r="M334" s="14"/>
      <c r="N334" s="14"/>
      <c r="O334" s="14"/>
      <c r="P334" s="14"/>
      <c r="Q334" s="14"/>
      <c r="R334" s="14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</row>
    <row r="335" spans="1:34" x14ac:dyDescent="0.15">
      <c r="A335">
        <v>7</v>
      </c>
      <c r="B335" s="4">
        <v>0.38280700000000001</v>
      </c>
      <c r="C335" s="4">
        <v>0.324158</v>
      </c>
      <c r="D335" s="4">
        <v>0.58565299999999998</v>
      </c>
      <c r="E335" s="4">
        <v>0.67796400000000001</v>
      </c>
      <c r="F335">
        <v>-0.34326200000000001</v>
      </c>
      <c r="G335">
        <v>-0.485014</v>
      </c>
      <c r="H335">
        <v>-0.62204499999999996</v>
      </c>
      <c r="M335" s="14"/>
      <c r="N335" s="14"/>
      <c r="O335" s="14"/>
      <c r="P335" s="14"/>
      <c r="Q335" s="14"/>
      <c r="R335" s="14"/>
      <c r="S335" s="14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</row>
    <row r="336" spans="1:34" x14ac:dyDescent="0.15">
      <c r="A336">
        <v>8</v>
      </c>
      <c r="B336">
        <v>0.48026600000000003</v>
      </c>
      <c r="C336" s="4">
        <v>0.582117</v>
      </c>
      <c r="D336" s="4">
        <v>0.67466899999999996</v>
      </c>
      <c r="E336">
        <v>-0.34526200000000001</v>
      </c>
      <c r="F336">
        <v>-0.48129499999999997</v>
      </c>
      <c r="G336">
        <v>-0.60836999999999997</v>
      </c>
      <c r="H336">
        <v>-0.73030200000000001</v>
      </c>
      <c r="I336">
        <v>-0.85097100000000003</v>
      </c>
      <c r="M336" s="14"/>
      <c r="N336" s="14"/>
      <c r="O336" s="14"/>
      <c r="P336" s="14"/>
      <c r="Q336" s="14"/>
      <c r="R336" s="14"/>
      <c r="S336" s="14"/>
      <c r="T336" s="14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</row>
    <row r="337" spans="1:34" x14ac:dyDescent="0.15">
      <c r="A337">
        <v>9</v>
      </c>
      <c r="B337">
        <v>0.57336500000000001</v>
      </c>
      <c r="C337" s="4">
        <v>0.67161499999999996</v>
      </c>
      <c r="D337">
        <v>-0.348242</v>
      </c>
      <c r="E337">
        <v>-0.46879300000000002</v>
      </c>
      <c r="F337">
        <v>-0.60388799999999998</v>
      </c>
      <c r="G337">
        <v>-0.742564</v>
      </c>
      <c r="H337">
        <v>-0.85097999999999996</v>
      </c>
      <c r="I337">
        <v>-1.00936</v>
      </c>
      <c r="J337">
        <v>-1.20818</v>
      </c>
      <c r="M337" s="14"/>
      <c r="N337" s="14"/>
      <c r="O337" s="14"/>
      <c r="P337" s="14"/>
      <c r="Q337" s="14"/>
      <c r="R337" s="14"/>
      <c r="S337" s="14"/>
      <c r="T337" s="14"/>
      <c r="U337" s="14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</row>
    <row r="338" spans="1:34" x14ac:dyDescent="0.15">
      <c r="A338">
        <v>10</v>
      </c>
      <c r="B338">
        <v>0.66984299999999997</v>
      </c>
      <c r="C338">
        <v>-0.33751300000000001</v>
      </c>
      <c r="D338">
        <v>-0.46926699999999999</v>
      </c>
      <c r="E338">
        <v>-0.60391899999999998</v>
      </c>
      <c r="F338">
        <v>-0.73858400000000002</v>
      </c>
      <c r="G338">
        <v>-0.85086099999999998</v>
      </c>
      <c r="H338">
        <v>-1.00929</v>
      </c>
      <c r="I338">
        <v>-1.2081299999999999</v>
      </c>
      <c r="J338">
        <v>-1.44011</v>
      </c>
      <c r="K338">
        <v>-1.7045300000000001</v>
      </c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</row>
    <row r="339" spans="1:34" x14ac:dyDescent="0.15"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</row>
    <row r="340" spans="1:34" x14ac:dyDescent="0.15">
      <c r="A340" s="64" t="s">
        <v>74</v>
      </c>
      <c r="B340" s="64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</row>
    <row r="341" spans="1:34" x14ac:dyDescent="0.15">
      <c r="A341" t="s">
        <v>75</v>
      </c>
      <c r="B341" t="s">
        <v>76</v>
      </c>
      <c r="C341" t="s">
        <v>76</v>
      </c>
      <c r="D341" t="s">
        <v>76</v>
      </c>
      <c r="E341" t="s">
        <v>77</v>
      </c>
      <c r="F341" t="s">
        <v>77</v>
      </c>
      <c r="G341" t="s">
        <v>77</v>
      </c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</row>
    <row r="342" spans="1:34" x14ac:dyDescent="0.15">
      <c r="A342" t="s">
        <v>78</v>
      </c>
      <c r="B342" t="s">
        <v>76</v>
      </c>
      <c r="C342" t="s">
        <v>79</v>
      </c>
      <c r="D342" t="s">
        <v>80</v>
      </c>
      <c r="E342" t="s">
        <v>76</v>
      </c>
      <c r="F342" t="s">
        <v>79</v>
      </c>
      <c r="G342" t="s">
        <v>80</v>
      </c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</row>
    <row r="343" spans="1:34" x14ac:dyDescent="0.15">
      <c r="A343" t="s">
        <v>25</v>
      </c>
      <c r="B343" s="4">
        <v>0.68236600000000003</v>
      </c>
      <c r="C343" s="4">
        <v>0.68236600000000003</v>
      </c>
      <c r="D343" s="4">
        <v>0.68236600000000003</v>
      </c>
      <c r="E343" s="4">
        <v>0.81495799999999996</v>
      </c>
      <c r="F343" s="4">
        <v>0.81495799999999996</v>
      </c>
      <c r="G343" s="4">
        <v>0.81495799999999996</v>
      </c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</row>
    <row r="344" spans="1:34" x14ac:dyDescent="0.15">
      <c r="A344" t="s">
        <v>26</v>
      </c>
      <c r="B344" s="4">
        <v>8.5691799999999999E-2</v>
      </c>
      <c r="C344" s="4">
        <v>0.208396</v>
      </c>
      <c r="D344" s="4">
        <v>0.18384900000000001</v>
      </c>
      <c r="E344" s="4">
        <v>9.7273799999999994E-2</v>
      </c>
      <c r="F344" s="4">
        <v>0.24003099999999999</v>
      </c>
      <c r="G344" s="4">
        <v>0.211337</v>
      </c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</row>
    <row r="345" spans="1:34" x14ac:dyDescent="0.15">
      <c r="A345" t="s">
        <v>27</v>
      </c>
      <c r="B345" s="4">
        <v>5.8817300000000003E-2</v>
      </c>
      <c r="C345" s="4">
        <v>0.18442800000000001</v>
      </c>
      <c r="D345" s="4">
        <v>0.157635</v>
      </c>
      <c r="E345" s="4">
        <v>7.0040500000000006E-2</v>
      </c>
      <c r="F345" s="4">
        <v>0.21612999999999999</v>
      </c>
      <c r="G345" s="4">
        <v>0.184889</v>
      </c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</row>
    <row r="346" spans="1:34" x14ac:dyDescent="0.15">
      <c r="A346" t="s">
        <v>28</v>
      </c>
      <c r="B346">
        <v>3.2107200000000002E-2</v>
      </c>
      <c r="C346" s="4">
        <v>0.16101399999999999</v>
      </c>
      <c r="D346" s="4">
        <v>0.12981799999999999</v>
      </c>
      <c r="E346">
        <v>1.7355700000000002E-2</v>
      </c>
      <c r="F346" s="4">
        <v>0.167272</v>
      </c>
      <c r="G346" s="4">
        <v>0.13094800000000001</v>
      </c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</row>
    <row r="347" spans="1:34" x14ac:dyDescent="0.15">
      <c r="A347" t="s">
        <v>29</v>
      </c>
      <c r="B347">
        <v>7.3640199999999998E-3</v>
      </c>
      <c r="C347">
        <v>0.13638</v>
      </c>
      <c r="D347">
        <v>0.102233</v>
      </c>
      <c r="E347">
        <v>-3.9484600000000002E-2</v>
      </c>
      <c r="F347">
        <v>6.1433399999999999E-2</v>
      </c>
      <c r="G347">
        <v>2.17211E-2</v>
      </c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</row>
    <row r="348" spans="1:34" x14ac:dyDescent="0.15">
      <c r="A348" t="s">
        <v>30</v>
      </c>
      <c r="B348" s="4">
        <v>-2.24029E-2</v>
      </c>
      <c r="C348" s="4">
        <v>0.116675</v>
      </c>
      <c r="D348" s="4">
        <v>7.6831800000000006E-2</v>
      </c>
      <c r="E348" s="4">
        <v>-1.9425600000000001E-3</v>
      </c>
      <c r="F348" s="4">
        <v>0.15849199999999999</v>
      </c>
      <c r="G348" s="4">
        <v>0.112513</v>
      </c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</row>
    <row r="349" spans="1:34" x14ac:dyDescent="0.15">
      <c r="A349" t="s">
        <v>52</v>
      </c>
      <c r="B349" s="4">
        <v>5.8874799999999998E-2</v>
      </c>
      <c r="C349" s="4">
        <v>0.19272800000000001</v>
      </c>
      <c r="D349" s="4">
        <v>0.15704899999999999</v>
      </c>
      <c r="E349" s="4">
        <v>9.35502E-2</v>
      </c>
      <c r="F349" s="4">
        <v>0.24899499999999999</v>
      </c>
      <c r="G349" s="4">
        <v>0.20750399999999999</v>
      </c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</row>
    <row r="350" spans="1:34" x14ac:dyDescent="0.15">
      <c r="A350" t="s">
        <v>53</v>
      </c>
      <c r="B350" s="4">
        <v>0.23058400000000001</v>
      </c>
      <c r="C350" s="4">
        <v>0.32786399999999999</v>
      </c>
      <c r="D350" s="4">
        <v>0.32786399999999999</v>
      </c>
      <c r="E350" s="4">
        <v>0.29294300000000001</v>
      </c>
      <c r="F350" s="4">
        <v>0.40578799999999998</v>
      </c>
      <c r="G350" s="4">
        <v>0.40578799999999998</v>
      </c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</row>
    <row r="351" spans="1:34" x14ac:dyDescent="0.15">
      <c r="A351" t="s">
        <v>54</v>
      </c>
      <c r="B351" s="4">
        <v>0.38732100000000003</v>
      </c>
      <c r="C351" s="4">
        <v>0.43911</v>
      </c>
      <c r="D351" s="4">
        <v>0.43911</v>
      </c>
      <c r="E351" s="4">
        <v>0.40404800000000002</v>
      </c>
      <c r="F351" s="4">
        <v>0.46408300000000002</v>
      </c>
      <c r="G351" s="4">
        <v>0.46408300000000002</v>
      </c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</row>
    <row r="352" spans="1:34" x14ac:dyDescent="0.15">
      <c r="A352" t="s">
        <v>90</v>
      </c>
      <c r="B352">
        <v>0.56676800000000005</v>
      </c>
      <c r="C352">
        <v>0.56676800000000005</v>
      </c>
      <c r="D352">
        <v>0.56676800000000005</v>
      </c>
      <c r="E352">
        <v>0.449461</v>
      </c>
      <c r="F352">
        <v>0.449461</v>
      </c>
      <c r="G352">
        <v>0.449461</v>
      </c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</row>
    <row r="353" spans="1:34" x14ac:dyDescent="0.15"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</row>
    <row r="354" spans="1:34" s="15" customFormat="1" ht="18" x14ac:dyDescent="0.2">
      <c r="A354" s="16" t="s">
        <v>86</v>
      </c>
      <c r="B354" s="16"/>
    </row>
    <row r="355" spans="1:34" s="15" customFormat="1" x14ac:dyDescent="0.15">
      <c r="A355" s="65" t="s">
        <v>66</v>
      </c>
      <c r="B355" s="65"/>
    </row>
    <row r="356" spans="1:34" s="15" customFormat="1" x14ac:dyDescent="0.15">
      <c r="A356" s="65" t="s">
        <v>42</v>
      </c>
      <c r="B356" s="65"/>
    </row>
    <row r="357" spans="1:34" x14ac:dyDescent="0.15"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</row>
    <row r="358" spans="1:34" x14ac:dyDescent="0.15">
      <c r="A358" t="s">
        <v>45</v>
      </c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</row>
    <row r="359" spans="1:34" x14ac:dyDescent="0.15">
      <c r="A359" t="s">
        <v>46</v>
      </c>
      <c r="B359">
        <v>1</v>
      </c>
      <c r="C359">
        <v>2</v>
      </c>
      <c r="D359">
        <v>3</v>
      </c>
      <c r="E359">
        <v>4</v>
      </c>
      <c r="F359">
        <v>5</v>
      </c>
      <c r="G359">
        <v>6</v>
      </c>
      <c r="H359">
        <v>7</v>
      </c>
      <c r="I359">
        <v>8</v>
      </c>
      <c r="J359">
        <v>9</v>
      </c>
      <c r="K359">
        <v>10</v>
      </c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</row>
    <row r="360" spans="1:34" x14ac:dyDescent="0.15">
      <c r="A360">
        <v>1</v>
      </c>
      <c r="B360">
        <v>-0.47174199999999999</v>
      </c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</row>
    <row r="361" spans="1:34" x14ac:dyDescent="0.15">
      <c r="A361">
        <v>2</v>
      </c>
      <c r="B361">
        <v>-0.47318500000000002</v>
      </c>
      <c r="C361">
        <v>-0.47462199999999999</v>
      </c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</row>
    <row r="362" spans="1:34" x14ac:dyDescent="0.15">
      <c r="A362">
        <v>3</v>
      </c>
      <c r="B362">
        <v>-0.47286099999999998</v>
      </c>
      <c r="C362">
        <v>-0.47428700000000001</v>
      </c>
      <c r="D362">
        <v>-0.47396199999999999</v>
      </c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</row>
    <row r="363" spans="1:34" x14ac:dyDescent="0.15">
      <c r="A363">
        <v>4</v>
      </c>
      <c r="B363">
        <v>-0.47251199999999999</v>
      </c>
      <c r="C363">
        <v>-0.47394700000000001</v>
      </c>
      <c r="D363">
        <v>-0.47362199999999999</v>
      </c>
      <c r="E363">
        <v>-0.47328300000000001</v>
      </c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</row>
    <row r="364" spans="1:34" x14ac:dyDescent="0.15">
      <c r="A364">
        <v>5</v>
      </c>
      <c r="B364">
        <v>-0.473968</v>
      </c>
      <c r="C364">
        <v>-0.47540399999999999</v>
      </c>
      <c r="D364">
        <v>-0.47507899999999997</v>
      </c>
      <c r="E364">
        <v>-0.47473700000000002</v>
      </c>
      <c r="F364">
        <v>-0.476217</v>
      </c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</row>
    <row r="365" spans="1:34" x14ac:dyDescent="0.15">
      <c r="A365">
        <v>6</v>
      </c>
      <c r="B365">
        <v>-0.103825</v>
      </c>
      <c r="C365">
        <v>-0.476165</v>
      </c>
      <c r="D365">
        <v>-0.47583799999999998</v>
      </c>
      <c r="E365">
        <v>-0.47552299999999997</v>
      </c>
      <c r="F365">
        <v>-0.47697699999999998</v>
      </c>
      <c r="G365">
        <v>-0.477738</v>
      </c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</row>
    <row r="366" spans="1:34" x14ac:dyDescent="0.15">
      <c r="A366">
        <v>7</v>
      </c>
      <c r="B366" s="4">
        <v>0.40186100000000002</v>
      </c>
      <c r="C366">
        <v>-0.476858</v>
      </c>
      <c r="D366">
        <v>-0.47655799999999998</v>
      </c>
      <c r="E366">
        <v>-0.476217</v>
      </c>
      <c r="F366">
        <v>-0.47767199999999999</v>
      </c>
      <c r="G366">
        <v>-0.478433</v>
      </c>
      <c r="H366">
        <v>-0.479132</v>
      </c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</row>
    <row r="367" spans="1:34" x14ac:dyDescent="0.15">
      <c r="A367">
        <v>8</v>
      </c>
      <c r="B367" s="4">
        <v>0.615734</v>
      </c>
      <c r="C367">
        <v>-0.47742200000000001</v>
      </c>
      <c r="D367">
        <v>-0.47709600000000002</v>
      </c>
      <c r="E367">
        <v>-0.47675600000000001</v>
      </c>
      <c r="F367">
        <v>-0.47821000000000002</v>
      </c>
      <c r="G367">
        <v>-0.47897499999999998</v>
      </c>
      <c r="H367">
        <v>-0.47963499999999998</v>
      </c>
      <c r="I367">
        <v>-0.48018100000000002</v>
      </c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</row>
    <row r="368" spans="1:34" x14ac:dyDescent="0.15">
      <c r="A368">
        <v>9</v>
      </c>
      <c r="B368" s="4">
        <v>0.77327299999999999</v>
      </c>
      <c r="C368">
        <v>-0.47828399999999999</v>
      </c>
      <c r="D368">
        <v>-0.47795900000000002</v>
      </c>
      <c r="E368">
        <v>-0.47761900000000002</v>
      </c>
      <c r="F368">
        <v>-0.47907499999999997</v>
      </c>
      <c r="G368">
        <v>-0.47980099999999998</v>
      </c>
      <c r="H368">
        <v>-0.48050300000000001</v>
      </c>
      <c r="I368" s="4">
        <v>-0.10972999999999999</v>
      </c>
      <c r="J368" s="4">
        <v>0.39957599999999999</v>
      </c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</row>
    <row r="369" spans="1:34" x14ac:dyDescent="0.15">
      <c r="A369">
        <v>10</v>
      </c>
      <c r="B369" s="4">
        <v>1.5</v>
      </c>
      <c r="C369">
        <v>-0.474935</v>
      </c>
      <c r="D369">
        <v>-0.474609</v>
      </c>
      <c r="E369">
        <v>-0.474271</v>
      </c>
      <c r="F369">
        <v>-0.47570800000000002</v>
      </c>
      <c r="G369">
        <v>-0.47647600000000001</v>
      </c>
      <c r="H369" s="4">
        <v>-0.108885</v>
      </c>
      <c r="I369" s="4">
        <v>0.39774300000000001</v>
      </c>
      <c r="J369" s="4">
        <v>0.61504700000000001</v>
      </c>
      <c r="K369" s="4">
        <v>0.772011</v>
      </c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</row>
    <row r="370" spans="1:34" x14ac:dyDescent="0.15"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</row>
    <row r="371" spans="1:34" x14ac:dyDescent="0.15">
      <c r="A371" t="s">
        <v>47</v>
      </c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</row>
    <row r="372" spans="1:34" x14ac:dyDescent="0.15">
      <c r="A372" t="s">
        <v>46</v>
      </c>
      <c r="B372">
        <v>1</v>
      </c>
      <c r="C372">
        <v>2</v>
      </c>
      <c r="D372">
        <v>3</v>
      </c>
      <c r="E372">
        <v>4</v>
      </c>
      <c r="F372">
        <v>5</v>
      </c>
      <c r="G372">
        <v>6</v>
      </c>
      <c r="H372">
        <v>7</v>
      </c>
      <c r="I372">
        <v>8</v>
      </c>
      <c r="J372">
        <v>9</v>
      </c>
      <c r="K372">
        <v>10</v>
      </c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</row>
    <row r="373" spans="1:34" x14ac:dyDescent="0.15">
      <c r="A373">
        <v>1</v>
      </c>
      <c r="B373" s="4">
        <v>0.16433300000000001</v>
      </c>
      <c r="M373" s="14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</row>
    <row r="374" spans="1:34" x14ac:dyDescent="0.15">
      <c r="A374">
        <v>2</v>
      </c>
      <c r="B374" s="4">
        <v>0.120174</v>
      </c>
      <c r="C374" s="4">
        <v>-8.8828099999999993E-2</v>
      </c>
      <c r="D374" s="4"/>
      <c r="E374" s="4"/>
      <c r="F374" s="4"/>
      <c r="G374" s="4"/>
      <c r="M374" s="14"/>
      <c r="N374" s="14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</row>
    <row r="375" spans="1:34" x14ac:dyDescent="0.15">
      <c r="A375">
        <v>3</v>
      </c>
      <c r="B375" s="4">
        <v>7.6539499999999996E-2</v>
      </c>
      <c r="C375" s="4">
        <v>-0.119481</v>
      </c>
      <c r="D375" s="4">
        <v>-0.15379699999999999</v>
      </c>
      <c r="E375" s="4"/>
      <c r="F375" s="4"/>
      <c r="G375" s="4"/>
      <c r="M375" s="14"/>
      <c r="N375" s="14"/>
      <c r="O375" s="14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</row>
    <row r="376" spans="1:34" x14ac:dyDescent="0.15">
      <c r="A376">
        <v>4</v>
      </c>
      <c r="B376" s="4">
        <v>3.6406000000000001E-2</v>
      </c>
      <c r="C376" s="4">
        <v>-0.15374599999999999</v>
      </c>
      <c r="D376" s="4">
        <v>-6.91195E-2</v>
      </c>
      <c r="E376" s="4">
        <v>8.6616200000000004E-2</v>
      </c>
      <c r="F376" s="4"/>
      <c r="G376" s="4"/>
      <c r="M376" s="14"/>
      <c r="N376" s="14"/>
      <c r="O376" s="14"/>
      <c r="P376" s="14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</row>
    <row r="377" spans="1:34" x14ac:dyDescent="0.15">
      <c r="A377">
        <v>5</v>
      </c>
      <c r="B377" s="4">
        <v>-7.8820000000000001E-3</v>
      </c>
      <c r="C377" s="4">
        <v>-6.8650799999999998E-2</v>
      </c>
      <c r="D377" s="4">
        <v>8.3844500000000002E-2</v>
      </c>
      <c r="E377" s="4">
        <v>0.17629900000000001</v>
      </c>
      <c r="F377" s="4">
        <v>0.26039400000000001</v>
      </c>
      <c r="G377" s="4"/>
      <c r="M377" s="14"/>
      <c r="N377" s="14"/>
      <c r="O377" s="14"/>
      <c r="P377" s="14"/>
      <c r="Q377" s="14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</row>
    <row r="378" spans="1:34" x14ac:dyDescent="0.15">
      <c r="A378">
        <v>6</v>
      </c>
      <c r="B378" s="4">
        <v>5.4706400000000002E-2</v>
      </c>
      <c r="C378" s="4">
        <v>8.3938700000000005E-2</v>
      </c>
      <c r="D378" s="4">
        <v>0.17607300000000001</v>
      </c>
      <c r="E378" s="4">
        <v>0.26157900000000001</v>
      </c>
      <c r="F378" s="4">
        <v>0.29341099999999998</v>
      </c>
      <c r="G378" s="4">
        <v>-0.22056200000000001</v>
      </c>
      <c r="M378" s="14"/>
      <c r="N378" s="14"/>
      <c r="O378" s="14"/>
      <c r="P378" s="14"/>
      <c r="Q378" s="14"/>
      <c r="R378" s="14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</row>
    <row r="379" spans="1:34" x14ac:dyDescent="0.15">
      <c r="A379">
        <v>7</v>
      </c>
      <c r="B379">
        <v>0.171872</v>
      </c>
      <c r="C379" s="4">
        <v>0.17427599999999999</v>
      </c>
      <c r="D379" s="4">
        <v>0.26033400000000001</v>
      </c>
      <c r="E379" s="4">
        <v>0.29286800000000002</v>
      </c>
      <c r="F379" s="4">
        <v>-0.21957699999999999</v>
      </c>
      <c r="G379" s="4">
        <v>-0.27842800000000001</v>
      </c>
      <c r="H379" s="4">
        <v>-0.33178400000000002</v>
      </c>
      <c r="M379" s="14"/>
      <c r="N379" s="14"/>
      <c r="O379" s="14"/>
      <c r="P379" s="14"/>
      <c r="Q379" s="14"/>
      <c r="R379" s="14"/>
      <c r="S379" s="14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</row>
    <row r="380" spans="1:34" x14ac:dyDescent="0.15">
      <c r="A380">
        <v>8</v>
      </c>
      <c r="B380">
        <v>0.22095600000000001</v>
      </c>
      <c r="C380" s="4">
        <v>0.25857599999999997</v>
      </c>
      <c r="D380" s="4">
        <v>0.29216399999999998</v>
      </c>
      <c r="E380" s="4">
        <v>-0.21793399999999999</v>
      </c>
      <c r="F380" s="4">
        <v>-0.27814499999999998</v>
      </c>
      <c r="G380" s="4">
        <v>-0.32549299999999998</v>
      </c>
      <c r="H380" s="4">
        <v>-0.36254700000000001</v>
      </c>
      <c r="I380">
        <v>-0.40842299999999998</v>
      </c>
      <c r="M380" s="14"/>
      <c r="N380" s="14"/>
      <c r="O380" s="14"/>
      <c r="P380" s="14"/>
      <c r="Q380" s="14"/>
      <c r="R380" s="14"/>
      <c r="S380" s="14"/>
      <c r="T380" s="14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</row>
    <row r="381" spans="1:34" x14ac:dyDescent="0.15">
      <c r="A381">
        <v>9</v>
      </c>
      <c r="B381">
        <v>0.25464700000000001</v>
      </c>
      <c r="C381" s="4">
        <v>0.29174099999999997</v>
      </c>
      <c r="D381" s="4">
        <v>-0.21824099999999999</v>
      </c>
      <c r="E381" s="4">
        <v>-0.26978099999999999</v>
      </c>
      <c r="F381" s="4">
        <v>-0.32541199999999998</v>
      </c>
      <c r="G381" s="4">
        <v>-0.36874299999999999</v>
      </c>
      <c r="H381" s="4">
        <v>-0.40843200000000002</v>
      </c>
      <c r="I381">
        <v>-0.47807500000000003</v>
      </c>
      <c r="J381">
        <v>-0.58717600000000003</v>
      </c>
      <c r="M381" s="14"/>
      <c r="N381" s="14"/>
      <c r="O381" s="14"/>
      <c r="P381" s="14"/>
      <c r="Q381" s="14"/>
      <c r="R381" s="14"/>
      <c r="S381" s="14"/>
      <c r="T381" s="14"/>
      <c r="U381" s="14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</row>
    <row r="382" spans="1:34" x14ac:dyDescent="0.15">
      <c r="A382">
        <v>10</v>
      </c>
      <c r="B382">
        <v>0.291217</v>
      </c>
      <c r="C382" s="4">
        <v>-0.21263799999999999</v>
      </c>
      <c r="D382" s="4">
        <v>-0.26926699999999998</v>
      </c>
      <c r="E382" s="4">
        <v>-0.32456699999999999</v>
      </c>
      <c r="F382" s="4">
        <v>-0.368927</v>
      </c>
      <c r="G382" s="4">
        <v>-0.40862399999999999</v>
      </c>
      <c r="H382">
        <v>-0.47838000000000003</v>
      </c>
      <c r="I382">
        <v>-0.58733999999999997</v>
      </c>
      <c r="J382">
        <v>-0.71275599999999995</v>
      </c>
      <c r="K382">
        <v>-0.85044500000000001</v>
      </c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</row>
    <row r="383" spans="1:34" x14ac:dyDescent="0.15"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</row>
    <row r="384" spans="1:34" x14ac:dyDescent="0.15">
      <c r="A384" s="64" t="s">
        <v>48</v>
      </c>
      <c r="B384" s="64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</row>
    <row r="385" spans="1:34" x14ac:dyDescent="0.15">
      <c r="A385" t="s">
        <v>46</v>
      </c>
      <c r="B385">
        <v>1</v>
      </c>
      <c r="C385">
        <v>2</v>
      </c>
      <c r="D385">
        <v>3</v>
      </c>
      <c r="E385">
        <v>4</v>
      </c>
      <c r="F385">
        <v>5</v>
      </c>
      <c r="G385">
        <v>6</v>
      </c>
      <c r="H385">
        <v>7</v>
      </c>
      <c r="I385">
        <v>8</v>
      </c>
      <c r="J385">
        <v>9</v>
      </c>
      <c r="K385">
        <v>10</v>
      </c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</row>
    <row r="386" spans="1:34" x14ac:dyDescent="0.15">
      <c r="A386">
        <v>1</v>
      </c>
      <c r="B386">
        <v>-0.176403</v>
      </c>
      <c r="M386" s="14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</row>
    <row r="387" spans="1:34" x14ac:dyDescent="0.15">
      <c r="A387">
        <v>2</v>
      </c>
      <c r="B387">
        <v>-0.179483</v>
      </c>
      <c r="C387">
        <v>-0.94924299999999995</v>
      </c>
      <c r="M387" s="14"/>
      <c r="N387" s="14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  <c r="AG387" s="41"/>
      <c r="AH387" s="41"/>
    </row>
    <row r="388" spans="1:34" x14ac:dyDescent="0.15">
      <c r="A388">
        <v>3</v>
      </c>
      <c r="B388">
        <v>-0.18224099999999999</v>
      </c>
      <c r="C388">
        <v>-0.94857400000000003</v>
      </c>
      <c r="D388">
        <v>-0.89024400000000004</v>
      </c>
      <c r="M388" s="14"/>
      <c r="N388" s="14"/>
      <c r="O388" s="14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  <c r="AH388" s="41"/>
    </row>
    <row r="389" spans="1:34" x14ac:dyDescent="0.15">
      <c r="A389">
        <v>4</v>
      </c>
      <c r="B389">
        <v>-0.17716000000000001</v>
      </c>
      <c r="C389">
        <v>-0.89022400000000002</v>
      </c>
      <c r="D389">
        <v>-0.58182400000000001</v>
      </c>
      <c r="E389">
        <v>-0.17510000000000001</v>
      </c>
      <c r="M389" s="14"/>
      <c r="N389" s="14"/>
      <c r="O389" s="14"/>
      <c r="P389" s="14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  <c r="AG389" s="41"/>
      <c r="AH389" s="41"/>
    </row>
    <row r="390" spans="1:34" x14ac:dyDescent="0.15">
      <c r="A390">
        <v>5</v>
      </c>
      <c r="B390">
        <v>-0.18434400000000001</v>
      </c>
      <c r="C390">
        <v>-0.58540599999999998</v>
      </c>
      <c r="D390">
        <v>-0.17861299999999999</v>
      </c>
      <c r="E390">
        <v>0.118144</v>
      </c>
      <c r="F390" s="4">
        <v>0.40474599999999999</v>
      </c>
      <c r="M390" s="14"/>
      <c r="N390" s="14"/>
      <c r="O390" s="14"/>
      <c r="P390" s="14"/>
      <c r="Q390" s="14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  <c r="AG390" s="41"/>
      <c r="AH390" s="41"/>
    </row>
    <row r="391" spans="1:34" x14ac:dyDescent="0.15">
      <c r="A391">
        <v>6</v>
      </c>
      <c r="B391">
        <v>-8.8570300000000001E-3</v>
      </c>
      <c r="C391">
        <v>-0.180927</v>
      </c>
      <c r="D391">
        <v>0.115952</v>
      </c>
      <c r="E391" s="4">
        <v>0.40601500000000001</v>
      </c>
      <c r="F391" s="4">
        <v>0.46974900000000003</v>
      </c>
      <c r="G391">
        <v>-0.520123</v>
      </c>
      <c r="M391" s="14"/>
      <c r="N391" s="14"/>
      <c r="O391" s="14"/>
      <c r="P391" s="14"/>
      <c r="Q391" s="14"/>
      <c r="R391" s="14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  <c r="AG391" s="41"/>
      <c r="AH391" s="41"/>
    </row>
    <row r="392" spans="1:34" x14ac:dyDescent="0.15">
      <c r="A392">
        <v>7</v>
      </c>
      <c r="B392">
        <v>0.223664</v>
      </c>
      <c r="C392">
        <v>0.113595</v>
      </c>
      <c r="D392" s="4">
        <v>0.401418</v>
      </c>
      <c r="E392" s="4">
        <v>0.46764800000000001</v>
      </c>
      <c r="F392">
        <v>-0.51814899999999997</v>
      </c>
      <c r="G392">
        <v>-0.60651500000000003</v>
      </c>
      <c r="H392">
        <v>-0.69192100000000001</v>
      </c>
      <c r="M392" s="14"/>
      <c r="N392" s="14"/>
      <c r="O392" s="14"/>
      <c r="P392" s="14"/>
      <c r="Q392" s="14"/>
      <c r="R392" s="14"/>
      <c r="S392" s="14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  <c r="AG392" s="41"/>
      <c r="AH392" s="41"/>
    </row>
    <row r="393" spans="1:34" x14ac:dyDescent="0.15">
      <c r="A393">
        <v>8</v>
      </c>
      <c r="B393">
        <v>0.32056000000000001</v>
      </c>
      <c r="C393" s="4">
        <v>0.39634200000000003</v>
      </c>
      <c r="D393" s="4">
        <v>0.46453299999999997</v>
      </c>
      <c r="E393">
        <v>-0.515629</v>
      </c>
      <c r="F393">
        <v>-0.605877</v>
      </c>
      <c r="G393">
        <v>-0.67833699999999997</v>
      </c>
      <c r="H393">
        <v>-0.73570999999999998</v>
      </c>
      <c r="I393">
        <v>-0.81684500000000004</v>
      </c>
      <c r="M393" s="14"/>
      <c r="N393" s="14"/>
      <c r="O393" s="14"/>
      <c r="P393" s="14"/>
      <c r="Q393" s="14"/>
      <c r="R393" s="14"/>
      <c r="S393" s="14"/>
      <c r="T393" s="14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</row>
    <row r="394" spans="1:34" x14ac:dyDescent="0.15">
      <c r="A394">
        <v>9</v>
      </c>
      <c r="B394">
        <v>0.385938</v>
      </c>
      <c r="C394" s="4">
        <v>0.461868</v>
      </c>
      <c r="D394">
        <v>-0.51806099999999999</v>
      </c>
      <c r="E394">
        <v>-0.58928800000000003</v>
      </c>
      <c r="F394">
        <v>-0.67725299999999999</v>
      </c>
      <c r="G394">
        <v>-0.74813700000000005</v>
      </c>
      <c r="H394">
        <v>-0.81686400000000003</v>
      </c>
      <c r="I394">
        <v>-0.95615000000000006</v>
      </c>
      <c r="J394">
        <v>-1.17435</v>
      </c>
      <c r="M394" s="14"/>
      <c r="N394" s="14"/>
      <c r="O394" s="14"/>
      <c r="P394" s="14"/>
      <c r="Q394" s="14"/>
      <c r="R394" s="14"/>
      <c r="S394" s="14"/>
      <c r="T394" s="14"/>
      <c r="U394" s="14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</row>
    <row r="395" spans="1:34" x14ac:dyDescent="0.15">
      <c r="A395">
        <v>10</v>
      </c>
      <c r="B395">
        <v>0.46376299999999998</v>
      </c>
      <c r="C395">
        <v>-0.50485500000000005</v>
      </c>
      <c r="D395">
        <v>-0.58665</v>
      </c>
      <c r="E395">
        <v>-0.67423999999999995</v>
      </c>
      <c r="F395">
        <v>-0.74686399999999997</v>
      </c>
      <c r="G395">
        <v>-0.81724699999999995</v>
      </c>
      <c r="H395">
        <v>-0.95676000000000005</v>
      </c>
      <c r="I395">
        <v>-1.1746799999999999</v>
      </c>
      <c r="J395">
        <v>-1.4255100000000001</v>
      </c>
      <c r="K395">
        <v>-1.70089</v>
      </c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</row>
    <row r="396" spans="1:34" x14ac:dyDescent="0.15"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</row>
    <row r="397" spans="1:34" x14ac:dyDescent="0.15">
      <c r="A397" s="64" t="s">
        <v>74</v>
      </c>
      <c r="B397" s="64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</row>
    <row r="398" spans="1:34" x14ac:dyDescent="0.15">
      <c r="A398" t="s">
        <v>75</v>
      </c>
      <c r="B398" t="s">
        <v>76</v>
      </c>
      <c r="C398" t="s">
        <v>76</v>
      </c>
      <c r="D398" t="s">
        <v>76</v>
      </c>
      <c r="E398" t="s">
        <v>77</v>
      </c>
      <c r="F398" t="s">
        <v>77</v>
      </c>
      <c r="G398" t="s">
        <v>77</v>
      </c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</row>
    <row r="399" spans="1:34" x14ac:dyDescent="0.15">
      <c r="A399" t="s">
        <v>78</v>
      </c>
      <c r="B399" t="s">
        <v>76</v>
      </c>
      <c r="C399" t="s">
        <v>79</v>
      </c>
      <c r="D399" t="s">
        <v>80</v>
      </c>
      <c r="E399" t="s">
        <v>76</v>
      </c>
      <c r="F399" t="s">
        <v>79</v>
      </c>
      <c r="G399" t="s">
        <v>80</v>
      </c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  <c r="AG399" s="41"/>
      <c r="AH399" s="41"/>
    </row>
    <row r="400" spans="1:34" x14ac:dyDescent="0.15">
      <c r="A400" t="s">
        <v>25</v>
      </c>
      <c r="B400" s="4">
        <v>0.47560000000000002</v>
      </c>
      <c r="C400" s="4">
        <v>0.47560000000000002</v>
      </c>
      <c r="D400" s="4">
        <v>0.47560000000000002</v>
      </c>
      <c r="E400" s="4">
        <v>0.62783999999999995</v>
      </c>
      <c r="F400" s="4">
        <v>0.62783999999999995</v>
      </c>
      <c r="G400" s="4">
        <v>0.62783999999999995</v>
      </c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  <c r="AG400" s="41"/>
      <c r="AH400" s="41"/>
    </row>
    <row r="401" spans="1:34" x14ac:dyDescent="0.15">
      <c r="A401" t="s">
        <v>26</v>
      </c>
      <c r="B401" s="4">
        <v>-5.4175300000000003E-2</v>
      </c>
      <c r="C401" s="4">
        <v>-5.1873600000000002E-3</v>
      </c>
      <c r="D401" s="4">
        <v>-5.1873600000000002E-3</v>
      </c>
      <c r="E401" s="4">
        <v>-4.8592400000000001E-2</v>
      </c>
      <c r="F401" s="4">
        <v>8.5063699999999992E-3</v>
      </c>
      <c r="G401" s="4">
        <v>8.5063699999999992E-3</v>
      </c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  <c r="AG401" s="41"/>
      <c r="AH401" s="41"/>
    </row>
    <row r="402" spans="1:34" x14ac:dyDescent="0.15">
      <c r="A402" t="s">
        <v>27</v>
      </c>
      <c r="B402" s="4">
        <v>-0.115161</v>
      </c>
      <c r="C402" s="4">
        <v>-6.6057000000000005E-2</v>
      </c>
      <c r="D402" s="4">
        <v>-6.6057000000000005E-2</v>
      </c>
      <c r="E402" s="4">
        <v>-0.108482</v>
      </c>
      <c r="F402" s="4">
        <v>-5.12243E-2</v>
      </c>
      <c r="G402" s="4">
        <v>-5.12243E-2</v>
      </c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  <c r="AG402" s="41"/>
      <c r="AH402" s="41"/>
    </row>
    <row r="403" spans="1:34" x14ac:dyDescent="0.15">
      <c r="A403" t="s">
        <v>28</v>
      </c>
      <c r="B403">
        <v>-0.18316299999999999</v>
      </c>
      <c r="C403">
        <v>-0.13314500000000001</v>
      </c>
      <c r="D403">
        <v>-0.13314500000000001</v>
      </c>
      <c r="E403">
        <v>-0.22725000000000001</v>
      </c>
      <c r="F403">
        <v>-0.16889699999999999</v>
      </c>
      <c r="G403">
        <v>-0.16889699999999999</v>
      </c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  <c r="AG403" s="41"/>
      <c r="AH403" s="41"/>
    </row>
    <row r="404" spans="1:34" x14ac:dyDescent="0.15">
      <c r="A404" t="s">
        <v>29</v>
      </c>
      <c r="B404">
        <v>-0.24785399999999999</v>
      </c>
      <c r="C404">
        <v>-0.19875599999999999</v>
      </c>
      <c r="D404">
        <v>-0.19875599999999999</v>
      </c>
      <c r="E404">
        <v>-0.33073399999999997</v>
      </c>
      <c r="F404">
        <v>-0.29748000000000002</v>
      </c>
      <c r="G404">
        <v>-0.29748000000000002</v>
      </c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</row>
    <row r="405" spans="1:34" x14ac:dyDescent="0.15">
      <c r="A405" t="s">
        <v>30</v>
      </c>
      <c r="B405">
        <v>-0.29936200000000002</v>
      </c>
      <c r="C405">
        <v>-0.24889</v>
      </c>
      <c r="D405">
        <v>-0.24889</v>
      </c>
      <c r="E405">
        <v>-0.31143599999999999</v>
      </c>
      <c r="F405">
        <v>-0.25269999999999998</v>
      </c>
      <c r="G405">
        <v>-0.25269999999999998</v>
      </c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</row>
    <row r="406" spans="1:34" x14ac:dyDescent="0.15">
      <c r="A406" t="s">
        <v>52</v>
      </c>
      <c r="B406" s="4">
        <v>-0.13536400000000001</v>
      </c>
      <c r="C406" s="4">
        <v>-8.6493100000000003E-2</v>
      </c>
      <c r="D406" s="4">
        <v>-8.6493100000000003E-2</v>
      </c>
      <c r="E406" s="4">
        <v>-0.104751</v>
      </c>
      <c r="F406" s="4">
        <v>-4.8437599999999997E-2</v>
      </c>
      <c r="G406" s="4">
        <v>-4.8437599999999997E-2</v>
      </c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</row>
    <row r="407" spans="1:34" x14ac:dyDescent="0.15">
      <c r="A407" t="s">
        <v>53</v>
      </c>
      <c r="B407" s="4">
        <v>0.171102</v>
      </c>
      <c r="C407" s="4">
        <v>0.21842200000000001</v>
      </c>
      <c r="D407" s="4">
        <v>0.21842200000000001</v>
      </c>
      <c r="E407" s="4">
        <v>0.26394400000000001</v>
      </c>
      <c r="F407" s="4">
        <v>0.31871300000000002</v>
      </c>
      <c r="G407" s="4">
        <v>0.31871300000000002</v>
      </c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</row>
    <row r="408" spans="1:34" x14ac:dyDescent="0.15">
      <c r="A408" t="s">
        <v>54</v>
      </c>
      <c r="B408">
        <v>0.34332299999999999</v>
      </c>
      <c r="C408">
        <v>0.369004</v>
      </c>
      <c r="D408">
        <v>0.369004</v>
      </c>
      <c r="E408">
        <v>0.33423999999999998</v>
      </c>
      <c r="F408">
        <v>0.36390800000000001</v>
      </c>
      <c r="G408">
        <v>0.36390800000000001</v>
      </c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</row>
    <row r="409" spans="1:34" x14ac:dyDescent="0.15">
      <c r="A409" t="s">
        <v>90</v>
      </c>
      <c r="B409">
        <v>0.50873599999999997</v>
      </c>
      <c r="C409">
        <v>0.50873599999999997</v>
      </c>
      <c r="D409">
        <v>0.50873599999999997</v>
      </c>
      <c r="E409">
        <v>0.28968699999999997</v>
      </c>
      <c r="F409">
        <v>0.28968699999999997</v>
      </c>
      <c r="G409">
        <v>0.28968699999999997</v>
      </c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</row>
    <row r="410" spans="1:34" x14ac:dyDescent="0.15"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/>
      <c r="AF410" s="41"/>
      <c r="AG410" s="41"/>
      <c r="AH410" s="41"/>
    </row>
    <row r="411" spans="1:34" s="15" customFormat="1" ht="18" x14ac:dyDescent="0.2">
      <c r="A411" s="16" t="s">
        <v>87</v>
      </c>
    </row>
    <row r="412" spans="1:34" s="15" customFormat="1" x14ac:dyDescent="0.15">
      <c r="A412" s="15" t="s">
        <v>66</v>
      </c>
    </row>
    <row r="413" spans="1:34" s="15" customFormat="1" x14ac:dyDescent="0.15">
      <c r="A413" s="15" t="s">
        <v>42</v>
      </c>
    </row>
    <row r="414" spans="1:34" x14ac:dyDescent="0.15"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/>
      <c r="AF414" s="41"/>
      <c r="AG414" s="41"/>
      <c r="AH414" s="41"/>
    </row>
    <row r="415" spans="1:34" x14ac:dyDescent="0.15">
      <c r="A415" t="s">
        <v>45</v>
      </c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  <c r="AH415" s="41"/>
    </row>
    <row r="416" spans="1:34" x14ac:dyDescent="0.15">
      <c r="A416" t="s">
        <v>46</v>
      </c>
      <c r="B416">
        <v>1</v>
      </c>
      <c r="C416">
        <v>2</v>
      </c>
      <c r="D416">
        <v>3</v>
      </c>
      <c r="E416">
        <v>4</v>
      </c>
      <c r="F416">
        <v>5</v>
      </c>
      <c r="G416">
        <v>6</v>
      </c>
      <c r="H416">
        <v>7</v>
      </c>
      <c r="I416">
        <v>8</v>
      </c>
      <c r="J416">
        <v>9</v>
      </c>
      <c r="K416">
        <v>10</v>
      </c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</row>
    <row r="417" spans="1:34" x14ac:dyDescent="0.15">
      <c r="A417">
        <v>1</v>
      </c>
      <c r="B417">
        <v>-0.50876100000000002</v>
      </c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</row>
    <row r="418" spans="1:34" x14ac:dyDescent="0.15">
      <c r="A418">
        <v>2</v>
      </c>
      <c r="B418">
        <v>-0.51001300000000005</v>
      </c>
      <c r="C418">
        <v>-0.51124700000000001</v>
      </c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  <c r="AG418" s="41"/>
      <c r="AH418" s="41"/>
    </row>
    <row r="419" spans="1:34" x14ac:dyDescent="0.15">
      <c r="A419">
        <v>3</v>
      </c>
      <c r="B419">
        <v>-0.50966400000000001</v>
      </c>
      <c r="C419">
        <v>-0.51090800000000003</v>
      </c>
      <c r="D419">
        <v>-0.51056699999999999</v>
      </c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</row>
    <row r="420" spans="1:34" x14ac:dyDescent="0.15">
      <c r="A420">
        <v>4</v>
      </c>
      <c r="B420">
        <v>-0.51109700000000002</v>
      </c>
      <c r="C420">
        <v>-0.51234000000000002</v>
      </c>
      <c r="D420">
        <v>-0.51200000000000001</v>
      </c>
      <c r="E420">
        <v>-0.51343000000000005</v>
      </c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  <c r="AG420" s="41"/>
      <c r="AH420" s="41"/>
    </row>
    <row r="421" spans="1:34" x14ac:dyDescent="0.15">
      <c r="A421">
        <v>5</v>
      </c>
      <c r="B421">
        <v>-0.51103299999999996</v>
      </c>
      <c r="C421">
        <v>-0.51227699999999998</v>
      </c>
      <c r="D421">
        <v>-0.51193500000000003</v>
      </c>
      <c r="E421">
        <v>-0.51339100000000004</v>
      </c>
      <c r="F421">
        <v>-0.51332500000000003</v>
      </c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/>
      <c r="AF421" s="41"/>
      <c r="AG421" s="41"/>
      <c r="AH421" s="41"/>
    </row>
    <row r="422" spans="1:34" x14ac:dyDescent="0.15">
      <c r="A422">
        <v>6</v>
      </c>
      <c r="B422">
        <v>-0.38258300000000001</v>
      </c>
      <c r="C422">
        <v>-0.51293100000000003</v>
      </c>
      <c r="D422">
        <v>-0.51261500000000004</v>
      </c>
      <c r="E422">
        <v>-0.514046</v>
      </c>
      <c r="F422">
        <v>-0.51397999999999999</v>
      </c>
      <c r="G422">
        <v>-0.51463599999999998</v>
      </c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/>
      <c r="AF422" s="41"/>
      <c r="AG422" s="41"/>
      <c r="AH422" s="41"/>
    </row>
    <row r="423" spans="1:34" x14ac:dyDescent="0.15">
      <c r="A423">
        <v>7</v>
      </c>
      <c r="B423" s="4">
        <v>0.108057</v>
      </c>
      <c r="C423">
        <v>-0.51353599999999999</v>
      </c>
      <c r="D423">
        <v>-0.51319599999999999</v>
      </c>
      <c r="E423">
        <v>-0.51462600000000003</v>
      </c>
      <c r="F423">
        <v>-0.51456100000000005</v>
      </c>
      <c r="G423">
        <v>-0.51522100000000004</v>
      </c>
      <c r="H423">
        <v>-0.51576599999999995</v>
      </c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/>
      <c r="AF423" s="41"/>
      <c r="AG423" s="41"/>
      <c r="AH423" s="41"/>
    </row>
    <row r="424" spans="1:34" x14ac:dyDescent="0.15">
      <c r="A424">
        <v>8</v>
      </c>
      <c r="B424" s="4">
        <v>0.59589599999999998</v>
      </c>
      <c r="C424">
        <v>-0.51440200000000003</v>
      </c>
      <c r="D424">
        <v>-0.51406200000000002</v>
      </c>
      <c r="E424">
        <v>-0.51549299999999998</v>
      </c>
      <c r="F424">
        <v>-0.51542900000000003</v>
      </c>
      <c r="G424">
        <v>-0.51605000000000001</v>
      </c>
      <c r="H424">
        <v>-0.51663800000000004</v>
      </c>
      <c r="I424">
        <v>-0.517509</v>
      </c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</row>
    <row r="425" spans="1:34" x14ac:dyDescent="0.15">
      <c r="A425">
        <v>9</v>
      </c>
      <c r="B425" s="4">
        <v>0.79065799999999997</v>
      </c>
      <c r="C425">
        <v>-0.51105500000000004</v>
      </c>
      <c r="D425">
        <v>-0.51071500000000003</v>
      </c>
      <c r="E425">
        <v>-0.51214800000000005</v>
      </c>
      <c r="F425">
        <v>-0.51206499999999999</v>
      </c>
      <c r="G425">
        <v>-0.51272799999999996</v>
      </c>
      <c r="H425">
        <v>-0.51331599999999999</v>
      </c>
      <c r="I425" s="4">
        <v>-0.38748700000000003</v>
      </c>
      <c r="J425" s="4">
        <v>9.9260899999999999E-2</v>
      </c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  <c r="AF425" s="41"/>
      <c r="AG425" s="41"/>
      <c r="AH425" s="41"/>
    </row>
    <row r="426" spans="1:34" x14ac:dyDescent="0.15">
      <c r="A426">
        <v>10</v>
      </c>
      <c r="B426" s="4">
        <v>1.5</v>
      </c>
      <c r="C426">
        <v>-0.51163400000000003</v>
      </c>
      <c r="D426">
        <v>-0.51129500000000005</v>
      </c>
      <c r="E426">
        <v>-0.51270800000000005</v>
      </c>
      <c r="F426">
        <v>-0.51264699999999996</v>
      </c>
      <c r="G426">
        <v>-0.51330900000000002</v>
      </c>
      <c r="H426" s="4">
        <v>-0.38423299999999999</v>
      </c>
      <c r="I426" s="4">
        <v>0.104057</v>
      </c>
      <c r="J426" s="4">
        <v>0.59109100000000003</v>
      </c>
      <c r="K426" s="4">
        <v>0.79042000000000001</v>
      </c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  <c r="AG426" s="41"/>
      <c r="AH426" s="41"/>
    </row>
    <row r="427" spans="1:34" x14ac:dyDescent="0.15"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</row>
    <row r="428" spans="1:34" x14ac:dyDescent="0.15">
      <c r="A428" t="s">
        <v>47</v>
      </c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  <c r="AG428" s="41"/>
      <c r="AH428" s="41"/>
    </row>
    <row r="429" spans="1:34" x14ac:dyDescent="0.15">
      <c r="A429" t="s">
        <v>46</v>
      </c>
      <c r="B429">
        <v>1</v>
      </c>
      <c r="C429">
        <v>2</v>
      </c>
      <c r="D429">
        <v>3</v>
      </c>
      <c r="E429">
        <v>4</v>
      </c>
      <c r="F429">
        <v>5</v>
      </c>
      <c r="G429">
        <v>6</v>
      </c>
      <c r="H429">
        <v>7</v>
      </c>
      <c r="I429">
        <v>8</v>
      </c>
      <c r="J429">
        <v>9</v>
      </c>
      <c r="K429">
        <v>10</v>
      </c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</row>
    <row r="430" spans="1:34" x14ac:dyDescent="0.15">
      <c r="A430">
        <v>1</v>
      </c>
      <c r="B430" s="4">
        <v>9.4585299999999997E-2</v>
      </c>
      <c r="M430" s="14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  <c r="AH430" s="41"/>
    </row>
    <row r="431" spans="1:34" x14ac:dyDescent="0.15">
      <c r="A431">
        <v>2</v>
      </c>
      <c r="B431" s="4">
        <v>5.1835300000000001E-2</v>
      </c>
      <c r="C431" s="4">
        <v>-0.15679000000000001</v>
      </c>
      <c r="D431" s="4"/>
      <c r="E431" s="4"/>
      <c r="F431" s="4"/>
      <c r="G431" s="4"/>
      <c r="M431" s="14"/>
      <c r="N431" s="14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</row>
    <row r="432" spans="1:34" x14ac:dyDescent="0.15">
      <c r="A432">
        <v>3</v>
      </c>
      <c r="B432" s="4">
        <v>1.6478099999999999E-2</v>
      </c>
      <c r="C432" s="4">
        <v>-0.187166</v>
      </c>
      <c r="D432" s="4">
        <v>-0.21918199999999999</v>
      </c>
      <c r="E432" s="4"/>
      <c r="F432" s="4"/>
      <c r="G432" s="4"/>
      <c r="M432" s="14"/>
      <c r="N432" s="14"/>
      <c r="O432" s="14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/>
      <c r="AF432" s="41"/>
      <c r="AG432" s="41"/>
      <c r="AH432" s="41"/>
    </row>
    <row r="433" spans="1:34" x14ac:dyDescent="0.15">
      <c r="A433">
        <v>4</v>
      </c>
      <c r="B433" s="4">
        <v>-2.8404200000000001E-2</v>
      </c>
      <c r="C433" s="4">
        <v>-0.21972</v>
      </c>
      <c r="D433" s="4">
        <v>-0.213278</v>
      </c>
      <c r="E433" s="4">
        <v>-5.9090299999999998E-2</v>
      </c>
      <c r="F433" s="4"/>
      <c r="G433" s="4"/>
      <c r="M433" s="14"/>
      <c r="N433" s="14"/>
      <c r="O433" s="14"/>
      <c r="P433" s="14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/>
      <c r="AF433" s="41"/>
      <c r="AG433" s="41"/>
      <c r="AH433" s="41"/>
    </row>
    <row r="434" spans="1:34" x14ac:dyDescent="0.15">
      <c r="A434">
        <v>5</v>
      </c>
      <c r="B434" s="4">
        <v>-6.9391999999999995E-2</v>
      </c>
      <c r="C434" s="4">
        <v>-0.211671</v>
      </c>
      <c r="D434" s="4">
        <v>-5.9455000000000001E-2</v>
      </c>
      <c r="E434" s="4">
        <v>9.9919900000000006E-2</v>
      </c>
      <c r="F434" s="4">
        <v>0.19953699999999999</v>
      </c>
      <c r="G434" s="4"/>
      <c r="M434" s="14"/>
      <c r="N434" s="14"/>
      <c r="O434" s="14"/>
      <c r="P434" s="14"/>
      <c r="Q434" s="14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F434" s="41"/>
      <c r="AG434" s="41"/>
      <c r="AH434" s="41"/>
    </row>
    <row r="435" spans="1:34" x14ac:dyDescent="0.15">
      <c r="A435">
        <v>6</v>
      </c>
      <c r="B435" s="4">
        <v>-7.17497E-2</v>
      </c>
      <c r="C435" s="4">
        <v>-5.9214200000000002E-2</v>
      </c>
      <c r="D435" s="4">
        <v>0.101203</v>
      </c>
      <c r="E435" s="4">
        <v>0.19961999999999999</v>
      </c>
      <c r="F435" s="4">
        <v>0.23017299999999999</v>
      </c>
      <c r="G435" s="4">
        <v>-0.27930100000000002</v>
      </c>
      <c r="M435" s="14"/>
      <c r="N435" s="14"/>
      <c r="O435" s="14"/>
      <c r="P435" s="14"/>
      <c r="Q435" s="14"/>
      <c r="R435" s="14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</row>
    <row r="436" spans="1:34" x14ac:dyDescent="0.15">
      <c r="A436">
        <v>7</v>
      </c>
      <c r="B436">
        <v>4.1027800000000003E-2</v>
      </c>
      <c r="C436" s="4">
        <v>9.9740800000000004E-2</v>
      </c>
      <c r="D436" s="4">
        <v>0.200742</v>
      </c>
      <c r="E436" s="4">
        <v>0.22878599999999999</v>
      </c>
      <c r="F436" s="4">
        <v>-0.27920200000000001</v>
      </c>
      <c r="G436" s="4">
        <v>-0.33467799999999998</v>
      </c>
      <c r="H436" s="4">
        <v>-0.37770900000000002</v>
      </c>
      <c r="M436" s="14"/>
      <c r="N436" s="14"/>
      <c r="O436" s="14"/>
      <c r="P436" s="14"/>
      <c r="Q436" s="14"/>
      <c r="R436" s="14"/>
      <c r="S436" s="14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/>
      <c r="AF436" s="41"/>
      <c r="AG436" s="41"/>
      <c r="AH436" s="41"/>
    </row>
    <row r="437" spans="1:34" x14ac:dyDescent="0.15">
      <c r="A437">
        <v>8</v>
      </c>
      <c r="B437">
        <v>0.15290300000000001</v>
      </c>
      <c r="C437" s="4">
        <v>0.19917799999999999</v>
      </c>
      <c r="D437" s="4">
        <v>0.22856000000000001</v>
      </c>
      <c r="E437" s="4">
        <v>-0.27905799999999997</v>
      </c>
      <c r="F437" s="4">
        <v>-0.33349400000000001</v>
      </c>
      <c r="G437" s="4">
        <v>-0.371477</v>
      </c>
      <c r="H437" s="4">
        <v>-0.41094199999999997</v>
      </c>
      <c r="I437" s="4">
        <v>-0.453401</v>
      </c>
      <c r="M437" s="14"/>
      <c r="N437" s="14"/>
      <c r="O437" s="14"/>
      <c r="P437" s="14"/>
      <c r="Q437" s="14"/>
      <c r="R437" s="14"/>
      <c r="S437" s="14"/>
      <c r="T437" s="14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</row>
    <row r="438" spans="1:34" x14ac:dyDescent="0.15">
      <c r="A438">
        <v>9</v>
      </c>
      <c r="B438">
        <v>0.193713</v>
      </c>
      <c r="C438" s="4">
        <v>0.22761500000000001</v>
      </c>
      <c r="D438" s="4">
        <v>-0.27864699999999998</v>
      </c>
      <c r="E438" s="4">
        <v>-0.32601000000000002</v>
      </c>
      <c r="F438" s="4">
        <v>-0.371556</v>
      </c>
      <c r="G438" s="4">
        <v>-0.41741299999999998</v>
      </c>
      <c r="H438" s="4">
        <v>-0.453627</v>
      </c>
      <c r="I438">
        <v>-0.50119400000000003</v>
      </c>
      <c r="J438">
        <v>-0.587148</v>
      </c>
      <c r="M438" s="14"/>
      <c r="N438" s="14"/>
      <c r="O438" s="14"/>
      <c r="P438" s="14"/>
      <c r="Q438" s="14"/>
      <c r="R438" s="14"/>
      <c r="S438" s="14"/>
      <c r="T438" s="14"/>
      <c r="U438" s="14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  <c r="AH438" s="41"/>
    </row>
    <row r="439" spans="1:34" x14ac:dyDescent="0.15">
      <c r="A439">
        <v>10</v>
      </c>
      <c r="B439">
        <v>0.228515</v>
      </c>
      <c r="C439" s="4">
        <v>-0.27200200000000002</v>
      </c>
      <c r="D439" s="4">
        <v>-0.32442500000000002</v>
      </c>
      <c r="E439" s="4">
        <v>-0.36960599999999999</v>
      </c>
      <c r="F439" s="4">
        <v>-0.41691</v>
      </c>
      <c r="G439" s="4">
        <v>-0.45312999999999998</v>
      </c>
      <c r="H439">
        <v>-0.50096700000000005</v>
      </c>
      <c r="I439">
        <v>-0.58698899999999998</v>
      </c>
      <c r="J439">
        <v>-0.71106499999999995</v>
      </c>
      <c r="K439">
        <v>-0.850101</v>
      </c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</row>
    <row r="440" spans="1:34" x14ac:dyDescent="0.15"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</row>
    <row r="441" spans="1:34" x14ac:dyDescent="0.15">
      <c r="A441" s="64" t="s">
        <v>48</v>
      </c>
      <c r="B441" s="64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</row>
    <row r="442" spans="1:34" x14ac:dyDescent="0.15">
      <c r="A442" t="s">
        <v>46</v>
      </c>
      <c r="B442">
        <v>1</v>
      </c>
      <c r="C442">
        <v>2</v>
      </c>
      <c r="D442">
        <v>3</v>
      </c>
      <c r="E442">
        <v>4</v>
      </c>
      <c r="F442">
        <v>5</v>
      </c>
      <c r="G442">
        <v>6</v>
      </c>
      <c r="H442">
        <v>7</v>
      </c>
      <c r="I442">
        <v>8</v>
      </c>
      <c r="J442">
        <v>9</v>
      </c>
      <c r="K442">
        <v>10</v>
      </c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</row>
    <row r="443" spans="1:34" x14ac:dyDescent="0.15">
      <c r="A443">
        <v>1</v>
      </c>
      <c r="B443">
        <v>-0.31150099999999997</v>
      </c>
      <c r="M443" s="14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  <c r="AG443" s="41"/>
      <c r="AH443" s="41"/>
    </row>
    <row r="444" spans="1:34" x14ac:dyDescent="0.15">
      <c r="A444">
        <v>2</v>
      </c>
      <c r="B444">
        <v>-0.31409900000000002</v>
      </c>
      <c r="C444">
        <v>-1.0224899999999999</v>
      </c>
      <c r="M444" s="14"/>
      <c r="N444" s="14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  <c r="AG444" s="41"/>
      <c r="AH444" s="41"/>
    </row>
    <row r="445" spans="1:34" x14ac:dyDescent="0.15">
      <c r="A445">
        <v>3</v>
      </c>
      <c r="B445">
        <v>-0.30505900000000002</v>
      </c>
      <c r="C445">
        <v>-1.0218100000000001</v>
      </c>
      <c r="D445">
        <v>-1.0011399999999999</v>
      </c>
      <c r="M445" s="14"/>
      <c r="N445" s="14"/>
      <c r="O445" s="14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  <c r="AG445" s="41"/>
      <c r="AH445" s="41"/>
    </row>
    <row r="446" spans="1:34" x14ac:dyDescent="0.15">
      <c r="A446">
        <v>4</v>
      </c>
      <c r="B446">
        <v>-0.314303</v>
      </c>
      <c r="C446">
        <v>-1.00468</v>
      </c>
      <c r="D446">
        <v>-0.84735199999999999</v>
      </c>
      <c r="E446">
        <v>-0.45103599999999999</v>
      </c>
      <c r="M446" s="14"/>
      <c r="N446" s="14"/>
      <c r="O446" s="14"/>
      <c r="P446" s="14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  <c r="AG446" s="41"/>
      <c r="AH446" s="41"/>
    </row>
    <row r="447" spans="1:34" x14ac:dyDescent="0.15">
      <c r="A447">
        <v>5</v>
      </c>
      <c r="B447">
        <v>-0.31715100000000002</v>
      </c>
      <c r="C447">
        <v>-0.84788799999999998</v>
      </c>
      <c r="D447">
        <v>-0.44804300000000002</v>
      </c>
      <c r="E447">
        <v>-2.1689099999999999E-2</v>
      </c>
      <c r="F447" s="4">
        <v>0.29303299999999999</v>
      </c>
      <c r="M447" s="14"/>
      <c r="N447" s="14"/>
      <c r="O447" s="14"/>
      <c r="P447" s="14"/>
      <c r="Q447" s="14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  <c r="AG447" s="41"/>
      <c r="AH447" s="41"/>
    </row>
    <row r="448" spans="1:34" x14ac:dyDescent="0.15">
      <c r="A448">
        <v>6</v>
      </c>
      <c r="B448">
        <v>-0.25134000000000001</v>
      </c>
      <c r="C448">
        <v>-0.44993100000000003</v>
      </c>
      <c r="D448">
        <v>-2.0121799999999999E-2</v>
      </c>
      <c r="E448" s="4">
        <v>0.291603</v>
      </c>
      <c r="F448" s="4">
        <v>0.35345599999999999</v>
      </c>
      <c r="G448">
        <v>-0.63053700000000001</v>
      </c>
      <c r="M448" s="14"/>
      <c r="N448" s="14"/>
      <c r="O448" s="14"/>
      <c r="P448" s="14"/>
      <c r="Q448" s="14"/>
      <c r="R448" s="14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</row>
    <row r="449" spans="1:34" x14ac:dyDescent="0.15">
      <c r="A449">
        <v>7</v>
      </c>
      <c r="B449">
        <v>-2.81893E-2</v>
      </c>
      <c r="C449">
        <v>-2.1681700000000002E-2</v>
      </c>
      <c r="D449" s="4">
        <v>0.29260000000000003</v>
      </c>
      <c r="E449" s="4">
        <v>0.34910000000000002</v>
      </c>
      <c r="F449">
        <v>-0.63047399999999998</v>
      </c>
      <c r="G449">
        <v>-0.71475</v>
      </c>
      <c r="H449">
        <v>-0.78090599999999999</v>
      </c>
      <c r="M449" s="14"/>
      <c r="N449" s="14"/>
      <c r="O449" s="14"/>
      <c r="P449" s="14"/>
      <c r="Q449" s="14"/>
      <c r="R449" s="14"/>
      <c r="S449" s="14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</row>
    <row r="450" spans="1:34" x14ac:dyDescent="0.15">
      <c r="A450">
        <v>8</v>
      </c>
      <c r="B450">
        <v>0.193997</v>
      </c>
      <c r="C450" s="4">
        <v>0.28756399999999999</v>
      </c>
      <c r="D450" s="4">
        <v>0.34740500000000002</v>
      </c>
      <c r="E450">
        <v>-0.63194899999999998</v>
      </c>
      <c r="F450">
        <v>-0.71250400000000003</v>
      </c>
      <c r="G450">
        <v>-0.76755899999999999</v>
      </c>
      <c r="H450">
        <v>-0.83147199999999999</v>
      </c>
      <c r="I450">
        <v>-0.906802</v>
      </c>
      <c r="M450" s="14"/>
      <c r="N450" s="14"/>
      <c r="O450" s="14"/>
      <c r="P450" s="14"/>
      <c r="Q450" s="14"/>
      <c r="R450" s="14"/>
      <c r="S450" s="14"/>
      <c r="T450" s="14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  <c r="AH450" s="41"/>
    </row>
    <row r="451" spans="1:34" x14ac:dyDescent="0.15">
      <c r="A451">
        <v>9</v>
      </c>
      <c r="B451">
        <v>0.27747300000000003</v>
      </c>
      <c r="C451" s="4">
        <v>0.34697899999999998</v>
      </c>
      <c r="D451">
        <v>-0.62964900000000001</v>
      </c>
      <c r="E451">
        <v>-0.69619900000000001</v>
      </c>
      <c r="F451">
        <v>-0.765428</v>
      </c>
      <c r="G451">
        <v>-0.84376899999999999</v>
      </c>
      <c r="H451">
        <v>-0.907254</v>
      </c>
      <c r="I451">
        <v>-1.0023899999999999</v>
      </c>
      <c r="J451">
        <v>-1.1742999999999999</v>
      </c>
      <c r="M451" s="14"/>
      <c r="N451" s="14"/>
      <c r="O451" s="14"/>
      <c r="P451" s="14"/>
      <c r="Q451" s="14"/>
      <c r="R451" s="14"/>
      <c r="S451" s="14"/>
      <c r="T451" s="14"/>
      <c r="U451" s="14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</row>
    <row r="452" spans="1:34" x14ac:dyDescent="0.15">
      <c r="A452">
        <v>10</v>
      </c>
      <c r="B452">
        <v>0.34778799999999999</v>
      </c>
      <c r="C452">
        <v>-0.61734199999999995</v>
      </c>
      <c r="D452">
        <v>-0.69334600000000002</v>
      </c>
      <c r="E452">
        <v>-0.76197999999999999</v>
      </c>
      <c r="F452">
        <v>-0.84185299999999996</v>
      </c>
      <c r="G452">
        <v>-0.90626099999999998</v>
      </c>
      <c r="H452">
        <v>-1.00193</v>
      </c>
      <c r="I452">
        <v>-1.17398</v>
      </c>
      <c r="J452">
        <v>-1.4221299999999999</v>
      </c>
      <c r="K452">
        <v>-1.7001999999999999</v>
      </c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</row>
    <row r="453" spans="1:34" x14ac:dyDescent="0.15"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</row>
    <row r="454" spans="1:34" x14ac:dyDescent="0.15">
      <c r="A454" s="64" t="s">
        <v>74</v>
      </c>
      <c r="B454" s="64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/>
      <c r="AF454" s="41"/>
      <c r="AG454" s="41"/>
      <c r="AH454" s="41"/>
    </row>
    <row r="455" spans="1:34" x14ac:dyDescent="0.15">
      <c r="A455" t="s">
        <v>75</v>
      </c>
      <c r="B455" t="s">
        <v>76</v>
      </c>
      <c r="C455" t="s">
        <v>76</v>
      </c>
      <c r="D455" t="s">
        <v>76</v>
      </c>
      <c r="E455" t="s">
        <v>77</v>
      </c>
      <c r="F455" t="s">
        <v>77</v>
      </c>
      <c r="G455" t="s">
        <v>77</v>
      </c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/>
      <c r="AF455" s="41"/>
      <c r="AG455" s="41"/>
      <c r="AH455" s="41"/>
    </row>
    <row r="456" spans="1:34" x14ac:dyDescent="0.15">
      <c r="A456" t="s">
        <v>78</v>
      </c>
      <c r="B456" t="s">
        <v>76</v>
      </c>
      <c r="C456" t="s">
        <v>79</v>
      </c>
      <c r="D456" t="s">
        <v>80</v>
      </c>
      <c r="E456" t="s">
        <v>76</v>
      </c>
      <c r="F456" t="s">
        <v>79</v>
      </c>
      <c r="G456" t="s">
        <v>80</v>
      </c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  <c r="AF456" s="41"/>
      <c r="AG456" s="41"/>
      <c r="AH456" s="41"/>
    </row>
    <row r="457" spans="1:34" x14ac:dyDescent="0.15">
      <c r="A457" t="s">
        <v>25</v>
      </c>
      <c r="B457" s="4">
        <v>0.35970800000000003</v>
      </c>
      <c r="C457" s="4">
        <v>0.35970800000000003</v>
      </c>
      <c r="D457" s="4">
        <v>0.35970800000000003</v>
      </c>
      <c r="E457" s="4">
        <v>0.49940699999999999</v>
      </c>
      <c r="F457" s="4">
        <v>0.49940699999999999</v>
      </c>
      <c r="G457" s="4">
        <v>0.49940699999999999</v>
      </c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  <c r="AH457" s="41"/>
    </row>
    <row r="458" spans="1:34" x14ac:dyDescent="0.15">
      <c r="A458" t="s">
        <v>26</v>
      </c>
      <c r="B458">
        <v>-0.20705599999999999</v>
      </c>
      <c r="C458">
        <v>-0.17427000000000001</v>
      </c>
      <c r="D458">
        <v>-0.17427000000000001</v>
      </c>
      <c r="E458">
        <v>-0.21501100000000001</v>
      </c>
      <c r="F458">
        <v>-0.176735</v>
      </c>
      <c r="G458">
        <v>-0.176735</v>
      </c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/>
      <c r="AF458" s="41"/>
      <c r="AG458" s="41"/>
      <c r="AH458" s="41"/>
    </row>
    <row r="459" spans="1:34" x14ac:dyDescent="0.15">
      <c r="A459" t="s">
        <v>27</v>
      </c>
      <c r="B459">
        <v>-0.26299699999999998</v>
      </c>
      <c r="C459">
        <v>-0.229737</v>
      </c>
      <c r="D459">
        <v>-0.229737</v>
      </c>
      <c r="E459">
        <v>-0.26948499999999997</v>
      </c>
      <c r="F459">
        <v>-0.230625</v>
      </c>
      <c r="G459">
        <v>-0.230625</v>
      </c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  <c r="AH459" s="41"/>
    </row>
    <row r="460" spans="1:34" x14ac:dyDescent="0.15">
      <c r="A460" t="s">
        <v>28</v>
      </c>
      <c r="B460">
        <v>-0.32224199999999997</v>
      </c>
      <c r="C460">
        <v>-0.28837499999999999</v>
      </c>
      <c r="D460">
        <v>-0.28837499999999999</v>
      </c>
      <c r="E460">
        <v>-0.36502200000000001</v>
      </c>
      <c r="F460">
        <v>-0.32550400000000002</v>
      </c>
      <c r="G460">
        <v>-0.32550400000000002</v>
      </c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  <c r="AG460" s="41"/>
      <c r="AH460" s="41"/>
    </row>
    <row r="461" spans="1:34" x14ac:dyDescent="0.15">
      <c r="A461" t="s">
        <v>29</v>
      </c>
      <c r="B461">
        <v>-0.38697500000000001</v>
      </c>
      <c r="C461">
        <v>-0.353518</v>
      </c>
      <c r="D461">
        <v>-0.353518</v>
      </c>
      <c r="E461">
        <v>-0.48242200000000002</v>
      </c>
      <c r="F461">
        <v>-0.45905699999999999</v>
      </c>
      <c r="G461">
        <v>-0.45905699999999999</v>
      </c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  <c r="AH461" s="41"/>
    </row>
    <row r="462" spans="1:34" x14ac:dyDescent="0.15">
      <c r="A462" t="s">
        <v>30</v>
      </c>
      <c r="B462">
        <v>-0.43173600000000001</v>
      </c>
      <c r="C462">
        <v>-0.39763399999999999</v>
      </c>
      <c r="D462">
        <v>-0.39763399999999999</v>
      </c>
      <c r="E462">
        <v>-0.45577200000000001</v>
      </c>
      <c r="F462">
        <v>-0.41602</v>
      </c>
      <c r="G462">
        <v>-0.41602</v>
      </c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  <c r="AG462" s="41"/>
      <c r="AH462" s="41"/>
    </row>
    <row r="463" spans="1:34" x14ac:dyDescent="0.15">
      <c r="A463" t="s">
        <v>52</v>
      </c>
      <c r="B463">
        <v>-0.42229</v>
      </c>
      <c r="C463">
        <v>-0.38929399999999997</v>
      </c>
      <c r="D463">
        <v>-0.38929399999999997</v>
      </c>
      <c r="E463">
        <v>-0.42877100000000001</v>
      </c>
      <c r="F463">
        <v>-0.39043</v>
      </c>
      <c r="G463">
        <v>-0.39043</v>
      </c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  <c r="AG463" s="41"/>
      <c r="AH463" s="41"/>
    </row>
    <row r="464" spans="1:34" x14ac:dyDescent="0.15">
      <c r="A464" t="s">
        <v>53</v>
      </c>
      <c r="B464" s="4">
        <v>-0.116221</v>
      </c>
      <c r="C464" s="4">
        <v>-8.4875599999999995E-2</v>
      </c>
      <c r="D464" s="4">
        <v>-8.4875599999999995E-2</v>
      </c>
      <c r="E464" s="4">
        <v>-6.5024700000000005E-2</v>
      </c>
      <c r="F464" s="4">
        <v>-2.9024999999999999E-2</v>
      </c>
      <c r="G464" s="4">
        <v>-2.9024999999999999E-2</v>
      </c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  <c r="AG464" s="41"/>
      <c r="AH464" s="41"/>
    </row>
    <row r="465" spans="1:34" x14ac:dyDescent="0.15">
      <c r="A465" t="s">
        <v>54</v>
      </c>
      <c r="B465" s="4">
        <v>0.19342699999999999</v>
      </c>
      <c r="C465" s="4">
        <v>0.211619</v>
      </c>
      <c r="D465" s="4">
        <v>0.211619</v>
      </c>
      <c r="E465" s="4">
        <v>0.208866</v>
      </c>
      <c r="F465" s="4">
        <v>0.22989200000000001</v>
      </c>
      <c r="G465" s="4">
        <v>0.22989200000000001</v>
      </c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  <c r="AF465" s="41"/>
      <c r="AG465" s="41"/>
      <c r="AH465" s="41"/>
    </row>
    <row r="466" spans="1:34" x14ac:dyDescent="0.15">
      <c r="A466" t="s">
        <v>90</v>
      </c>
      <c r="B466">
        <v>0.38888899999999998</v>
      </c>
      <c r="C466">
        <v>0.38888899999999998</v>
      </c>
      <c r="D466">
        <v>0.38888899999999998</v>
      </c>
      <c r="E466">
        <v>5.53289E-2</v>
      </c>
      <c r="F466">
        <v>5.53289E-2</v>
      </c>
      <c r="G466">
        <v>5.53289E-2</v>
      </c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  <c r="AF466" s="41"/>
      <c r="AG466" s="41"/>
      <c r="AH466" s="41"/>
    </row>
    <row r="467" spans="1:34" x14ac:dyDescent="0.15"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/>
      <c r="AF467" s="41"/>
      <c r="AG467" s="41"/>
      <c r="AH467" s="41"/>
    </row>
    <row r="468" spans="1:34" s="15" customFormat="1" ht="16" x14ac:dyDescent="0.2">
      <c r="A468" s="44" t="s">
        <v>88</v>
      </c>
    </row>
    <row r="469" spans="1:34" s="15" customFormat="1" x14ac:dyDescent="0.15">
      <c r="A469" s="15" t="s">
        <v>66</v>
      </c>
    </row>
    <row r="470" spans="1:34" s="15" customFormat="1" x14ac:dyDescent="0.15">
      <c r="A470" s="15" t="s">
        <v>42</v>
      </c>
    </row>
    <row r="471" spans="1:34" x14ac:dyDescent="0.15"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/>
      <c r="AF471" s="41"/>
      <c r="AG471" s="41"/>
      <c r="AH471" s="41"/>
    </row>
    <row r="472" spans="1:34" x14ac:dyDescent="0.15">
      <c r="A472" t="s">
        <v>45</v>
      </c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/>
      <c r="AF472" s="41"/>
      <c r="AG472" s="41"/>
      <c r="AH472" s="41"/>
    </row>
    <row r="473" spans="1:34" x14ac:dyDescent="0.15">
      <c r="A473" t="s">
        <v>46</v>
      </c>
      <c r="B473">
        <v>1</v>
      </c>
      <c r="C473">
        <v>2</v>
      </c>
      <c r="D473">
        <v>3</v>
      </c>
      <c r="E473">
        <v>4</v>
      </c>
      <c r="F473">
        <v>5</v>
      </c>
      <c r="G473">
        <v>6</v>
      </c>
      <c r="H473">
        <v>7</v>
      </c>
      <c r="I473">
        <v>8</v>
      </c>
      <c r="J473">
        <v>9</v>
      </c>
      <c r="K473">
        <v>10</v>
      </c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/>
      <c r="AF473" s="41"/>
      <c r="AG473" s="41"/>
      <c r="AH473" s="41"/>
    </row>
    <row r="474" spans="1:34" x14ac:dyDescent="0.15">
      <c r="A474">
        <v>1</v>
      </c>
      <c r="B474">
        <v>-0.53808500000000004</v>
      </c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/>
      <c r="AF474" s="41"/>
      <c r="AG474" s="41"/>
      <c r="AH474" s="41"/>
    </row>
    <row r="475" spans="1:34" x14ac:dyDescent="0.15">
      <c r="A475">
        <v>2</v>
      </c>
      <c r="B475">
        <v>-0.53911100000000001</v>
      </c>
      <c r="C475">
        <v>-0.54013699999999998</v>
      </c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  <c r="AG475" s="41"/>
      <c r="AH475" s="41"/>
    </row>
    <row r="476" spans="1:34" x14ac:dyDescent="0.15">
      <c r="A476">
        <v>3</v>
      </c>
      <c r="B476">
        <v>-0.540547</v>
      </c>
      <c r="C476">
        <v>-0.54157299999999997</v>
      </c>
      <c r="D476">
        <v>-0.54300899999999996</v>
      </c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/>
      <c r="AF476" s="41"/>
      <c r="AG476" s="41"/>
      <c r="AH476" s="41"/>
    </row>
    <row r="477" spans="1:34" x14ac:dyDescent="0.15">
      <c r="A477">
        <v>4</v>
      </c>
      <c r="B477">
        <v>-0.54046400000000006</v>
      </c>
      <c r="C477">
        <v>-0.54149000000000003</v>
      </c>
      <c r="D477">
        <v>-0.54292399999999996</v>
      </c>
      <c r="E477">
        <v>-0.54286500000000004</v>
      </c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/>
      <c r="AF477" s="41"/>
      <c r="AG477" s="41"/>
      <c r="AH477" s="41"/>
    </row>
    <row r="478" spans="1:34" x14ac:dyDescent="0.15">
      <c r="A478">
        <v>5</v>
      </c>
      <c r="B478">
        <v>-0.54036399999999996</v>
      </c>
      <c r="C478">
        <v>-0.54138900000000001</v>
      </c>
      <c r="D478">
        <v>-0.542848</v>
      </c>
      <c r="E478">
        <v>-0.542763</v>
      </c>
      <c r="F478">
        <v>-0.54266099999999995</v>
      </c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/>
      <c r="AF478" s="41"/>
      <c r="AG478" s="41"/>
      <c r="AH478" s="41"/>
    </row>
    <row r="479" spans="1:34" x14ac:dyDescent="0.15">
      <c r="A479">
        <v>6</v>
      </c>
      <c r="B479">
        <v>-0.42057800000000001</v>
      </c>
      <c r="C479">
        <v>-0.54203400000000002</v>
      </c>
      <c r="D479">
        <v>-0.54346700000000003</v>
      </c>
      <c r="E479">
        <v>-0.54338299999999995</v>
      </c>
      <c r="F479">
        <v>-0.54328100000000001</v>
      </c>
      <c r="G479">
        <v>-0.54390499999999997</v>
      </c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/>
      <c r="AF479" s="41"/>
      <c r="AG479" s="41"/>
      <c r="AH479" s="41"/>
    </row>
    <row r="480" spans="1:34" x14ac:dyDescent="0.15">
      <c r="A480">
        <v>7</v>
      </c>
      <c r="B480">
        <v>-0.18264</v>
      </c>
      <c r="C480">
        <v>-0.54286100000000004</v>
      </c>
      <c r="D480">
        <v>-0.54429499999999997</v>
      </c>
      <c r="E480">
        <v>-0.544211</v>
      </c>
      <c r="F480">
        <v>-0.54411100000000001</v>
      </c>
      <c r="G480">
        <v>-0.54469500000000004</v>
      </c>
      <c r="H480">
        <v>-0.54552800000000001</v>
      </c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/>
      <c r="AF480" s="41"/>
      <c r="AG480" s="41"/>
      <c r="AH480" s="41"/>
    </row>
    <row r="481" spans="1:34" x14ac:dyDescent="0.15">
      <c r="A481">
        <v>8</v>
      </c>
      <c r="B481" s="4">
        <v>0.28761799999999998</v>
      </c>
      <c r="C481">
        <v>-0.53951700000000002</v>
      </c>
      <c r="D481">
        <v>-0.54095099999999996</v>
      </c>
      <c r="E481">
        <v>-0.54086900000000004</v>
      </c>
      <c r="F481">
        <v>-0.54074999999999995</v>
      </c>
      <c r="G481">
        <v>-0.54137599999999997</v>
      </c>
      <c r="H481">
        <v>-0.54220900000000005</v>
      </c>
      <c r="I481">
        <v>-0.53888999999999998</v>
      </c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1"/>
      <c r="AF481" s="41"/>
      <c r="AG481" s="41"/>
      <c r="AH481" s="41"/>
    </row>
    <row r="482" spans="1:34" x14ac:dyDescent="0.15">
      <c r="A482">
        <v>9</v>
      </c>
      <c r="B482" s="4">
        <v>0.75949</v>
      </c>
      <c r="C482">
        <v>-0.54009799999999997</v>
      </c>
      <c r="D482">
        <v>-0.54153399999999996</v>
      </c>
      <c r="E482">
        <v>-0.54143200000000002</v>
      </c>
      <c r="F482">
        <v>-0.54133399999999998</v>
      </c>
      <c r="G482">
        <v>-0.54196100000000003</v>
      </c>
      <c r="H482">
        <v>-0.542794</v>
      </c>
      <c r="I482" s="4">
        <v>-0.42128599999999999</v>
      </c>
      <c r="J482" s="4">
        <v>-0.18523500000000001</v>
      </c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/>
      <c r="AF482" s="41"/>
      <c r="AG482" s="41"/>
      <c r="AH482" s="41"/>
    </row>
    <row r="483" spans="1:34" x14ac:dyDescent="0.15">
      <c r="A483">
        <v>10</v>
      </c>
      <c r="B483" s="4">
        <v>1.5</v>
      </c>
      <c r="C483">
        <v>-0.54064100000000004</v>
      </c>
      <c r="D483">
        <v>-0.54205700000000001</v>
      </c>
      <c r="E483">
        <v>-0.54197600000000001</v>
      </c>
      <c r="F483">
        <v>-0.54187799999999997</v>
      </c>
      <c r="G483">
        <v>-0.54250500000000001</v>
      </c>
      <c r="H483" s="4">
        <v>-0.42216399999999998</v>
      </c>
      <c r="I483" s="4">
        <v>-0.185194</v>
      </c>
      <c r="J483" s="4">
        <v>0.28390100000000001</v>
      </c>
      <c r="K483" s="4">
        <v>0.75607500000000005</v>
      </c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/>
      <c r="AF483" s="41"/>
      <c r="AG483" s="41"/>
      <c r="AH483" s="41"/>
    </row>
    <row r="484" spans="1:34" x14ac:dyDescent="0.15"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/>
      <c r="AF484" s="41"/>
      <c r="AG484" s="41"/>
      <c r="AH484" s="41"/>
    </row>
    <row r="485" spans="1:34" x14ac:dyDescent="0.15">
      <c r="A485" t="s">
        <v>47</v>
      </c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/>
      <c r="AF485" s="41"/>
      <c r="AG485" s="41"/>
      <c r="AH485" s="41"/>
    </row>
    <row r="486" spans="1:34" x14ac:dyDescent="0.15">
      <c r="A486" t="s">
        <v>46</v>
      </c>
      <c r="B486">
        <v>1</v>
      </c>
      <c r="C486">
        <v>2</v>
      </c>
      <c r="D486">
        <v>3</v>
      </c>
      <c r="E486">
        <v>4</v>
      </c>
      <c r="F486">
        <v>5</v>
      </c>
      <c r="G486">
        <v>6</v>
      </c>
      <c r="H486">
        <v>7</v>
      </c>
      <c r="I486">
        <v>8</v>
      </c>
      <c r="J486">
        <v>9</v>
      </c>
      <c r="K486">
        <v>10</v>
      </c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/>
      <c r="AF486" s="41"/>
      <c r="AG486" s="41"/>
      <c r="AH486" s="41"/>
    </row>
    <row r="487" spans="1:34" x14ac:dyDescent="0.15">
      <c r="A487">
        <v>1</v>
      </c>
      <c r="B487" s="4">
        <v>-3.32527E-4</v>
      </c>
      <c r="M487" s="14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  <c r="AH487" s="41"/>
    </row>
    <row r="488" spans="1:34" x14ac:dyDescent="0.15">
      <c r="A488">
        <v>2</v>
      </c>
      <c r="B488" s="4">
        <v>-3.4089099999999997E-2</v>
      </c>
      <c r="C488" s="4">
        <v>-0.237873</v>
      </c>
      <c r="D488" s="4"/>
      <c r="E488" s="4"/>
      <c r="F488" s="4"/>
      <c r="G488" s="4"/>
      <c r="M488" s="14"/>
      <c r="N488" s="14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/>
      <c r="AF488" s="41"/>
      <c r="AG488" s="41"/>
      <c r="AH488" s="41"/>
    </row>
    <row r="489" spans="1:34" x14ac:dyDescent="0.15">
      <c r="A489">
        <v>3</v>
      </c>
      <c r="B489" s="4">
        <v>-7.2745699999999996E-2</v>
      </c>
      <c r="C489" s="4">
        <v>-0.26598899999999998</v>
      </c>
      <c r="D489" s="4">
        <v>-0.29526400000000003</v>
      </c>
      <c r="E489" s="4"/>
      <c r="F489" s="4"/>
      <c r="G489" s="4"/>
      <c r="M489" s="14"/>
      <c r="N489" s="14"/>
      <c r="O489" s="14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  <c r="AG489" s="41"/>
      <c r="AH489" s="41"/>
    </row>
    <row r="490" spans="1:34" x14ac:dyDescent="0.15">
      <c r="A490">
        <v>4</v>
      </c>
      <c r="B490" s="4">
        <v>-0.112418</v>
      </c>
      <c r="C490" s="4">
        <v>-0.29452800000000001</v>
      </c>
      <c r="D490" s="4">
        <v>-0.28845300000000001</v>
      </c>
      <c r="E490" s="4">
        <v>-0.20984800000000001</v>
      </c>
      <c r="F490" s="4"/>
      <c r="G490" s="4"/>
      <c r="M490" s="14"/>
      <c r="N490" s="14"/>
      <c r="O490" s="14"/>
      <c r="P490" s="14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/>
      <c r="AF490" s="41"/>
      <c r="AG490" s="41"/>
      <c r="AH490" s="41"/>
    </row>
    <row r="491" spans="1:34" x14ac:dyDescent="0.15">
      <c r="A491">
        <v>5</v>
      </c>
      <c r="B491" s="4">
        <v>-0.151418</v>
      </c>
      <c r="C491" s="4">
        <v>-0.285443</v>
      </c>
      <c r="D491" s="4">
        <v>-0.21138599999999999</v>
      </c>
      <c r="E491" s="4">
        <v>-5.2189399999999997E-2</v>
      </c>
      <c r="F491" s="4">
        <v>0.11665300000000001</v>
      </c>
      <c r="G491" s="4"/>
      <c r="M491" s="14"/>
      <c r="N491" s="14"/>
      <c r="O491" s="14"/>
      <c r="P491" s="14"/>
      <c r="Q491" s="14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/>
      <c r="AF491" s="41"/>
      <c r="AG491" s="41"/>
      <c r="AH491" s="41"/>
    </row>
    <row r="492" spans="1:34" x14ac:dyDescent="0.15">
      <c r="A492">
        <v>6</v>
      </c>
      <c r="B492" s="4">
        <v>-0.14726800000000001</v>
      </c>
      <c r="C492" s="4">
        <v>-0.20988100000000001</v>
      </c>
      <c r="D492" s="4">
        <v>-5.2030399999999997E-2</v>
      </c>
      <c r="E492" s="4">
        <v>0.116739</v>
      </c>
      <c r="F492" s="4">
        <v>0.157414</v>
      </c>
      <c r="G492" s="4">
        <v>-0.34715499999999999</v>
      </c>
      <c r="M492" s="14"/>
      <c r="N492" s="14"/>
      <c r="O492" s="14"/>
      <c r="P492" s="14"/>
      <c r="Q492" s="14"/>
      <c r="R492" s="14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/>
      <c r="AF492" s="41"/>
      <c r="AG492" s="41"/>
      <c r="AH492" s="41"/>
    </row>
    <row r="493" spans="1:34" x14ac:dyDescent="0.15">
      <c r="A493">
        <v>7</v>
      </c>
      <c r="B493" s="4">
        <v>-9.8469000000000001E-2</v>
      </c>
      <c r="C493" s="4">
        <v>-5.2170599999999998E-2</v>
      </c>
      <c r="D493" s="4">
        <v>0.116689</v>
      </c>
      <c r="E493" s="4">
        <v>0.15686900000000001</v>
      </c>
      <c r="F493" s="4">
        <v>-0.34776299999999999</v>
      </c>
      <c r="G493" s="4">
        <v>-0.392092</v>
      </c>
      <c r="H493" s="4">
        <v>-0.43791200000000002</v>
      </c>
      <c r="M493" s="14"/>
      <c r="N493" s="14"/>
      <c r="O493" s="14"/>
      <c r="P493" s="14"/>
      <c r="Q493" s="14"/>
      <c r="R493" s="14"/>
      <c r="S493" s="14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/>
      <c r="AF493" s="41"/>
      <c r="AG493" s="41"/>
      <c r="AH493" s="41"/>
    </row>
    <row r="494" spans="1:34" x14ac:dyDescent="0.15">
      <c r="A494">
        <v>8</v>
      </c>
      <c r="B494">
        <v>7.4420399999999996E-3</v>
      </c>
      <c r="C494" s="4">
        <v>0.116883</v>
      </c>
      <c r="D494" s="4">
        <v>0.155339</v>
      </c>
      <c r="E494" s="4">
        <v>-0.34874300000000003</v>
      </c>
      <c r="F494" s="4">
        <v>-0.39130999999999999</v>
      </c>
      <c r="G494" s="4">
        <v>-0.43182100000000001</v>
      </c>
      <c r="H494" s="4">
        <v>-0.46704400000000001</v>
      </c>
      <c r="I494" s="4">
        <v>-0.50570700000000002</v>
      </c>
      <c r="M494" s="14"/>
      <c r="N494" s="14"/>
      <c r="O494" s="14"/>
      <c r="P494" s="14"/>
      <c r="Q494" s="14"/>
      <c r="R494" s="14"/>
      <c r="S494" s="14"/>
      <c r="T494" s="14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/>
      <c r="AF494" s="41"/>
      <c r="AG494" s="41"/>
      <c r="AH494" s="41"/>
    </row>
    <row r="495" spans="1:34" x14ac:dyDescent="0.15">
      <c r="A495">
        <v>9</v>
      </c>
      <c r="B495">
        <v>0.11319799999999999</v>
      </c>
      <c r="C495" s="4">
        <v>0.155832</v>
      </c>
      <c r="D495" s="4">
        <v>-0.34821999999999997</v>
      </c>
      <c r="E495" s="4">
        <v>-0.38366099999999997</v>
      </c>
      <c r="F495" s="4">
        <v>-0.43016700000000002</v>
      </c>
      <c r="G495" s="4">
        <v>-0.47281200000000001</v>
      </c>
      <c r="H495" s="4">
        <v>-0.50499300000000003</v>
      </c>
      <c r="I495">
        <v>-0.55016399999999999</v>
      </c>
      <c r="J495">
        <v>-0.61305200000000004</v>
      </c>
      <c r="M495" s="14"/>
      <c r="N495" s="14"/>
      <c r="O495" s="14"/>
      <c r="P495" s="14"/>
      <c r="Q495" s="14"/>
      <c r="R495" s="14"/>
      <c r="S495" s="14"/>
      <c r="T495" s="14"/>
      <c r="U495" s="14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F495" s="41"/>
      <c r="AG495" s="41"/>
      <c r="AH495" s="41"/>
    </row>
    <row r="496" spans="1:34" x14ac:dyDescent="0.15">
      <c r="A496">
        <v>10</v>
      </c>
      <c r="B496">
        <v>0.15668099999999999</v>
      </c>
      <c r="C496" s="4">
        <v>-0.34070099999999998</v>
      </c>
      <c r="D496" s="4">
        <v>-0.382712</v>
      </c>
      <c r="E496" s="4">
        <v>-0.42822399999999999</v>
      </c>
      <c r="F496" s="4">
        <v>-0.47218700000000002</v>
      </c>
      <c r="G496" s="4">
        <v>-0.50454699999999997</v>
      </c>
      <c r="H496">
        <v>-0.549404</v>
      </c>
      <c r="I496">
        <v>-0.61283299999999996</v>
      </c>
      <c r="J496">
        <v>-0.71276300000000004</v>
      </c>
      <c r="K496">
        <v>-0.84943800000000003</v>
      </c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41"/>
      <c r="X496" s="41"/>
      <c r="Y496" s="41"/>
      <c r="Z496" s="41"/>
      <c r="AA496" s="41"/>
      <c r="AB496" s="41"/>
      <c r="AC496" s="41"/>
      <c r="AD496" s="41"/>
      <c r="AE496" s="41"/>
      <c r="AF496" s="41"/>
      <c r="AG496" s="41"/>
      <c r="AH496" s="41"/>
    </row>
    <row r="497" spans="1:34" x14ac:dyDescent="0.15"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/>
      <c r="AF497" s="41"/>
      <c r="AG497" s="41"/>
      <c r="AH497" s="41"/>
    </row>
    <row r="498" spans="1:34" x14ac:dyDescent="0.15">
      <c r="A498" s="64" t="s">
        <v>48</v>
      </c>
      <c r="B498" s="64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F498" s="41"/>
      <c r="AG498" s="41"/>
      <c r="AH498" s="41"/>
    </row>
    <row r="499" spans="1:34" x14ac:dyDescent="0.15">
      <c r="A499" t="s">
        <v>46</v>
      </c>
      <c r="B499">
        <v>1</v>
      </c>
      <c r="C499">
        <v>2</v>
      </c>
      <c r="D499">
        <v>3</v>
      </c>
      <c r="E499">
        <v>4</v>
      </c>
      <c r="F499">
        <v>5</v>
      </c>
      <c r="G499">
        <v>6</v>
      </c>
      <c r="H499">
        <v>7</v>
      </c>
      <c r="I499">
        <v>8</v>
      </c>
      <c r="J499">
        <v>9</v>
      </c>
      <c r="K499">
        <v>10</v>
      </c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  <c r="AH499" s="41"/>
    </row>
    <row r="500" spans="1:34" x14ac:dyDescent="0.15">
      <c r="A500">
        <v>1</v>
      </c>
      <c r="B500">
        <v>-0.45088099999999998</v>
      </c>
      <c r="M500" s="14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  <c r="AG500" s="41"/>
      <c r="AH500" s="41"/>
    </row>
    <row r="501" spans="1:34" x14ac:dyDescent="0.15">
      <c r="A501">
        <v>2</v>
      </c>
      <c r="B501">
        <v>-0.443187</v>
      </c>
      <c r="C501">
        <v>-1.0802700000000001</v>
      </c>
      <c r="M501" s="14"/>
      <c r="N501" s="14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/>
      <c r="AF501" s="41"/>
      <c r="AG501" s="41"/>
      <c r="AH501" s="41"/>
    </row>
    <row r="502" spans="1:34" x14ac:dyDescent="0.15">
      <c r="A502">
        <v>3</v>
      </c>
      <c r="B502">
        <v>-0.44636199999999998</v>
      </c>
      <c r="C502">
        <v>-1.0831500000000001</v>
      </c>
      <c r="D502">
        <v>-1.0673699999999999</v>
      </c>
      <c r="M502" s="14"/>
      <c r="N502" s="14"/>
      <c r="O502" s="14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  <c r="AG502" s="41"/>
      <c r="AH502" s="41"/>
    </row>
    <row r="503" spans="1:34" x14ac:dyDescent="0.15">
      <c r="A503">
        <v>4</v>
      </c>
      <c r="B503">
        <v>-0.450957</v>
      </c>
      <c r="C503">
        <v>-1.06433</v>
      </c>
      <c r="D503">
        <v>-0.955318</v>
      </c>
      <c r="E503">
        <v>-0.71569400000000005</v>
      </c>
      <c r="M503" s="14"/>
      <c r="N503" s="14"/>
      <c r="O503" s="14"/>
      <c r="P503" s="14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  <c r="AF503" s="41"/>
      <c r="AG503" s="41"/>
      <c r="AH503" s="41"/>
    </row>
    <row r="504" spans="1:34" x14ac:dyDescent="0.15">
      <c r="A504">
        <v>5</v>
      </c>
      <c r="B504">
        <v>-0.45577000000000001</v>
      </c>
      <c r="C504">
        <v>-0.95228100000000004</v>
      </c>
      <c r="D504">
        <v>-0.71574099999999996</v>
      </c>
      <c r="E504">
        <v>-0.29740899999999998</v>
      </c>
      <c r="F504" s="4">
        <v>0.14918799999999999</v>
      </c>
      <c r="M504" s="14"/>
      <c r="N504" s="14"/>
      <c r="O504" s="14"/>
      <c r="P504" s="14"/>
      <c r="Q504" s="14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  <c r="AF504" s="41"/>
      <c r="AG504" s="41"/>
      <c r="AH504" s="41"/>
    </row>
    <row r="505" spans="1:34" x14ac:dyDescent="0.15">
      <c r="A505">
        <v>6</v>
      </c>
      <c r="B505">
        <v>-0.39216200000000001</v>
      </c>
      <c r="C505">
        <v>-0.71410799999999997</v>
      </c>
      <c r="D505">
        <v>-0.29886699999999999</v>
      </c>
      <c r="E505" s="4">
        <v>0.14775099999999999</v>
      </c>
      <c r="F505" s="4">
        <v>0.23003100000000001</v>
      </c>
      <c r="G505">
        <v>-0.74993500000000002</v>
      </c>
      <c r="M505" s="14"/>
      <c r="N505" s="14"/>
      <c r="O505" s="14"/>
      <c r="P505" s="14"/>
      <c r="Q505" s="14"/>
      <c r="R505" s="14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  <c r="AF505" s="41"/>
      <c r="AG505" s="41"/>
      <c r="AH505" s="41"/>
    </row>
    <row r="506" spans="1:34" x14ac:dyDescent="0.15">
      <c r="A506">
        <v>7</v>
      </c>
      <c r="B506">
        <v>-0.28482499999999999</v>
      </c>
      <c r="C506">
        <v>-0.29701100000000002</v>
      </c>
      <c r="D506" s="4">
        <v>0.14577599999999999</v>
      </c>
      <c r="E506" s="4">
        <v>0.22719400000000001</v>
      </c>
      <c r="F506">
        <v>-0.75148999999999999</v>
      </c>
      <c r="G506">
        <v>-0.81760900000000003</v>
      </c>
      <c r="H506">
        <v>-0.89401900000000001</v>
      </c>
      <c r="M506" s="14"/>
      <c r="N506" s="14"/>
      <c r="O506" s="14"/>
      <c r="P506" s="14"/>
      <c r="Q506" s="14"/>
      <c r="R506" s="14"/>
      <c r="S506" s="14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  <c r="AG506" s="41"/>
      <c r="AH506" s="41"/>
    </row>
    <row r="507" spans="1:34" x14ac:dyDescent="0.15">
      <c r="A507">
        <v>8</v>
      </c>
      <c r="B507">
        <v>-7.1160600000000004E-2</v>
      </c>
      <c r="C507" s="4">
        <v>0.148698</v>
      </c>
      <c r="D507" s="4">
        <v>0.225746</v>
      </c>
      <c r="E507">
        <v>-0.75266900000000003</v>
      </c>
      <c r="F507">
        <v>-0.81427000000000005</v>
      </c>
      <c r="G507">
        <v>-0.87948400000000004</v>
      </c>
      <c r="H507">
        <v>-0.93962100000000004</v>
      </c>
      <c r="I507">
        <v>-1.0114099999999999</v>
      </c>
      <c r="M507" s="14"/>
      <c r="N507" s="14"/>
      <c r="O507" s="14"/>
      <c r="P507" s="14"/>
      <c r="Q507" s="14"/>
      <c r="R507" s="14"/>
      <c r="S507" s="14"/>
      <c r="T507" s="14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  <c r="AG507" s="41"/>
      <c r="AH507" s="41"/>
    </row>
    <row r="508" spans="1:34" x14ac:dyDescent="0.15">
      <c r="A508">
        <v>9</v>
      </c>
      <c r="B508">
        <v>0.13852300000000001</v>
      </c>
      <c r="C508" s="4">
        <v>0.22545999999999999</v>
      </c>
      <c r="D508">
        <v>-0.75366599999999995</v>
      </c>
      <c r="E508">
        <v>-0.80001699999999998</v>
      </c>
      <c r="F508">
        <v>-0.875363</v>
      </c>
      <c r="G508">
        <v>-0.95118899999999995</v>
      </c>
      <c r="H508">
        <v>-1.0099899999999999</v>
      </c>
      <c r="I508">
        <v>-1.10033</v>
      </c>
      <c r="J508">
        <v>-1.2261</v>
      </c>
      <c r="M508" s="14"/>
      <c r="N508" s="14"/>
      <c r="O508" s="14"/>
      <c r="P508" s="14"/>
      <c r="Q508" s="14"/>
      <c r="R508" s="14"/>
      <c r="S508" s="14"/>
      <c r="T508" s="14"/>
      <c r="U508" s="14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  <c r="AF508" s="41"/>
      <c r="AG508" s="41"/>
      <c r="AH508" s="41"/>
    </row>
    <row r="509" spans="1:34" x14ac:dyDescent="0.15">
      <c r="A509">
        <v>10</v>
      </c>
      <c r="B509">
        <v>0.22589400000000001</v>
      </c>
      <c r="C509">
        <v>-0.738846</v>
      </c>
      <c r="D509">
        <v>-0.79898899999999995</v>
      </c>
      <c r="E509">
        <v>-0.87208399999999997</v>
      </c>
      <c r="F509">
        <v>-0.94902299999999995</v>
      </c>
      <c r="G509">
        <v>-1.00909</v>
      </c>
      <c r="H509">
        <v>-1.0988100000000001</v>
      </c>
      <c r="I509">
        <v>-1.22567</v>
      </c>
      <c r="J509">
        <v>-1.42553</v>
      </c>
      <c r="K509">
        <v>-1.6988799999999999</v>
      </c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  <c r="AG509" s="41"/>
      <c r="AH509" s="41"/>
    </row>
    <row r="510" spans="1:34" x14ac:dyDescent="0.15"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  <c r="AG510" s="41"/>
      <c r="AH510" s="41"/>
    </row>
    <row r="511" spans="1:34" x14ac:dyDescent="0.15">
      <c r="A511" s="64" t="s">
        <v>74</v>
      </c>
      <c r="B511" s="64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</row>
    <row r="512" spans="1:34" x14ac:dyDescent="0.15">
      <c r="A512" t="s">
        <v>75</v>
      </c>
      <c r="B512" t="s">
        <v>76</v>
      </c>
      <c r="C512" t="s">
        <v>76</v>
      </c>
      <c r="D512" t="s">
        <v>76</v>
      </c>
      <c r="E512" t="s">
        <v>77</v>
      </c>
      <c r="F512" t="s">
        <v>77</v>
      </c>
      <c r="G512" t="s">
        <v>77</v>
      </c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/>
      <c r="AF512" s="41"/>
      <c r="AG512" s="41"/>
      <c r="AH512" s="41"/>
    </row>
    <row r="513" spans="1:34" x14ac:dyDescent="0.15">
      <c r="A513" t="s">
        <v>78</v>
      </c>
      <c r="B513" t="s">
        <v>76</v>
      </c>
      <c r="C513" t="s">
        <v>79</v>
      </c>
      <c r="D513" t="s">
        <v>80</v>
      </c>
      <c r="E513" t="s">
        <v>76</v>
      </c>
      <c r="F513" t="s">
        <v>79</v>
      </c>
      <c r="G513" t="s">
        <v>80</v>
      </c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1"/>
      <c r="AF513" s="41"/>
      <c r="AG513" s="41"/>
      <c r="AH513" s="41"/>
    </row>
    <row r="514" spans="1:34" x14ac:dyDescent="0.15">
      <c r="A514" t="s">
        <v>25</v>
      </c>
      <c r="B514" s="4">
        <v>0.23775399999999999</v>
      </c>
      <c r="C514" s="4">
        <v>0.23775399999999999</v>
      </c>
      <c r="D514" s="4">
        <v>0.23775399999999999</v>
      </c>
      <c r="E514" s="4">
        <v>0.36266799999999999</v>
      </c>
      <c r="F514" s="4">
        <v>0.36266799999999999</v>
      </c>
      <c r="G514" s="4">
        <v>0.36266799999999999</v>
      </c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/>
      <c r="AF514" s="41"/>
      <c r="AG514" s="41"/>
      <c r="AH514" s="41"/>
    </row>
    <row r="515" spans="1:34" x14ac:dyDescent="0.15">
      <c r="A515" t="s">
        <v>26</v>
      </c>
      <c r="B515">
        <v>-0.38062400000000002</v>
      </c>
      <c r="C515">
        <v>-0.36425800000000003</v>
      </c>
      <c r="D515">
        <v>-0.36425800000000003</v>
      </c>
      <c r="E515">
        <v>-0.40337000000000001</v>
      </c>
      <c r="F515">
        <v>-0.38416099999999997</v>
      </c>
      <c r="G515">
        <v>-0.38416099999999997</v>
      </c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/>
      <c r="AF515" s="41"/>
      <c r="AG515" s="41"/>
      <c r="AH515" s="41"/>
    </row>
    <row r="516" spans="1:34" x14ac:dyDescent="0.15">
      <c r="A516" t="s">
        <v>27</v>
      </c>
      <c r="B516">
        <v>-0.42884800000000001</v>
      </c>
      <c r="C516">
        <v>-0.41280600000000001</v>
      </c>
      <c r="D516">
        <v>-0.41280600000000001</v>
      </c>
      <c r="E516">
        <v>-0.44988899999999998</v>
      </c>
      <c r="F516">
        <v>-0.43111300000000002</v>
      </c>
      <c r="G516">
        <v>-0.43111300000000002</v>
      </c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/>
      <c r="AF516" s="41"/>
      <c r="AG516" s="41"/>
      <c r="AH516" s="41"/>
    </row>
    <row r="517" spans="1:34" x14ac:dyDescent="0.15">
      <c r="A517" t="s">
        <v>28</v>
      </c>
      <c r="B517">
        <v>-0.48309800000000003</v>
      </c>
      <c r="C517">
        <v>-0.46665800000000002</v>
      </c>
      <c r="D517">
        <v>-0.46665800000000002</v>
      </c>
      <c r="E517">
        <v>-0.52720900000000004</v>
      </c>
      <c r="F517">
        <v>-0.50795100000000004</v>
      </c>
      <c r="G517">
        <v>-0.50795100000000004</v>
      </c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/>
      <c r="AF517" s="41"/>
      <c r="AG517" s="41"/>
      <c r="AH517" s="41"/>
    </row>
    <row r="518" spans="1:34" x14ac:dyDescent="0.15">
      <c r="A518" t="s">
        <v>29</v>
      </c>
      <c r="B518">
        <v>-0.54441399999999995</v>
      </c>
      <c r="C518">
        <v>-0.527671</v>
      </c>
      <c r="D518">
        <v>-0.527671</v>
      </c>
      <c r="E518">
        <v>-0.65178199999999997</v>
      </c>
      <c r="F518">
        <v>-0.63791799999999999</v>
      </c>
      <c r="G518">
        <v>-0.63791799999999999</v>
      </c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/>
      <c r="AF518" s="41"/>
      <c r="AG518" s="41"/>
      <c r="AH518" s="41"/>
    </row>
    <row r="519" spans="1:34" x14ac:dyDescent="0.15">
      <c r="A519" t="s">
        <v>30</v>
      </c>
      <c r="B519">
        <v>-0.58326</v>
      </c>
      <c r="C519">
        <v>-0.56664300000000001</v>
      </c>
      <c r="D519">
        <v>-0.56664300000000001</v>
      </c>
      <c r="E519">
        <v>-0.62085800000000002</v>
      </c>
      <c r="F519">
        <v>-0.60142399999999996</v>
      </c>
      <c r="G519">
        <v>-0.60142399999999996</v>
      </c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/>
      <c r="AF519" s="41"/>
      <c r="AG519" s="41"/>
      <c r="AH519" s="41"/>
    </row>
    <row r="520" spans="1:34" x14ac:dyDescent="0.15">
      <c r="A520" t="s">
        <v>52</v>
      </c>
      <c r="B520">
        <v>-0.57028999999999996</v>
      </c>
      <c r="C520">
        <v>-0.55483400000000005</v>
      </c>
      <c r="D520">
        <v>-0.55483400000000005</v>
      </c>
      <c r="E520">
        <v>-0.590777</v>
      </c>
      <c r="F520">
        <v>-0.57278399999999996</v>
      </c>
      <c r="G520">
        <v>-0.57278399999999996</v>
      </c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/>
      <c r="AF520" s="41"/>
      <c r="AG520" s="41"/>
      <c r="AH520" s="41"/>
    </row>
    <row r="521" spans="1:34" x14ac:dyDescent="0.15">
      <c r="A521" t="s">
        <v>53</v>
      </c>
      <c r="B521" s="4">
        <v>-0.42115200000000003</v>
      </c>
      <c r="C521" s="4">
        <v>-0.405024</v>
      </c>
      <c r="D521" s="4">
        <v>-0.405024</v>
      </c>
      <c r="E521" s="4">
        <v>-0.407995</v>
      </c>
      <c r="F521" s="4">
        <v>-0.389239</v>
      </c>
      <c r="G521" s="4">
        <v>-0.389239</v>
      </c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/>
      <c r="AF521" s="41"/>
      <c r="AG521" s="41"/>
      <c r="AH521" s="41"/>
    </row>
    <row r="522" spans="1:34" x14ac:dyDescent="0.15">
      <c r="A522" t="s">
        <v>54</v>
      </c>
      <c r="B522" s="4">
        <v>-0.105627</v>
      </c>
      <c r="C522" s="4">
        <v>-9.5143500000000006E-2</v>
      </c>
      <c r="D522" s="4">
        <v>-9.5143500000000006E-2</v>
      </c>
      <c r="E522" s="4">
        <v>-9.3352199999999996E-2</v>
      </c>
      <c r="F522" s="4">
        <v>-8.1348199999999996E-2</v>
      </c>
      <c r="G522" s="4">
        <v>-8.1348199999999996E-2</v>
      </c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/>
      <c r="AF522" s="41"/>
      <c r="AG522" s="41"/>
      <c r="AH522" s="41"/>
    </row>
    <row r="523" spans="1:34" x14ac:dyDescent="0.15">
      <c r="A523" t="s">
        <v>90</v>
      </c>
      <c r="B523">
        <v>0.22481699999999999</v>
      </c>
      <c r="C523">
        <v>0.22481699999999999</v>
      </c>
      <c r="D523">
        <v>0.22481699999999999</v>
      </c>
      <c r="E523">
        <v>-0.21598300000000001</v>
      </c>
      <c r="F523">
        <v>-0.21598300000000001</v>
      </c>
      <c r="G523">
        <v>-0.21598300000000001</v>
      </c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/>
      <c r="AF523" s="41"/>
      <c r="AG523" s="41"/>
      <c r="AH523" s="41"/>
    </row>
    <row r="524" spans="1:34" x14ac:dyDescent="0.15"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/>
      <c r="AF524" s="41"/>
      <c r="AG524" s="41"/>
      <c r="AH524" s="41"/>
    </row>
    <row r="525" spans="1:34" s="15" customFormat="1" ht="18" x14ac:dyDescent="0.2">
      <c r="A525" s="16" t="s">
        <v>89</v>
      </c>
    </row>
    <row r="526" spans="1:34" s="15" customFormat="1" x14ac:dyDescent="0.15">
      <c r="A526" s="15" t="s">
        <v>66</v>
      </c>
    </row>
    <row r="527" spans="1:34" s="15" customFormat="1" x14ac:dyDescent="0.15">
      <c r="A527" s="15" t="s">
        <v>42</v>
      </c>
    </row>
    <row r="528" spans="1:34" s="15" customFormat="1" x14ac:dyDescent="0.15">
      <c r="A528" s="15" t="s">
        <v>44</v>
      </c>
    </row>
    <row r="529" spans="1:34" x14ac:dyDescent="0.15"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1"/>
      <c r="AF529" s="41"/>
      <c r="AG529" s="41"/>
      <c r="AH529" s="41"/>
    </row>
    <row r="530" spans="1:34" x14ac:dyDescent="0.15">
      <c r="A530" t="s">
        <v>45</v>
      </c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41"/>
      <c r="AF530" s="41"/>
      <c r="AG530" s="41"/>
      <c r="AH530" s="41"/>
    </row>
    <row r="531" spans="1:34" x14ac:dyDescent="0.15">
      <c r="A531" t="s">
        <v>46</v>
      </c>
      <c r="B531">
        <v>1</v>
      </c>
      <c r="C531">
        <v>2</v>
      </c>
      <c r="D531">
        <v>3</v>
      </c>
      <c r="E531">
        <v>4</v>
      </c>
      <c r="F531">
        <v>5</v>
      </c>
      <c r="G531">
        <v>6</v>
      </c>
      <c r="H531">
        <v>7</v>
      </c>
      <c r="I531">
        <v>8</v>
      </c>
      <c r="J531">
        <v>9</v>
      </c>
      <c r="K531">
        <v>10</v>
      </c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1"/>
      <c r="AF531" s="41"/>
      <c r="AG531" s="41"/>
      <c r="AH531" s="41"/>
    </row>
    <row r="532" spans="1:34" x14ac:dyDescent="0.15">
      <c r="A532">
        <v>1</v>
      </c>
      <c r="B532">
        <v>-0.53879699999999997</v>
      </c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1"/>
      <c r="AF532" s="41"/>
      <c r="AG532" s="41"/>
      <c r="AH532" s="41"/>
    </row>
    <row r="533" spans="1:34" x14ac:dyDescent="0.15">
      <c r="A533">
        <v>2</v>
      </c>
      <c r="B533">
        <v>-0.540188</v>
      </c>
      <c r="C533">
        <v>-0.54158899999999999</v>
      </c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/>
      <c r="AF533" s="41"/>
      <c r="AG533" s="41"/>
      <c r="AH533" s="41"/>
    </row>
    <row r="534" spans="1:34" x14ac:dyDescent="0.15">
      <c r="A534">
        <v>3</v>
      </c>
      <c r="B534">
        <v>-0.54009600000000002</v>
      </c>
      <c r="C534">
        <v>-0.54149700000000001</v>
      </c>
      <c r="D534">
        <v>-0.54140200000000005</v>
      </c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F534" s="41"/>
      <c r="AG534" s="41"/>
      <c r="AH534" s="41"/>
    </row>
    <row r="535" spans="1:34" x14ac:dyDescent="0.15">
      <c r="A535">
        <v>4</v>
      </c>
      <c r="B535">
        <v>-0.54001600000000005</v>
      </c>
      <c r="C535">
        <v>-0.54141499999999998</v>
      </c>
      <c r="D535">
        <v>-0.54134800000000005</v>
      </c>
      <c r="E535">
        <v>-0.54126600000000002</v>
      </c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  <c r="AH535" s="41"/>
    </row>
    <row r="536" spans="1:34" x14ac:dyDescent="0.15">
      <c r="A536">
        <v>5</v>
      </c>
      <c r="B536">
        <v>-0.53990099999999996</v>
      </c>
      <c r="C536">
        <v>-0.541327</v>
      </c>
      <c r="D536">
        <v>-0.54123200000000005</v>
      </c>
      <c r="E536">
        <v>-0.54115000000000002</v>
      </c>
      <c r="F536">
        <v>-0.54103299999999999</v>
      </c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/>
      <c r="AF536" s="41"/>
      <c r="AG536" s="41"/>
      <c r="AH536" s="41"/>
    </row>
    <row r="537" spans="1:34" x14ac:dyDescent="0.15">
      <c r="A537">
        <v>6</v>
      </c>
      <c r="B537">
        <v>-0.41955700000000001</v>
      </c>
      <c r="C537">
        <v>-0.54222000000000004</v>
      </c>
      <c r="D537">
        <v>-0.542126</v>
      </c>
      <c r="E537">
        <v>-0.54204399999999997</v>
      </c>
      <c r="F537">
        <v>-0.54192899999999999</v>
      </c>
      <c r="G537">
        <v>-0.54278300000000002</v>
      </c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  <c r="AG537" s="41"/>
      <c r="AH537" s="41"/>
    </row>
    <row r="538" spans="1:34" x14ac:dyDescent="0.15">
      <c r="A538">
        <v>7</v>
      </c>
      <c r="B538">
        <v>-0.179563</v>
      </c>
      <c r="C538">
        <v>-0.53859500000000005</v>
      </c>
      <c r="D538">
        <v>-0.53850100000000001</v>
      </c>
      <c r="E538">
        <v>-0.53842000000000001</v>
      </c>
      <c r="F538">
        <v>-0.53828500000000001</v>
      </c>
      <c r="G538">
        <v>-0.539184</v>
      </c>
      <c r="H538">
        <v>-0.53558600000000001</v>
      </c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/>
      <c r="AF538" s="41"/>
      <c r="AG538" s="41"/>
      <c r="AH538" s="41"/>
    </row>
    <row r="539" spans="1:34" x14ac:dyDescent="0.15">
      <c r="A539">
        <v>8</v>
      </c>
      <c r="B539" s="4">
        <v>6.3321299999999997E-2</v>
      </c>
      <c r="C539">
        <v>-0.53922499999999995</v>
      </c>
      <c r="D539">
        <v>-0.53913299999999997</v>
      </c>
      <c r="E539">
        <v>-0.53903100000000004</v>
      </c>
      <c r="F539">
        <v>-0.53891900000000004</v>
      </c>
      <c r="G539">
        <v>-0.53981800000000002</v>
      </c>
      <c r="H539">
        <v>-0.53622000000000003</v>
      </c>
      <c r="I539">
        <v>-0.53685300000000002</v>
      </c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/>
      <c r="AF539" s="41"/>
      <c r="AG539" s="41"/>
      <c r="AH539" s="41"/>
    </row>
    <row r="540" spans="1:34" x14ac:dyDescent="0.15">
      <c r="A540">
        <v>9</v>
      </c>
      <c r="B540" s="4">
        <v>0.55455500000000002</v>
      </c>
      <c r="C540">
        <v>-0.53981299999999999</v>
      </c>
      <c r="D540">
        <v>-0.53969900000000004</v>
      </c>
      <c r="E540">
        <v>-0.53962100000000002</v>
      </c>
      <c r="F540">
        <v>-0.53950799999999999</v>
      </c>
      <c r="G540">
        <v>-0.540408</v>
      </c>
      <c r="H540">
        <v>-0.53680899999999998</v>
      </c>
      <c r="I540" s="4">
        <v>-0.41503600000000002</v>
      </c>
      <c r="J540" s="4">
        <v>-0.17108000000000001</v>
      </c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  <c r="AG540" s="41"/>
      <c r="AH540" s="41"/>
    </row>
    <row r="541" spans="1:34" x14ac:dyDescent="0.15">
      <c r="A541">
        <v>10</v>
      </c>
      <c r="B541" s="4">
        <v>1.5</v>
      </c>
      <c r="C541">
        <v>-0.54033699999999996</v>
      </c>
      <c r="D541">
        <v>-0.540246</v>
      </c>
      <c r="E541">
        <v>-0.54016799999999998</v>
      </c>
      <c r="F541">
        <v>-0.54005499999999995</v>
      </c>
      <c r="G541">
        <v>-0.54095499999999996</v>
      </c>
      <c r="H541" s="4">
        <v>-0.41845700000000002</v>
      </c>
      <c r="I541" s="4">
        <v>-0.17454600000000001</v>
      </c>
      <c r="J541" s="4">
        <v>6.9443900000000003E-2</v>
      </c>
      <c r="K541" s="4">
        <v>0.559145</v>
      </c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/>
      <c r="AF541" s="41"/>
      <c r="AG541" s="41"/>
      <c r="AH541" s="41"/>
    </row>
    <row r="542" spans="1:34" x14ac:dyDescent="0.15"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/>
      <c r="AF542" s="41"/>
      <c r="AG542" s="41"/>
      <c r="AH542" s="41"/>
    </row>
    <row r="543" spans="1:34" x14ac:dyDescent="0.15">
      <c r="A543" t="s">
        <v>47</v>
      </c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  <c r="AF543" s="41"/>
      <c r="AG543" s="41"/>
      <c r="AH543" s="41"/>
    </row>
    <row r="544" spans="1:34" x14ac:dyDescent="0.15">
      <c r="A544" t="s">
        <v>46</v>
      </c>
      <c r="B544">
        <v>1</v>
      </c>
      <c r="C544">
        <v>2</v>
      </c>
      <c r="D544">
        <v>3</v>
      </c>
      <c r="E544">
        <v>4</v>
      </c>
      <c r="F544">
        <v>5</v>
      </c>
      <c r="G544">
        <v>6</v>
      </c>
      <c r="H544">
        <v>7</v>
      </c>
      <c r="I544">
        <v>8</v>
      </c>
      <c r="J544">
        <v>9</v>
      </c>
      <c r="K544">
        <v>10</v>
      </c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/>
      <c r="AF544" s="41"/>
      <c r="AG544" s="41"/>
      <c r="AH544" s="41"/>
    </row>
    <row r="545" spans="1:34" x14ac:dyDescent="0.15">
      <c r="A545">
        <v>1</v>
      </c>
      <c r="B545" s="4">
        <v>-6.6450700000000001E-2</v>
      </c>
      <c r="M545" s="14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/>
      <c r="AF545" s="41"/>
      <c r="AG545" s="41"/>
      <c r="AH545" s="41"/>
    </row>
    <row r="546" spans="1:34" x14ac:dyDescent="0.15">
      <c r="A546">
        <v>2</v>
      </c>
      <c r="B546" s="4">
        <v>-0.102397</v>
      </c>
      <c r="C546" s="4">
        <v>-0.28726400000000002</v>
      </c>
      <c r="D546" s="4"/>
      <c r="E546" s="4"/>
      <c r="F546" s="4"/>
      <c r="G546" s="4"/>
      <c r="M546" s="14"/>
      <c r="N546" s="14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/>
      <c r="AF546" s="41"/>
      <c r="AG546" s="41"/>
      <c r="AH546" s="41"/>
    </row>
    <row r="547" spans="1:34" x14ac:dyDescent="0.15">
      <c r="A547">
        <v>3</v>
      </c>
      <c r="B547" s="4">
        <v>-0.13719500000000001</v>
      </c>
      <c r="C547" s="4">
        <v>-0.31289400000000001</v>
      </c>
      <c r="D547" s="4">
        <v>-0.33891399999999999</v>
      </c>
      <c r="E547" s="4"/>
      <c r="F547" s="4"/>
      <c r="G547" s="4"/>
      <c r="M547" s="14"/>
      <c r="N547" s="14"/>
      <c r="O547" s="14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  <c r="AH547" s="41"/>
    </row>
    <row r="548" spans="1:34" x14ac:dyDescent="0.15">
      <c r="A548">
        <v>4</v>
      </c>
      <c r="B548" s="4">
        <v>-0.17341999999999999</v>
      </c>
      <c r="C548" s="4">
        <v>-0.339416</v>
      </c>
      <c r="D548" s="4">
        <v>-0.32198199999999999</v>
      </c>
      <c r="E548" s="4">
        <v>-0.24862699999999999</v>
      </c>
      <c r="F548" s="4"/>
      <c r="G548" s="4"/>
      <c r="M548" s="14"/>
      <c r="N548" s="14"/>
      <c r="O548" s="14"/>
      <c r="P548" s="14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  <c r="AF548" s="41"/>
      <c r="AG548" s="41"/>
      <c r="AH548" s="41"/>
    </row>
    <row r="549" spans="1:34" x14ac:dyDescent="0.15">
      <c r="A549">
        <v>5</v>
      </c>
      <c r="B549" s="4">
        <v>-0.210785</v>
      </c>
      <c r="C549" s="4">
        <v>-0.32003500000000001</v>
      </c>
      <c r="D549" s="4">
        <v>-0.250197</v>
      </c>
      <c r="E549" s="4">
        <v>-0.151422</v>
      </c>
      <c r="F549" s="4">
        <v>2.6558499999999999E-2</v>
      </c>
      <c r="G549" s="4"/>
      <c r="M549" s="14"/>
      <c r="N549" s="14"/>
      <c r="O549" s="14"/>
      <c r="P549" s="14"/>
      <c r="Q549" s="14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/>
      <c r="AF549" s="41"/>
      <c r="AG549" s="41"/>
      <c r="AH549" s="41"/>
    </row>
    <row r="550" spans="1:34" x14ac:dyDescent="0.15">
      <c r="A550">
        <v>6</v>
      </c>
      <c r="B550" s="4">
        <v>-0.19563700000000001</v>
      </c>
      <c r="C550" s="4">
        <v>-0.249643</v>
      </c>
      <c r="D550" s="4">
        <v>-0.151251</v>
      </c>
      <c r="E550" s="4">
        <v>2.6740900000000001E-2</v>
      </c>
      <c r="F550" s="4">
        <v>0.11820899999999999</v>
      </c>
      <c r="G550" s="4">
        <v>-0.38195299999999999</v>
      </c>
      <c r="M550" s="14"/>
      <c r="N550" s="14"/>
      <c r="O550" s="14"/>
      <c r="P550" s="14"/>
      <c r="Q550" s="14"/>
      <c r="R550" s="14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/>
      <c r="AF550" s="41"/>
      <c r="AG550" s="41"/>
      <c r="AH550" s="41"/>
    </row>
    <row r="551" spans="1:34" x14ac:dyDescent="0.15">
      <c r="A551">
        <v>7</v>
      </c>
      <c r="B551" s="4">
        <v>-0.143037</v>
      </c>
      <c r="C551" s="4">
        <v>-0.15329599999999999</v>
      </c>
      <c r="D551" s="4">
        <v>2.5968600000000001E-2</v>
      </c>
      <c r="E551" s="4">
        <v>0.117225</v>
      </c>
      <c r="F551" s="4">
        <v>-0.38226599999999999</v>
      </c>
      <c r="G551" s="4">
        <v>-0.42924299999999999</v>
      </c>
      <c r="H551" s="4">
        <v>-0.47416399999999997</v>
      </c>
      <c r="M551" s="14"/>
      <c r="N551" s="14"/>
      <c r="O551" s="14"/>
      <c r="P551" s="14"/>
      <c r="Q551" s="14"/>
      <c r="R551" s="14"/>
      <c r="S551" s="14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/>
      <c r="AF551" s="41"/>
      <c r="AG551" s="41"/>
      <c r="AH551" s="41"/>
    </row>
    <row r="552" spans="1:34" x14ac:dyDescent="0.15">
      <c r="A552">
        <v>8</v>
      </c>
      <c r="B552">
        <v>-8.7720999999999993E-2</v>
      </c>
      <c r="C552" s="4">
        <v>2.61249E-2</v>
      </c>
      <c r="D552" s="4">
        <v>0.11745999999999999</v>
      </c>
      <c r="E552" s="4">
        <v>-0.38225900000000002</v>
      </c>
      <c r="F552" s="4">
        <v>-0.42899900000000002</v>
      </c>
      <c r="G552" s="4">
        <v>-0.46609800000000001</v>
      </c>
      <c r="H552" s="4">
        <v>-0.49979000000000001</v>
      </c>
      <c r="I552" s="4">
        <v>-0.53536099999999998</v>
      </c>
      <c r="M552" s="14"/>
      <c r="N552" s="14"/>
      <c r="O552" s="14"/>
      <c r="P552" s="14"/>
      <c r="Q552" s="14"/>
      <c r="R552" s="14"/>
      <c r="S552" s="14"/>
      <c r="T552" s="14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/>
      <c r="AF552" s="41"/>
      <c r="AG552" s="41"/>
      <c r="AH552" s="41"/>
    </row>
    <row r="553" spans="1:34" x14ac:dyDescent="0.15">
      <c r="A553">
        <v>9</v>
      </c>
      <c r="B553">
        <v>2.2637000000000001E-2</v>
      </c>
      <c r="C553" s="4">
        <v>0.116843</v>
      </c>
      <c r="D553" s="4">
        <v>-0.382498</v>
      </c>
      <c r="E553" s="4">
        <v>-0.42124899999999998</v>
      </c>
      <c r="F553" s="4">
        <v>-0.464389</v>
      </c>
      <c r="G553" s="4">
        <v>-0.50534500000000004</v>
      </c>
      <c r="H553" s="4">
        <v>-0.53539199999999998</v>
      </c>
      <c r="I553">
        <v>-0.58027600000000001</v>
      </c>
      <c r="J553">
        <v>-0.64398500000000003</v>
      </c>
      <c r="M553" s="14"/>
      <c r="N553" s="14"/>
      <c r="O553" s="14"/>
      <c r="P553" s="14"/>
      <c r="Q553" s="14"/>
      <c r="R553" s="14"/>
      <c r="S553" s="14"/>
      <c r="T553" s="14"/>
      <c r="U553" s="14"/>
      <c r="V553" s="41"/>
      <c r="W553" s="41"/>
      <c r="X553" s="41"/>
      <c r="Y553" s="41"/>
      <c r="Z553" s="41"/>
      <c r="AA553" s="41"/>
      <c r="AB553" s="41"/>
      <c r="AC553" s="41"/>
      <c r="AD553" s="41"/>
      <c r="AE553" s="41"/>
      <c r="AF553" s="41"/>
      <c r="AG553" s="41"/>
      <c r="AH553" s="41"/>
    </row>
    <row r="554" spans="1:34" x14ac:dyDescent="0.15">
      <c r="A554">
        <v>10</v>
      </c>
      <c r="B554">
        <v>0.116912</v>
      </c>
      <c r="C554" s="4">
        <v>-0.37567</v>
      </c>
      <c r="D554" s="4">
        <v>-0.420242</v>
      </c>
      <c r="E554" s="4">
        <v>-0.463115</v>
      </c>
      <c r="F554" s="4">
        <v>-0.50403799999999999</v>
      </c>
      <c r="G554" s="4">
        <v>-0.53467600000000004</v>
      </c>
      <c r="H554">
        <v>-0.58006599999999997</v>
      </c>
      <c r="I554">
        <v>-0.64374500000000001</v>
      </c>
      <c r="J554">
        <v>-0.72638899999999995</v>
      </c>
      <c r="K554">
        <v>-0.84714199999999995</v>
      </c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41"/>
      <c r="X554" s="41"/>
      <c r="Y554" s="41"/>
      <c r="Z554" s="41"/>
      <c r="AA554" s="41"/>
      <c r="AB554" s="41"/>
      <c r="AC554" s="41"/>
      <c r="AD554" s="41"/>
      <c r="AE554" s="41"/>
      <c r="AF554" s="41"/>
      <c r="AG554" s="41"/>
      <c r="AH554" s="41"/>
    </row>
    <row r="555" spans="1:34" x14ac:dyDescent="0.15"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/>
      <c r="AF555" s="41"/>
      <c r="AG555" s="41"/>
      <c r="AH555" s="41"/>
    </row>
    <row r="556" spans="1:34" x14ac:dyDescent="0.15">
      <c r="A556" s="64" t="s">
        <v>48</v>
      </c>
      <c r="B556" s="64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/>
      <c r="AF556" s="41"/>
      <c r="AG556" s="41"/>
      <c r="AH556" s="41"/>
    </row>
    <row r="557" spans="1:34" x14ac:dyDescent="0.15">
      <c r="A557" t="s">
        <v>46</v>
      </c>
      <c r="B557">
        <v>1</v>
      </c>
      <c r="C557">
        <v>2</v>
      </c>
      <c r="D557">
        <v>3</v>
      </c>
      <c r="E557">
        <v>4</v>
      </c>
      <c r="F557">
        <v>5</v>
      </c>
      <c r="G557">
        <v>6</v>
      </c>
      <c r="H557">
        <v>7</v>
      </c>
      <c r="I557">
        <v>8</v>
      </c>
      <c r="J557">
        <v>9</v>
      </c>
      <c r="K557">
        <v>10</v>
      </c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/>
      <c r="AF557" s="41"/>
      <c r="AG557" s="41"/>
      <c r="AH557" s="41"/>
    </row>
    <row r="558" spans="1:34" x14ac:dyDescent="0.15">
      <c r="A558">
        <v>1</v>
      </c>
      <c r="B558">
        <v>-0.50665000000000004</v>
      </c>
      <c r="M558" s="14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/>
      <c r="AF558" s="41"/>
      <c r="AG558" s="41"/>
      <c r="AH558" s="41"/>
    </row>
    <row r="559" spans="1:34" x14ac:dyDescent="0.15">
      <c r="A559">
        <v>2</v>
      </c>
      <c r="B559">
        <v>-0.50856900000000005</v>
      </c>
      <c r="C559">
        <v>-1.08318</v>
      </c>
      <c r="M559" s="14"/>
      <c r="N559" s="14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  <c r="AH559" s="41"/>
    </row>
    <row r="560" spans="1:34" x14ac:dyDescent="0.15">
      <c r="A560">
        <v>3</v>
      </c>
      <c r="B560">
        <v>-0.50871999999999995</v>
      </c>
      <c r="C560">
        <v>-1.0829899999999999</v>
      </c>
      <c r="D560">
        <v>-1.0640000000000001</v>
      </c>
      <c r="M560" s="14"/>
      <c r="N560" s="14"/>
      <c r="O560" s="14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  <c r="AG560" s="41"/>
      <c r="AH560" s="41"/>
    </row>
    <row r="561" spans="1:34" x14ac:dyDescent="0.15">
      <c r="A561">
        <v>4</v>
      </c>
      <c r="B561">
        <v>-0.51118799999999998</v>
      </c>
      <c r="C561">
        <v>-1.06402</v>
      </c>
      <c r="D561">
        <v>-0.95143800000000001</v>
      </c>
      <c r="E561">
        <v>-0.745112</v>
      </c>
      <c r="M561" s="14"/>
      <c r="N561" s="14"/>
      <c r="O561" s="14"/>
      <c r="P561" s="14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  <c r="AE561" s="41"/>
      <c r="AF561" s="41"/>
      <c r="AG561" s="41"/>
      <c r="AH561" s="41"/>
    </row>
    <row r="562" spans="1:34" x14ac:dyDescent="0.15">
      <c r="A562">
        <v>5</v>
      </c>
      <c r="B562">
        <v>-0.51763000000000003</v>
      </c>
      <c r="C562">
        <v>-0.95141299999999995</v>
      </c>
      <c r="D562">
        <v>-0.74509199999999998</v>
      </c>
      <c r="E562">
        <v>-0.46197700000000003</v>
      </c>
      <c r="F562">
        <v>-4.0705799999999999E-3</v>
      </c>
      <c r="M562" s="14"/>
      <c r="N562" s="14"/>
      <c r="O562" s="14"/>
      <c r="P562" s="14"/>
      <c r="Q562" s="14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1"/>
      <c r="AF562" s="41"/>
      <c r="AG562" s="41"/>
      <c r="AH562" s="41"/>
    </row>
    <row r="563" spans="1:34" x14ac:dyDescent="0.15">
      <c r="A563">
        <v>6</v>
      </c>
      <c r="B563">
        <v>-0.45458100000000001</v>
      </c>
      <c r="C563">
        <v>-0.74667700000000004</v>
      </c>
      <c r="D563">
        <v>-0.46352599999999999</v>
      </c>
      <c r="E563">
        <v>-5.6029599999999997E-3</v>
      </c>
      <c r="F563" s="4">
        <v>0.178451</v>
      </c>
      <c r="G563">
        <v>-0.798288</v>
      </c>
      <c r="M563" s="14"/>
      <c r="N563" s="14"/>
      <c r="O563" s="14"/>
      <c r="P563" s="14"/>
      <c r="Q563" s="14"/>
      <c r="R563" s="14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  <c r="AE563" s="41"/>
      <c r="AF563" s="41"/>
      <c r="AG563" s="41"/>
      <c r="AH563" s="41"/>
    </row>
    <row r="564" spans="1:34" x14ac:dyDescent="0.15">
      <c r="A564">
        <v>7</v>
      </c>
      <c r="B564">
        <v>-0.34274700000000002</v>
      </c>
      <c r="C564">
        <v>-0.46174900000000002</v>
      </c>
      <c r="D564">
        <v>-5.0433600000000002E-3</v>
      </c>
      <c r="E564" s="4">
        <v>0.178371</v>
      </c>
      <c r="F564">
        <v>-0.79599699999999995</v>
      </c>
      <c r="G564">
        <v>-0.87423399999999996</v>
      </c>
      <c r="H564">
        <v>-0.95361099999999999</v>
      </c>
      <c r="M564" s="14"/>
      <c r="N564" s="14"/>
      <c r="O564" s="14"/>
      <c r="P564" s="14"/>
      <c r="Q564" s="14"/>
      <c r="R564" s="14"/>
      <c r="S564" s="14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  <c r="AE564" s="41"/>
      <c r="AF564" s="41"/>
      <c r="AG564" s="41"/>
      <c r="AH564" s="41"/>
    </row>
    <row r="565" spans="1:34" x14ac:dyDescent="0.15">
      <c r="A565">
        <v>8</v>
      </c>
      <c r="B565">
        <v>-0.23359199999999999</v>
      </c>
      <c r="C565">
        <v>-6.3599099999999999E-3</v>
      </c>
      <c r="D565" s="4">
        <v>0.17691899999999999</v>
      </c>
      <c r="E565">
        <v>-0.79832400000000003</v>
      </c>
      <c r="F565">
        <v>-0.87419100000000005</v>
      </c>
      <c r="G565">
        <v>-0.93805700000000003</v>
      </c>
      <c r="H565">
        <v>-0.999525</v>
      </c>
      <c r="I565">
        <v>-1.0707199999999999</v>
      </c>
      <c r="M565" s="14"/>
      <c r="N565" s="14"/>
      <c r="O565" s="14"/>
      <c r="P565" s="14"/>
      <c r="Q565" s="14"/>
      <c r="R565" s="14"/>
      <c r="S565" s="14"/>
      <c r="T565" s="14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  <c r="AE565" s="41"/>
      <c r="AF565" s="41"/>
      <c r="AG565" s="41"/>
      <c r="AH565" s="41"/>
    </row>
    <row r="566" spans="1:34" x14ac:dyDescent="0.15">
      <c r="A566">
        <v>9</v>
      </c>
      <c r="B566">
        <v>-1.54269E-2</v>
      </c>
      <c r="C566" s="4">
        <v>0.17392299999999999</v>
      </c>
      <c r="D566">
        <v>-0.80078800000000006</v>
      </c>
      <c r="E566">
        <v>-0.85976699999999995</v>
      </c>
      <c r="F566">
        <v>-0.93383899999999997</v>
      </c>
      <c r="G566">
        <v>-1.0114099999999999</v>
      </c>
      <c r="H566">
        <v>-1.0707800000000001</v>
      </c>
      <c r="I566">
        <v>-1.16055</v>
      </c>
      <c r="J566">
        <v>-1.2879700000000001</v>
      </c>
      <c r="M566" s="14"/>
      <c r="N566" s="14"/>
      <c r="O566" s="14"/>
      <c r="P566" s="14"/>
      <c r="Q566" s="14"/>
      <c r="R566" s="14"/>
      <c r="S566" s="14"/>
      <c r="T566" s="14"/>
      <c r="U566" s="14"/>
      <c r="V566" s="41"/>
      <c r="W566" s="41"/>
      <c r="X566" s="41"/>
      <c r="Y566" s="41"/>
      <c r="Z566" s="41"/>
      <c r="AA566" s="41"/>
      <c r="AB566" s="41"/>
      <c r="AC566" s="41"/>
      <c r="AD566" s="41"/>
      <c r="AE566" s="41"/>
      <c r="AF566" s="41"/>
      <c r="AG566" s="41"/>
      <c r="AH566" s="41"/>
    </row>
    <row r="567" spans="1:34" x14ac:dyDescent="0.15">
      <c r="A567">
        <v>10</v>
      </c>
      <c r="B567">
        <v>0.17319799999999999</v>
      </c>
      <c r="C567">
        <v>-0.78781900000000005</v>
      </c>
      <c r="D567">
        <v>-0.85871299999999995</v>
      </c>
      <c r="E567">
        <v>-0.93203199999999997</v>
      </c>
      <c r="F567">
        <v>-1.0078100000000001</v>
      </c>
      <c r="G567">
        <v>-1.06935</v>
      </c>
      <c r="H567">
        <v>-1.1601300000000001</v>
      </c>
      <c r="I567">
        <v>-1.28749</v>
      </c>
      <c r="J567">
        <v>-1.45278</v>
      </c>
      <c r="K567">
        <v>-1.69428</v>
      </c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41"/>
      <c r="X567" s="41"/>
      <c r="Y567" s="41"/>
      <c r="Z567" s="41"/>
      <c r="AA567" s="41"/>
      <c r="AB567" s="41"/>
      <c r="AC567" s="41"/>
      <c r="AD567" s="41"/>
      <c r="AE567" s="41"/>
      <c r="AF567" s="41"/>
      <c r="AG567" s="41"/>
      <c r="AH567" s="41"/>
    </row>
    <row r="568" spans="1:34" x14ac:dyDescent="0.15"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  <c r="AE568" s="41"/>
      <c r="AF568" s="41"/>
      <c r="AG568" s="41"/>
      <c r="AH568" s="41"/>
    </row>
    <row r="569" spans="1:34" x14ac:dyDescent="0.15">
      <c r="A569" s="64" t="s">
        <v>74</v>
      </c>
      <c r="B569" s="64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  <c r="AE569" s="41"/>
      <c r="AF569" s="41"/>
      <c r="AG569" s="41"/>
      <c r="AH569" s="41"/>
    </row>
    <row r="570" spans="1:34" x14ac:dyDescent="0.15">
      <c r="A570" t="s">
        <v>75</v>
      </c>
      <c r="B570" t="s">
        <v>76</v>
      </c>
      <c r="C570" t="s">
        <v>76</v>
      </c>
      <c r="D570" t="s">
        <v>76</v>
      </c>
      <c r="E570" t="s">
        <v>77</v>
      </c>
      <c r="F570" t="s">
        <v>77</v>
      </c>
      <c r="G570" t="s">
        <v>77</v>
      </c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/>
      <c r="AF570" s="41"/>
      <c r="AG570" s="41"/>
      <c r="AH570" s="41"/>
    </row>
    <row r="571" spans="1:34" x14ac:dyDescent="0.15">
      <c r="A571" t="s">
        <v>78</v>
      </c>
      <c r="B571" t="s">
        <v>76</v>
      </c>
      <c r="C571" t="s">
        <v>79</v>
      </c>
      <c r="D571" t="s">
        <v>80</v>
      </c>
      <c r="E571" t="s">
        <v>76</v>
      </c>
      <c r="F571" t="s">
        <v>79</v>
      </c>
      <c r="G571" t="s">
        <v>80</v>
      </c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/>
      <c r="AF571" s="41"/>
      <c r="AG571" s="41"/>
      <c r="AH571" s="41"/>
    </row>
    <row r="572" spans="1:34" x14ac:dyDescent="0.15">
      <c r="A572" t="s">
        <v>25</v>
      </c>
      <c r="B572" s="4">
        <v>0.18198800000000001</v>
      </c>
      <c r="C572" s="4">
        <v>0.18198800000000001</v>
      </c>
      <c r="D572" s="4">
        <v>0.18198800000000001</v>
      </c>
      <c r="E572" s="4">
        <v>0.29838500000000001</v>
      </c>
      <c r="F572" s="4">
        <v>0.29838500000000001</v>
      </c>
      <c r="G572" s="4">
        <v>0.29838500000000001</v>
      </c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  <c r="AE572" s="41"/>
      <c r="AF572" s="41"/>
      <c r="AG572" s="41"/>
      <c r="AH572" s="41"/>
    </row>
    <row r="573" spans="1:34" x14ac:dyDescent="0.15">
      <c r="A573" t="s">
        <v>26</v>
      </c>
      <c r="B573">
        <v>-0.48040500000000003</v>
      </c>
      <c r="C573">
        <v>-0.47132200000000002</v>
      </c>
      <c r="D573">
        <v>-0.47132200000000002</v>
      </c>
      <c r="E573">
        <v>-0.51131499999999996</v>
      </c>
      <c r="F573">
        <v>-0.50070899999999996</v>
      </c>
      <c r="G573">
        <v>-0.50070899999999996</v>
      </c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  <c r="AE573" s="41"/>
      <c r="AF573" s="41"/>
      <c r="AG573" s="41"/>
      <c r="AH573" s="41"/>
    </row>
    <row r="574" spans="1:34" x14ac:dyDescent="0.15">
      <c r="A574" t="s">
        <v>27</v>
      </c>
      <c r="B574">
        <v>-0.52744599999999997</v>
      </c>
      <c r="C574">
        <v>-0.51797599999999999</v>
      </c>
      <c r="D574">
        <v>-0.51797599999999999</v>
      </c>
      <c r="E574">
        <v>-0.55735599999999996</v>
      </c>
      <c r="F574">
        <v>-0.54629799999999995</v>
      </c>
      <c r="G574">
        <v>-0.54629799999999995</v>
      </c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  <c r="AE574" s="41"/>
      <c r="AF574" s="41"/>
      <c r="AG574" s="41"/>
      <c r="AH574" s="41"/>
    </row>
    <row r="575" spans="1:34" x14ac:dyDescent="0.15">
      <c r="A575" t="s">
        <v>28</v>
      </c>
      <c r="B575">
        <v>-0.57822899999999999</v>
      </c>
      <c r="C575">
        <v>-0.56845500000000004</v>
      </c>
      <c r="D575">
        <v>-0.56845500000000004</v>
      </c>
      <c r="E575">
        <v>-0.63134000000000001</v>
      </c>
      <c r="F575">
        <v>-0.61992000000000003</v>
      </c>
      <c r="G575">
        <v>-0.61992000000000003</v>
      </c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/>
      <c r="AF575" s="41"/>
      <c r="AG575" s="41"/>
      <c r="AH575" s="41"/>
    </row>
    <row r="576" spans="1:34" x14ac:dyDescent="0.15">
      <c r="A576" t="s">
        <v>29</v>
      </c>
      <c r="B576">
        <v>-0.63519000000000003</v>
      </c>
      <c r="C576">
        <v>-0.62546900000000005</v>
      </c>
      <c r="D576">
        <v>-0.62546900000000005</v>
      </c>
      <c r="E576">
        <v>-0.74246999999999996</v>
      </c>
      <c r="F576">
        <v>-0.73109599999999997</v>
      </c>
      <c r="G576">
        <v>-0.73109599999999997</v>
      </c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  <c r="AE576" s="41"/>
      <c r="AF576" s="41"/>
      <c r="AG576" s="41"/>
      <c r="AH576" s="41"/>
    </row>
    <row r="577" spans="1:34" x14ac:dyDescent="0.15">
      <c r="A577" t="s">
        <v>30</v>
      </c>
      <c r="B577">
        <v>-0.67201999999999995</v>
      </c>
      <c r="C577">
        <v>-0.66250600000000004</v>
      </c>
      <c r="D577">
        <v>-0.66250600000000004</v>
      </c>
      <c r="E577">
        <v>-0.71824699999999997</v>
      </c>
      <c r="F577">
        <v>-0.70714699999999997</v>
      </c>
      <c r="G577">
        <v>-0.70714699999999997</v>
      </c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  <c r="AE577" s="41"/>
      <c r="AF577" s="41"/>
      <c r="AG577" s="41"/>
      <c r="AH577" s="41"/>
    </row>
    <row r="578" spans="1:34" x14ac:dyDescent="0.15">
      <c r="A578" t="s">
        <v>52</v>
      </c>
      <c r="B578">
        <v>-0.63779300000000005</v>
      </c>
      <c r="C578">
        <v>-0.62790699999999999</v>
      </c>
      <c r="D578">
        <v>-0.62790699999999999</v>
      </c>
      <c r="E578">
        <v>-0.66320000000000001</v>
      </c>
      <c r="F578">
        <v>-0.65165600000000001</v>
      </c>
      <c r="G578">
        <v>-0.65165600000000001</v>
      </c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  <c r="AE578" s="41"/>
      <c r="AF578" s="41"/>
      <c r="AG578" s="41"/>
      <c r="AH578" s="41"/>
    </row>
    <row r="579" spans="1:34" x14ac:dyDescent="0.15">
      <c r="A579" t="s">
        <v>53</v>
      </c>
      <c r="B579" s="4">
        <v>-0.49274099999999998</v>
      </c>
      <c r="C579" s="4">
        <v>-0.48333599999999999</v>
      </c>
      <c r="D579" s="4">
        <v>-0.48333599999999999</v>
      </c>
      <c r="E579" s="4">
        <v>-0.485983</v>
      </c>
      <c r="F579" s="4">
        <v>-0.47504400000000002</v>
      </c>
      <c r="G579" s="4">
        <v>-0.47504400000000002</v>
      </c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  <c r="AE579" s="41"/>
      <c r="AF579" s="41"/>
      <c r="AG579" s="41"/>
      <c r="AH579" s="41"/>
    </row>
    <row r="580" spans="1:34" x14ac:dyDescent="0.15">
      <c r="A580" t="s">
        <v>54</v>
      </c>
      <c r="B580">
        <v>-0.29911900000000002</v>
      </c>
      <c r="C580">
        <v>-0.29044199999999998</v>
      </c>
      <c r="D580">
        <v>-0.29044199999999998</v>
      </c>
      <c r="E580">
        <v>-0.31981999999999999</v>
      </c>
      <c r="F580">
        <v>-0.30980400000000002</v>
      </c>
      <c r="G580">
        <v>-0.30980400000000002</v>
      </c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  <c r="AE580" s="41"/>
      <c r="AF580" s="41"/>
      <c r="AG580" s="41"/>
      <c r="AH580" s="41"/>
    </row>
    <row r="581" spans="1:34" x14ac:dyDescent="0.15">
      <c r="A581" t="s">
        <v>90</v>
      </c>
      <c r="B581">
        <v>5.2090400000000002E-2</v>
      </c>
      <c r="C581">
        <v>5.2090400000000002E-2</v>
      </c>
      <c r="D581">
        <v>5.2090400000000002E-2</v>
      </c>
      <c r="E581">
        <v>-0.36318899999999998</v>
      </c>
      <c r="F581">
        <v>-0.36318899999999998</v>
      </c>
      <c r="G581">
        <v>-0.36318899999999998</v>
      </c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  <c r="AG581" s="41"/>
      <c r="AH581" s="41"/>
    </row>
    <row r="582" spans="1:34" x14ac:dyDescent="0.15"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/>
      <c r="AF582" s="41"/>
      <c r="AG582" s="41"/>
      <c r="AH582" s="41"/>
    </row>
    <row r="583" spans="1:34" s="17" customFormat="1" ht="18" x14ac:dyDescent="0.2">
      <c r="A583" s="18" t="s">
        <v>40</v>
      </c>
    </row>
    <row r="584" spans="1:34" s="17" customFormat="1" x14ac:dyDescent="0.15">
      <c r="A584" s="17" t="s">
        <v>66</v>
      </c>
    </row>
    <row r="585" spans="1:34" s="17" customFormat="1" x14ac:dyDescent="0.15">
      <c r="A585" s="17" t="s">
        <v>23</v>
      </c>
    </row>
    <row r="586" spans="1:34" s="17" customFormat="1" x14ac:dyDescent="0.15">
      <c r="A586" s="17" t="s">
        <v>44</v>
      </c>
    </row>
    <row r="587" spans="1:34" x14ac:dyDescent="0.15"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  <c r="AE587" s="41"/>
      <c r="AF587" s="41"/>
      <c r="AG587" s="41"/>
      <c r="AH587" s="41"/>
    </row>
    <row r="588" spans="1:34" x14ac:dyDescent="0.15">
      <c r="A588" t="s">
        <v>45</v>
      </c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  <c r="AE588" s="41"/>
      <c r="AF588" s="41"/>
      <c r="AG588" s="41"/>
      <c r="AH588" s="41"/>
    </row>
    <row r="589" spans="1:34" x14ac:dyDescent="0.15">
      <c r="A589" t="s">
        <v>46</v>
      </c>
      <c r="B589">
        <v>1</v>
      </c>
      <c r="C589">
        <v>2</v>
      </c>
      <c r="D589">
        <v>3</v>
      </c>
      <c r="E589">
        <v>4</v>
      </c>
      <c r="F589">
        <v>5</v>
      </c>
      <c r="G589">
        <v>6</v>
      </c>
      <c r="H589">
        <v>7</v>
      </c>
      <c r="I589">
        <v>8</v>
      </c>
      <c r="J589">
        <v>9</v>
      </c>
      <c r="K589">
        <v>10</v>
      </c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1"/>
      <c r="AF589" s="41"/>
      <c r="AG589" s="41"/>
      <c r="AH589" s="41"/>
    </row>
    <row r="590" spans="1:34" x14ac:dyDescent="0.15">
      <c r="A590">
        <v>1</v>
      </c>
      <c r="B590">
        <v>-0.59755499999999995</v>
      </c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  <c r="AE590" s="41"/>
      <c r="AF590" s="41"/>
      <c r="AG590" s="41"/>
      <c r="AH590" s="41"/>
    </row>
    <row r="591" spans="1:34" x14ac:dyDescent="0.15">
      <c r="A591">
        <v>2</v>
      </c>
      <c r="B591">
        <v>-0.597221</v>
      </c>
      <c r="C591">
        <v>-0.596885</v>
      </c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  <c r="AE591" s="41"/>
      <c r="AF591" s="41"/>
      <c r="AG591" s="41"/>
      <c r="AH591" s="41"/>
    </row>
    <row r="592" spans="1:34" x14ac:dyDescent="0.15">
      <c r="A592">
        <v>3</v>
      </c>
      <c r="B592">
        <v>-0.59687599999999996</v>
      </c>
      <c r="C592">
        <v>-0.59654099999999999</v>
      </c>
      <c r="D592">
        <v>-0.59621299999999999</v>
      </c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/>
      <c r="AF592" s="41"/>
      <c r="AG592" s="41"/>
      <c r="AH592" s="41"/>
    </row>
    <row r="593" spans="1:34" x14ac:dyDescent="0.15">
      <c r="A593">
        <v>4</v>
      </c>
      <c r="B593">
        <v>-0.59650999999999998</v>
      </c>
      <c r="C593">
        <v>-0.59619100000000003</v>
      </c>
      <c r="D593">
        <v>-0.59585500000000002</v>
      </c>
      <c r="E593">
        <v>-0.59548500000000004</v>
      </c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1"/>
      <c r="AE593" s="41"/>
      <c r="AF593" s="41"/>
      <c r="AG593" s="41"/>
      <c r="AH593" s="41"/>
    </row>
    <row r="594" spans="1:34" x14ac:dyDescent="0.15">
      <c r="A594">
        <v>5</v>
      </c>
      <c r="B594">
        <v>-0.59665299999999999</v>
      </c>
      <c r="C594">
        <v>-0.59632600000000002</v>
      </c>
      <c r="D594">
        <v>-0.59597699999999998</v>
      </c>
      <c r="E594">
        <v>-0.59560599999999997</v>
      </c>
      <c r="F594">
        <v>-0.59573200000000004</v>
      </c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1"/>
      <c r="AE594" s="41"/>
      <c r="AF594" s="41"/>
      <c r="AG594" s="41"/>
      <c r="AH594" s="41"/>
    </row>
    <row r="595" spans="1:34" x14ac:dyDescent="0.15">
      <c r="A595">
        <v>6</v>
      </c>
      <c r="B595">
        <v>-0.51425500000000002</v>
      </c>
      <c r="C595">
        <v>-0.59570000000000001</v>
      </c>
      <c r="D595">
        <v>-0.59535199999999999</v>
      </c>
      <c r="E595">
        <v>-0.59498300000000004</v>
      </c>
      <c r="F595">
        <v>-0.595078</v>
      </c>
      <c r="G595">
        <v>-0.59446600000000005</v>
      </c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1"/>
      <c r="AE595" s="41"/>
      <c r="AF595" s="41"/>
      <c r="AG595" s="41"/>
      <c r="AH595" s="41"/>
    </row>
    <row r="596" spans="1:34" x14ac:dyDescent="0.15">
      <c r="A596">
        <v>7</v>
      </c>
      <c r="B596">
        <v>-0.22536600000000001</v>
      </c>
      <c r="C596">
        <v>-0.59477899999999995</v>
      </c>
      <c r="D596">
        <v>-0.59443199999999996</v>
      </c>
      <c r="E596">
        <v>-0.59404400000000002</v>
      </c>
      <c r="F596">
        <v>-0.59417200000000003</v>
      </c>
      <c r="G596">
        <v>-0.59356600000000004</v>
      </c>
      <c r="H596">
        <v>-0.59267300000000001</v>
      </c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  <c r="AE596" s="41"/>
      <c r="AF596" s="41"/>
      <c r="AG596" s="41"/>
      <c r="AH596" s="41"/>
    </row>
    <row r="597" spans="1:34" x14ac:dyDescent="0.15">
      <c r="A597">
        <v>8</v>
      </c>
      <c r="B597" s="4">
        <v>0.18950600000000001</v>
      </c>
      <c r="C597">
        <v>-0.59585500000000002</v>
      </c>
      <c r="D597">
        <v>-0.59548999999999996</v>
      </c>
      <c r="E597">
        <v>-0.59512299999999996</v>
      </c>
      <c r="F597">
        <v>-0.595252</v>
      </c>
      <c r="G597">
        <v>-0.59464499999999998</v>
      </c>
      <c r="H597">
        <v>-0.59374899999999997</v>
      </c>
      <c r="I597">
        <v>-0.59482599999999997</v>
      </c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  <c r="AE597" s="41"/>
      <c r="AF597" s="41"/>
      <c r="AG597" s="41"/>
      <c r="AH597" s="41"/>
    </row>
    <row r="598" spans="1:34" x14ac:dyDescent="0.15">
      <c r="A598">
        <v>9</v>
      </c>
      <c r="B598" s="4">
        <v>0.60548599999999997</v>
      </c>
      <c r="C598">
        <v>-0.59690600000000005</v>
      </c>
      <c r="D598">
        <v>-0.59656200000000004</v>
      </c>
      <c r="E598">
        <v>-0.59619500000000003</v>
      </c>
      <c r="F598">
        <v>-0.59632499999999999</v>
      </c>
      <c r="G598">
        <v>-0.59571200000000002</v>
      </c>
      <c r="H598">
        <v>-0.59482000000000002</v>
      </c>
      <c r="I598" s="4">
        <v>-0.51169799999999999</v>
      </c>
      <c r="J598" s="4">
        <v>-0.219501</v>
      </c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  <c r="AE598" s="41"/>
      <c r="AF598" s="41"/>
      <c r="AG598" s="41"/>
      <c r="AH598" s="41"/>
    </row>
    <row r="599" spans="1:34" x14ac:dyDescent="0.15">
      <c r="A599">
        <v>10</v>
      </c>
      <c r="B599" s="4">
        <v>1.5</v>
      </c>
      <c r="C599">
        <v>-0.59916400000000003</v>
      </c>
      <c r="D599">
        <v>-0.59882199999999997</v>
      </c>
      <c r="E599">
        <v>-0.59845800000000005</v>
      </c>
      <c r="F599">
        <v>-0.59858299999999998</v>
      </c>
      <c r="G599">
        <v>-0.59799100000000005</v>
      </c>
      <c r="H599" s="4">
        <v>-0.51375700000000002</v>
      </c>
      <c r="I599" s="4">
        <v>-0.22337599999999999</v>
      </c>
      <c r="J599" s="4">
        <v>0.191966</v>
      </c>
      <c r="K599" s="4">
        <v>0.60034500000000002</v>
      </c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1"/>
      <c r="AE599" s="41"/>
      <c r="AF599" s="41"/>
      <c r="AG599" s="41"/>
      <c r="AH599" s="41"/>
    </row>
    <row r="600" spans="1:34" x14ac:dyDescent="0.15"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1"/>
      <c r="AE600" s="41"/>
      <c r="AF600" s="41"/>
      <c r="AG600" s="41"/>
      <c r="AH600" s="41"/>
    </row>
    <row r="601" spans="1:34" x14ac:dyDescent="0.15">
      <c r="A601" t="s">
        <v>47</v>
      </c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  <c r="AD601" s="41"/>
      <c r="AE601" s="41"/>
      <c r="AF601" s="41"/>
      <c r="AG601" s="41"/>
      <c r="AH601" s="41"/>
    </row>
    <row r="602" spans="1:34" x14ac:dyDescent="0.15">
      <c r="A602" t="s">
        <v>46</v>
      </c>
      <c r="B602">
        <v>1</v>
      </c>
      <c r="C602">
        <v>2</v>
      </c>
      <c r="D602">
        <v>3</v>
      </c>
      <c r="E602">
        <v>4</v>
      </c>
      <c r="F602">
        <v>5</v>
      </c>
      <c r="G602">
        <v>6</v>
      </c>
      <c r="H602">
        <v>7</v>
      </c>
      <c r="I602">
        <v>8</v>
      </c>
      <c r="J602">
        <v>9</v>
      </c>
      <c r="K602">
        <v>10</v>
      </c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  <c r="AD602" s="41"/>
      <c r="AE602" s="41"/>
      <c r="AF602" s="41"/>
      <c r="AG602" s="41"/>
      <c r="AH602" s="41"/>
    </row>
    <row r="603" spans="1:34" x14ac:dyDescent="0.15">
      <c r="A603">
        <v>1</v>
      </c>
      <c r="B603" s="4">
        <v>-6.47538E-2</v>
      </c>
      <c r="M603" s="14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  <c r="AE603" s="41"/>
      <c r="AF603" s="41"/>
      <c r="AG603" s="41"/>
      <c r="AH603" s="41"/>
    </row>
    <row r="604" spans="1:34" x14ac:dyDescent="0.15">
      <c r="A604">
        <v>2</v>
      </c>
      <c r="B604" s="4">
        <v>-0.10043299999999999</v>
      </c>
      <c r="C604" s="4">
        <v>-0.29267100000000001</v>
      </c>
      <c r="D604" s="4"/>
      <c r="E604" s="4"/>
      <c r="F604" s="4"/>
      <c r="G604" s="4"/>
      <c r="M604" s="14"/>
      <c r="N604" s="14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  <c r="AE604" s="41"/>
      <c r="AF604" s="41"/>
      <c r="AG604" s="41"/>
      <c r="AH604" s="41"/>
    </row>
    <row r="605" spans="1:34" x14ac:dyDescent="0.15">
      <c r="A605">
        <v>3</v>
      </c>
      <c r="B605" s="4">
        <v>-0.13517000000000001</v>
      </c>
      <c r="C605" s="4">
        <v>-0.31778299999999998</v>
      </c>
      <c r="D605" s="4">
        <v>-0.34432699999999999</v>
      </c>
      <c r="E605" s="4"/>
      <c r="F605" s="4"/>
      <c r="G605" s="4"/>
      <c r="M605" s="14"/>
      <c r="N605" s="14"/>
      <c r="O605" s="14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  <c r="AD605" s="41"/>
      <c r="AE605" s="41"/>
      <c r="AF605" s="41"/>
      <c r="AG605" s="41"/>
      <c r="AH605" s="41"/>
    </row>
    <row r="606" spans="1:34" x14ac:dyDescent="0.15">
      <c r="A606">
        <v>4</v>
      </c>
      <c r="B606" s="4">
        <v>-0.17203199999999999</v>
      </c>
      <c r="C606" s="4">
        <v>-0.34432600000000002</v>
      </c>
      <c r="D606" s="4">
        <v>-0.35338199999999997</v>
      </c>
      <c r="E606" s="4">
        <v>-0.26388499999999998</v>
      </c>
      <c r="F606" s="4"/>
      <c r="G606" s="4"/>
      <c r="M606" s="14"/>
      <c r="N606" s="14"/>
      <c r="O606" s="14"/>
      <c r="P606" s="14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  <c r="AD606" s="41"/>
      <c r="AE606" s="41"/>
      <c r="AF606" s="41"/>
      <c r="AG606" s="41"/>
      <c r="AH606" s="41"/>
    </row>
    <row r="607" spans="1:34" x14ac:dyDescent="0.15">
      <c r="A607">
        <v>5</v>
      </c>
      <c r="B607" s="4">
        <v>-0.209173</v>
      </c>
      <c r="C607" s="4">
        <v>-0.35184100000000001</v>
      </c>
      <c r="D607" s="4">
        <v>-0.26588499999999998</v>
      </c>
      <c r="E607" s="4">
        <v>-0.124191</v>
      </c>
      <c r="F607" s="4">
        <v>3.44584E-2</v>
      </c>
      <c r="G607" s="4"/>
      <c r="M607" s="14"/>
      <c r="N607" s="14"/>
      <c r="O607" s="14"/>
      <c r="P607" s="14"/>
      <c r="Q607" s="14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  <c r="AD607" s="41"/>
      <c r="AE607" s="41"/>
      <c r="AF607" s="41"/>
      <c r="AG607" s="41"/>
      <c r="AH607" s="41"/>
    </row>
    <row r="608" spans="1:34" x14ac:dyDescent="0.15">
      <c r="A608">
        <v>6</v>
      </c>
      <c r="B608" s="4">
        <v>-0.22140199999999999</v>
      </c>
      <c r="C608" s="4">
        <v>-0.26589299999999999</v>
      </c>
      <c r="D608" s="4">
        <v>-0.12460300000000001</v>
      </c>
      <c r="E608" s="4">
        <v>3.4616099999999997E-2</v>
      </c>
      <c r="F608" s="4">
        <v>0.108668</v>
      </c>
      <c r="G608" s="4">
        <v>-0.38728499999999999</v>
      </c>
      <c r="M608" s="14"/>
      <c r="N608" s="14"/>
      <c r="O608" s="14"/>
      <c r="P608" s="14"/>
      <c r="Q608" s="14"/>
      <c r="R608" s="14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  <c r="AD608" s="41"/>
      <c r="AE608" s="41"/>
      <c r="AF608" s="41"/>
      <c r="AG608" s="41"/>
      <c r="AH608" s="41"/>
    </row>
    <row r="609" spans="1:34" x14ac:dyDescent="0.15">
      <c r="A609">
        <v>7</v>
      </c>
      <c r="B609" s="4">
        <v>-0.16045499999999999</v>
      </c>
      <c r="C609" s="4">
        <v>-0.12681300000000001</v>
      </c>
      <c r="D609" s="4">
        <v>3.3882299999999997E-2</v>
      </c>
      <c r="E609" s="4">
        <v>0.107942</v>
      </c>
      <c r="F609" s="4">
        <v>-0.38753100000000001</v>
      </c>
      <c r="G609" s="4">
        <v>-0.43438100000000002</v>
      </c>
      <c r="H609" s="4">
        <v>-0.47759299999999999</v>
      </c>
      <c r="M609" s="14"/>
      <c r="N609" s="14"/>
      <c r="O609" s="14"/>
      <c r="P609" s="14"/>
      <c r="Q609" s="14"/>
      <c r="R609" s="14"/>
      <c r="S609" s="14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  <c r="AD609" s="41"/>
      <c r="AE609" s="41"/>
      <c r="AF609" s="41"/>
      <c r="AG609" s="41"/>
      <c r="AH609" s="41"/>
    </row>
    <row r="610" spans="1:34" x14ac:dyDescent="0.15">
      <c r="A610">
        <v>8</v>
      </c>
      <c r="B610">
        <v>-6.46539E-2</v>
      </c>
      <c r="C610" s="4">
        <v>3.3871800000000001E-2</v>
      </c>
      <c r="D610" s="4">
        <v>0.107445</v>
      </c>
      <c r="E610" s="4">
        <v>-0.387293</v>
      </c>
      <c r="F610" s="4">
        <v>-0.43309700000000001</v>
      </c>
      <c r="G610" s="4">
        <v>-0.47018799999999999</v>
      </c>
      <c r="H610" s="4">
        <v>-0.50307400000000002</v>
      </c>
      <c r="I610" s="4">
        <v>-0.53856099999999996</v>
      </c>
      <c r="M610" s="14"/>
      <c r="N610" s="14"/>
      <c r="O610" s="14"/>
      <c r="P610" s="14"/>
      <c r="Q610" s="14"/>
      <c r="R610" s="14"/>
      <c r="S610" s="14"/>
      <c r="T610" s="14"/>
      <c r="U610" s="41"/>
      <c r="V610" s="41"/>
      <c r="W610" s="41"/>
      <c r="X610" s="41"/>
      <c r="Y610" s="41"/>
      <c r="Z610" s="41"/>
      <c r="AA610" s="41"/>
      <c r="AB610" s="41"/>
      <c r="AC610" s="41"/>
      <c r="AD610" s="41"/>
      <c r="AE610" s="41"/>
      <c r="AF610" s="41"/>
      <c r="AG610" s="41"/>
      <c r="AH610" s="41"/>
    </row>
    <row r="611" spans="1:34" x14ac:dyDescent="0.15">
      <c r="A611">
        <v>9</v>
      </c>
      <c r="B611">
        <v>3.0489100000000002E-2</v>
      </c>
      <c r="C611" s="4">
        <v>0.10703600000000001</v>
      </c>
      <c r="D611" s="4">
        <v>-0.387407</v>
      </c>
      <c r="E611" s="4">
        <v>-0.42523300000000003</v>
      </c>
      <c r="F611" s="4">
        <v>-0.46861700000000001</v>
      </c>
      <c r="G611" s="4">
        <v>-0.50865099999999996</v>
      </c>
      <c r="H611" s="4">
        <v>-0.53865600000000002</v>
      </c>
      <c r="I611">
        <v>-0.57711699999999999</v>
      </c>
      <c r="J611">
        <v>-0.63848700000000003</v>
      </c>
      <c r="M611" s="14"/>
      <c r="N611" s="14"/>
      <c r="O611" s="14"/>
      <c r="P611" s="14"/>
      <c r="Q611" s="14"/>
      <c r="R611" s="14"/>
      <c r="S611" s="14"/>
      <c r="T611" s="14"/>
      <c r="U611" s="14"/>
      <c r="V611" s="41"/>
      <c r="W611" s="41"/>
      <c r="X611" s="41"/>
      <c r="Y611" s="41"/>
      <c r="Z611" s="41"/>
      <c r="AA611" s="41"/>
      <c r="AB611" s="41"/>
      <c r="AC611" s="41"/>
      <c r="AD611" s="41"/>
      <c r="AE611" s="41"/>
      <c r="AF611" s="41"/>
      <c r="AG611" s="41"/>
      <c r="AH611" s="41"/>
    </row>
    <row r="612" spans="1:34" x14ac:dyDescent="0.15">
      <c r="A612">
        <v>10</v>
      </c>
      <c r="B612">
        <v>0.104245</v>
      </c>
      <c r="C612" s="4">
        <v>-0.38336700000000001</v>
      </c>
      <c r="D612" s="4">
        <v>-0.42701</v>
      </c>
      <c r="E612" s="4">
        <v>-0.46885700000000002</v>
      </c>
      <c r="F612" s="4">
        <v>-0.50954900000000003</v>
      </c>
      <c r="G612" s="4">
        <v>-0.54001500000000002</v>
      </c>
      <c r="H612">
        <v>-0.57894000000000001</v>
      </c>
      <c r="I612">
        <v>-0.63991100000000001</v>
      </c>
      <c r="J612">
        <v>-0.733039</v>
      </c>
      <c r="K612">
        <v>-0.85845499999999997</v>
      </c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41"/>
      <c r="X612" s="41"/>
      <c r="Y612" s="41"/>
      <c r="Z612" s="41"/>
      <c r="AA612" s="41"/>
      <c r="AB612" s="41"/>
      <c r="AC612" s="41"/>
      <c r="AD612" s="41"/>
      <c r="AE612" s="41"/>
      <c r="AF612" s="41"/>
      <c r="AG612" s="41"/>
      <c r="AH612" s="41"/>
    </row>
    <row r="613" spans="1:34" x14ac:dyDescent="0.15"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  <c r="AD613" s="41"/>
      <c r="AE613" s="41"/>
      <c r="AF613" s="41"/>
      <c r="AG613" s="41"/>
      <c r="AH613" s="41"/>
    </row>
    <row r="614" spans="1:34" x14ac:dyDescent="0.15">
      <c r="A614" t="s">
        <v>48</v>
      </c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  <c r="AE614" s="41"/>
      <c r="AF614" s="41"/>
      <c r="AG614" s="41"/>
      <c r="AH614" s="41"/>
    </row>
    <row r="615" spans="1:34" x14ac:dyDescent="0.15">
      <c r="A615" t="s">
        <v>46</v>
      </c>
      <c r="B615">
        <v>1</v>
      </c>
      <c r="C615">
        <v>2</v>
      </c>
      <c r="D615">
        <v>3</v>
      </c>
      <c r="E615">
        <v>4</v>
      </c>
      <c r="F615">
        <v>5</v>
      </c>
      <c r="G615">
        <v>6</v>
      </c>
      <c r="H615">
        <v>7</v>
      </c>
      <c r="I615">
        <v>8</v>
      </c>
      <c r="J615">
        <v>9</v>
      </c>
      <c r="K615">
        <v>10</v>
      </c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  <c r="AG615" s="41"/>
      <c r="AH615" s="41"/>
    </row>
    <row r="616" spans="1:34" x14ac:dyDescent="0.15">
      <c r="A616">
        <v>1</v>
      </c>
      <c r="B616">
        <v>-0.58516100000000004</v>
      </c>
      <c r="M616" s="14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  <c r="AD616" s="41"/>
      <c r="AE616" s="41"/>
      <c r="AF616" s="41"/>
      <c r="AG616" s="41"/>
      <c r="AH616" s="41"/>
    </row>
    <row r="617" spans="1:34" x14ac:dyDescent="0.15">
      <c r="A617">
        <v>2</v>
      </c>
      <c r="B617">
        <v>-0.58425800000000006</v>
      </c>
      <c r="C617">
        <v>-1.19377</v>
      </c>
      <c r="M617" s="14"/>
      <c r="N617" s="14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  <c r="AD617" s="41"/>
      <c r="AE617" s="41"/>
      <c r="AF617" s="41"/>
      <c r="AG617" s="41"/>
      <c r="AH617" s="41"/>
    </row>
    <row r="618" spans="1:34" x14ac:dyDescent="0.15">
      <c r="A618">
        <v>3</v>
      </c>
      <c r="B618">
        <v>-0.58370500000000003</v>
      </c>
      <c r="C618">
        <v>-1.1930799999999999</v>
      </c>
      <c r="D618">
        <v>-1.18015</v>
      </c>
      <c r="M618" s="14"/>
      <c r="N618" s="14"/>
      <c r="O618" s="14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  <c r="AD618" s="41"/>
      <c r="AE618" s="41"/>
      <c r="AF618" s="41"/>
      <c r="AG618" s="41"/>
      <c r="AH618" s="41"/>
    </row>
    <row r="619" spans="1:34" x14ac:dyDescent="0.15">
      <c r="A619">
        <v>4</v>
      </c>
      <c r="B619">
        <v>-0.58699999999999997</v>
      </c>
      <c r="C619">
        <v>-1.18011</v>
      </c>
      <c r="D619">
        <v>-1.0850200000000001</v>
      </c>
      <c r="E619">
        <v>-0.82935800000000004</v>
      </c>
      <c r="M619" s="14"/>
      <c r="N619" s="14"/>
      <c r="O619" s="14"/>
      <c r="P619" s="14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  <c r="AD619" s="41"/>
      <c r="AE619" s="41"/>
      <c r="AF619" s="41"/>
      <c r="AG619" s="41"/>
      <c r="AH619" s="41"/>
    </row>
    <row r="620" spans="1:34" x14ac:dyDescent="0.15">
      <c r="A620">
        <v>5</v>
      </c>
      <c r="B620">
        <v>-0.59289400000000003</v>
      </c>
      <c r="C620">
        <v>-1.0860099999999999</v>
      </c>
      <c r="D620">
        <v>-0.83045199999999997</v>
      </c>
      <c r="E620">
        <v>-0.451623</v>
      </c>
      <c r="F620">
        <v>-2.5588799999999998E-2</v>
      </c>
      <c r="M620" s="14"/>
      <c r="N620" s="14"/>
      <c r="O620" s="14"/>
      <c r="P620" s="14"/>
      <c r="Q620" s="14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  <c r="AD620" s="41"/>
      <c r="AE620" s="41"/>
      <c r="AF620" s="41"/>
      <c r="AG620" s="41"/>
      <c r="AH620" s="41"/>
    </row>
    <row r="621" spans="1:34" x14ac:dyDescent="0.15">
      <c r="A621">
        <v>6</v>
      </c>
      <c r="B621">
        <v>-0.54854999999999998</v>
      </c>
      <c r="C621">
        <v>-0.83149300000000004</v>
      </c>
      <c r="D621">
        <v>-0.452926</v>
      </c>
      <c r="E621">
        <v>-2.57492E-2</v>
      </c>
      <c r="F621" s="4">
        <v>0.12400600000000001</v>
      </c>
      <c r="G621">
        <v>-0.83667100000000005</v>
      </c>
      <c r="M621" s="14"/>
      <c r="N621" s="14"/>
      <c r="O621" s="14"/>
      <c r="P621" s="14"/>
      <c r="Q621" s="14"/>
      <c r="R621" s="14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  <c r="AD621" s="41"/>
      <c r="AE621" s="41"/>
      <c r="AF621" s="41"/>
      <c r="AG621" s="41"/>
      <c r="AH621" s="41"/>
    </row>
    <row r="622" spans="1:34" x14ac:dyDescent="0.15">
      <c r="A622">
        <v>7</v>
      </c>
      <c r="B622">
        <v>-0.417825</v>
      </c>
      <c r="C622">
        <v>-0.454401</v>
      </c>
      <c r="D622">
        <v>-2.7797800000000001E-2</v>
      </c>
      <c r="E622" s="4">
        <v>0.122284</v>
      </c>
      <c r="F622">
        <v>-0.83717799999999998</v>
      </c>
      <c r="G622">
        <v>-0.90699799999999997</v>
      </c>
      <c r="H622">
        <v>-0.97644799999999998</v>
      </c>
      <c r="M622" s="14"/>
      <c r="N622" s="14"/>
      <c r="O622" s="14"/>
      <c r="P622" s="14"/>
      <c r="Q622" s="14"/>
      <c r="R622" s="14"/>
      <c r="S622" s="14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  <c r="AD622" s="41"/>
      <c r="AE622" s="41"/>
      <c r="AF622" s="41"/>
      <c r="AG622" s="41"/>
      <c r="AH622" s="41"/>
    </row>
    <row r="623" spans="1:34" x14ac:dyDescent="0.15">
      <c r="A623">
        <v>8</v>
      </c>
      <c r="B623">
        <v>-0.22824700000000001</v>
      </c>
      <c r="C623">
        <v>-3.0126699999999999E-2</v>
      </c>
      <c r="D623" s="4">
        <v>0.118796</v>
      </c>
      <c r="E623">
        <v>-0.83897200000000005</v>
      </c>
      <c r="F623">
        <v>-0.90572799999999998</v>
      </c>
      <c r="G623">
        <v>-0.96152599999999999</v>
      </c>
      <c r="H623">
        <v>-1.0142599999999999</v>
      </c>
      <c r="I623">
        <v>-1.0771200000000001</v>
      </c>
      <c r="M623" s="14"/>
      <c r="N623" s="14"/>
      <c r="O623" s="14"/>
      <c r="P623" s="14"/>
      <c r="Q623" s="14"/>
      <c r="R623" s="14"/>
      <c r="S623" s="14"/>
      <c r="T623" s="14"/>
      <c r="U623" s="41"/>
      <c r="V623" s="41"/>
      <c r="W623" s="41"/>
      <c r="X623" s="41"/>
      <c r="Y623" s="41"/>
      <c r="Z623" s="41"/>
      <c r="AA623" s="41"/>
      <c r="AB623" s="41"/>
      <c r="AC623" s="41"/>
      <c r="AD623" s="41"/>
      <c r="AE623" s="41"/>
      <c r="AF623" s="41"/>
      <c r="AG623" s="41"/>
      <c r="AH623" s="41"/>
    </row>
    <row r="624" spans="1:34" x14ac:dyDescent="0.15">
      <c r="A624">
        <v>9</v>
      </c>
      <c r="B624">
        <v>-4.0724700000000003E-2</v>
      </c>
      <c r="C624" s="4">
        <v>0.115608</v>
      </c>
      <c r="D624">
        <v>-0.841503</v>
      </c>
      <c r="E624">
        <v>-0.891212</v>
      </c>
      <c r="F624">
        <v>-0.95821000000000001</v>
      </c>
      <c r="G624">
        <v>-1.02579</v>
      </c>
      <c r="H624">
        <v>-1.07731</v>
      </c>
      <c r="I624">
        <v>-1.1542300000000001</v>
      </c>
      <c r="J624">
        <v>-1.2769699999999999</v>
      </c>
      <c r="M624" s="14"/>
      <c r="N624" s="14"/>
      <c r="O624" s="14"/>
      <c r="P624" s="14"/>
      <c r="Q624" s="14"/>
      <c r="R624" s="14"/>
      <c r="S624" s="14"/>
      <c r="T624" s="14"/>
      <c r="U624" s="14"/>
      <c r="V624" s="41"/>
      <c r="W624" s="41"/>
      <c r="X624" s="41"/>
      <c r="Y624" s="41"/>
      <c r="Z624" s="41"/>
      <c r="AA624" s="41"/>
      <c r="AB624" s="41"/>
      <c r="AC624" s="41"/>
      <c r="AD624" s="41"/>
      <c r="AE624" s="41"/>
      <c r="AF624" s="41"/>
      <c r="AG624" s="41"/>
      <c r="AH624" s="41"/>
    </row>
    <row r="625" spans="1:34" x14ac:dyDescent="0.15">
      <c r="A625">
        <v>10</v>
      </c>
      <c r="B625">
        <v>0.108588</v>
      </c>
      <c r="C625">
        <v>-0.83406499999999995</v>
      </c>
      <c r="D625">
        <v>-0.89538499999999999</v>
      </c>
      <c r="E625">
        <v>-0.95922200000000002</v>
      </c>
      <c r="F625">
        <v>-1.0268999999999999</v>
      </c>
      <c r="G625">
        <v>-1.08003</v>
      </c>
      <c r="H625">
        <v>-1.15788</v>
      </c>
      <c r="I625">
        <v>-1.27982</v>
      </c>
      <c r="J625">
        <v>-1.46608</v>
      </c>
      <c r="K625">
        <v>-1.7169099999999999</v>
      </c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41"/>
      <c r="X625" s="41"/>
      <c r="Y625" s="41"/>
      <c r="Z625" s="41"/>
      <c r="AA625" s="41"/>
      <c r="AB625" s="41"/>
      <c r="AC625" s="41"/>
      <c r="AD625" s="41"/>
      <c r="AE625" s="41"/>
      <c r="AF625" s="41"/>
      <c r="AG625" s="41"/>
      <c r="AH625" s="41"/>
    </row>
    <row r="626" spans="1:34" x14ac:dyDescent="0.15"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  <c r="AD626" s="41"/>
      <c r="AE626" s="41"/>
      <c r="AF626" s="41"/>
      <c r="AG626" s="41"/>
      <c r="AH626" s="41"/>
    </row>
    <row r="627" spans="1:34" x14ac:dyDescent="0.15">
      <c r="A627" t="s">
        <v>74</v>
      </c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  <c r="AD627" s="41"/>
      <c r="AE627" s="41"/>
      <c r="AF627" s="41"/>
      <c r="AG627" s="41"/>
      <c r="AH627" s="41"/>
    </row>
    <row r="628" spans="1:34" x14ac:dyDescent="0.15">
      <c r="A628" t="s">
        <v>75</v>
      </c>
      <c r="B628" t="s">
        <v>76</v>
      </c>
      <c r="C628" t="s">
        <v>76</v>
      </c>
      <c r="D628" t="s">
        <v>76</v>
      </c>
      <c r="E628" t="s">
        <v>77</v>
      </c>
      <c r="F628" t="s">
        <v>77</v>
      </c>
      <c r="G628" t="s">
        <v>77</v>
      </c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  <c r="AD628" s="41"/>
      <c r="AE628" s="41"/>
      <c r="AF628" s="41"/>
      <c r="AG628" s="41"/>
      <c r="AH628" s="41"/>
    </row>
    <row r="629" spans="1:34" x14ac:dyDescent="0.15">
      <c r="A629" t="s">
        <v>78</v>
      </c>
      <c r="B629" t="s">
        <v>76</v>
      </c>
      <c r="C629" t="s">
        <v>79</v>
      </c>
      <c r="D629" t="s">
        <v>80</v>
      </c>
      <c r="E629" t="s">
        <v>76</v>
      </c>
      <c r="F629" t="s">
        <v>79</v>
      </c>
      <c r="G629" t="s">
        <v>80</v>
      </c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  <c r="AD629" s="41"/>
      <c r="AE629" s="41"/>
      <c r="AF629" s="41"/>
      <c r="AG629" s="41"/>
      <c r="AH629" s="41"/>
    </row>
    <row r="630" spans="1:34" x14ac:dyDescent="0.15">
      <c r="A630" t="s">
        <v>25</v>
      </c>
      <c r="B630" s="4">
        <v>0.120986</v>
      </c>
      <c r="C630" s="4">
        <v>0.120986</v>
      </c>
      <c r="D630" s="4">
        <v>0.120986</v>
      </c>
      <c r="E630" s="4">
        <v>0.23071900000000001</v>
      </c>
      <c r="F630" s="4">
        <v>0.23071900000000001</v>
      </c>
      <c r="G630" s="4">
        <v>0.23071900000000001</v>
      </c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  <c r="AD630" s="41"/>
      <c r="AE630" s="41"/>
      <c r="AF630" s="41"/>
      <c r="AG630" s="41"/>
      <c r="AH630" s="41"/>
    </row>
    <row r="631" spans="1:34" x14ac:dyDescent="0.15">
      <c r="A631" t="s">
        <v>26</v>
      </c>
      <c r="B631">
        <v>-0.491921</v>
      </c>
      <c r="C631">
        <v>-0.49016100000000001</v>
      </c>
      <c r="D631">
        <v>-0.49016100000000001</v>
      </c>
      <c r="E631">
        <v>-0.52370099999999997</v>
      </c>
      <c r="F631">
        <v>-0.52156499999999995</v>
      </c>
      <c r="G631">
        <v>-0.52156499999999995</v>
      </c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  <c r="AD631" s="41"/>
      <c r="AE631" s="41"/>
      <c r="AF631" s="41"/>
      <c r="AG631" s="41"/>
      <c r="AH631" s="41"/>
    </row>
    <row r="632" spans="1:34" x14ac:dyDescent="0.15">
      <c r="A632" t="s">
        <v>27</v>
      </c>
      <c r="B632">
        <v>-0.53808</v>
      </c>
      <c r="C632">
        <v>-0.535829</v>
      </c>
      <c r="D632">
        <v>-0.535829</v>
      </c>
      <c r="E632">
        <v>-0.56866899999999998</v>
      </c>
      <c r="F632">
        <v>-0.56595300000000004</v>
      </c>
      <c r="G632">
        <v>-0.56595300000000004</v>
      </c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  <c r="AD632" s="41"/>
      <c r="AE632" s="41"/>
      <c r="AF632" s="41"/>
      <c r="AG632" s="41"/>
      <c r="AH632" s="41"/>
    </row>
    <row r="633" spans="1:34" x14ac:dyDescent="0.15">
      <c r="A633" t="s">
        <v>28</v>
      </c>
      <c r="B633">
        <v>-0.58735400000000004</v>
      </c>
      <c r="C633">
        <v>-0.58452700000000002</v>
      </c>
      <c r="D633">
        <v>-0.58452700000000002</v>
      </c>
      <c r="E633">
        <v>-0.63938399999999995</v>
      </c>
      <c r="F633">
        <v>-0.63598200000000005</v>
      </c>
      <c r="G633">
        <v>-0.63598200000000005</v>
      </c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  <c r="AD633" s="41"/>
      <c r="AE633" s="41"/>
      <c r="AF633" s="41"/>
      <c r="AG633" s="41"/>
      <c r="AH633" s="41"/>
    </row>
    <row r="634" spans="1:34" x14ac:dyDescent="0.15">
      <c r="A634" t="s">
        <v>29</v>
      </c>
      <c r="B634">
        <v>-0.64502199999999998</v>
      </c>
      <c r="C634">
        <v>-0.64200000000000002</v>
      </c>
      <c r="D634">
        <v>-0.64200000000000002</v>
      </c>
      <c r="E634">
        <v>-0.75499799999999995</v>
      </c>
      <c r="F634">
        <v>-0.75136000000000003</v>
      </c>
      <c r="G634">
        <v>-0.75136000000000003</v>
      </c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  <c r="AD634" s="41"/>
      <c r="AE634" s="41"/>
      <c r="AF634" s="41"/>
      <c r="AG634" s="41"/>
      <c r="AH634" s="41"/>
    </row>
    <row r="635" spans="1:34" x14ac:dyDescent="0.15">
      <c r="A635" t="s">
        <v>30</v>
      </c>
      <c r="B635">
        <v>-0.68216699999999997</v>
      </c>
      <c r="C635">
        <v>-0.67918000000000001</v>
      </c>
      <c r="D635">
        <v>-0.67918000000000001</v>
      </c>
      <c r="E635">
        <v>-0.72906000000000004</v>
      </c>
      <c r="F635">
        <v>-0.72547399999999995</v>
      </c>
      <c r="G635">
        <v>-0.72547399999999995</v>
      </c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  <c r="AD635" s="41"/>
      <c r="AE635" s="41"/>
      <c r="AF635" s="41"/>
      <c r="AG635" s="41"/>
      <c r="AH635" s="41"/>
    </row>
    <row r="636" spans="1:34" x14ac:dyDescent="0.15">
      <c r="A636" t="s">
        <v>52</v>
      </c>
      <c r="B636">
        <v>-0.69735000000000003</v>
      </c>
      <c r="C636">
        <v>-0.69463299999999994</v>
      </c>
      <c r="D636">
        <v>-0.69463299999999994</v>
      </c>
      <c r="E636">
        <v>-0.73138000000000003</v>
      </c>
      <c r="F636">
        <v>-0.72814400000000001</v>
      </c>
      <c r="G636">
        <v>-0.72814400000000001</v>
      </c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  <c r="AE636" s="41"/>
      <c r="AF636" s="41"/>
      <c r="AG636" s="41"/>
      <c r="AH636" s="41"/>
    </row>
    <row r="637" spans="1:34" x14ac:dyDescent="0.15">
      <c r="A637" t="s">
        <v>53</v>
      </c>
      <c r="B637" s="4">
        <v>-0.51982799999999996</v>
      </c>
      <c r="C637" s="4">
        <v>-0.51793100000000003</v>
      </c>
      <c r="D637" s="4">
        <v>-0.51793100000000003</v>
      </c>
      <c r="E637" s="4">
        <v>-0.51645300000000005</v>
      </c>
      <c r="F637" s="4">
        <v>-0.51424099999999995</v>
      </c>
      <c r="G637" s="4">
        <v>-0.51424099999999995</v>
      </c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  <c r="AD637" s="41"/>
      <c r="AE637" s="41"/>
      <c r="AF637" s="41"/>
      <c r="AG637" s="41"/>
      <c r="AH637" s="41"/>
    </row>
    <row r="638" spans="1:34" x14ac:dyDescent="0.15">
      <c r="A638" t="s">
        <v>54</v>
      </c>
      <c r="B638">
        <v>-0.23966100000000001</v>
      </c>
      <c r="C638">
        <v>-0.23857100000000001</v>
      </c>
      <c r="D638">
        <v>-0.23857100000000001</v>
      </c>
      <c r="E638">
        <v>-0.242451</v>
      </c>
      <c r="F638">
        <v>-0.241253</v>
      </c>
      <c r="G638">
        <v>-0.241253</v>
      </c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1"/>
      <c r="AE638" s="41"/>
      <c r="AF638" s="41"/>
      <c r="AG638" s="41"/>
      <c r="AH638" s="41"/>
    </row>
    <row r="639" spans="1:34" x14ac:dyDescent="0.15">
      <c r="A639" t="s">
        <v>90</v>
      </c>
      <c r="B639">
        <v>5.4608700000000003E-2</v>
      </c>
      <c r="C639">
        <v>5.4608700000000003E-2</v>
      </c>
      <c r="D639">
        <v>5.4608700000000003E-2</v>
      </c>
      <c r="E639">
        <v>-0.40080100000000002</v>
      </c>
      <c r="F639">
        <v>-0.40080100000000002</v>
      </c>
      <c r="G639">
        <v>-0.40080100000000002</v>
      </c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  <c r="AD639" s="41"/>
      <c r="AE639" s="41"/>
      <c r="AF639" s="41"/>
      <c r="AG639" s="41"/>
      <c r="AH639" s="41"/>
    </row>
    <row r="640" spans="1:34" x14ac:dyDescent="0.15"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  <c r="AD640" s="41"/>
      <c r="AE640" s="41"/>
      <c r="AF640" s="41"/>
      <c r="AG640" s="41"/>
      <c r="AH640" s="41"/>
    </row>
    <row r="641" spans="1:34" s="17" customFormat="1" ht="18" x14ac:dyDescent="0.2">
      <c r="A641" s="18" t="s">
        <v>81</v>
      </c>
    </row>
    <row r="642" spans="1:34" s="17" customFormat="1" x14ac:dyDescent="0.15">
      <c r="A642" s="17" t="s">
        <v>66</v>
      </c>
    </row>
    <row r="643" spans="1:34" s="17" customFormat="1" x14ac:dyDescent="0.15">
      <c r="A643" s="17" t="s">
        <v>23</v>
      </c>
    </row>
    <row r="644" spans="1:34" x14ac:dyDescent="0.15"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  <c r="AD644" s="41"/>
      <c r="AE644" s="41"/>
      <c r="AF644" s="41"/>
      <c r="AG644" s="41"/>
      <c r="AH644" s="41"/>
    </row>
    <row r="645" spans="1:34" x14ac:dyDescent="0.15">
      <c r="A645" t="s">
        <v>45</v>
      </c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1"/>
      <c r="AE645" s="41"/>
      <c r="AF645" s="41"/>
      <c r="AG645" s="41"/>
      <c r="AH645" s="41"/>
    </row>
    <row r="646" spans="1:34" x14ac:dyDescent="0.15">
      <c r="A646" t="s">
        <v>46</v>
      </c>
      <c r="B646">
        <v>1</v>
      </c>
      <c r="C646">
        <v>2</v>
      </c>
      <c r="D646">
        <v>3</v>
      </c>
      <c r="E646">
        <v>4</v>
      </c>
      <c r="F646">
        <v>5</v>
      </c>
      <c r="G646">
        <v>6</v>
      </c>
      <c r="H646">
        <v>7</v>
      </c>
      <c r="I646">
        <v>8</v>
      </c>
      <c r="J646">
        <v>9</v>
      </c>
      <c r="K646">
        <v>10</v>
      </c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  <c r="AD646" s="41"/>
      <c r="AE646" s="41"/>
      <c r="AF646" s="41"/>
      <c r="AG646" s="41"/>
      <c r="AH646" s="41"/>
    </row>
    <row r="647" spans="1:34" x14ac:dyDescent="0.15">
      <c r="A647">
        <v>1</v>
      </c>
      <c r="B647">
        <v>-0.28400700000000001</v>
      </c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  <c r="AE647" s="41"/>
      <c r="AF647" s="41"/>
      <c r="AG647" s="41"/>
      <c r="AH647" s="41"/>
    </row>
    <row r="648" spans="1:34" x14ac:dyDescent="0.15">
      <c r="A648">
        <v>2</v>
      </c>
      <c r="B648">
        <v>-0.28509000000000001</v>
      </c>
      <c r="C648">
        <v>-0.286161</v>
      </c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  <c r="AD648" s="41"/>
      <c r="AE648" s="41"/>
      <c r="AF648" s="41"/>
      <c r="AG648" s="41"/>
      <c r="AH648" s="41"/>
    </row>
    <row r="649" spans="1:34" x14ac:dyDescent="0.15">
      <c r="A649">
        <v>3</v>
      </c>
      <c r="B649">
        <v>-0.28500799999999998</v>
      </c>
      <c r="C649">
        <v>-0.28610000000000002</v>
      </c>
      <c r="D649">
        <v>-0.28601799999999999</v>
      </c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1"/>
      <c r="AE649" s="41"/>
      <c r="AF649" s="41"/>
      <c r="AG649" s="41"/>
      <c r="AH649" s="41"/>
    </row>
    <row r="650" spans="1:34" x14ac:dyDescent="0.15">
      <c r="A650">
        <v>4</v>
      </c>
      <c r="B650">
        <v>-0.284912</v>
      </c>
      <c r="C650">
        <v>-0.28598400000000002</v>
      </c>
      <c r="D650">
        <v>-0.28590199999999999</v>
      </c>
      <c r="E650">
        <v>-0.28578399999999998</v>
      </c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  <c r="AD650" s="41"/>
      <c r="AE650" s="41"/>
      <c r="AF650" s="41"/>
      <c r="AG650" s="41"/>
      <c r="AH650" s="41"/>
    </row>
    <row r="651" spans="1:34" x14ac:dyDescent="0.15">
      <c r="A651">
        <v>5</v>
      </c>
      <c r="B651">
        <v>-0.282389</v>
      </c>
      <c r="C651">
        <v>-0.28345300000000001</v>
      </c>
      <c r="D651">
        <v>-0.28337000000000001</v>
      </c>
      <c r="E651">
        <v>-0.283252</v>
      </c>
      <c r="F651">
        <v>-0.28071099999999999</v>
      </c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  <c r="AD651" s="41"/>
      <c r="AE651" s="41"/>
      <c r="AF651" s="41"/>
      <c r="AG651" s="41"/>
      <c r="AH651" s="41"/>
    </row>
    <row r="652" spans="1:34" x14ac:dyDescent="0.15">
      <c r="A652">
        <v>6</v>
      </c>
      <c r="B652">
        <v>-0.15273999999999999</v>
      </c>
      <c r="C652">
        <v>-0.28394799999999998</v>
      </c>
      <c r="D652">
        <v>-0.28386499999999998</v>
      </c>
      <c r="E652">
        <v>-0.28372599999999998</v>
      </c>
      <c r="F652">
        <v>-0.28120600000000001</v>
      </c>
      <c r="G652">
        <v>-0.28170200000000001</v>
      </c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  <c r="AD652" s="41"/>
      <c r="AE652" s="41"/>
      <c r="AF652" s="41"/>
      <c r="AG652" s="41"/>
      <c r="AH652" s="41"/>
    </row>
    <row r="653" spans="1:34" x14ac:dyDescent="0.15">
      <c r="A653">
        <v>7</v>
      </c>
      <c r="B653" s="4">
        <v>0.11311</v>
      </c>
      <c r="C653">
        <v>-0.28445599999999999</v>
      </c>
      <c r="D653">
        <v>-0.28435300000000002</v>
      </c>
      <c r="E653">
        <v>-0.28423500000000002</v>
      </c>
      <c r="F653">
        <v>-0.28171600000000002</v>
      </c>
      <c r="G653" s="4">
        <v>-0.28221299999999999</v>
      </c>
      <c r="H653" s="4">
        <v>-0.282721</v>
      </c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  <c r="AD653" s="41"/>
      <c r="AE653" s="41"/>
      <c r="AF653" s="41"/>
      <c r="AG653" s="41"/>
      <c r="AH653" s="41"/>
    </row>
    <row r="654" spans="1:34" x14ac:dyDescent="0.15">
      <c r="A654">
        <v>8</v>
      </c>
      <c r="B654" s="4">
        <v>0.38074999999999998</v>
      </c>
      <c r="C654">
        <v>-0.284918</v>
      </c>
      <c r="D654">
        <v>-0.28483599999999998</v>
      </c>
      <c r="E654">
        <v>-0.28471800000000003</v>
      </c>
      <c r="F654" s="4">
        <v>-0.28220000000000001</v>
      </c>
      <c r="G654" s="4">
        <v>-0.28269499999999997</v>
      </c>
      <c r="H654" s="4">
        <v>-0.28322999999999998</v>
      </c>
      <c r="I654" s="4">
        <v>-0.28371200000000002</v>
      </c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  <c r="AD654" s="41"/>
      <c r="AE654" s="41"/>
      <c r="AF654" s="41"/>
      <c r="AG654" s="41"/>
      <c r="AH654" s="41"/>
    </row>
    <row r="655" spans="1:34" x14ac:dyDescent="0.15">
      <c r="A655">
        <v>9</v>
      </c>
      <c r="B655" s="4">
        <v>0.63764200000000004</v>
      </c>
      <c r="C655">
        <v>-0.28559899999999999</v>
      </c>
      <c r="D655">
        <v>-0.28551700000000002</v>
      </c>
      <c r="E655" s="4">
        <v>-0.28539999999999999</v>
      </c>
      <c r="F655" s="4">
        <v>-0.28288000000000002</v>
      </c>
      <c r="G655" s="4">
        <v>-0.28340199999999999</v>
      </c>
      <c r="H655" s="4">
        <v>-0.283912</v>
      </c>
      <c r="I655" s="4">
        <v>-0.15378800000000001</v>
      </c>
      <c r="J655" s="4">
        <v>0.11276899999999999</v>
      </c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  <c r="AD655" s="41"/>
      <c r="AE655" s="41"/>
      <c r="AF655" s="41"/>
      <c r="AG655" s="41"/>
      <c r="AH655" s="41"/>
    </row>
    <row r="656" spans="1:34" x14ac:dyDescent="0.15">
      <c r="A656">
        <v>10</v>
      </c>
      <c r="B656" s="4">
        <v>1.5</v>
      </c>
      <c r="C656">
        <v>-0.28943400000000002</v>
      </c>
      <c r="D656" s="4">
        <v>-0.28935100000000002</v>
      </c>
      <c r="E656" s="4">
        <v>-0.28923500000000002</v>
      </c>
      <c r="F656" s="4">
        <v>-0.28673900000000002</v>
      </c>
      <c r="G656" s="4">
        <v>-0.28723599999999999</v>
      </c>
      <c r="H656" s="4">
        <v>-0.157191</v>
      </c>
      <c r="I656" s="4">
        <v>0.109694</v>
      </c>
      <c r="J656" s="4">
        <v>0.37792100000000001</v>
      </c>
      <c r="K656" s="4">
        <v>0.632911</v>
      </c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  <c r="AD656" s="41"/>
      <c r="AE656" s="41"/>
      <c r="AF656" s="41"/>
      <c r="AG656" s="41"/>
      <c r="AH656" s="41"/>
    </row>
    <row r="657" spans="1:34" x14ac:dyDescent="0.15"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  <c r="AE657" s="41"/>
      <c r="AF657" s="41"/>
      <c r="AG657" s="41"/>
      <c r="AH657" s="41"/>
    </row>
    <row r="658" spans="1:34" x14ac:dyDescent="0.15">
      <c r="A658" t="s">
        <v>47</v>
      </c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  <c r="AE658" s="41"/>
      <c r="AF658" s="41"/>
      <c r="AG658" s="41"/>
      <c r="AH658" s="41"/>
    </row>
    <row r="659" spans="1:34" x14ac:dyDescent="0.15">
      <c r="A659" t="s">
        <v>46</v>
      </c>
      <c r="B659">
        <v>1</v>
      </c>
      <c r="C659">
        <v>2</v>
      </c>
      <c r="D659">
        <v>3</v>
      </c>
      <c r="E659">
        <v>4</v>
      </c>
      <c r="F659">
        <v>5</v>
      </c>
      <c r="G659">
        <v>6</v>
      </c>
      <c r="H659">
        <v>7</v>
      </c>
      <c r="I659">
        <v>8</v>
      </c>
      <c r="J659">
        <v>9</v>
      </c>
      <c r="K659">
        <v>10</v>
      </c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  <c r="AD659" s="41"/>
      <c r="AE659" s="41"/>
      <c r="AF659" s="41"/>
      <c r="AG659" s="41"/>
      <c r="AH659" s="41"/>
    </row>
    <row r="660" spans="1:34" x14ac:dyDescent="0.15">
      <c r="A660">
        <v>1</v>
      </c>
      <c r="B660" s="4">
        <v>8.2026299999999996E-2</v>
      </c>
      <c r="M660" s="14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  <c r="AD660" s="41"/>
      <c r="AE660" s="41"/>
      <c r="AF660" s="41"/>
      <c r="AG660" s="41"/>
      <c r="AH660" s="41"/>
    </row>
    <row r="661" spans="1:34" x14ac:dyDescent="0.15">
      <c r="A661">
        <v>2</v>
      </c>
      <c r="B661" s="4">
        <v>4.5611699999999998E-2</v>
      </c>
      <c r="C661" s="4">
        <v>-0.11254500000000001</v>
      </c>
      <c r="M661" s="14"/>
      <c r="N661" s="14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  <c r="AD661" s="41"/>
      <c r="AE661" s="41"/>
      <c r="AF661" s="41"/>
      <c r="AG661" s="41"/>
      <c r="AH661" s="41"/>
    </row>
    <row r="662" spans="1:34" x14ac:dyDescent="0.15">
      <c r="A662">
        <v>3</v>
      </c>
      <c r="B662" s="4">
        <v>2.2101900000000001E-2</v>
      </c>
      <c r="C662" s="4">
        <v>-0.126025</v>
      </c>
      <c r="D662" s="4">
        <v>-0.139265</v>
      </c>
      <c r="M662" s="14"/>
      <c r="N662" s="14"/>
      <c r="O662" s="14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  <c r="AD662" s="41"/>
      <c r="AE662" s="41"/>
      <c r="AF662" s="41"/>
      <c r="AG662" s="41"/>
      <c r="AH662" s="41"/>
    </row>
    <row r="663" spans="1:34" x14ac:dyDescent="0.15">
      <c r="A663">
        <v>4</v>
      </c>
      <c r="B663" s="4">
        <v>-9.1729300000000001E-4</v>
      </c>
      <c r="C663" s="4">
        <v>-0.13922499999999999</v>
      </c>
      <c r="D663" s="4">
        <v>-0.110919</v>
      </c>
      <c r="E663" s="4">
        <v>-2.22376E-2</v>
      </c>
      <c r="M663" s="14"/>
      <c r="N663" s="14"/>
      <c r="O663" s="14"/>
      <c r="P663" s="14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  <c r="AD663" s="41"/>
      <c r="AE663" s="41"/>
      <c r="AF663" s="41"/>
      <c r="AG663" s="41"/>
      <c r="AH663" s="41"/>
    </row>
    <row r="664" spans="1:34" x14ac:dyDescent="0.15">
      <c r="A664">
        <v>5</v>
      </c>
      <c r="B664" s="4">
        <v>-2.1445100000000002E-2</v>
      </c>
      <c r="C664" s="4">
        <v>-0.107915</v>
      </c>
      <c r="D664" s="4">
        <v>-2.31757E-2</v>
      </c>
      <c r="E664" s="4">
        <v>7.5785599999999995E-2</v>
      </c>
      <c r="F664" s="4">
        <v>0.18767800000000001</v>
      </c>
      <c r="M664" s="14"/>
      <c r="N664" s="14"/>
      <c r="O664" s="14"/>
      <c r="P664" s="14"/>
      <c r="Q664" s="14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  <c r="AD664" s="41"/>
      <c r="AE664" s="41"/>
      <c r="AF664" s="41"/>
      <c r="AG664" s="41"/>
      <c r="AH664" s="41"/>
    </row>
    <row r="665" spans="1:34" x14ac:dyDescent="0.15">
      <c r="A665">
        <v>6</v>
      </c>
      <c r="B665" s="4">
        <v>-2.7261700000000001E-4</v>
      </c>
      <c r="C665" s="4">
        <v>-2.2870600000000001E-2</v>
      </c>
      <c r="D665" s="4">
        <v>7.5331800000000004E-2</v>
      </c>
      <c r="E665" s="4">
        <v>0.186754</v>
      </c>
      <c r="F665" s="4">
        <v>0.24494099999999999</v>
      </c>
      <c r="G665" s="4">
        <v>-0.25361299999999998</v>
      </c>
      <c r="M665" s="14"/>
      <c r="N665" s="14"/>
      <c r="O665" s="14"/>
      <c r="P665" s="14"/>
      <c r="Q665" s="14"/>
      <c r="R665" s="14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  <c r="AD665" s="41"/>
      <c r="AE665" s="41"/>
      <c r="AF665" s="41"/>
      <c r="AG665" s="41"/>
      <c r="AH665" s="41"/>
    </row>
    <row r="666" spans="1:34" x14ac:dyDescent="0.15">
      <c r="A666">
        <v>7</v>
      </c>
      <c r="B666">
        <v>6.04424E-2</v>
      </c>
      <c r="C666" s="4">
        <v>7.3913199999999998E-2</v>
      </c>
      <c r="D666" s="4">
        <v>0.18612000000000001</v>
      </c>
      <c r="E666" s="4">
        <v>0.24317900000000001</v>
      </c>
      <c r="F666" s="4">
        <v>-0.25360899999999997</v>
      </c>
      <c r="G666">
        <v>-0.31248500000000001</v>
      </c>
      <c r="H666">
        <v>-0.37055700000000003</v>
      </c>
      <c r="M666" s="14"/>
      <c r="N666" s="14"/>
      <c r="O666" s="14"/>
      <c r="P666" s="14"/>
      <c r="Q666" s="14"/>
      <c r="R666" s="14"/>
      <c r="S666" s="14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  <c r="AD666" s="41"/>
      <c r="AE666" s="41"/>
      <c r="AF666" s="41"/>
      <c r="AG666" s="41"/>
      <c r="AH666" s="41"/>
    </row>
    <row r="667" spans="1:34" x14ac:dyDescent="0.15">
      <c r="A667">
        <v>8</v>
      </c>
      <c r="B667">
        <v>0.121118</v>
      </c>
      <c r="C667" s="4">
        <v>0.185608</v>
      </c>
      <c r="D667" s="4">
        <v>0.242281</v>
      </c>
      <c r="E667" s="4">
        <v>-0.25472400000000001</v>
      </c>
      <c r="F667">
        <v>-0.31236000000000003</v>
      </c>
      <c r="G667">
        <v>-0.36363499999999999</v>
      </c>
      <c r="H667">
        <v>-0.41432099999999999</v>
      </c>
      <c r="I667">
        <v>-0.470692</v>
      </c>
      <c r="M667" s="14"/>
      <c r="N667" s="14"/>
      <c r="O667" s="14"/>
      <c r="P667" s="14"/>
      <c r="Q667" s="14"/>
      <c r="R667" s="14"/>
      <c r="S667" s="14"/>
      <c r="T667" s="14"/>
      <c r="U667" s="41"/>
      <c r="V667" s="41"/>
      <c r="W667" s="41"/>
      <c r="X667" s="41"/>
      <c r="Y667" s="41"/>
      <c r="Z667" s="41"/>
      <c r="AA667" s="41"/>
      <c r="AB667" s="41"/>
      <c r="AC667" s="41"/>
      <c r="AD667" s="41"/>
      <c r="AE667" s="41"/>
      <c r="AF667" s="41"/>
      <c r="AG667" s="41"/>
      <c r="AH667" s="41"/>
    </row>
    <row r="668" spans="1:34" x14ac:dyDescent="0.15">
      <c r="A668">
        <v>9</v>
      </c>
      <c r="B668">
        <v>0.182199</v>
      </c>
      <c r="C668" s="4">
        <v>0.24146500000000001</v>
      </c>
      <c r="D668" s="4">
        <v>-0.25581700000000002</v>
      </c>
      <c r="E668">
        <v>-0.30613499999999999</v>
      </c>
      <c r="F668">
        <v>-0.36297299999999999</v>
      </c>
      <c r="G668">
        <v>-0.42057600000000001</v>
      </c>
      <c r="H668">
        <v>-0.47088999999999998</v>
      </c>
      <c r="I668">
        <v>-0.53726099999999999</v>
      </c>
      <c r="J668">
        <v>-0.62438199999999999</v>
      </c>
      <c r="M668" s="14"/>
      <c r="N668" s="14"/>
      <c r="O668" s="14"/>
      <c r="P668" s="14"/>
      <c r="Q668" s="14"/>
      <c r="R668" s="14"/>
      <c r="S668" s="14"/>
      <c r="T668" s="14"/>
      <c r="U668" s="14"/>
      <c r="V668" s="41"/>
      <c r="W668" s="41"/>
      <c r="X668" s="41"/>
      <c r="Y668" s="41"/>
      <c r="Z668" s="41"/>
      <c r="AA668" s="41"/>
      <c r="AB668" s="41"/>
      <c r="AC668" s="41"/>
      <c r="AD668" s="41"/>
      <c r="AE668" s="41"/>
      <c r="AF668" s="41"/>
      <c r="AG668" s="41"/>
      <c r="AH668" s="41"/>
    </row>
    <row r="669" spans="1:34" x14ac:dyDescent="0.15">
      <c r="A669">
        <v>10</v>
      </c>
      <c r="B669">
        <v>0.23899500000000001</v>
      </c>
      <c r="C669" s="4">
        <v>-0.25222299999999997</v>
      </c>
      <c r="D669">
        <v>-0.30797200000000002</v>
      </c>
      <c r="E669">
        <v>-0.36435299999999998</v>
      </c>
      <c r="F669">
        <v>-0.42146099999999997</v>
      </c>
      <c r="G669">
        <v>-0.472331</v>
      </c>
      <c r="H669">
        <v>-0.53848099999999999</v>
      </c>
      <c r="I669">
        <v>-0.62518399999999996</v>
      </c>
      <c r="J669">
        <v>-0.73284499999999997</v>
      </c>
      <c r="K669">
        <v>-0.85399599999999998</v>
      </c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41"/>
      <c r="X669" s="41"/>
      <c r="Y669" s="41"/>
      <c r="Z669" s="41"/>
      <c r="AA669" s="41"/>
      <c r="AB669" s="41"/>
      <c r="AC669" s="41"/>
      <c r="AD669" s="41"/>
      <c r="AE669" s="41"/>
      <c r="AF669" s="41"/>
      <c r="AG669" s="41"/>
      <c r="AH669" s="41"/>
    </row>
    <row r="670" spans="1:34" x14ac:dyDescent="0.15"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  <c r="AD670" s="41"/>
      <c r="AE670" s="41"/>
      <c r="AF670" s="41"/>
      <c r="AG670" s="41"/>
      <c r="AH670" s="41"/>
    </row>
    <row r="671" spans="1:34" x14ac:dyDescent="0.15">
      <c r="A671" t="s">
        <v>48</v>
      </c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  <c r="AD671" s="41"/>
      <c r="AE671" s="41"/>
      <c r="AF671" s="41"/>
      <c r="AG671" s="41"/>
      <c r="AH671" s="41"/>
    </row>
    <row r="672" spans="1:34" x14ac:dyDescent="0.15">
      <c r="A672" t="s">
        <v>46</v>
      </c>
      <c r="B672">
        <v>1</v>
      </c>
      <c r="C672">
        <v>2</v>
      </c>
      <c r="D672">
        <v>3</v>
      </c>
      <c r="E672">
        <v>4</v>
      </c>
      <c r="F672">
        <v>5</v>
      </c>
      <c r="G672">
        <v>6</v>
      </c>
      <c r="H672">
        <v>7</v>
      </c>
      <c r="I672">
        <v>8</v>
      </c>
      <c r="J672">
        <v>9</v>
      </c>
      <c r="K672">
        <v>10</v>
      </c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  <c r="AD672" s="41"/>
      <c r="AE672" s="41"/>
      <c r="AF672" s="41"/>
      <c r="AG672" s="41"/>
      <c r="AH672" s="41"/>
    </row>
    <row r="673" spans="1:34" x14ac:dyDescent="0.15">
      <c r="A673">
        <v>1</v>
      </c>
      <c r="B673">
        <v>-6.0072E-2</v>
      </c>
      <c r="M673" s="14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  <c r="AD673" s="41"/>
      <c r="AE673" s="41"/>
      <c r="AF673" s="41"/>
      <c r="AG673" s="41"/>
      <c r="AH673" s="41"/>
    </row>
    <row r="674" spans="1:34" x14ac:dyDescent="0.15">
      <c r="A674">
        <v>2</v>
      </c>
      <c r="B674">
        <v>-6.3453099999999998E-2</v>
      </c>
      <c r="C674">
        <v>-0.572322</v>
      </c>
      <c r="M674" s="14"/>
      <c r="N674" s="14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  <c r="AD674" s="41"/>
      <c r="AE674" s="41"/>
      <c r="AF674" s="41"/>
      <c r="AG674" s="41"/>
      <c r="AH674" s="41"/>
    </row>
    <row r="675" spans="1:34" x14ac:dyDescent="0.15">
      <c r="A675">
        <v>3</v>
      </c>
      <c r="B675">
        <v>-6.3911899999999994E-2</v>
      </c>
      <c r="C675">
        <v>-0.57220099999999996</v>
      </c>
      <c r="D675">
        <v>-0.55187799999999998</v>
      </c>
      <c r="M675" s="14"/>
      <c r="N675" s="14"/>
      <c r="O675" s="14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  <c r="AD675" s="41"/>
      <c r="AE675" s="41"/>
      <c r="AF675" s="41"/>
      <c r="AG675" s="41"/>
      <c r="AH675" s="41"/>
    </row>
    <row r="676" spans="1:34" x14ac:dyDescent="0.15">
      <c r="A676">
        <v>4</v>
      </c>
      <c r="B676">
        <v>-6.7575700000000002E-2</v>
      </c>
      <c r="C676">
        <v>-0.55181500000000006</v>
      </c>
      <c r="D676">
        <v>-0.429531</v>
      </c>
      <c r="E676">
        <v>-0.201987</v>
      </c>
      <c r="M676" s="14"/>
      <c r="N676" s="14"/>
      <c r="O676" s="14"/>
      <c r="P676" s="14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  <c r="AD676" s="41"/>
      <c r="AE676" s="41"/>
      <c r="AF676" s="41"/>
      <c r="AG676" s="41"/>
      <c r="AH676" s="41"/>
    </row>
    <row r="677" spans="1:34" x14ac:dyDescent="0.15">
      <c r="A677">
        <v>5</v>
      </c>
      <c r="B677">
        <v>-6.9966600000000004E-2</v>
      </c>
      <c r="C677">
        <v>-0.426151</v>
      </c>
      <c r="D677">
        <v>-0.199988</v>
      </c>
      <c r="E677">
        <v>6.8038500000000002E-2</v>
      </c>
      <c r="F677" s="4">
        <v>0.37111300000000003</v>
      </c>
      <c r="M677" s="14"/>
      <c r="N677" s="14"/>
      <c r="O677" s="14"/>
      <c r="P677" s="14"/>
      <c r="Q677" s="14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  <c r="AD677" s="41"/>
      <c r="AE677" s="41"/>
      <c r="AF677" s="41"/>
      <c r="AG677" s="41"/>
      <c r="AH677" s="41"/>
    </row>
    <row r="678" spans="1:34" x14ac:dyDescent="0.15">
      <c r="A678">
        <v>6</v>
      </c>
      <c r="B678">
        <v>-4.8799799999999999E-3</v>
      </c>
      <c r="C678">
        <v>-0.199766</v>
      </c>
      <c r="D678">
        <v>6.7379700000000001E-2</v>
      </c>
      <c r="E678" s="4">
        <v>0.36899300000000002</v>
      </c>
      <c r="F678" s="4">
        <v>0.48554599999999998</v>
      </c>
      <c r="G678">
        <v>-0.50722599999999995</v>
      </c>
      <c r="M678" s="14"/>
      <c r="N678" s="14"/>
      <c r="O678" s="14"/>
      <c r="P678" s="14"/>
      <c r="Q678" s="14"/>
      <c r="R678" s="14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  <c r="AD678" s="41"/>
      <c r="AE678" s="41"/>
      <c r="AF678" s="41"/>
      <c r="AG678" s="41"/>
      <c r="AH678" s="41"/>
    </row>
    <row r="679" spans="1:34" x14ac:dyDescent="0.15">
      <c r="A679">
        <v>7</v>
      </c>
      <c r="B679" s="4">
        <v>0.11626400000000001</v>
      </c>
      <c r="C679">
        <v>6.7870799999999995E-2</v>
      </c>
      <c r="D679" s="4">
        <v>0.36777199999999999</v>
      </c>
      <c r="E679" s="4">
        <v>0.48173700000000003</v>
      </c>
      <c r="F679">
        <v>-0.50721700000000003</v>
      </c>
      <c r="G679">
        <v>-0.62497000000000003</v>
      </c>
      <c r="H679">
        <v>-0.74111400000000005</v>
      </c>
      <c r="M679" s="14"/>
      <c r="N679" s="14"/>
      <c r="O679" s="14"/>
      <c r="P679" s="14"/>
      <c r="Q679" s="14"/>
      <c r="R679" s="14"/>
      <c r="S679" s="14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  <c r="AD679" s="41"/>
      <c r="AE679" s="41"/>
      <c r="AF679" s="41"/>
      <c r="AG679" s="41"/>
      <c r="AH679" s="41"/>
    </row>
    <row r="680" spans="1:34" x14ac:dyDescent="0.15">
      <c r="A680">
        <v>8</v>
      </c>
      <c r="B680">
        <v>0.23766000000000001</v>
      </c>
      <c r="C680" s="4">
        <v>0.36697999999999997</v>
      </c>
      <c r="D680" s="4">
        <v>0.47998499999999999</v>
      </c>
      <c r="E680">
        <v>-0.50944800000000001</v>
      </c>
      <c r="F680">
        <v>-0.62471900000000002</v>
      </c>
      <c r="G680">
        <v>-0.72726900000000005</v>
      </c>
      <c r="H680">
        <v>-0.82864099999999996</v>
      </c>
      <c r="I680">
        <v>-0.941384</v>
      </c>
      <c r="M680" s="14"/>
      <c r="N680" s="14"/>
      <c r="O680" s="14"/>
      <c r="P680" s="14"/>
      <c r="Q680" s="14"/>
      <c r="R680" s="14"/>
      <c r="S680" s="14"/>
      <c r="T680" s="14"/>
      <c r="U680" s="41"/>
      <c r="V680" s="41"/>
      <c r="W680" s="41"/>
      <c r="X680" s="41"/>
      <c r="Y680" s="41"/>
      <c r="Z680" s="41"/>
      <c r="AA680" s="41"/>
      <c r="AB680" s="41"/>
      <c r="AC680" s="41"/>
      <c r="AD680" s="41"/>
      <c r="AE680" s="41"/>
      <c r="AF680" s="41"/>
      <c r="AG680" s="41"/>
      <c r="AH680" s="41"/>
    </row>
    <row r="681" spans="1:34" x14ac:dyDescent="0.15">
      <c r="A681">
        <v>9</v>
      </c>
      <c r="B681">
        <v>0.36005100000000001</v>
      </c>
      <c r="C681" s="4">
        <v>0.47839500000000001</v>
      </c>
      <c r="D681">
        <v>-0.51163400000000003</v>
      </c>
      <c r="E681">
        <v>-0.61226899999999995</v>
      </c>
      <c r="F681">
        <v>-0.72594599999999998</v>
      </c>
      <c r="G681">
        <v>-0.84115099999999998</v>
      </c>
      <c r="H681">
        <v>-0.94178099999999998</v>
      </c>
      <c r="I681">
        <v>-1.0745199999999999</v>
      </c>
      <c r="J681">
        <v>-1.2487600000000001</v>
      </c>
      <c r="M681" s="14"/>
      <c r="N681" s="14"/>
      <c r="O681" s="14"/>
      <c r="P681" s="14"/>
      <c r="Q681" s="14"/>
      <c r="R681" s="14"/>
      <c r="S681" s="14"/>
      <c r="T681" s="14"/>
      <c r="U681" s="14"/>
      <c r="V681" s="41"/>
      <c r="W681" s="41"/>
      <c r="X681" s="41"/>
      <c r="Y681" s="41"/>
      <c r="Z681" s="41"/>
      <c r="AA681" s="41"/>
      <c r="AB681" s="41"/>
      <c r="AC681" s="41"/>
      <c r="AD681" s="41"/>
      <c r="AE681" s="41"/>
      <c r="AF681" s="41"/>
      <c r="AG681" s="41"/>
      <c r="AH681" s="41"/>
    </row>
    <row r="682" spans="1:34" x14ac:dyDescent="0.15">
      <c r="A682">
        <v>10</v>
      </c>
      <c r="B682">
        <v>0.47256500000000001</v>
      </c>
      <c r="C682">
        <v>-0.50444699999999998</v>
      </c>
      <c r="D682">
        <v>-0.61594400000000005</v>
      </c>
      <c r="E682">
        <v>-0.72870599999999996</v>
      </c>
      <c r="F682">
        <v>-0.84292299999999998</v>
      </c>
      <c r="G682">
        <v>-0.944662</v>
      </c>
      <c r="H682">
        <v>-1.0769599999999999</v>
      </c>
      <c r="I682">
        <v>-1.25037</v>
      </c>
      <c r="J682">
        <v>-1.4656899999999999</v>
      </c>
      <c r="K682">
        <v>-1.7079899999999999</v>
      </c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41"/>
      <c r="X682" s="41"/>
      <c r="Y682" s="41"/>
      <c r="Z682" s="41"/>
      <c r="AA682" s="41"/>
      <c r="AB682" s="41"/>
      <c r="AC682" s="41"/>
      <c r="AD682" s="41"/>
      <c r="AE682" s="41"/>
      <c r="AF682" s="41"/>
      <c r="AG682" s="41"/>
      <c r="AH682" s="41"/>
    </row>
    <row r="683" spans="1:34" x14ac:dyDescent="0.15"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  <c r="AD683" s="41"/>
      <c r="AE683" s="41"/>
      <c r="AF683" s="41"/>
      <c r="AG683" s="41"/>
      <c r="AH683" s="41"/>
    </row>
    <row r="684" spans="1:34" x14ac:dyDescent="0.15">
      <c r="A684" t="s">
        <v>74</v>
      </c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  <c r="AD684" s="41"/>
      <c r="AE684" s="41"/>
      <c r="AF684" s="41"/>
      <c r="AG684" s="41"/>
      <c r="AH684" s="41"/>
    </row>
    <row r="685" spans="1:34" x14ac:dyDescent="0.15">
      <c r="A685" t="s">
        <v>75</v>
      </c>
      <c r="B685" t="s">
        <v>76</v>
      </c>
      <c r="C685" t="s">
        <v>76</v>
      </c>
      <c r="D685" t="s">
        <v>76</v>
      </c>
      <c r="E685" t="s">
        <v>77</v>
      </c>
      <c r="F685" t="s">
        <v>77</v>
      </c>
      <c r="G685" t="s">
        <v>77</v>
      </c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  <c r="AD685" s="41"/>
      <c r="AE685" s="41"/>
      <c r="AF685" s="41"/>
      <c r="AG685" s="41"/>
      <c r="AH685" s="41"/>
    </row>
    <row r="686" spans="1:34" x14ac:dyDescent="0.15">
      <c r="A686" t="s">
        <v>78</v>
      </c>
      <c r="B686" t="s">
        <v>76</v>
      </c>
      <c r="C686" t="s">
        <v>79</v>
      </c>
      <c r="D686" t="s">
        <v>80</v>
      </c>
      <c r="E686" t="s">
        <v>76</v>
      </c>
      <c r="F686" t="s">
        <v>79</v>
      </c>
      <c r="G686" t="s">
        <v>80</v>
      </c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  <c r="AD686" s="41"/>
      <c r="AE686" s="41"/>
      <c r="AF686" s="41"/>
      <c r="AG686" s="41"/>
      <c r="AH686" s="41"/>
    </row>
    <row r="687" spans="1:34" x14ac:dyDescent="0.15">
      <c r="A687" t="s">
        <v>25</v>
      </c>
      <c r="B687" s="4">
        <v>0.48537599999999997</v>
      </c>
      <c r="C687" s="4">
        <v>0.48537599999999997</v>
      </c>
      <c r="D687" s="4">
        <v>0.48537599999999997</v>
      </c>
      <c r="E687" s="4">
        <v>0.60905600000000004</v>
      </c>
      <c r="F687" s="4">
        <v>0.60905600000000004</v>
      </c>
      <c r="G687" s="4">
        <v>0.60905600000000004</v>
      </c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  <c r="AD687" s="41"/>
      <c r="AE687" s="41"/>
      <c r="AF687" s="41"/>
      <c r="AG687" s="41"/>
      <c r="AH687" s="41"/>
    </row>
    <row r="688" spans="1:34" x14ac:dyDescent="0.15">
      <c r="A688" t="s">
        <v>26</v>
      </c>
      <c r="B688">
        <v>-0.14838200000000001</v>
      </c>
      <c r="C688" s="4">
        <v>-8.2912299999999994E-2</v>
      </c>
      <c r="D688" s="4">
        <v>-8.2912299999999994E-2</v>
      </c>
      <c r="E688">
        <v>-0.15376699999999999</v>
      </c>
      <c r="F688" s="4">
        <v>-7.8203400000000006E-2</v>
      </c>
      <c r="G688" s="4">
        <v>-7.8203400000000006E-2</v>
      </c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  <c r="AD688" s="41"/>
      <c r="AE688" s="41"/>
      <c r="AF688" s="41"/>
      <c r="AG688" s="41"/>
      <c r="AH688" s="41"/>
    </row>
    <row r="689" spans="1:34" x14ac:dyDescent="0.15">
      <c r="A689" t="s">
        <v>27</v>
      </c>
      <c r="B689">
        <v>-0.19668099999999999</v>
      </c>
      <c r="C689" s="4">
        <v>-0.131053</v>
      </c>
      <c r="D689" s="4">
        <v>-0.131053</v>
      </c>
      <c r="E689">
        <v>-0.20562900000000001</v>
      </c>
      <c r="F689" s="4">
        <v>-0.129353</v>
      </c>
      <c r="G689" s="4">
        <v>-0.129353</v>
      </c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  <c r="AD689" s="41"/>
      <c r="AE689" s="41"/>
      <c r="AF689" s="41"/>
      <c r="AG689" s="41"/>
      <c r="AH689" s="41"/>
    </row>
    <row r="690" spans="1:34" x14ac:dyDescent="0.15">
      <c r="A690" t="s">
        <v>28</v>
      </c>
      <c r="B690">
        <v>-0.22539899999999999</v>
      </c>
      <c r="C690">
        <v>-0.159493</v>
      </c>
      <c r="D690">
        <v>-0.159493</v>
      </c>
      <c r="E690">
        <v>-0.258075</v>
      </c>
      <c r="F690">
        <v>-0.18146999999999999</v>
      </c>
      <c r="G690">
        <v>-0.18146999999999999</v>
      </c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  <c r="AD690" s="41"/>
      <c r="AE690" s="41"/>
      <c r="AF690" s="41"/>
      <c r="AG690" s="41"/>
      <c r="AH690" s="41"/>
    </row>
    <row r="691" spans="1:34" x14ac:dyDescent="0.15">
      <c r="A691" t="s">
        <v>29</v>
      </c>
      <c r="B691">
        <v>-0.247255</v>
      </c>
      <c r="C691">
        <v>-0.18288099999999999</v>
      </c>
      <c r="D691">
        <v>-0.18288099999999999</v>
      </c>
      <c r="E691">
        <v>-0.31698999999999999</v>
      </c>
      <c r="F691">
        <v>-0.27217999999999998</v>
      </c>
      <c r="G691">
        <v>-0.27217999999999998</v>
      </c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  <c r="AD691" s="41"/>
      <c r="AE691" s="41"/>
      <c r="AF691" s="41"/>
      <c r="AG691" s="41"/>
      <c r="AH691" s="41"/>
    </row>
    <row r="692" spans="1:34" x14ac:dyDescent="0.15">
      <c r="A692" t="s">
        <v>30</v>
      </c>
      <c r="B692">
        <v>-0.26653300000000002</v>
      </c>
      <c r="C692" s="4">
        <v>-0.20000100000000001</v>
      </c>
      <c r="D692" s="4">
        <v>-0.20000100000000001</v>
      </c>
      <c r="E692">
        <v>-0.26775199999999999</v>
      </c>
      <c r="F692" s="4">
        <v>-0.190382</v>
      </c>
      <c r="G692" s="4">
        <v>-0.190382</v>
      </c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  <c r="AD692" s="41"/>
      <c r="AE692" s="41"/>
      <c r="AF692" s="41"/>
      <c r="AG692" s="41"/>
      <c r="AH692" s="41"/>
    </row>
    <row r="693" spans="1:34" x14ac:dyDescent="0.15">
      <c r="A693" t="s">
        <v>52</v>
      </c>
      <c r="B693" s="4">
        <v>-0.210318</v>
      </c>
      <c r="C693" s="4">
        <v>-0.14339499999999999</v>
      </c>
      <c r="D693" s="4">
        <v>-0.14438599999999999</v>
      </c>
      <c r="E693" s="4">
        <v>-0.19839200000000001</v>
      </c>
      <c r="F693" s="4">
        <v>-0.12051199999999999</v>
      </c>
      <c r="G693" s="4">
        <v>-0.12176099999999999</v>
      </c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  <c r="AD693" s="41"/>
      <c r="AE693" s="41"/>
      <c r="AF693" s="41"/>
      <c r="AG693" s="41"/>
      <c r="AH693" s="41"/>
    </row>
    <row r="694" spans="1:34" x14ac:dyDescent="0.15">
      <c r="A694" t="s">
        <v>53</v>
      </c>
      <c r="B694" s="4">
        <v>-3.9933499999999997E-2</v>
      </c>
      <c r="C694" s="4">
        <v>2.4467300000000001E-2</v>
      </c>
      <c r="D694" s="4">
        <v>2.4467300000000001E-2</v>
      </c>
      <c r="E694" s="4">
        <v>-5.39125E-4</v>
      </c>
      <c r="F694" s="4">
        <v>7.4264700000000003E-2</v>
      </c>
      <c r="G694" s="4">
        <v>7.4264700000000003E-2</v>
      </c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  <c r="AD694" s="41"/>
      <c r="AE694" s="41"/>
      <c r="AF694" s="41"/>
      <c r="AG694" s="41"/>
      <c r="AH694" s="41"/>
    </row>
    <row r="695" spans="1:34" x14ac:dyDescent="0.15">
      <c r="A695" t="s">
        <v>54</v>
      </c>
      <c r="B695" s="4">
        <v>0.148088</v>
      </c>
      <c r="C695" s="4">
        <v>0.18340899999999999</v>
      </c>
      <c r="D695" s="4">
        <v>0.18340899999999999</v>
      </c>
      <c r="E695" s="4">
        <v>0.153617</v>
      </c>
      <c r="F695" s="4">
        <v>0.1946</v>
      </c>
      <c r="G695" s="4">
        <v>0.1946</v>
      </c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  <c r="AD695" s="41"/>
      <c r="AE695" s="41"/>
      <c r="AF695" s="41"/>
      <c r="AG695" s="41"/>
      <c r="AH695" s="41"/>
    </row>
    <row r="696" spans="1:34" x14ac:dyDescent="0.15">
      <c r="A696" t="s">
        <v>90</v>
      </c>
      <c r="B696">
        <v>0.35337600000000002</v>
      </c>
      <c r="C696">
        <v>0.35337600000000002</v>
      </c>
      <c r="D696">
        <v>0.35337600000000002</v>
      </c>
      <c r="E696">
        <v>0.11776399999999999</v>
      </c>
      <c r="F696">
        <v>0.11776399999999999</v>
      </c>
      <c r="G696">
        <v>0.11776399999999999</v>
      </c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  <c r="AD696" s="41"/>
      <c r="AE696" s="41"/>
      <c r="AF696" s="41"/>
      <c r="AG696" s="41"/>
      <c r="AH696" s="41"/>
    </row>
    <row r="697" spans="1:34" x14ac:dyDescent="0.15"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  <c r="AD697" s="41"/>
      <c r="AE697" s="41"/>
      <c r="AF697" s="41"/>
      <c r="AG697" s="41"/>
      <c r="AH697" s="41"/>
    </row>
    <row r="698" spans="1:34" s="17" customFormat="1" ht="18" x14ac:dyDescent="0.2">
      <c r="A698" s="18" t="s">
        <v>82</v>
      </c>
    </row>
    <row r="699" spans="1:34" s="17" customFormat="1" x14ac:dyDescent="0.15">
      <c r="A699" s="17" t="s">
        <v>66</v>
      </c>
    </row>
    <row r="700" spans="1:34" s="17" customFormat="1" x14ac:dyDescent="0.15">
      <c r="A700" s="17" t="s">
        <v>23</v>
      </c>
    </row>
    <row r="701" spans="1:34" x14ac:dyDescent="0.15"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  <c r="AD701" s="41"/>
      <c r="AE701" s="41"/>
      <c r="AF701" s="41"/>
      <c r="AG701" s="41"/>
      <c r="AH701" s="41"/>
    </row>
    <row r="702" spans="1:34" x14ac:dyDescent="0.15">
      <c r="A702" t="s">
        <v>45</v>
      </c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  <c r="AD702" s="41"/>
      <c r="AE702" s="41"/>
      <c r="AF702" s="41"/>
      <c r="AG702" s="41"/>
      <c r="AH702" s="41"/>
    </row>
    <row r="703" spans="1:34" x14ac:dyDescent="0.15">
      <c r="A703" t="s">
        <v>46</v>
      </c>
      <c r="B703">
        <v>1</v>
      </c>
      <c r="C703">
        <v>2</v>
      </c>
      <c r="D703">
        <v>3</v>
      </c>
      <c r="E703">
        <v>4</v>
      </c>
      <c r="F703">
        <v>5</v>
      </c>
      <c r="G703">
        <v>6</v>
      </c>
      <c r="H703">
        <v>7</v>
      </c>
      <c r="I703">
        <v>8</v>
      </c>
      <c r="J703">
        <v>9</v>
      </c>
      <c r="K703">
        <v>10</v>
      </c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  <c r="AD703" s="41"/>
      <c r="AE703" s="41"/>
      <c r="AF703" s="41"/>
      <c r="AG703" s="41"/>
      <c r="AH703" s="41"/>
    </row>
    <row r="704" spans="1:34" x14ac:dyDescent="0.15">
      <c r="A704">
        <v>1</v>
      </c>
      <c r="B704">
        <v>-0.24366699999999999</v>
      </c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  <c r="AD704" s="41"/>
      <c r="AE704" s="41"/>
      <c r="AF704" s="41"/>
      <c r="AG704" s="41"/>
      <c r="AH704" s="41"/>
    </row>
    <row r="705" spans="1:34" x14ac:dyDescent="0.15">
      <c r="A705">
        <v>2</v>
      </c>
      <c r="B705">
        <v>-0.244669</v>
      </c>
      <c r="C705">
        <v>-0.24568400000000001</v>
      </c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  <c r="AD705" s="41"/>
      <c r="AE705" s="41"/>
      <c r="AF705" s="41"/>
      <c r="AG705" s="41"/>
      <c r="AH705" s="41"/>
    </row>
    <row r="706" spans="1:34" x14ac:dyDescent="0.15">
      <c r="A706">
        <v>3</v>
      </c>
      <c r="B706">
        <v>-0.24457699999999999</v>
      </c>
      <c r="C706">
        <v>-0.24557200000000001</v>
      </c>
      <c r="D706">
        <v>-0.24545900000000001</v>
      </c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  <c r="AD706" s="41"/>
      <c r="AE706" s="41"/>
      <c r="AF706" s="41"/>
      <c r="AG706" s="41"/>
      <c r="AH706" s="41"/>
    </row>
    <row r="707" spans="1:34" x14ac:dyDescent="0.15">
      <c r="A707">
        <v>4</v>
      </c>
      <c r="B707">
        <v>-0.24202299999999999</v>
      </c>
      <c r="C707">
        <v>-0.243009</v>
      </c>
      <c r="D707">
        <v>-0.242895</v>
      </c>
      <c r="E707">
        <v>-0.24033099999999999</v>
      </c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  <c r="AD707" s="41"/>
      <c r="AE707" s="41"/>
      <c r="AF707" s="41"/>
      <c r="AG707" s="41"/>
      <c r="AH707" s="41"/>
    </row>
    <row r="708" spans="1:34" x14ac:dyDescent="0.15">
      <c r="A708">
        <v>5</v>
      </c>
      <c r="B708">
        <v>-0.24162</v>
      </c>
      <c r="C708">
        <v>-0.24260699999999999</v>
      </c>
      <c r="D708">
        <v>-0.24249200000000001</v>
      </c>
      <c r="E708">
        <v>-0.23991699999999999</v>
      </c>
      <c r="F708">
        <v>-0.239514</v>
      </c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  <c r="AD708" s="41"/>
      <c r="AE708" s="41"/>
      <c r="AF708" s="41"/>
      <c r="AG708" s="41"/>
      <c r="AH708" s="41"/>
    </row>
    <row r="709" spans="1:34" x14ac:dyDescent="0.15">
      <c r="A709">
        <v>6</v>
      </c>
      <c r="B709">
        <v>-0.11612599999999999</v>
      </c>
      <c r="C709">
        <v>-0.24309500000000001</v>
      </c>
      <c r="D709">
        <v>-0.24295900000000001</v>
      </c>
      <c r="E709">
        <v>-0.24040600000000001</v>
      </c>
      <c r="F709">
        <v>-0.24000299999999999</v>
      </c>
      <c r="G709">
        <v>-0.24049300000000001</v>
      </c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  <c r="AD709" s="41"/>
      <c r="AE709" s="41"/>
      <c r="AF709" s="41"/>
      <c r="AG709" s="41"/>
      <c r="AH709" s="41"/>
    </row>
    <row r="710" spans="1:34" x14ac:dyDescent="0.15">
      <c r="A710">
        <v>7</v>
      </c>
      <c r="B710" s="4">
        <v>0.14158399999999999</v>
      </c>
      <c r="C710">
        <v>-0.24357300000000001</v>
      </c>
      <c r="D710">
        <v>-0.24345800000000001</v>
      </c>
      <c r="E710">
        <v>-0.24090600000000001</v>
      </c>
      <c r="F710">
        <v>-0.240504</v>
      </c>
      <c r="G710" s="4">
        <v>-0.24099200000000001</v>
      </c>
      <c r="H710" s="4">
        <v>-0.24151700000000001</v>
      </c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  <c r="AD710" s="41"/>
      <c r="AE710" s="41"/>
      <c r="AF710" s="41"/>
      <c r="AG710" s="41"/>
      <c r="AH710" s="41"/>
    </row>
    <row r="711" spans="1:34" x14ac:dyDescent="0.15">
      <c r="A711">
        <v>8</v>
      </c>
      <c r="B711" s="4">
        <v>0.399787</v>
      </c>
      <c r="C711">
        <v>-0.244251</v>
      </c>
      <c r="D711">
        <v>-0.24413599999999999</v>
      </c>
      <c r="E711">
        <v>-0.241586</v>
      </c>
      <c r="F711" s="4">
        <v>-0.24118200000000001</v>
      </c>
      <c r="G711" s="4">
        <v>-0.241698</v>
      </c>
      <c r="H711" s="4">
        <v>-0.242197</v>
      </c>
      <c r="I711" s="4">
        <v>-0.24287700000000001</v>
      </c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  <c r="AD711" s="41"/>
      <c r="AE711" s="41"/>
      <c r="AF711" s="41"/>
      <c r="AG711" s="41"/>
      <c r="AH711" s="41"/>
    </row>
    <row r="712" spans="1:34" x14ac:dyDescent="0.15">
      <c r="A712">
        <v>9</v>
      </c>
      <c r="B712" s="4">
        <v>0.64525299999999997</v>
      </c>
      <c r="C712">
        <v>-0.24818100000000001</v>
      </c>
      <c r="D712">
        <v>-0.24806800000000001</v>
      </c>
      <c r="E712" s="4">
        <v>-0.24551600000000001</v>
      </c>
      <c r="F712" s="4">
        <v>-0.24513799999999999</v>
      </c>
      <c r="G712" s="4">
        <v>-0.24562700000000001</v>
      </c>
      <c r="H712" s="4">
        <v>-0.24612800000000001</v>
      </c>
      <c r="I712" s="4">
        <v>-0.120408</v>
      </c>
      <c r="J712" s="4">
        <v>0.13475500000000001</v>
      </c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  <c r="AD712" s="41"/>
      <c r="AE712" s="41"/>
      <c r="AF712" s="41"/>
      <c r="AG712" s="41"/>
      <c r="AH712" s="41"/>
    </row>
    <row r="713" spans="1:34" x14ac:dyDescent="0.15">
      <c r="A713">
        <v>10</v>
      </c>
      <c r="B713" s="4">
        <v>1.5</v>
      </c>
      <c r="C713">
        <v>-0.248922</v>
      </c>
      <c r="D713" s="4">
        <v>-0.24881</v>
      </c>
      <c r="E713" s="4">
        <v>-0.246282</v>
      </c>
      <c r="F713" s="4">
        <v>-0.24587800000000001</v>
      </c>
      <c r="G713" s="4">
        <v>-0.246368</v>
      </c>
      <c r="H713" s="4">
        <v>-0.120447</v>
      </c>
      <c r="I713" s="4">
        <v>0.137849</v>
      </c>
      <c r="J713" s="4">
        <v>0.394038</v>
      </c>
      <c r="K713" s="4">
        <v>0.64363499999999996</v>
      </c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  <c r="AD713" s="41"/>
      <c r="AE713" s="41"/>
      <c r="AF713" s="41"/>
      <c r="AG713" s="41"/>
      <c r="AH713" s="41"/>
    </row>
    <row r="714" spans="1:34" x14ac:dyDescent="0.15"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  <c r="AD714" s="41"/>
      <c r="AE714" s="41"/>
      <c r="AF714" s="41"/>
      <c r="AG714" s="41"/>
      <c r="AH714" s="41"/>
    </row>
    <row r="715" spans="1:34" x14ac:dyDescent="0.15">
      <c r="A715" t="s">
        <v>47</v>
      </c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  <c r="AD715" s="41"/>
      <c r="AE715" s="41"/>
      <c r="AF715" s="41"/>
      <c r="AG715" s="41"/>
      <c r="AH715" s="41"/>
    </row>
    <row r="716" spans="1:34" x14ac:dyDescent="0.15">
      <c r="A716" t="s">
        <v>46</v>
      </c>
      <c r="B716">
        <v>1</v>
      </c>
      <c r="C716">
        <v>2</v>
      </c>
      <c r="D716">
        <v>3</v>
      </c>
      <c r="E716">
        <v>4</v>
      </c>
      <c r="F716">
        <v>5</v>
      </c>
      <c r="G716">
        <v>6</v>
      </c>
      <c r="H716">
        <v>7</v>
      </c>
      <c r="I716">
        <v>8</v>
      </c>
      <c r="J716">
        <v>9</v>
      </c>
      <c r="K716">
        <v>10</v>
      </c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  <c r="AD716" s="41"/>
      <c r="AE716" s="41"/>
      <c r="AF716" s="41"/>
      <c r="AG716" s="41"/>
      <c r="AH716" s="41"/>
    </row>
    <row r="717" spans="1:34" x14ac:dyDescent="0.15">
      <c r="A717">
        <v>1</v>
      </c>
      <c r="B717" s="4">
        <v>0.10445</v>
      </c>
      <c r="M717" s="14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  <c r="AD717" s="41"/>
      <c r="AE717" s="41"/>
      <c r="AF717" s="41"/>
      <c r="AG717" s="41"/>
      <c r="AH717" s="41"/>
    </row>
    <row r="718" spans="1:34" x14ac:dyDescent="0.15">
      <c r="A718">
        <v>2</v>
      </c>
      <c r="B718" s="4">
        <v>7.3770699999999995E-2</v>
      </c>
      <c r="C718" s="4">
        <v>-8.0125799999999997E-2</v>
      </c>
      <c r="M718" s="14"/>
      <c r="N718" s="14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  <c r="AD718" s="41"/>
      <c r="AE718" s="41"/>
      <c r="AF718" s="41"/>
      <c r="AG718" s="41"/>
      <c r="AH718" s="41"/>
    </row>
    <row r="719" spans="1:34" x14ac:dyDescent="0.15">
      <c r="A719">
        <v>3</v>
      </c>
      <c r="B719" s="4">
        <v>5.0358E-2</v>
      </c>
      <c r="C719" s="4">
        <v>-9.3201400000000004E-2</v>
      </c>
      <c r="D719" s="4">
        <v>-0.105892</v>
      </c>
      <c r="M719" s="14"/>
      <c r="N719" s="14"/>
      <c r="O719" s="14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  <c r="AD719" s="41"/>
      <c r="AE719" s="41"/>
      <c r="AF719" s="41"/>
      <c r="AG719" s="41"/>
      <c r="AH719" s="41"/>
    </row>
    <row r="720" spans="1:34" x14ac:dyDescent="0.15">
      <c r="A720">
        <v>4</v>
      </c>
      <c r="B720" s="4">
        <v>2.9075400000000001E-2</v>
      </c>
      <c r="C720" s="4">
        <v>-0.10421999999999999</v>
      </c>
      <c r="D720" s="4">
        <v>-7.69817E-2</v>
      </c>
      <c r="E720" s="4">
        <v>9.3355899999999995E-3</v>
      </c>
      <c r="M720" s="14"/>
      <c r="N720" s="14"/>
      <c r="O720" s="14"/>
      <c r="P720" s="14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  <c r="AD720" s="41"/>
      <c r="AE720" s="41"/>
      <c r="AF720" s="41"/>
      <c r="AG720" s="41"/>
      <c r="AH720" s="41"/>
    </row>
    <row r="721" spans="1:34" x14ac:dyDescent="0.15">
      <c r="A721">
        <v>5</v>
      </c>
      <c r="B721" s="4">
        <v>8.3387400000000007E-3</v>
      </c>
      <c r="C721" s="4">
        <v>-7.4159900000000001E-2</v>
      </c>
      <c r="D721" s="4">
        <v>8.06692E-3</v>
      </c>
      <c r="E721" s="4">
        <v>0.10589999999999999</v>
      </c>
      <c r="F721" s="4">
        <v>0.21259500000000001</v>
      </c>
      <c r="M721" s="14"/>
      <c r="N721" s="14"/>
      <c r="O721" s="14"/>
      <c r="P721" s="14"/>
      <c r="Q721" s="14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  <c r="AD721" s="41"/>
      <c r="AE721" s="41"/>
      <c r="AF721" s="41"/>
      <c r="AG721" s="41"/>
      <c r="AH721" s="41"/>
    </row>
    <row r="722" spans="1:34" x14ac:dyDescent="0.15">
      <c r="A722">
        <v>6</v>
      </c>
      <c r="B722" s="4">
        <v>2.9212399999999999E-2</v>
      </c>
      <c r="C722" s="4">
        <v>8.3718000000000004E-3</v>
      </c>
      <c r="D722" s="4">
        <v>0.105446</v>
      </c>
      <c r="E722" s="4">
        <v>0.211891</v>
      </c>
      <c r="F722" s="4">
        <v>0.26815899999999998</v>
      </c>
      <c r="G722" s="4">
        <v>-0.23221900000000001</v>
      </c>
      <c r="M722" s="14"/>
      <c r="N722" s="14"/>
      <c r="O722" s="14"/>
      <c r="P722" s="14"/>
      <c r="Q722" s="14"/>
      <c r="R722" s="14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  <c r="AD722" s="41"/>
      <c r="AE722" s="41"/>
      <c r="AF722" s="41"/>
      <c r="AG722" s="41"/>
      <c r="AH722" s="41"/>
    </row>
    <row r="723" spans="1:34" x14ac:dyDescent="0.15">
      <c r="A723">
        <v>7</v>
      </c>
      <c r="B723">
        <v>8.8230900000000001E-2</v>
      </c>
      <c r="C723" s="4">
        <v>0.104036</v>
      </c>
      <c r="D723" s="4">
        <v>0.21121100000000001</v>
      </c>
      <c r="E723" s="4">
        <v>0.26675700000000002</v>
      </c>
      <c r="F723" s="4">
        <v>-0.232183</v>
      </c>
      <c r="G723">
        <v>-0.29410700000000001</v>
      </c>
      <c r="H723">
        <v>-0.35629699999999997</v>
      </c>
      <c r="M723" s="14"/>
      <c r="N723" s="14"/>
      <c r="O723" s="14"/>
      <c r="P723" s="14"/>
      <c r="Q723" s="14"/>
      <c r="R723" s="14"/>
      <c r="S723" s="14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  <c r="AD723" s="41"/>
      <c r="AE723" s="41"/>
      <c r="AF723" s="41"/>
      <c r="AG723" s="41"/>
      <c r="AH723" s="41"/>
    </row>
    <row r="724" spans="1:34" x14ac:dyDescent="0.15">
      <c r="A724">
        <v>8</v>
      </c>
      <c r="B724">
        <v>0.15106</v>
      </c>
      <c r="C724" s="4">
        <v>0.21034</v>
      </c>
      <c r="D724" s="4">
        <v>0.26523400000000003</v>
      </c>
      <c r="E724" s="4">
        <v>-0.233324</v>
      </c>
      <c r="F724">
        <v>-0.29424499999999998</v>
      </c>
      <c r="G724">
        <v>-0.349657</v>
      </c>
      <c r="H724">
        <v>-0.40393099999999998</v>
      </c>
      <c r="I724">
        <v>-0.46361400000000003</v>
      </c>
      <c r="M724" s="14"/>
      <c r="N724" s="14"/>
      <c r="O724" s="14"/>
      <c r="P724" s="14"/>
      <c r="Q724" s="14"/>
      <c r="R724" s="14"/>
      <c r="S724" s="14"/>
      <c r="T724" s="14"/>
      <c r="U724" s="41"/>
      <c r="V724" s="41"/>
      <c r="W724" s="41"/>
      <c r="X724" s="41"/>
      <c r="Y724" s="41"/>
      <c r="Z724" s="41"/>
      <c r="AA724" s="41"/>
      <c r="AB724" s="41"/>
      <c r="AC724" s="41"/>
      <c r="AD724" s="41"/>
      <c r="AE724" s="41"/>
      <c r="AF724" s="41"/>
      <c r="AG724" s="41"/>
      <c r="AH724" s="41"/>
    </row>
    <row r="725" spans="1:34" x14ac:dyDescent="0.15">
      <c r="A725">
        <v>9</v>
      </c>
      <c r="B725">
        <v>0.20343700000000001</v>
      </c>
      <c r="C725" s="4">
        <v>0.261295</v>
      </c>
      <c r="D725" s="4">
        <v>-0.23730100000000001</v>
      </c>
      <c r="E725">
        <v>-0.29002299999999998</v>
      </c>
      <c r="F725">
        <v>-0.35084500000000002</v>
      </c>
      <c r="G725">
        <v>-0.41179300000000002</v>
      </c>
      <c r="H725">
        <v>-0.46492</v>
      </c>
      <c r="I725">
        <v>-0.53398000000000001</v>
      </c>
      <c r="J725">
        <v>-0.62377800000000005</v>
      </c>
      <c r="M725" s="14"/>
      <c r="N725" s="14"/>
      <c r="O725" s="14"/>
      <c r="P725" s="14"/>
      <c r="Q725" s="14"/>
      <c r="R725" s="14"/>
      <c r="S725" s="14"/>
      <c r="T725" s="14"/>
      <c r="U725" s="14"/>
      <c r="V725" s="41"/>
      <c r="W725" s="41"/>
      <c r="X725" s="41"/>
      <c r="Y725" s="41"/>
      <c r="Z725" s="41"/>
      <c r="AA725" s="41"/>
      <c r="AB725" s="41"/>
      <c r="AC725" s="41"/>
      <c r="AD725" s="41"/>
      <c r="AE725" s="41"/>
      <c r="AF725" s="41"/>
      <c r="AG725" s="41"/>
      <c r="AH725" s="41"/>
    </row>
    <row r="726" spans="1:34" x14ac:dyDescent="0.15">
      <c r="A726">
        <v>10</v>
      </c>
      <c r="B726">
        <v>0.26137100000000002</v>
      </c>
      <c r="C726" s="4">
        <v>-0.23167699999999999</v>
      </c>
      <c r="D726" s="38">
        <v>-0.29052800000000001</v>
      </c>
      <c r="E726">
        <v>-0.35081499999999999</v>
      </c>
      <c r="F726">
        <v>-0.41142299999999998</v>
      </c>
      <c r="G726">
        <v>-0.46533600000000003</v>
      </c>
      <c r="H726">
        <v>-0.53420000000000001</v>
      </c>
      <c r="I726">
        <v>-0.62318300000000004</v>
      </c>
      <c r="J726">
        <v>-0.72600299999999995</v>
      </c>
      <c r="K726">
        <v>-0.85371600000000003</v>
      </c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41"/>
      <c r="X726" s="41"/>
      <c r="Y726" s="41"/>
      <c r="Z726" s="41"/>
      <c r="AA726" s="41"/>
      <c r="AB726" s="41"/>
      <c r="AC726" s="41"/>
      <c r="AD726" s="41"/>
      <c r="AE726" s="41"/>
      <c r="AF726" s="41"/>
      <c r="AG726" s="41"/>
      <c r="AH726" s="41"/>
    </row>
    <row r="727" spans="1:34" x14ac:dyDescent="0.15"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  <c r="AD727" s="41"/>
      <c r="AE727" s="41"/>
      <c r="AF727" s="41"/>
      <c r="AG727" s="41"/>
      <c r="AH727" s="41"/>
    </row>
    <row r="728" spans="1:34" x14ac:dyDescent="0.15">
      <c r="A728" t="s">
        <v>48</v>
      </c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  <c r="AD728" s="41"/>
      <c r="AE728" s="41"/>
      <c r="AF728" s="41"/>
      <c r="AG728" s="41"/>
      <c r="AH728" s="41"/>
    </row>
    <row r="729" spans="1:34" x14ac:dyDescent="0.15">
      <c r="A729" t="s">
        <v>46</v>
      </c>
      <c r="B729">
        <v>1</v>
      </c>
      <c r="C729">
        <v>2</v>
      </c>
      <c r="D729">
        <v>3</v>
      </c>
      <c r="E729">
        <v>4</v>
      </c>
      <c r="F729">
        <v>5</v>
      </c>
      <c r="G729">
        <v>6</v>
      </c>
      <c r="H729">
        <v>7</v>
      </c>
      <c r="I729">
        <v>8</v>
      </c>
      <c r="J729">
        <v>9</v>
      </c>
      <c r="K729">
        <v>10</v>
      </c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  <c r="AD729" s="41"/>
      <c r="AE729" s="41"/>
      <c r="AF729" s="41"/>
      <c r="AG729" s="41"/>
      <c r="AH729" s="41"/>
    </row>
    <row r="730" spans="1:34" x14ac:dyDescent="0.15">
      <c r="A730">
        <v>1</v>
      </c>
      <c r="B730">
        <v>5.5863400000000004E-3</v>
      </c>
      <c r="M730" s="14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  <c r="AD730" s="41"/>
      <c r="AE730" s="41"/>
      <c r="AF730" s="41"/>
      <c r="AG730" s="41"/>
      <c r="AH730" s="41"/>
    </row>
    <row r="731" spans="1:34" x14ac:dyDescent="0.15">
      <c r="A731">
        <v>2</v>
      </c>
      <c r="B731">
        <v>1.9625599999999999E-3</v>
      </c>
      <c r="C731">
        <v>-0.49136800000000003</v>
      </c>
      <c r="M731" s="14"/>
      <c r="N731" s="14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  <c r="AD731" s="41"/>
      <c r="AE731" s="41"/>
      <c r="AF731" s="41"/>
      <c r="AG731" s="41"/>
      <c r="AH731" s="41"/>
    </row>
    <row r="732" spans="1:34" x14ac:dyDescent="0.15">
      <c r="A732">
        <v>3</v>
      </c>
      <c r="B732">
        <v>-5.7120599999999999E-4</v>
      </c>
      <c r="C732">
        <v>-0.49114400000000002</v>
      </c>
      <c r="D732">
        <v>-0.471414</v>
      </c>
      <c r="M732" s="14"/>
      <c r="N732" s="14"/>
      <c r="O732" s="14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  <c r="AD732" s="41"/>
      <c r="AE732" s="41"/>
      <c r="AF732" s="41"/>
      <c r="AG732" s="41"/>
      <c r="AH732" s="41"/>
    </row>
    <row r="733" spans="1:34" x14ac:dyDescent="0.15">
      <c r="A733">
        <v>4</v>
      </c>
      <c r="B733">
        <v>-2.23047E-3</v>
      </c>
      <c r="C733">
        <v>-0.46675699999999998</v>
      </c>
      <c r="D733">
        <v>-0.34953200000000001</v>
      </c>
      <c r="E733">
        <v>-0.12836600000000001</v>
      </c>
      <c r="M733" s="14"/>
      <c r="N733" s="14"/>
      <c r="O733" s="14"/>
      <c r="P733" s="14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  <c r="AD733" s="41"/>
      <c r="AE733" s="41"/>
      <c r="AF733" s="41"/>
      <c r="AG733" s="41"/>
      <c r="AH733" s="41"/>
    </row>
    <row r="734" spans="1:34" x14ac:dyDescent="0.15">
      <c r="A734">
        <v>5</v>
      </c>
      <c r="B734">
        <v>-6.0821E-3</v>
      </c>
      <c r="C734">
        <v>-0.34772999999999998</v>
      </c>
      <c r="D734">
        <v>-0.12859100000000001</v>
      </c>
      <c r="E734" s="4">
        <v>0.131414</v>
      </c>
      <c r="F734" s="4">
        <v>0.42386200000000002</v>
      </c>
      <c r="M734" s="14"/>
      <c r="N734" s="14"/>
      <c r="O734" s="14"/>
      <c r="P734" s="14"/>
      <c r="Q734" s="14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  <c r="AD734" s="41"/>
      <c r="AE734" s="41"/>
      <c r="AF734" s="41"/>
      <c r="AG734" s="41"/>
      <c r="AH734" s="41"/>
    </row>
    <row r="735" spans="1:34" x14ac:dyDescent="0.15">
      <c r="A735">
        <v>6</v>
      </c>
      <c r="B735" s="4">
        <v>5.7177199999999997E-2</v>
      </c>
      <c r="C735">
        <v>-0.128417</v>
      </c>
      <c r="D735" s="4">
        <v>0.130049</v>
      </c>
      <c r="E735" s="4">
        <v>0.42246</v>
      </c>
      <c r="F735" s="4">
        <v>0.53507000000000005</v>
      </c>
      <c r="G735">
        <v>-0.46443699999999999</v>
      </c>
      <c r="M735" s="14"/>
      <c r="N735" s="14"/>
      <c r="O735" s="14"/>
      <c r="P735" s="14"/>
      <c r="Q735" s="14"/>
      <c r="R735" s="14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  <c r="AD735" s="41"/>
      <c r="AE735" s="41"/>
      <c r="AF735" s="41"/>
      <c r="AG735" s="41"/>
      <c r="AH735" s="41"/>
    </row>
    <row r="736" spans="1:34" x14ac:dyDescent="0.15">
      <c r="A736">
        <v>7</v>
      </c>
      <c r="B736" s="4">
        <v>0.17521600000000001</v>
      </c>
      <c r="C736" s="4">
        <v>0.130523</v>
      </c>
      <c r="D736" s="4">
        <v>0.42085499999999998</v>
      </c>
      <c r="E736" s="4">
        <v>0.53226899999999999</v>
      </c>
      <c r="F736">
        <v>-0.464366</v>
      </c>
      <c r="G736">
        <v>-0.58821400000000001</v>
      </c>
      <c r="H736">
        <v>-0.71259300000000003</v>
      </c>
      <c r="M736" s="14"/>
      <c r="N736" s="14"/>
      <c r="O736" s="14"/>
      <c r="P736" s="14"/>
      <c r="Q736" s="14"/>
      <c r="R736" s="14"/>
      <c r="S736" s="14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  <c r="AD736" s="41"/>
      <c r="AE736" s="41"/>
      <c r="AF736" s="41"/>
      <c r="AG736" s="41"/>
      <c r="AH736" s="41"/>
    </row>
    <row r="737" spans="1:34" x14ac:dyDescent="0.15">
      <c r="A737">
        <v>8</v>
      </c>
      <c r="B737">
        <v>0.30069800000000002</v>
      </c>
      <c r="C737" s="4">
        <v>0.41921199999999997</v>
      </c>
      <c r="D737" s="4">
        <v>0.52898599999999996</v>
      </c>
      <c r="E737">
        <v>-0.46664699999999998</v>
      </c>
      <c r="F737">
        <v>-0.58848900000000004</v>
      </c>
      <c r="G737">
        <v>-0.69931299999999996</v>
      </c>
      <c r="H737">
        <v>-0.80786199999999997</v>
      </c>
      <c r="I737">
        <v>-0.92722800000000005</v>
      </c>
      <c r="M737" s="14"/>
      <c r="N737" s="14"/>
      <c r="O737" s="14"/>
      <c r="P737" s="14"/>
      <c r="Q737" s="14"/>
      <c r="R737" s="14"/>
      <c r="S737" s="14"/>
      <c r="T737" s="14"/>
      <c r="U737" s="41"/>
      <c r="V737" s="41"/>
      <c r="W737" s="41"/>
      <c r="X737" s="41"/>
      <c r="Y737" s="41"/>
      <c r="Z737" s="41"/>
      <c r="AA737" s="41"/>
      <c r="AB737" s="41"/>
      <c r="AC737" s="41"/>
      <c r="AD737" s="41"/>
      <c r="AE737" s="41"/>
      <c r="AF737" s="41"/>
      <c r="AG737" s="41"/>
      <c r="AH737" s="41"/>
    </row>
    <row r="738" spans="1:34" x14ac:dyDescent="0.15">
      <c r="A738">
        <v>9</v>
      </c>
      <c r="B738">
        <v>0.40527400000000002</v>
      </c>
      <c r="C738" s="4">
        <v>0.52098999999999995</v>
      </c>
      <c r="D738">
        <v>-0.47460200000000002</v>
      </c>
      <c r="E738">
        <v>-0.58004699999999998</v>
      </c>
      <c r="F738">
        <v>-0.70169000000000004</v>
      </c>
      <c r="G738">
        <v>-0.82358699999999996</v>
      </c>
      <c r="H738">
        <v>-0.92983899999999997</v>
      </c>
      <c r="I738">
        <v>-1.06796</v>
      </c>
      <c r="J738">
        <v>-1.24756</v>
      </c>
      <c r="M738" s="14"/>
      <c r="N738" s="14"/>
      <c r="O738" s="14"/>
      <c r="P738" s="14"/>
      <c r="Q738" s="14"/>
      <c r="R738" s="14"/>
      <c r="S738" s="14"/>
      <c r="T738" s="14"/>
      <c r="U738" s="14"/>
      <c r="V738" s="41"/>
      <c r="W738" s="41"/>
      <c r="X738" s="41"/>
      <c r="Y738" s="41"/>
      <c r="Z738" s="41"/>
      <c r="AA738" s="41"/>
      <c r="AB738" s="41"/>
      <c r="AC738" s="41"/>
      <c r="AD738" s="41"/>
      <c r="AE738" s="41"/>
      <c r="AF738" s="41"/>
      <c r="AG738" s="41"/>
      <c r="AH738" s="41"/>
    </row>
    <row r="739" spans="1:34" x14ac:dyDescent="0.15">
      <c r="A739">
        <v>10</v>
      </c>
      <c r="B739">
        <v>0.52028700000000005</v>
      </c>
      <c r="C739">
        <v>-0.46335399999999999</v>
      </c>
      <c r="D739">
        <v>-0.58105600000000002</v>
      </c>
      <c r="E739">
        <v>-0.701631</v>
      </c>
      <c r="F739">
        <v>-0.822847</v>
      </c>
      <c r="G739">
        <v>-0.93067200000000005</v>
      </c>
      <c r="H739">
        <v>-1.0684</v>
      </c>
      <c r="I739">
        <v>-1.24637</v>
      </c>
      <c r="J739">
        <v>-1.45201</v>
      </c>
      <c r="K739">
        <v>-1.70743</v>
      </c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41"/>
      <c r="X739" s="41"/>
      <c r="Y739" s="41"/>
      <c r="Z739" s="41"/>
      <c r="AA739" s="41"/>
      <c r="AB739" s="41"/>
      <c r="AC739" s="41"/>
      <c r="AD739" s="41"/>
      <c r="AE739" s="41"/>
      <c r="AF739" s="41"/>
      <c r="AG739" s="41"/>
      <c r="AH739" s="41"/>
    </row>
    <row r="740" spans="1:34" x14ac:dyDescent="0.15"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  <c r="AD740" s="41"/>
      <c r="AE740" s="41"/>
      <c r="AF740" s="41"/>
      <c r="AG740" s="41"/>
      <c r="AH740" s="41"/>
    </row>
    <row r="741" spans="1:34" x14ac:dyDescent="0.15">
      <c r="A741" t="s">
        <v>74</v>
      </c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  <c r="AD741" s="41"/>
      <c r="AE741" s="41"/>
      <c r="AF741" s="41"/>
      <c r="AG741" s="41"/>
      <c r="AH741" s="41"/>
    </row>
    <row r="742" spans="1:34" x14ac:dyDescent="0.15">
      <c r="A742" t="s">
        <v>75</v>
      </c>
      <c r="B742" t="s">
        <v>76</v>
      </c>
      <c r="C742" t="s">
        <v>76</v>
      </c>
      <c r="D742" t="s">
        <v>76</v>
      </c>
      <c r="E742" t="s">
        <v>77</v>
      </c>
      <c r="F742" t="s">
        <v>77</v>
      </c>
      <c r="G742" t="s">
        <v>77</v>
      </c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  <c r="AD742" s="41"/>
      <c r="AE742" s="41"/>
      <c r="AF742" s="41"/>
      <c r="AG742" s="41"/>
      <c r="AH742" s="41"/>
    </row>
    <row r="743" spans="1:34" x14ac:dyDescent="0.15">
      <c r="A743" t="s">
        <v>78</v>
      </c>
      <c r="B743" t="s">
        <v>76</v>
      </c>
      <c r="C743" t="s">
        <v>79</v>
      </c>
      <c r="D743" t="s">
        <v>80</v>
      </c>
      <c r="E743" t="s">
        <v>76</v>
      </c>
      <c r="F743" t="s">
        <v>79</v>
      </c>
      <c r="G743" t="s">
        <v>80</v>
      </c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  <c r="AD743" s="41"/>
      <c r="AE743" s="41"/>
      <c r="AF743" s="41"/>
      <c r="AG743" s="41"/>
      <c r="AH743" s="41"/>
    </row>
    <row r="744" spans="1:34" x14ac:dyDescent="0.15">
      <c r="A744" t="s">
        <v>25</v>
      </c>
      <c r="B744" s="4">
        <v>0.53273700000000002</v>
      </c>
      <c r="C744" s="4">
        <v>0.53273700000000002</v>
      </c>
      <c r="D744" s="4">
        <v>0.53273700000000002</v>
      </c>
      <c r="E744" s="4">
        <v>0.65751999999999999</v>
      </c>
      <c r="F744" s="4">
        <v>0.65751999999999999</v>
      </c>
      <c r="G744" s="4">
        <v>0.65751999999999999</v>
      </c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  <c r="AD744" s="41"/>
      <c r="AE744" s="41"/>
      <c r="AF744" s="41"/>
      <c r="AG744" s="41"/>
      <c r="AH744" s="41"/>
    </row>
    <row r="745" spans="1:34" x14ac:dyDescent="0.15">
      <c r="A745" t="s">
        <v>26</v>
      </c>
      <c r="B745">
        <v>-9.4600400000000001E-2</v>
      </c>
      <c r="C745" s="4">
        <v>-1.6884799999999998E-2</v>
      </c>
      <c r="D745" s="4">
        <v>-2.1354000000000001E-2</v>
      </c>
      <c r="E745">
        <v>-9.6863699999999997E-2</v>
      </c>
      <c r="F745" s="4">
        <v>-6.4804399999999996E-3</v>
      </c>
      <c r="G745" s="4">
        <v>-1.17508E-2</v>
      </c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  <c r="AD745" s="41"/>
      <c r="AE745" s="41"/>
      <c r="AF745" s="41"/>
      <c r="AG745" s="41"/>
      <c r="AH745" s="41"/>
    </row>
    <row r="746" spans="1:34" x14ac:dyDescent="0.15">
      <c r="A746" t="s">
        <v>27</v>
      </c>
      <c r="B746">
        <v>-0.13228400000000001</v>
      </c>
      <c r="C746" s="4">
        <v>-5.4334399999999998E-2</v>
      </c>
      <c r="D746" s="4">
        <v>-5.8273999999999999E-2</v>
      </c>
      <c r="E746">
        <v>-0.136077</v>
      </c>
      <c r="F746" s="4">
        <v>-4.6110699999999998E-2</v>
      </c>
      <c r="G746" s="4">
        <v>-5.0676300000000001E-2</v>
      </c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  <c r="AD746" s="41"/>
      <c r="AE746" s="41"/>
      <c r="AF746" s="41"/>
      <c r="AG746" s="41"/>
      <c r="AH746" s="41"/>
    </row>
    <row r="747" spans="1:34" x14ac:dyDescent="0.15">
      <c r="A747" t="s">
        <v>28</v>
      </c>
      <c r="B747">
        <v>-0.15454899999999999</v>
      </c>
      <c r="C747">
        <v>-7.5507599999999994E-2</v>
      </c>
      <c r="D747">
        <v>-7.9797099999999996E-2</v>
      </c>
      <c r="E747">
        <v>-0.18066499999999999</v>
      </c>
      <c r="F747">
        <v>-8.8730400000000001E-2</v>
      </c>
      <c r="G747">
        <v>-9.3761899999999995E-2</v>
      </c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  <c r="AD747" s="41"/>
      <c r="AE747" s="41"/>
      <c r="AF747" s="41"/>
      <c r="AG747" s="41"/>
      <c r="AH747" s="41"/>
    </row>
    <row r="748" spans="1:34" x14ac:dyDescent="0.15">
      <c r="A748" t="s">
        <v>29</v>
      </c>
      <c r="B748">
        <v>-0.179592</v>
      </c>
      <c r="C748">
        <v>-0.102635</v>
      </c>
      <c r="D748">
        <v>-0.107053</v>
      </c>
      <c r="E748">
        <v>-0.242427</v>
      </c>
      <c r="F748">
        <v>-0.18747900000000001</v>
      </c>
      <c r="G748">
        <v>-0.19267699999999999</v>
      </c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  <c r="AD748" s="41"/>
      <c r="AE748" s="41"/>
      <c r="AF748" s="41"/>
      <c r="AG748" s="41"/>
      <c r="AH748" s="41"/>
    </row>
    <row r="749" spans="1:34" x14ac:dyDescent="0.15">
      <c r="A749" t="s">
        <v>30</v>
      </c>
      <c r="B749" s="4">
        <v>-0.19775499999999999</v>
      </c>
      <c r="C749" s="4">
        <v>-0.11355999999999999</v>
      </c>
      <c r="D749" s="4">
        <v>-0.12259100000000001</v>
      </c>
      <c r="E749" s="4">
        <v>-0.191333</v>
      </c>
      <c r="F749" s="4">
        <v>-9.3285699999999999E-2</v>
      </c>
      <c r="G749" s="4">
        <v>-0.10392899999999999</v>
      </c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  <c r="AD749" s="41"/>
      <c r="AE749" s="41"/>
      <c r="AF749" s="41"/>
      <c r="AG749" s="41"/>
      <c r="AH749" s="41"/>
    </row>
    <row r="750" spans="1:34" x14ac:dyDescent="0.15">
      <c r="A750" t="s">
        <v>52</v>
      </c>
      <c r="B750" s="4">
        <v>-0.14294000000000001</v>
      </c>
      <c r="C750" s="4">
        <v>-5.9070900000000003E-2</v>
      </c>
      <c r="D750" s="4">
        <v>-6.9606100000000004E-2</v>
      </c>
      <c r="E750" s="4">
        <v>-0.12676399999999999</v>
      </c>
      <c r="F750" s="4">
        <v>-2.9084200000000001E-2</v>
      </c>
      <c r="G750" s="4">
        <v>-4.1515900000000001E-2</v>
      </c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  <c r="AD750" s="41"/>
      <c r="AE750" s="41"/>
      <c r="AF750" s="41"/>
      <c r="AG750" s="41"/>
      <c r="AH750" s="41"/>
    </row>
    <row r="751" spans="1:34" x14ac:dyDescent="0.15">
      <c r="A751" t="s">
        <v>53</v>
      </c>
      <c r="B751" s="4">
        <v>2.11112E-2</v>
      </c>
      <c r="C751" s="4">
        <v>9.3480099999999997E-2</v>
      </c>
      <c r="D751" s="4">
        <v>9.3480099999999997E-2</v>
      </c>
      <c r="E751" s="4">
        <v>6.37379E-2</v>
      </c>
      <c r="F751" s="4">
        <v>0.147814</v>
      </c>
      <c r="G751" s="4">
        <v>0.147814</v>
      </c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  <c r="AD751" s="41"/>
      <c r="AE751" s="41"/>
      <c r="AF751" s="41"/>
      <c r="AG751" s="41"/>
      <c r="AH751" s="41"/>
    </row>
    <row r="752" spans="1:34" x14ac:dyDescent="0.15">
      <c r="A752" t="s">
        <v>54</v>
      </c>
      <c r="B752" s="4">
        <v>0.19444500000000001</v>
      </c>
      <c r="C752" s="4">
        <v>0.23441600000000001</v>
      </c>
      <c r="D752" s="4">
        <v>0.23441600000000001</v>
      </c>
      <c r="E752" s="4">
        <v>0.20363000000000001</v>
      </c>
      <c r="F752" s="4">
        <v>0.24995300000000001</v>
      </c>
      <c r="G752" s="4">
        <v>0.24995300000000001</v>
      </c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  <c r="AD752" s="41"/>
      <c r="AE752" s="41"/>
      <c r="AF752" s="41"/>
      <c r="AG752" s="41"/>
      <c r="AH752" s="41"/>
    </row>
    <row r="753" spans="1:34" x14ac:dyDescent="0.15">
      <c r="A753" t="s">
        <v>90</v>
      </c>
      <c r="B753">
        <v>0.40185900000000002</v>
      </c>
      <c r="C753">
        <v>0.40185900000000002</v>
      </c>
      <c r="D753">
        <v>0.40185900000000002</v>
      </c>
      <c r="E753">
        <v>0.19759199999999999</v>
      </c>
      <c r="F753">
        <v>0.19759199999999999</v>
      </c>
      <c r="G753">
        <v>0.19759199999999999</v>
      </c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  <c r="AD753" s="41"/>
      <c r="AE753" s="41"/>
      <c r="AF753" s="41"/>
      <c r="AG753" s="41"/>
      <c r="AH753" s="41"/>
    </row>
    <row r="754" spans="1:34" x14ac:dyDescent="0.15"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  <c r="AD754" s="41"/>
      <c r="AE754" s="41"/>
      <c r="AF754" s="41"/>
      <c r="AG754" s="41"/>
      <c r="AH754" s="41"/>
    </row>
    <row r="755" spans="1:34" s="17" customFormat="1" ht="18" x14ac:dyDescent="0.2">
      <c r="A755" s="18" t="s">
        <v>83</v>
      </c>
    </row>
    <row r="756" spans="1:34" s="17" customFormat="1" x14ac:dyDescent="0.15">
      <c r="A756" s="17" t="s">
        <v>66</v>
      </c>
    </row>
    <row r="757" spans="1:34" s="17" customFormat="1" x14ac:dyDescent="0.15">
      <c r="A757" s="17" t="s">
        <v>23</v>
      </c>
    </row>
    <row r="758" spans="1:34" x14ac:dyDescent="0.15"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  <c r="AD758" s="41"/>
      <c r="AE758" s="41"/>
      <c r="AF758" s="41"/>
      <c r="AG758" s="41"/>
      <c r="AH758" s="41"/>
    </row>
    <row r="759" spans="1:34" x14ac:dyDescent="0.15">
      <c r="A759" t="s">
        <v>45</v>
      </c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  <c r="AD759" s="41"/>
      <c r="AE759" s="41"/>
      <c r="AF759" s="41"/>
      <c r="AG759" s="41"/>
      <c r="AH759" s="41"/>
    </row>
    <row r="760" spans="1:34" x14ac:dyDescent="0.15">
      <c r="A760" t="s">
        <v>46</v>
      </c>
      <c r="B760">
        <v>1</v>
      </c>
      <c r="C760">
        <v>2</v>
      </c>
      <c r="D760">
        <v>3</v>
      </c>
      <c r="E760">
        <v>4</v>
      </c>
      <c r="F760">
        <v>5</v>
      </c>
      <c r="G760">
        <v>6</v>
      </c>
      <c r="H760">
        <v>7</v>
      </c>
      <c r="I760">
        <v>8</v>
      </c>
      <c r="J760">
        <v>9</v>
      </c>
      <c r="K760">
        <v>10</v>
      </c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  <c r="AD760" s="41"/>
      <c r="AE760" s="41"/>
      <c r="AF760" s="41"/>
      <c r="AG760" s="41"/>
      <c r="AH760" s="41"/>
    </row>
    <row r="761" spans="1:34" x14ac:dyDescent="0.15">
      <c r="A761">
        <v>1</v>
      </c>
      <c r="B761">
        <v>-0.20084099999999999</v>
      </c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  <c r="AD761" s="41"/>
      <c r="AE761" s="41"/>
      <c r="AF761" s="41"/>
      <c r="AG761" s="41"/>
      <c r="AH761" s="41"/>
    </row>
    <row r="762" spans="1:34" x14ac:dyDescent="0.15">
      <c r="A762">
        <v>2</v>
      </c>
      <c r="B762">
        <v>-0.201766</v>
      </c>
      <c r="C762">
        <v>-0.20266400000000001</v>
      </c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  <c r="AD762" s="41"/>
      <c r="AE762" s="41"/>
      <c r="AF762" s="41"/>
      <c r="AG762" s="41"/>
      <c r="AH762" s="41"/>
    </row>
    <row r="763" spans="1:34" x14ac:dyDescent="0.15">
      <c r="A763">
        <v>3</v>
      </c>
      <c r="B763">
        <v>-0.199215</v>
      </c>
      <c r="C763">
        <v>-0.200104</v>
      </c>
      <c r="D763">
        <v>-0.197543</v>
      </c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  <c r="AD763" s="41"/>
      <c r="AE763" s="41"/>
      <c r="AF763" s="41"/>
      <c r="AG763" s="41"/>
      <c r="AH763" s="41"/>
    </row>
    <row r="764" spans="1:34" x14ac:dyDescent="0.15">
      <c r="A764">
        <v>4</v>
      </c>
      <c r="B764">
        <v>-0.198765</v>
      </c>
      <c r="C764">
        <v>-0.199654</v>
      </c>
      <c r="D764">
        <v>-0.19709399999999999</v>
      </c>
      <c r="E764">
        <v>-0.196631</v>
      </c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  <c r="AD764" s="41"/>
      <c r="AE764" s="41"/>
      <c r="AF764" s="41"/>
      <c r="AG764" s="41"/>
      <c r="AH764" s="41"/>
    </row>
    <row r="765" spans="1:34" x14ac:dyDescent="0.15">
      <c r="A765">
        <v>5</v>
      </c>
      <c r="B765">
        <v>-0.19841400000000001</v>
      </c>
      <c r="C765">
        <v>-0.19930400000000001</v>
      </c>
      <c r="D765">
        <v>-0.19673299999999999</v>
      </c>
      <c r="E765">
        <v>-0.19628200000000001</v>
      </c>
      <c r="F765">
        <v>-0.19593099999999999</v>
      </c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  <c r="AD765" s="41"/>
      <c r="AE765" s="41"/>
      <c r="AF765" s="41"/>
      <c r="AG765" s="41"/>
      <c r="AH765" s="41"/>
    </row>
    <row r="766" spans="1:34" x14ac:dyDescent="0.15">
      <c r="A766">
        <v>6</v>
      </c>
      <c r="B766">
        <v>-7.6355999999999993E-2</v>
      </c>
      <c r="C766">
        <v>-0.19975699999999999</v>
      </c>
      <c r="D766">
        <v>-0.19720699999999999</v>
      </c>
      <c r="E766">
        <v>-0.19675599999999999</v>
      </c>
      <c r="F766">
        <v>-0.196406</v>
      </c>
      <c r="G766" s="4">
        <v>-0.196879</v>
      </c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  <c r="AD766" s="41"/>
      <c r="AE766" s="41"/>
      <c r="AF766" s="41"/>
      <c r="AG766" s="41"/>
      <c r="AH766" s="41"/>
    </row>
    <row r="767" spans="1:34" x14ac:dyDescent="0.15">
      <c r="A767">
        <v>7</v>
      </c>
      <c r="B767" s="4">
        <v>0.17102800000000001</v>
      </c>
      <c r="C767">
        <v>-0.20046</v>
      </c>
      <c r="D767">
        <v>-0.197911</v>
      </c>
      <c r="E767">
        <v>-0.19746</v>
      </c>
      <c r="F767" s="4">
        <v>-0.19711000000000001</v>
      </c>
      <c r="G767" s="4">
        <v>-0.19761000000000001</v>
      </c>
      <c r="H767" s="4">
        <v>-0.19831499999999999</v>
      </c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  <c r="AD767" s="41"/>
      <c r="AE767" s="41"/>
      <c r="AF767" s="41"/>
      <c r="AG767" s="41"/>
      <c r="AH767" s="41"/>
    </row>
    <row r="768" spans="1:34" x14ac:dyDescent="0.15">
      <c r="A768">
        <v>8</v>
      </c>
      <c r="B768" s="4">
        <v>0.41556999999999999</v>
      </c>
      <c r="C768">
        <v>-0.20438600000000001</v>
      </c>
      <c r="D768">
        <v>-0.20183799999999999</v>
      </c>
      <c r="E768" s="4">
        <v>-0.20138600000000001</v>
      </c>
      <c r="F768" s="4">
        <v>-0.20106099999999999</v>
      </c>
      <c r="G768" s="4">
        <v>-0.20153599999999999</v>
      </c>
      <c r="H768" s="4">
        <v>-0.202241</v>
      </c>
      <c r="I768" s="4">
        <v>-0.20616799999999999</v>
      </c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  <c r="AD768" s="41"/>
      <c r="AE768" s="41"/>
      <c r="AF768" s="41"/>
      <c r="AG768" s="41"/>
      <c r="AH768" s="41"/>
    </row>
    <row r="769" spans="1:34" x14ac:dyDescent="0.15">
      <c r="A769">
        <v>9</v>
      </c>
      <c r="B769" s="4">
        <v>0.65584399999999998</v>
      </c>
      <c r="C769">
        <v>-0.20519999999999999</v>
      </c>
      <c r="D769" s="4">
        <v>-0.202651</v>
      </c>
      <c r="E769" s="4">
        <v>-0.20222499999999999</v>
      </c>
      <c r="F769" s="4">
        <v>-0.201874</v>
      </c>
      <c r="G769" s="4">
        <v>-0.202349</v>
      </c>
      <c r="H769" s="4">
        <v>-0.20305500000000001</v>
      </c>
      <c r="I769" s="4">
        <v>-8.3982899999999999E-2</v>
      </c>
      <c r="J769" s="4">
        <v>0.16440299999999999</v>
      </c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  <c r="AD769" s="41"/>
      <c r="AE769" s="41"/>
      <c r="AF769" s="41"/>
      <c r="AG769" s="41"/>
      <c r="AH769" s="41"/>
    </row>
    <row r="770" spans="1:34" x14ac:dyDescent="0.15">
      <c r="A770">
        <v>10</v>
      </c>
      <c r="B770" s="4">
        <v>1.5</v>
      </c>
      <c r="C770" s="4">
        <v>-0.20590600000000001</v>
      </c>
      <c r="D770" s="4">
        <v>-0.20338100000000001</v>
      </c>
      <c r="E770" s="4">
        <v>-0.202929</v>
      </c>
      <c r="F770" s="4">
        <v>-0.20257900000000001</v>
      </c>
      <c r="G770" s="4">
        <v>-0.20305400000000001</v>
      </c>
      <c r="H770" s="4">
        <v>-8.0829899999999996E-2</v>
      </c>
      <c r="I770" s="4">
        <v>0.16436300000000001</v>
      </c>
      <c r="J770" s="4">
        <v>0.41306799999999999</v>
      </c>
      <c r="K770" s="4">
        <v>0.65426799999999996</v>
      </c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  <c r="AD770" s="41"/>
      <c r="AE770" s="41"/>
      <c r="AF770" s="41"/>
      <c r="AG770" s="41"/>
      <c r="AH770" s="41"/>
    </row>
    <row r="771" spans="1:34" x14ac:dyDescent="0.15"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  <c r="AD771" s="41"/>
      <c r="AE771" s="41"/>
      <c r="AF771" s="41"/>
      <c r="AG771" s="41"/>
      <c r="AH771" s="41"/>
    </row>
    <row r="772" spans="1:34" x14ac:dyDescent="0.15">
      <c r="A772" t="s">
        <v>47</v>
      </c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  <c r="AD772" s="41"/>
      <c r="AE772" s="41"/>
      <c r="AF772" s="41"/>
      <c r="AG772" s="41"/>
      <c r="AH772" s="41"/>
    </row>
    <row r="773" spans="1:34" x14ac:dyDescent="0.15">
      <c r="A773" t="s">
        <v>46</v>
      </c>
      <c r="B773">
        <v>1</v>
      </c>
      <c r="C773">
        <v>2</v>
      </c>
      <c r="D773">
        <v>3</v>
      </c>
      <c r="E773">
        <v>4</v>
      </c>
      <c r="F773">
        <v>5</v>
      </c>
      <c r="G773">
        <v>6</v>
      </c>
      <c r="H773">
        <v>7</v>
      </c>
      <c r="I773">
        <v>8</v>
      </c>
      <c r="J773">
        <v>9</v>
      </c>
      <c r="K773">
        <v>10</v>
      </c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  <c r="AD773" s="41"/>
      <c r="AE773" s="41"/>
      <c r="AF773" s="41"/>
      <c r="AG773" s="41"/>
      <c r="AH773" s="41"/>
    </row>
    <row r="774" spans="1:34" x14ac:dyDescent="0.15">
      <c r="A774">
        <v>1</v>
      </c>
      <c r="B774" s="4">
        <v>0.12929199999999999</v>
      </c>
      <c r="M774" s="14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  <c r="AD774" s="41"/>
      <c r="AE774" s="41"/>
      <c r="AF774" s="41"/>
      <c r="AG774" s="41"/>
      <c r="AH774" s="41"/>
    </row>
    <row r="775" spans="1:34" x14ac:dyDescent="0.15">
      <c r="A775">
        <v>2</v>
      </c>
      <c r="B775" s="4">
        <v>0.104348</v>
      </c>
      <c r="C775" s="4">
        <v>-4.43922E-2</v>
      </c>
      <c r="M775" s="14"/>
      <c r="N775" s="14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  <c r="AD775" s="41"/>
      <c r="AE775" s="41"/>
      <c r="AF775" s="41"/>
      <c r="AG775" s="41"/>
      <c r="AH775" s="41"/>
    </row>
    <row r="776" spans="1:34" x14ac:dyDescent="0.15">
      <c r="A776">
        <v>3</v>
      </c>
      <c r="B776" s="4">
        <v>8.2777199999999995E-2</v>
      </c>
      <c r="C776" s="4">
        <v>-5.5370200000000001E-2</v>
      </c>
      <c r="D776" s="4">
        <v>-6.56915E-2</v>
      </c>
      <c r="M776" s="14"/>
      <c r="N776" s="14"/>
      <c r="O776" s="14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  <c r="AD776" s="41"/>
      <c r="AE776" s="41"/>
      <c r="AF776" s="41"/>
      <c r="AG776" s="41"/>
      <c r="AH776" s="41"/>
    </row>
    <row r="777" spans="1:34" x14ac:dyDescent="0.15">
      <c r="A777">
        <v>4</v>
      </c>
      <c r="B777" s="4">
        <v>6.07568E-2</v>
      </c>
      <c r="C777" s="4">
        <v>-6.7020700000000002E-2</v>
      </c>
      <c r="D777" s="4">
        <v>-3.8413599999999999E-2</v>
      </c>
      <c r="E777" s="4">
        <v>4.6322099999999998E-2</v>
      </c>
      <c r="M777" s="14"/>
      <c r="N777" s="14"/>
      <c r="O777" s="14"/>
      <c r="P777" s="14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  <c r="AD777" s="41"/>
      <c r="AE777" s="41"/>
      <c r="AF777" s="41"/>
      <c r="AG777" s="41"/>
      <c r="AH777" s="41"/>
    </row>
    <row r="778" spans="1:34" x14ac:dyDescent="0.15">
      <c r="A778">
        <v>5</v>
      </c>
      <c r="B778" s="4">
        <v>4.0979399999999999E-2</v>
      </c>
      <c r="C778" s="4">
        <v>-3.7424699999999998E-2</v>
      </c>
      <c r="D778" s="4">
        <v>4.4637099999999999E-2</v>
      </c>
      <c r="E778" s="4">
        <v>0.13709099999999999</v>
      </c>
      <c r="F778" s="4">
        <v>0.23969399999999999</v>
      </c>
      <c r="M778" s="14"/>
      <c r="N778" s="14"/>
      <c r="O778" s="14"/>
      <c r="P778" s="14"/>
      <c r="Q778" s="14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  <c r="AD778" s="41"/>
      <c r="AE778" s="41"/>
      <c r="AF778" s="41"/>
      <c r="AG778" s="41"/>
      <c r="AH778" s="41"/>
    </row>
    <row r="779" spans="1:34" x14ac:dyDescent="0.15">
      <c r="A779">
        <v>6</v>
      </c>
      <c r="B779" s="4">
        <v>6.1647899999999999E-2</v>
      </c>
      <c r="C779" s="4">
        <v>4.3758499999999999E-2</v>
      </c>
      <c r="D779" s="4">
        <v>0.136632</v>
      </c>
      <c r="E779" s="4">
        <v>0.23937800000000001</v>
      </c>
      <c r="F779" s="4">
        <v>0.29352800000000001</v>
      </c>
      <c r="G779">
        <v>-0.21030199999999999</v>
      </c>
      <c r="M779" s="14"/>
      <c r="N779" s="14"/>
      <c r="O779" s="14"/>
      <c r="P779" s="14"/>
      <c r="Q779" s="14"/>
      <c r="R779" s="14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  <c r="AD779" s="41"/>
      <c r="AE779" s="41"/>
      <c r="AF779" s="41"/>
      <c r="AG779" s="41"/>
      <c r="AH779" s="41"/>
    </row>
    <row r="780" spans="1:34" x14ac:dyDescent="0.15">
      <c r="A780">
        <v>7</v>
      </c>
      <c r="B780">
        <v>0.12239700000000001</v>
      </c>
      <c r="C780" s="4">
        <v>0.133799</v>
      </c>
      <c r="D780" s="4">
        <v>0.238375</v>
      </c>
      <c r="E780" s="4">
        <v>0.29214899999999999</v>
      </c>
      <c r="F780">
        <v>-0.21055399999999999</v>
      </c>
      <c r="G780">
        <v>-0.27553299999999997</v>
      </c>
      <c r="H780">
        <v>-0.34157700000000002</v>
      </c>
      <c r="M780" s="14"/>
      <c r="N780" s="14"/>
      <c r="O780" s="14"/>
      <c r="P780" s="14"/>
      <c r="Q780" s="14"/>
      <c r="R780" s="14"/>
      <c r="S780" s="14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  <c r="AD780" s="41"/>
      <c r="AE780" s="41"/>
      <c r="AF780" s="41"/>
      <c r="AG780" s="41"/>
      <c r="AH780" s="41"/>
    </row>
    <row r="781" spans="1:34" x14ac:dyDescent="0.15">
      <c r="A781">
        <v>8</v>
      </c>
      <c r="B781">
        <v>0.17600199999999999</v>
      </c>
      <c r="C781" s="4">
        <v>0.233347</v>
      </c>
      <c r="D781" s="4">
        <v>0.287632</v>
      </c>
      <c r="E781">
        <v>-0.21395900000000001</v>
      </c>
      <c r="F781">
        <v>-0.27774599999999999</v>
      </c>
      <c r="G781">
        <v>-0.33651900000000001</v>
      </c>
      <c r="H781">
        <v>-0.39468599999999998</v>
      </c>
      <c r="I781">
        <v>-0.45878999999999998</v>
      </c>
      <c r="M781" s="14"/>
      <c r="N781" s="14"/>
      <c r="O781" s="14"/>
      <c r="P781" s="14"/>
      <c r="Q781" s="14"/>
      <c r="R781" s="14"/>
      <c r="S781" s="14"/>
      <c r="T781" s="14"/>
      <c r="U781" s="41"/>
      <c r="V781" s="41"/>
      <c r="W781" s="41"/>
      <c r="X781" s="41"/>
      <c r="Y781" s="41"/>
      <c r="Z781" s="41"/>
      <c r="AA781" s="41"/>
      <c r="AB781" s="41"/>
      <c r="AC781" s="41"/>
      <c r="AD781" s="41"/>
      <c r="AE781" s="41"/>
      <c r="AF781" s="41"/>
      <c r="AG781" s="41"/>
      <c r="AH781" s="41"/>
    </row>
    <row r="782" spans="1:34" x14ac:dyDescent="0.15">
      <c r="A782">
        <v>9</v>
      </c>
      <c r="B782">
        <v>0.229437</v>
      </c>
      <c r="C782" s="4">
        <v>0.28553400000000001</v>
      </c>
      <c r="D782">
        <v>-0.215698</v>
      </c>
      <c r="E782">
        <v>-0.27175500000000002</v>
      </c>
      <c r="F782">
        <v>-0.33620800000000001</v>
      </c>
      <c r="G782">
        <v>-0.40103</v>
      </c>
      <c r="H782">
        <v>-0.457708</v>
      </c>
      <c r="I782">
        <v>-0.53080799999999995</v>
      </c>
      <c r="J782">
        <v>-0.615147</v>
      </c>
      <c r="M782" s="14"/>
      <c r="N782" s="14"/>
      <c r="O782" s="14"/>
      <c r="P782" s="14"/>
      <c r="Q782" s="14"/>
      <c r="R782" s="14"/>
      <c r="S782" s="14"/>
      <c r="T782" s="14"/>
      <c r="U782" s="14"/>
      <c r="V782" s="41"/>
      <c r="W782" s="41"/>
      <c r="X782" s="41"/>
      <c r="Y782" s="41"/>
      <c r="Z782" s="41"/>
      <c r="AA782" s="41"/>
      <c r="AB782" s="41"/>
      <c r="AC782" s="41"/>
      <c r="AD782" s="41"/>
      <c r="AE782" s="41"/>
      <c r="AF782" s="41"/>
      <c r="AG782" s="41"/>
      <c r="AH782" s="41"/>
    </row>
    <row r="783" spans="1:34" x14ac:dyDescent="0.15">
      <c r="A783">
        <v>10</v>
      </c>
      <c r="B783">
        <v>0.28512999999999999</v>
      </c>
      <c r="C783">
        <v>-0.21066399999999999</v>
      </c>
      <c r="D783">
        <v>-0.27223000000000003</v>
      </c>
      <c r="E783">
        <v>-0.33622000000000002</v>
      </c>
      <c r="F783">
        <v>-0.40072099999999999</v>
      </c>
      <c r="G783">
        <v>-0.45794299999999999</v>
      </c>
      <c r="H783">
        <v>-0.52997899999999998</v>
      </c>
      <c r="I783">
        <v>-0.61515699999999995</v>
      </c>
      <c r="J783">
        <v>-0.72493700000000005</v>
      </c>
      <c r="K783">
        <v>-0.85347399999999995</v>
      </c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41"/>
      <c r="X783" s="41"/>
      <c r="Y783" s="41"/>
      <c r="Z783" s="41"/>
      <c r="AA783" s="41"/>
      <c r="AB783" s="41"/>
      <c r="AC783" s="41"/>
      <c r="AD783" s="41"/>
      <c r="AE783" s="41"/>
      <c r="AF783" s="41"/>
      <c r="AG783" s="41"/>
      <c r="AH783" s="41"/>
    </row>
    <row r="784" spans="1:34" x14ac:dyDescent="0.15"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  <c r="AD784" s="41"/>
      <c r="AE784" s="41"/>
      <c r="AF784" s="41"/>
      <c r="AG784" s="41"/>
      <c r="AH784" s="41"/>
    </row>
    <row r="785" spans="1:34" x14ac:dyDescent="0.15">
      <c r="A785" t="s">
        <v>48</v>
      </c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  <c r="AD785" s="41"/>
      <c r="AE785" s="41"/>
      <c r="AF785" s="41"/>
      <c r="AG785" s="41"/>
      <c r="AH785" s="41"/>
    </row>
    <row r="786" spans="1:34" x14ac:dyDescent="0.15">
      <c r="A786" t="s">
        <v>46</v>
      </c>
      <c r="B786">
        <v>1</v>
      </c>
      <c r="C786">
        <v>2</v>
      </c>
      <c r="D786">
        <v>3</v>
      </c>
      <c r="E786">
        <v>4</v>
      </c>
      <c r="F786">
        <v>5</v>
      </c>
      <c r="G786">
        <v>6</v>
      </c>
      <c r="H786">
        <v>7</v>
      </c>
      <c r="I786">
        <v>8</v>
      </c>
      <c r="J786">
        <v>9</v>
      </c>
      <c r="K786">
        <v>10</v>
      </c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  <c r="AD786" s="41"/>
      <c r="AE786" s="41"/>
      <c r="AF786" s="41"/>
      <c r="AG786" s="41"/>
      <c r="AH786" s="41"/>
    </row>
    <row r="787" spans="1:34" x14ac:dyDescent="0.15">
      <c r="A787">
        <v>1</v>
      </c>
      <c r="B787">
        <v>7.3671700000000007E-2</v>
      </c>
      <c r="M787" s="14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  <c r="AD787" s="41"/>
      <c r="AE787" s="41"/>
      <c r="AF787" s="41"/>
      <c r="AG787" s="41"/>
      <c r="AH787" s="41"/>
    </row>
    <row r="788" spans="1:34" x14ac:dyDescent="0.15">
      <c r="A788">
        <v>2</v>
      </c>
      <c r="B788">
        <v>7.0633500000000002E-2</v>
      </c>
      <c r="C788">
        <v>-0.40532800000000002</v>
      </c>
      <c r="M788" s="14"/>
      <c r="N788" s="14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  <c r="AD788" s="41"/>
      <c r="AE788" s="41"/>
      <c r="AF788" s="41"/>
      <c r="AG788" s="41"/>
      <c r="AH788" s="41"/>
    </row>
    <row r="789" spans="1:34" x14ac:dyDescent="0.15">
      <c r="A789">
        <v>3</v>
      </c>
      <c r="B789" s="4">
        <v>6.9715299999999994E-2</v>
      </c>
      <c r="C789">
        <v>-0.40020899999999998</v>
      </c>
      <c r="D789">
        <v>-0.37661</v>
      </c>
      <c r="M789" s="14"/>
      <c r="N789" s="14"/>
      <c r="O789" s="14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  <c r="AD789" s="41"/>
      <c r="AE789" s="41"/>
      <c r="AF789" s="41"/>
      <c r="AG789" s="41"/>
      <c r="AH789" s="41"/>
    </row>
    <row r="790" spans="1:34" x14ac:dyDescent="0.15">
      <c r="A790">
        <v>4</v>
      </c>
      <c r="B790" s="4">
        <v>6.52779E-2</v>
      </c>
      <c r="C790">
        <v>-0.38034400000000002</v>
      </c>
      <c r="D790">
        <v>-0.26241100000000001</v>
      </c>
      <c r="E790">
        <v>-5.0931299999999999E-2</v>
      </c>
      <c r="M790" s="14"/>
      <c r="N790" s="14"/>
      <c r="O790" s="14"/>
      <c r="P790" s="14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  <c r="AD790" s="41"/>
      <c r="AE790" s="41"/>
      <c r="AF790" s="41"/>
      <c r="AG790" s="41"/>
      <c r="AH790" s="41"/>
    </row>
    <row r="791" spans="1:34" x14ac:dyDescent="0.15">
      <c r="A791">
        <v>5</v>
      </c>
      <c r="B791" s="4">
        <v>6.1535600000000003E-2</v>
      </c>
      <c r="C791">
        <v>-0.26508900000000002</v>
      </c>
      <c r="D791">
        <v>-5.1206099999999997E-2</v>
      </c>
      <c r="E791" s="4">
        <v>0.197965</v>
      </c>
      <c r="F791" s="4">
        <v>0.47938799999999998</v>
      </c>
      <c r="M791" s="14"/>
      <c r="N791" s="14"/>
      <c r="O791" s="14"/>
      <c r="P791" s="14"/>
      <c r="Q791" s="14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  <c r="AD791" s="41"/>
      <c r="AE791" s="41"/>
      <c r="AF791" s="41"/>
      <c r="AG791" s="41"/>
      <c r="AH791" s="41"/>
    </row>
    <row r="792" spans="1:34" x14ac:dyDescent="0.15">
      <c r="A792">
        <v>6</v>
      </c>
      <c r="B792" s="4">
        <v>0.123296</v>
      </c>
      <c r="C792">
        <v>-5.4037000000000002E-2</v>
      </c>
      <c r="D792" s="4">
        <v>0.19703399999999999</v>
      </c>
      <c r="E792" s="4">
        <v>0.47875600000000001</v>
      </c>
      <c r="F792" s="4">
        <v>0.58705499999999999</v>
      </c>
      <c r="G792">
        <v>-0.420603</v>
      </c>
      <c r="M792" s="14"/>
      <c r="N792" s="14"/>
      <c r="O792" s="14"/>
      <c r="P792" s="14"/>
      <c r="Q792" s="14"/>
      <c r="R792" s="14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  <c r="AD792" s="41"/>
      <c r="AE792" s="41"/>
      <c r="AF792" s="41"/>
      <c r="AG792" s="41"/>
      <c r="AH792" s="41"/>
    </row>
    <row r="793" spans="1:34" x14ac:dyDescent="0.15">
      <c r="A793">
        <v>7</v>
      </c>
      <c r="B793" s="4">
        <v>0.24479500000000001</v>
      </c>
      <c r="C793" s="4">
        <v>0.19428300000000001</v>
      </c>
      <c r="D793" s="4">
        <v>0.47674899999999998</v>
      </c>
      <c r="E793" s="4">
        <v>0.58429900000000001</v>
      </c>
      <c r="F793">
        <v>-0.42110700000000001</v>
      </c>
      <c r="G793">
        <v>-0.55106599999999994</v>
      </c>
      <c r="H793">
        <v>-0.68315499999999996</v>
      </c>
      <c r="M793" s="14"/>
      <c r="N793" s="14"/>
      <c r="O793" s="14"/>
      <c r="P793" s="14"/>
      <c r="Q793" s="14"/>
      <c r="R793" s="14"/>
      <c r="S793" s="14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  <c r="AD793" s="41"/>
      <c r="AE793" s="41"/>
      <c r="AF793" s="41"/>
      <c r="AG793" s="41"/>
      <c r="AH793" s="41"/>
    </row>
    <row r="794" spans="1:34" x14ac:dyDescent="0.15">
      <c r="A794">
        <v>8</v>
      </c>
      <c r="B794">
        <v>0.35200500000000001</v>
      </c>
      <c r="C794" s="4">
        <v>0.46669300000000002</v>
      </c>
      <c r="D794" s="4">
        <v>0.57526299999999997</v>
      </c>
      <c r="E794">
        <v>-0.42791800000000002</v>
      </c>
      <c r="F794">
        <v>-0.55549300000000001</v>
      </c>
      <c r="G794">
        <v>-0.67303800000000003</v>
      </c>
      <c r="H794">
        <v>-0.78937199999999996</v>
      </c>
      <c r="I794">
        <v>-0.91757999999999995</v>
      </c>
      <c r="M794" s="14"/>
      <c r="N794" s="14"/>
      <c r="O794" s="14"/>
      <c r="P794" s="14"/>
      <c r="Q794" s="14"/>
      <c r="R794" s="14"/>
      <c r="S794" s="14"/>
      <c r="T794" s="14"/>
      <c r="U794" s="41"/>
      <c r="V794" s="41"/>
      <c r="W794" s="41"/>
      <c r="X794" s="41"/>
      <c r="Y794" s="41"/>
      <c r="Z794" s="41"/>
      <c r="AA794" s="41"/>
      <c r="AB794" s="41"/>
      <c r="AC794" s="41"/>
      <c r="AD794" s="41"/>
      <c r="AE794" s="41"/>
      <c r="AF794" s="41"/>
      <c r="AG794" s="41"/>
      <c r="AH794" s="41"/>
    </row>
    <row r="795" spans="1:34" x14ac:dyDescent="0.15">
      <c r="A795">
        <v>9</v>
      </c>
      <c r="B795">
        <v>0.458874</v>
      </c>
      <c r="C795" s="4">
        <v>0.57106699999999999</v>
      </c>
      <c r="D795">
        <v>-0.431396</v>
      </c>
      <c r="E795">
        <v>-0.54351000000000005</v>
      </c>
      <c r="F795">
        <v>-0.67241700000000004</v>
      </c>
      <c r="G795">
        <v>-0.80206100000000002</v>
      </c>
      <c r="H795">
        <v>-0.91541600000000001</v>
      </c>
      <c r="I795">
        <v>-1.06162</v>
      </c>
      <c r="J795">
        <v>-1.2302900000000001</v>
      </c>
      <c r="M795" s="14"/>
      <c r="N795" s="14"/>
      <c r="O795" s="14"/>
      <c r="P795" s="14"/>
      <c r="Q795" s="14"/>
      <c r="R795" s="14"/>
      <c r="S795" s="14"/>
      <c r="T795" s="14"/>
      <c r="U795" s="14"/>
      <c r="V795" s="41"/>
      <c r="W795" s="41"/>
      <c r="X795" s="41"/>
      <c r="Y795" s="41"/>
      <c r="Z795" s="41"/>
      <c r="AA795" s="41"/>
      <c r="AB795" s="41"/>
      <c r="AC795" s="41"/>
      <c r="AD795" s="41"/>
      <c r="AE795" s="41"/>
      <c r="AF795" s="41"/>
      <c r="AG795" s="41"/>
      <c r="AH795" s="41"/>
    </row>
    <row r="796" spans="1:34" x14ac:dyDescent="0.15">
      <c r="A796">
        <v>10</v>
      </c>
      <c r="B796">
        <v>0.57025899999999996</v>
      </c>
      <c r="C796">
        <v>-0.42132799999999998</v>
      </c>
      <c r="D796">
        <v>-0.54446099999999997</v>
      </c>
      <c r="E796">
        <v>-0.67244000000000004</v>
      </c>
      <c r="F796">
        <v>-0.80144199999999999</v>
      </c>
      <c r="G796">
        <v>-0.91588700000000001</v>
      </c>
      <c r="H796">
        <v>-1.05996</v>
      </c>
      <c r="I796">
        <v>-1.23031</v>
      </c>
      <c r="J796">
        <v>-1.44987</v>
      </c>
      <c r="K796">
        <v>-1.70695</v>
      </c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41"/>
      <c r="X796" s="41"/>
      <c r="Y796" s="41"/>
      <c r="Z796" s="41"/>
      <c r="AA796" s="41"/>
      <c r="AB796" s="41"/>
      <c r="AC796" s="41"/>
      <c r="AD796" s="41"/>
      <c r="AE796" s="41"/>
      <c r="AF796" s="41"/>
      <c r="AG796" s="41"/>
      <c r="AH796" s="41"/>
    </row>
    <row r="797" spans="1:34" x14ac:dyDescent="0.15"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  <c r="AD797" s="41"/>
      <c r="AE797" s="41"/>
      <c r="AF797" s="41"/>
      <c r="AG797" s="41"/>
      <c r="AH797" s="41"/>
    </row>
    <row r="798" spans="1:34" x14ac:dyDescent="0.15">
      <c r="A798" t="s">
        <v>74</v>
      </c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  <c r="AD798" s="41"/>
      <c r="AE798" s="41"/>
      <c r="AF798" s="41"/>
      <c r="AG798" s="41"/>
      <c r="AH798" s="41"/>
    </row>
    <row r="799" spans="1:34" x14ac:dyDescent="0.15">
      <c r="A799" t="s">
        <v>75</v>
      </c>
      <c r="B799" t="s">
        <v>76</v>
      </c>
      <c r="C799" t="s">
        <v>76</v>
      </c>
      <c r="D799" t="s">
        <v>76</v>
      </c>
      <c r="E799" t="s">
        <v>77</v>
      </c>
      <c r="F799" t="s">
        <v>77</v>
      </c>
      <c r="G799" t="s">
        <v>77</v>
      </c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  <c r="AD799" s="41"/>
      <c r="AE799" s="41"/>
      <c r="AF799" s="41"/>
      <c r="AG799" s="41"/>
      <c r="AH799" s="41"/>
    </row>
    <row r="800" spans="1:34" x14ac:dyDescent="0.15">
      <c r="A800" t="s">
        <v>78</v>
      </c>
      <c r="B800" t="s">
        <v>76</v>
      </c>
      <c r="C800" t="s">
        <v>79</v>
      </c>
      <c r="D800" t="s">
        <v>80</v>
      </c>
      <c r="E800" t="s">
        <v>76</v>
      </c>
      <c r="F800" t="s">
        <v>79</v>
      </c>
      <c r="G800" t="s">
        <v>80</v>
      </c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  <c r="AD800" s="41"/>
      <c r="AE800" s="41"/>
      <c r="AF800" s="41"/>
      <c r="AG800" s="41"/>
      <c r="AH800" s="41"/>
    </row>
    <row r="801" spans="1:34" x14ac:dyDescent="0.15">
      <c r="A801" t="s">
        <v>25</v>
      </c>
      <c r="B801" s="4">
        <v>0.58230000000000004</v>
      </c>
      <c r="C801" s="4">
        <v>0.58230000000000004</v>
      </c>
      <c r="D801" s="4">
        <v>0.58230000000000004</v>
      </c>
      <c r="E801" s="4">
        <v>0.70813599999999999</v>
      </c>
      <c r="F801" s="4">
        <v>0.70813599999999999</v>
      </c>
      <c r="G801" s="4">
        <v>0.70813599999999999</v>
      </c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  <c r="AD801" s="41"/>
      <c r="AE801" s="41"/>
      <c r="AF801" s="41"/>
      <c r="AG801" s="41"/>
      <c r="AH801" s="41"/>
    </row>
    <row r="802" spans="1:34" x14ac:dyDescent="0.15">
      <c r="A802" t="s">
        <v>26</v>
      </c>
      <c r="B802" s="4">
        <v>-3.3940699999999997E-2</v>
      </c>
      <c r="C802" s="4">
        <v>5.6827700000000002E-2</v>
      </c>
      <c r="D802" s="4">
        <v>4.70924E-2</v>
      </c>
      <c r="E802" s="4">
        <v>-3.2212999999999999E-2</v>
      </c>
      <c r="F802" s="4">
        <v>7.3309200000000005E-2</v>
      </c>
      <c r="G802" s="4">
        <v>6.1930699999999998E-2</v>
      </c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  <c r="AD802" s="41"/>
      <c r="AE802" s="41"/>
      <c r="AF802" s="41"/>
      <c r="AG802" s="41"/>
      <c r="AH802" s="41"/>
    </row>
    <row r="803" spans="1:34" x14ac:dyDescent="0.15">
      <c r="A803" t="s">
        <v>27</v>
      </c>
      <c r="B803" s="4">
        <v>-5.4870700000000001E-2</v>
      </c>
      <c r="C803" s="4">
        <v>3.7152400000000002E-2</v>
      </c>
      <c r="D803" s="4">
        <v>2.75152E-2</v>
      </c>
      <c r="E803" s="4">
        <v>-5.2797400000000001E-2</v>
      </c>
      <c r="F803" s="4">
        <v>5.41757E-2</v>
      </c>
      <c r="G803" s="4">
        <v>4.2947699999999998E-2</v>
      </c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  <c r="AD803" s="41"/>
      <c r="AE803" s="41"/>
      <c r="AF803" s="41"/>
      <c r="AG803" s="41"/>
      <c r="AH803" s="41"/>
    </row>
    <row r="804" spans="1:34" x14ac:dyDescent="0.15">
      <c r="A804" t="s">
        <v>28</v>
      </c>
      <c r="B804">
        <v>-8.0181600000000006E-2</v>
      </c>
      <c r="C804">
        <v>1.40304E-2</v>
      </c>
      <c r="D804">
        <v>3.2663800000000002E-3</v>
      </c>
      <c r="E804">
        <v>-9.9318400000000001E-2</v>
      </c>
      <c r="F804">
        <v>9.4864400000000005E-3</v>
      </c>
      <c r="G804">
        <v>-2.9912200000000002E-3</v>
      </c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  <c r="AD804" s="41"/>
      <c r="AE804" s="41"/>
      <c r="AF804" s="41"/>
      <c r="AG804" s="41"/>
      <c r="AH804" s="41"/>
    </row>
    <row r="805" spans="1:34" x14ac:dyDescent="0.15">
      <c r="A805" t="s">
        <v>29</v>
      </c>
      <c r="B805">
        <v>-0.10458099999999999</v>
      </c>
      <c r="C805">
        <v>-1.09645E-2</v>
      </c>
      <c r="D805">
        <v>-2.3781099999999999E-2</v>
      </c>
      <c r="E805">
        <v>-0.15965699999999999</v>
      </c>
      <c r="F805">
        <v>-9.0029100000000001E-2</v>
      </c>
      <c r="G805">
        <v>-0.104944</v>
      </c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  <c r="AD805" s="41"/>
      <c r="AE805" s="41"/>
      <c r="AF805" s="41"/>
      <c r="AG805" s="41"/>
      <c r="AH805" s="41"/>
    </row>
    <row r="806" spans="1:34" x14ac:dyDescent="0.15">
      <c r="A806" t="s">
        <v>30</v>
      </c>
      <c r="B806" s="4">
        <v>-0.12195599999999999</v>
      </c>
      <c r="C806" s="4">
        <v>-1.9424199999999999E-2</v>
      </c>
      <c r="D806" s="4">
        <v>-3.9589199999999998E-2</v>
      </c>
      <c r="E806" s="4">
        <v>-0.10936800000000001</v>
      </c>
      <c r="F806" s="4">
        <v>9.9931900000000008E-3</v>
      </c>
      <c r="G806" s="4">
        <v>-1.3591600000000001E-2</v>
      </c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  <c r="AD806" s="41"/>
      <c r="AE806" s="41"/>
      <c r="AF806" s="41"/>
      <c r="AG806" s="41"/>
      <c r="AH806" s="41"/>
    </row>
    <row r="807" spans="1:34" x14ac:dyDescent="0.15">
      <c r="A807" t="s">
        <v>52</v>
      </c>
      <c r="B807" s="4">
        <v>-6.9456400000000001E-2</v>
      </c>
      <c r="C807" s="4">
        <v>3.4141299999999999E-2</v>
      </c>
      <c r="D807" s="4">
        <v>1.2044600000000001E-2</v>
      </c>
      <c r="E807" s="4">
        <v>-4.8319599999999997E-2</v>
      </c>
      <c r="F807" s="4">
        <v>7.2265599999999999E-2</v>
      </c>
      <c r="G807" s="4">
        <v>4.6414700000000003E-2</v>
      </c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  <c r="AD807" s="41"/>
      <c r="AE807" s="41"/>
      <c r="AF807" s="41"/>
      <c r="AG807" s="41"/>
      <c r="AH807" s="41"/>
    </row>
    <row r="808" spans="1:34" x14ac:dyDescent="0.15">
      <c r="A808" t="s">
        <v>53</v>
      </c>
      <c r="B808" s="4">
        <v>7.89358E-2</v>
      </c>
      <c r="C808" s="4">
        <v>0.15956999999999999</v>
      </c>
      <c r="D808" s="4">
        <v>0.15956999999999999</v>
      </c>
      <c r="E808" s="4">
        <v>0.12478300000000001</v>
      </c>
      <c r="F808" s="4">
        <v>0.21831999999999999</v>
      </c>
      <c r="G808" s="4">
        <v>0.21831999999999999</v>
      </c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  <c r="AD808" s="41"/>
      <c r="AE808" s="41"/>
      <c r="AF808" s="41"/>
      <c r="AG808" s="41"/>
      <c r="AH808" s="41"/>
    </row>
    <row r="809" spans="1:34" x14ac:dyDescent="0.15">
      <c r="A809" t="s">
        <v>54</v>
      </c>
      <c r="B809" s="4">
        <v>0.25400099999999998</v>
      </c>
      <c r="C809" s="4">
        <v>0.29796699999999998</v>
      </c>
      <c r="D809" s="4">
        <v>0.29796699999999998</v>
      </c>
      <c r="E809" s="4">
        <v>0.26808199999999999</v>
      </c>
      <c r="F809" s="4">
        <v>0.31903599999999999</v>
      </c>
      <c r="G809" s="4">
        <v>0.31903599999999999</v>
      </c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  <c r="AD809" s="41"/>
      <c r="AE809" s="41"/>
      <c r="AF809" s="41"/>
      <c r="AG809" s="41"/>
      <c r="AH809" s="41"/>
    </row>
    <row r="810" spans="1:34" x14ac:dyDescent="0.15">
      <c r="A810" t="s">
        <v>90</v>
      </c>
      <c r="B810">
        <v>0.45234400000000002</v>
      </c>
      <c r="C810">
        <v>0.45234400000000002</v>
      </c>
      <c r="D810">
        <v>0.45234400000000002</v>
      </c>
      <c r="E810">
        <v>0.28041199999999999</v>
      </c>
      <c r="F810">
        <v>0.28041199999999999</v>
      </c>
      <c r="G810">
        <v>0.28041199999999999</v>
      </c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  <c r="AD810" s="41"/>
      <c r="AE810" s="41"/>
      <c r="AF810" s="41"/>
      <c r="AG810" s="41"/>
      <c r="AH810" s="41"/>
    </row>
    <row r="811" spans="1:34" x14ac:dyDescent="0.15"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  <c r="AD811" s="41"/>
      <c r="AE811" s="41"/>
      <c r="AF811" s="41"/>
      <c r="AG811" s="41"/>
      <c r="AH811" s="41"/>
    </row>
    <row r="812" spans="1:34" s="17" customFormat="1" ht="18" x14ac:dyDescent="0.2">
      <c r="A812" s="18" t="s">
        <v>84</v>
      </c>
    </row>
    <row r="813" spans="1:34" s="17" customFormat="1" x14ac:dyDescent="0.15">
      <c r="A813" s="17" t="s">
        <v>66</v>
      </c>
    </row>
    <row r="814" spans="1:34" s="17" customFormat="1" x14ac:dyDescent="0.15">
      <c r="A814" s="17" t="s">
        <v>23</v>
      </c>
    </row>
    <row r="815" spans="1:34" x14ac:dyDescent="0.15"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  <c r="AD815" s="41"/>
      <c r="AE815" s="41"/>
      <c r="AF815" s="41"/>
      <c r="AG815" s="41"/>
      <c r="AH815" s="41"/>
    </row>
    <row r="816" spans="1:34" x14ac:dyDescent="0.15">
      <c r="A816" t="s">
        <v>45</v>
      </c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  <c r="AD816" s="41"/>
      <c r="AE816" s="41"/>
      <c r="AF816" s="41"/>
      <c r="AG816" s="41"/>
      <c r="AH816" s="41"/>
    </row>
    <row r="817" spans="1:34" x14ac:dyDescent="0.15">
      <c r="A817" t="s">
        <v>46</v>
      </c>
      <c r="B817">
        <v>1</v>
      </c>
      <c r="C817">
        <v>2</v>
      </c>
      <c r="D817">
        <v>3</v>
      </c>
      <c r="E817">
        <v>4</v>
      </c>
      <c r="F817">
        <v>5</v>
      </c>
      <c r="G817">
        <v>6</v>
      </c>
      <c r="H817">
        <v>7</v>
      </c>
      <c r="I817">
        <v>8</v>
      </c>
      <c r="J817">
        <v>9</v>
      </c>
      <c r="K817">
        <v>10</v>
      </c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  <c r="AD817" s="41"/>
      <c r="AE817" s="41"/>
      <c r="AF817" s="41"/>
      <c r="AG817" s="41"/>
      <c r="AH817" s="41"/>
    </row>
    <row r="818" spans="1:34" x14ac:dyDescent="0.15">
      <c r="A818">
        <v>1</v>
      </c>
      <c r="B818">
        <v>-0.158751</v>
      </c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  <c r="AD818" s="41"/>
      <c r="AE818" s="41"/>
      <c r="AF818" s="41"/>
      <c r="AG818" s="41"/>
      <c r="AH818" s="41"/>
    </row>
    <row r="819" spans="1:34" x14ac:dyDescent="0.15">
      <c r="A819">
        <v>2</v>
      </c>
      <c r="B819">
        <v>-0.157113</v>
      </c>
      <c r="C819">
        <v>-0.15545200000000001</v>
      </c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  <c r="AD819" s="41"/>
      <c r="AE819" s="41"/>
      <c r="AF819" s="41"/>
      <c r="AG819" s="41"/>
      <c r="AH819" s="41"/>
    </row>
    <row r="820" spans="1:34" x14ac:dyDescent="0.15">
      <c r="A820">
        <v>3</v>
      </c>
      <c r="B820">
        <v>-0.15668699999999999</v>
      </c>
      <c r="C820">
        <v>-0.155026</v>
      </c>
      <c r="D820">
        <v>-0.15459999999999999</v>
      </c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  <c r="AD820" s="41"/>
      <c r="AE820" s="41"/>
      <c r="AF820" s="41"/>
      <c r="AG820" s="41"/>
      <c r="AH820" s="41"/>
    </row>
    <row r="821" spans="1:34" x14ac:dyDescent="0.15">
      <c r="A821">
        <v>4</v>
      </c>
      <c r="B821">
        <v>-0.15629000000000001</v>
      </c>
      <c r="C821">
        <v>-0.15463099999999999</v>
      </c>
      <c r="D821">
        <v>-0.154193</v>
      </c>
      <c r="E821">
        <v>-0.15379499999999999</v>
      </c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  <c r="AD821" s="41"/>
      <c r="AE821" s="41"/>
      <c r="AF821" s="41"/>
      <c r="AG821" s="41"/>
      <c r="AH821" s="41"/>
    </row>
    <row r="822" spans="1:34" x14ac:dyDescent="0.15">
      <c r="A822">
        <v>5</v>
      </c>
      <c r="B822">
        <v>-0.155945</v>
      </c>
      <c r="C822">
        <v>-0.154275</v>
      </c>
      <c r="D822">
        <v>-0.15384700000000001</v>
      </c>
      <c r="E822">
        <v>-0.153449</v>
      </c>
      <c r="F822">
        <v>-0.15310299999999999</v>
      </c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  <c r="AD822" s="41"/>
      <c r="AE822" s="41"/>
      <c r="AF822" s="41"/>
      <c r="AG822" s="41"/>
      <c r="AH822" s="41"/>
    </row>
    <row r="823" spans="1:34" x14ac:dyDescent="0.15">
      <c r="A823">
        <v>6</v>
      </c>
      <c r="B823">
        <v>-3.8473100000000003E-2</v>
      </c>
      <c r="C823">
        <v>-0.154972</v>
      </c>
      <c r="D823">
        <v>-0.15454499999999999</v>
      </c>
      <c r="E823">
        <v>-0.15414800000000001</v>
      </c>
      <c r="F823">
        <v>-0.15380099999999999</v>
      </c>
      <c r="G823" s="4">
        <v>-0.154527</v>
      </c>
      <c r="H823" s="4"/>
      <c r="I823" s="4"/>
      <c r="J823" s="4"/>
      <c r="K823" s="4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  <c r="AD823" s="41"/>
      <c r="AE823" s="41"/>
      <c r="AF823" s="41"/>
      <c r="AG823" s="41"/>
      <c r="AH823" s="41"/>
    </row>
    <row r="824" spans="1:34" x14ac:dyDescent="0.15">
      <c r="A824">
        <v>7</v>
      </c>
      <c r="B824" s="4">
        <v>0.19899800000000001</v>
      </c>
      <c r="C824">
        <v>-0.15892200000000001</v>
      </c>
      <c r="D824">
        <v>-0.158495</v>
      </c>
      <c r="E824">
        <v>-0.15809699999999999</v>
      </c>
      <c r="F824" s="4">
        <v>-0.157776</v>
      </c>
      <c r="G824" s="4">
        <v>-0.15847600000000001</v>
      </c>
      <c r="H824" s="4">
        <v>-0.16242500000000001</v>
      </c>
      <c r="I824" s="4"/>
      <c r="J824" s="4"/>
      <c r="K824" s="4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  <c r="AD824" s="41"/>
      <c r="AE824" s="41"/>
      <c r="AF824" s="41"/>
      <c r="AG824" s="41"/>
      <c r="AH824" s="41"/>
    </row>
    <row r="825" spans="1:34" x14ac:dyDescent="0.15">
      <c r="A825">
        <v>8</v>
      </c>
      <c r="B825" s="4">
        <v>0.43991400000000003</v>
      </c>
      <c r="C825">
        <v>-0.159743</v>
      </c>
      <c r="D825">
        <v>-0.15931600000000001</v>
      </c>
      <c r="E825" s="4">
        <v>-0.158943</v>
      </c>
      <c r="F825" s="4">
        <v>-0.15859599999999999</v>
      </c>
      <c r="G825" s="4">
        <v>-0.15929699999999999</v>
      </c>
      <c r="H825" s="4">
        <v>-0.163247</v>
      </c>
      <c r="I825" s="4">
        <v>-0.16406799999999999</v>
      </c>
      <c r="J825" s="4"/>
      <c r="K825" s="4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  <c r="AD825" s="41"/>
      <c r="AE825" s="41"/>
      <c r="AF825" s="41"/>
      <c r="AG825" s="41"/>
      <c r="AH825" s="41"/>
    </row>
    <row r="826" spans="1:34" x14ac:dyDescent="0.15">
      <c r="A826">
        <v>9</v>
      </c>
      <c r="B826" s="4">
        <v>0.670408</v>
      </c>
      <c r="C826">
        <v>-0.16045699999999999</v>
      </c>
      <c r="D826" s="4">
        <v>-0.160055</v>
      </c>
      <c r="E826" s="4">
        <v>-0.15965699999999999</v>
      </c>
      <c r="F826" s="4">
        <v>-0.15931000000000001</v>
      </c>
      <c r="G826" s="4">
        <v>-0.16001099999999999</v>
      </c>
      <c r="H826" s="4">
        <v>-0.163961</v>
      </c>
      <c r="I826" s="4">
        <v>-4.61383E-2</v>
      </c>
      <c r="J826" s="4">
        <v>0.195524</v>
      </c>
      <c r="K826" s="4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  <c r="AD826" s="41"/>
      <c r="AE826" s="41"/>
      <c r="AF826" s="41"/>
      <c r="AG826" s="41"/>
      <c r="AH826" s="41"/>
    </row>
    <row r="827" spans="1:34" x14ac:dyDescent="0.15">
      <c r="A827">
        <v>10</v>
      </c>
      <c r="B827" s="4">
        <v>1.5</v>
      </c>
      <c r="C827" s="4">
        <v>-0.16112599999999999</v>
      </c>
      <c r="D827" s="4">
        <v>-0.16069800000000001</v>
      </c>
      <c r="E827" s="4">
        <v>-0.160301</v>
      </c>
      <c r="F827" s="4">
        <v>-0.15995400000000001</v>
      </c>
      <c r="G827" s="4">
        <v>-0.16065499999999999</v>
      </c>
      <c r="H827" s="4">
        <v>-4.5985900000000003E-2</v>
      </c>
      <c r="I827" s="4">
        <v>0.19553400000000001</v>
      </c>
      <c r="J827" s="4">
        <v>0.437502</v>
      </c>
      <c r="K827" s="4">
        <v>0.66892700000000005</v>
      </c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  <c r="AD827" s="41"/>
      <c r="AE827" s="41"/>
      <c r="AF827" s="41"/>
      <c r="AG827" s="41"/>
      <c r="AH827" s="41"/>
    </row>
    <row r="828" spans="1:34" x14ac:dyDescent="0.15"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  <c r="AD828" s="41"/>
      <c r="AE828" s="41"/>
      <c r="AF828" s="41"/>
      <c r="AG828" s="41"/>
      <c r="AH828" s="41"/>
    </row>
    <row r="829" spans="1:34" x14ac:dyDescent="0.15">
      <c r="A829" t="s">
        <v>47</v>
      </c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  <c r="AD829" s="41"/>
      <c r="AE829" s="41"/>
      <c r="AF829" s="41"/>
      <c r="AG829" s="41"/>
      <c r="AH829" s="41"/>
    </row>
    <row r="830" spans="1:34" x14ac:dyDescent="0.15">
      <c r="A830" t="s">
        <v>46</v>
      </c>
      <c r="B830">
        <v>1</v>
      </c>
      <c r="C830">
        <v>2</v>
      </c>
      <c r="D830">
        <v>3</v>
      </c>
      <c r="E830">
        <v>4</v>
      </c>
      <c r="F830">
        <v>5</v>
      </c>
      <c r="G830">
        <v>6</v>
      </c>
      <c r="H830">
        <v>7</v>
      </c>
      <c r="I830">
        <v>8</v>
      </c>
      <c r="J830">
        <v>9</v>
      </c>
      <c r="K830">
        <v>10</v>
      </c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  <c r="AD830" s="41"/>
      <c r="AE830" s="41"/>
      <c r="AF830" s="41"/>
      <c r="AG830" s="41"/>
      <c r="AH830" s="41"/>
    </row>
    <row r="831" spans="1:34" x14ac:dyDescent="0.15">
      <c r="A831">
        <v>1</v>
      </c>
      <c r="B831" s="4">
        <v>0.160827</v>
      </c>
      <c r="M831" s="14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  <c r="AD831" s="41"/>
      <c r="AE831" s="41"/>
      <c r="AF831" s="41"/>
      <c r="AG831" s="41"/>
      <c r="AH831" s="41"/>
    </row>
    <row r="832" spans="1:34" x14ac:dyDescent="0.15">
      <c r="A832">
        <v>2</v>
      </c>
      <c r="B832" s="4">
        <v>0.13761799999999999</v>
      </c>
      <c r="C832" s="4">
        <v>-3.7812399999999999E-3</v>
      </c>
      <c r="M832" s="14"/>
      <c r="N832" s="14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  <c r="AD832" s="41"/>
      <c r="AE832" s="41"/>
      <c r="AF832" s="41"/>
      <c r="AG832" s="41"/>
      <c r="AH832" s="41"/>
    </row>
    <row r="833" spans="1:34" x14ac:dyDescent="0.15">
      <c r="A833">
        <v>3</v>
      </c>
      <c r="B833" s="4">
        <v>0.11616</v>
      </c>
      <c r="C833" s="4">
        <v>-1.5689499999999999E-2</v>
      </c>
      <c r="D833" s="4">
        <v>-2.67744E-2</v>
      </c>
      <c r="M833" s="14"/>
      <c r="N833" s="14"/>
      <c r="O833" s="14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  <c r="AD833" s="41"/>
      <c r="AE833" s="41"/>
      <c r="AF833" s="41"/>
      <c r="AG833" s="41"/>
      <c r="AH833" s="41"/>
    </row>
    <row r="834" spans="1:34" x14ac:dyDescent="0.15">
      <c r="A834">
        <v>4</v>
      </c>
      <c r="B834" s="4">
        <v>9.4927499999999998E-2</v>
      </c>
      <c r="C834" s="4">
        <v>-2.6761099999999999E-2</v>
      </c>
      <c r="D834" s="4">
        <v>1.53498E-3</v>
      </c>
      <c r="E834" s="4">
        <v>8.2815299999999994E-2</v>
      </c>
      <c r="M834" s="14"/>
      <c r="N834" s="14"/>
      <c r="O834" s="14"/>
      <c r="P834" s="14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  <c r="AD834" s="41"/>
      <c r="AE834" s="41"/>
      <c r="AF834" s="41"/>
      <c r="AG834" s="41"/>
      <c r="AH834" s="41"/>
    </row>
    <row r="835" spans="1:34" x14ac:dyDescent="0.15">
      <c r="A835">
        <v>5</v>
      </c>
      <c r="B835" s="4">
        <v>7.5288599999999997E-2</v>
      </c>
      <c r="C835" s="4">
        <v>2.7335300000000001E-3</v>
      </c>
      <c r="D835" s="4">
        <v>8.0816899999999997E-2</v>
      </c>
      <c r="E835" s="4">
        <v>0.170984</v>
      </c>
      <c r="F835" s="4">
        <v>0.26982899999999999</v>
      </c>
      <c r="M835" s="14"/>
      <c r="N835" s="14"/>
      <c r="O835" s="14"/>
      <c r="P835" s="14"/>
      <c r="Q835" s="14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  <c r="AD835" s="41"/>
      <c r="AE835" s="41"/>
      <c r="AF835" s="41"/>
      <c r="AG835" s="41"/>
      <c r="AH835" s="41"/>
    </row>
    <row r="836" spans="1:34" x14ac:dyDescent="0.15">
      <c r="A836">
        <v>6</v>
      </c>
      <c r="B836" s="4">
        <v>9.8689399999999997E-2</v>
      </c>
      <c r="C836" s="4">
        <v>7.9302399999999995E-2</v>
      </c>
      <c r="D836" s="4">
        <v>0.16933899999999999</v>
      </c>
      <c r="E836" s="4">
        <v>0.26863999999999999</v>
      </c>
      <c r="F836" s="4">
        <v>0.320525</v>
      </c>
      <c r="G836">
        <v>-0.18867700000000001</v>
      </c>
      <c r="M836" s="14"/>
      <c r="N836" s="14"/>
      <c r="O836" s="14"/>
      <c r="P836" s="14"/>
      <c r="Q836" s="14"/>
      <c r="R836" s="14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  <c r="AD836" s="41"/>
      <c r="AE836" s="41"/>
      <c r="AF836" s="41"/>
      <c r="AG836" s="41"/>
      <c r="AH836" s="41"/>
    </row>
    <row r="837" spans="1:34" x14ac:dyDescent="0.15">
      <c r="A837">
        <v>7</v>
      </c>
      <c r="B837">
        <v>0.15113199999999999</v>
      </c>
      <c r="C837" s="4">
        <v>0.16341900000000001</v>
      </c>
      <c r="D837" s="4">
        <v>0.26402500000000001</v>
      </c>
      <c r="E837" s="4">
        <v>0.31581700000000001</v>
      </c>
      <c r="F837">
        <v>-0.19098200000000001</v>
      </c>
      <c r="G837">
        <v>-0.25953500000000002</v>
      </c>
      <c r="H837">
        <v>-0.32970699999999997</v>
      </c>
      <c r="M837" s="14"/>
      <c r="N837" s="14"/>
      <c r="O837" s="14"/>
      <c r="P837" s="14"/>
      <c r="Q837" s="14"/>
      <c r="R837" s="14"/>
      <c r="S837" s="14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  <c r="AD837" s="41"/>
      <c r="AE837" s="41"/>
      <c r="AF837" s="41"/>
      <c r="AG837" s="41"/>
      <c r="AH837" s="41"/>
    </row>
    <row r="838" spans="1:34" x14ac:dyDescent="0.15">
      <c r="A838">
        <v>8</v>
      </c>
      <c r="B838">
        <v>0.20622199999999999</v>
      </c>
      <c r="C838" s="4">
        <v>0.26222200000000001</v>
      </c>
      <c r="D838" s="4">
        <v>0.31395000000000001</v>
      </c>
      <c r="E838">
        <v>-0.192389</v>
      </c>
      <c r="F838">
        <v>-0.25974599999999998</v>
      </c>
      <c r="G838">
        <v>-0.32134000000000001</v>
      </c>
      <c r="H838">
        <v>-0.38418600000000003</v>
      </c>
      <c r="I838">
        <v>-0.45082899999999998</v>
      </c>
      <c r="M838" s="14"/>
      <c r="N838" s="14"/>
      <c r="O838" s="14"/>
      <c r="P838" s="14"/>
      <c r="Q838" s="14"/>
      <c r="R838" s="14"/>
      <c r="S838" s="14"/>
      <c r="T838" s="14"/>
      <c r="U838" s="41"/>
      <c r="V838" s="41"/>
      <c r="W838" s="41"/>
      <c r="X838" s="41"/>
      <c r="Y838" s="41"/>
      <c r="Z838" s="41"/>
      <c r="AA838" s="41"/>
      <c r="AB838" s="41"/>
      <c r="AC838" s="41"/>
      <c r="AD838" s="41"/>
      <c r="AE838" s="41"/>
      <c r="AF838" s="41"/>
      <c r="AG838" s="41"/>
      <c r="AH838" s="41"/>
    </row>
    <row r="839" spans="1:34" x14ac:dyDescent="0.15">
      <c r="A839">
        <v>9</v>
      </c>
      <c r="B839">
        <v>0.25771699999999997</v>
      </c>
      <c r="C839" s="4">
        <v>0.31225799999999998</v>
      </c>
      <c r="D839">
        <v>-0.19403999999999999</v>
      </c>
      <c r="E839">
        <v>-0.25375799999999998</v>
      </c>
      <c r="F839">
        <v>-0.32082899999999998</v>
      </c>
      <c r="G839">
        <v>-0.38897599999999999</v>
      </c>
      <c r="H839">
        <v>-0.45080199999999998</v>
      </c>
      <c r="I839">
        <v>-0.51896299999999995</v>
      </c>
      <c r="J839">
        <v>-0.61179700000000004</v>
      </c>
      <c r="M839" s="14"/>
      <c r="N839" s="14"/>
      <c r="O839" s="14"/>
      <c r="P839" s="14"/>
      <c r="Q839" s="14"/>
      <c r="R839" s="14"/>
      <c r="S839" s="14"/>
      <c r="T839" s="14"/>
      <c r="U839" s="14"/>
      <c r="V839" s="41"/>
      <c r="W839" s="41"/>
      <c r="X839" s="41"/>
      <c r="Y839" s="41"/>
      <c r="Z839" s="41"/>
      <c r="AA839" s="41"/>
      <c r="AB839" s="41"/>
      <c r="AC839" s="41"/>
      <c r="AD839" s="41"/>
      <c r="AE839" s="41"/>
      <c r="AF839" s="41"/>
      <c r="AG839" s="41"/>
      <c r="AH839" s="41"/>
    </row>
    <row r="840" spans="1:34" x14ac:dyDescent="0.15">
      <c r="A840">
        <v>10</v>
      </c>
      <c r="B840">
        <v>0.31106800000000001</v>
      </c>
      <c r="C840">
        <v>-0.18875900000000001</v>
      </c>
      <c r="D840">
        <v>-0.25421100000000002</v>
      </c>
      <c r="E840">
        <v>-0.32087199999999999</v>
      </c>
      <c r="F840">
        <v>-0.38849400000000001</v>
      </c>
      <c r="G840">
        <v>-0.44971800000000001</v>
      </c>
      <c r="H840">
        <v>-0.518957</v>
      </c>
      <c r="I840">
        <v>-0.61180900000000005</v>
      </c>
      <c r="J840">
        <v>-0.72345899999999996</v>
      </c>
      <c r="K840">
        <v>-0.85311700000000001</v>
      </c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41"/>
      <c r="X840" s="41"/>
      <c r="Y840" s="41"/>
      <c r="Z840" s="41"/>
      <c r="AA840" s="41"/>
      <c r="AB840" s="41"/>
      <c r="AC840" s="41"/>
      <c r="AD840" s="41"/>
      <c r="AE840" s="41"/>
      <c r="AF840" s="41"/>
      <c r="AG840" s="41"/>
      <c r="AH840" s="41"/>
    </row>
    <row r="841" spans="1:34" x14ac:dyDescent="0.15"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  <c r="AD841" s="41"/>
      <c r="AE841" s="41"/>
      <c r="AF841" s="41"/>
      <c r="AG841" s="41"/>
      <c r="AH841" s="41"/>
    </row>
    <row r="842" spans="1:34" x14ac:dyDescent="0.15">
      <c r="A842" t="s">
        <v>48</v>
      </c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  <c r="AD842" s="41"/>
      <c r="AE842" s="41"/>
      <c r="AF842" s="41"/>
      <c r="AG842" s="41"/>
      <c r="AH842" s="41"/>
    </row>
    <row r="843" spans="1:34" x14ac:dyDescent="0.15">
      <c r="A843" t="s">
        <v>46</v>
      </c>
      <c r="B843">
        <v>1</v>
      </c>
      <c r="C843">
        <v>2</v>
      </c>
      <c r="D843">
        <v>3</v>
      </c>
      <c r="E843">
        <v>4</v>
      </c>
      <c r="F843">
        <v>5</v>
      </c>
      <c r="G843">
        <v>6</v>
      </c>
      <c r="H843">
        <v>7</v>
      </c>
      <c r="I843">
        <v>8</v>
      </c>
      <c r="J843">
        <v>9</v>
      </c>
      <c r="K843">
        <v>10</v>
      </c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  <c r="AD843" s="41"/>
      <c r="AE843" s="41"/>
      <c r="AF843" s="41"/>
      <c r="AG843" s="41"/>
      <c r="AH843" s="41"/>
    </row>
    <row r="844" spans="1:34" x14ac:dyDescent="0.15">
      <c r="A844">
        <v>1</v>
      </c>
      <c r="B844">
        <v>0.14183899999999999</v>
      </c>
      <c r="M844" s="14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  <c r="AD844" s="41"/>
      <c r="AE844" s="41"/>
      <c r="AF844" s="41"/>
      <c r="AG844" s="41"/>
      <c r="AH844" s="41"/>
    </row>
    <row r="845" spans="1:34" x14ac:dyDescent="0.15">
      <c r="A845">
        <v>2</v>
      </c>
      <c r="B845" s="4">
        <v>0.14102999999999999</v>
      </c>
      <c r="C845">
        <v>-0.31090400000000001</v>
      </c>
      <c r="M845" s="14"/>
      <c r="N845" s="14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  <c r="AD845" s="41"/>
      <c r="AE845" s="41"/>
      <c r="AF845" s="41"/>
      <c r="AG845" s="41"/>
      <c r="AH845" s="41"/>
    </row>
    <row r="846" spans="1:34" x14ac:dyDescent="0.15">
      <c r="A846">
        <v>3</v>
      </c>
      <c r="B846" s="4">
        <v>0.139628</v>
      </c>
      <c r="C846">
        <v>-0.31005199999999999</v>
      </c>
      <c r="D846">
        <v>-0.29092000000000001</v>
      </c>
      <c r="M846" s="14"/>
      <c r="N846" s="14"/>
      <c r="O846" s="14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  <c r="AD846" s="41"/>
      <c r="AE846" s="41"/>
      <c r="AF846" s="41"/>
      <c r="AG846" s="41"/>
      <c r="AH846" s="41"/>
    </row>
    <row r="847" spans="1:34" x14ac:dyDescent="0.15">
      <c r="A847">
        <v>4</v>
      </c>
      <c r="B847" s="4">
        <v>0.13492100000000001</v>
      </c>
      <c r="C847">
        <v>-0.29121900000000001</v>
      </c>
      <c r="D847">
        <v>-0.17955299999999999</v>
      </c>
      <c r="E847">
        <v>2.6924400000000001E-2</v>
      </c>
      <c r="M847" s="14"/>
      <c r="N847" s="14"/>
      <c r="O847" s="14"/>
      <c r="P847" s="14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  <c r="AD847" s="41"/>
      <c r="AE847" s="41"/>
      <c r="AF847" s="41"/>
      <c r="AG847" s="41"/>
      <c r="AH847" s="41"/>
    </row>
    <row r="848" spans="1:34" x14ac:dyDescent="0.15">
      <c r="A848">
        <v>5</v>
      </c>
      <c r="B848" s="4">
        <v>0.13026699999999999</v>
      </c>
      <c r="C848">
        <v>-0.180919</v>
      </c>
      <c r="D848">
        <v>2.58544E-2</v>
      </c>
      <c r="E848" s="4">
        <v>0.26849699999999999</v>
      </c>
      <c r="F848" s="4">
        <v>0.53965799999999997</v>
      </c>
      <c r="M848" s="14"/>
      <c r="N848" s="14"/>
      <c r="O848" s="14"/>
      <c r="P848" s="14"/>
      <c r="Q848" s="14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  <c r="AD848" s="41"/>
      <c r="AE848" s="41"/>
      <c r="AF848" s="41"/>
      <c r="AG848" s="41"/>
      <c r="AH848" s="41"/>
    </row>
    <row r="849" spans="1:34" x14ac:dyDescent="0.15">
      <c r="A849">
        <v>6</v>
      </c>
      <c r="B849" s="4">
        <v>0.197379</v>
      </c>
      <c r="C849">
        <v>2.2324900000000002E-2</v>
      </c>
      <c r="D849" s="4">
        <v>0.26516699999999999</v>
      </c>
      <c r="E849" s="4">
        <v>0.53727899999999995</v>
      </c>
      <c r="F849" s="4">
        <v>0.64105100000000004</v>
      </c>
      <c r="G849">
        <v>-0.37735400000000002</v>
      </c>
      <c r="M849" s="14"/>
      <c r="N849" s="14"/>
      <c r="O849" s="14"/>
      <c r="P849" s="14"/>
      <c r="Q849" s="14"/>
      <c r="R849" s="14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  <c r="AD849" s="41"/>
      <c r="AE849" s="41"/>
      <c r="AF849" s="41"/>
      <c r="AG849" s="41"/>
      <c r="AH849" s="41"/>
    </row>
    <row r="850" spans="1:34" x14ac:dyDescent="0.15">
      <c r="A850">
        <v>7</v>
      </c>
      <c r="B850" s="4">
        <v>0.302263</v>
      </c>
      <c r="C850" s="4">
        <v>0.25639099999999998</v>
      </c>
      <c r="D850" s="4">
        <v>0.52804899999999999</v>
      </c>
      <c r="E850" s="4">
        <v>0.63163499999999995</v>
      </c>
      <c r="F850">
        <v>-0.381963</v>
      </c>
      <c r="G850">
        <v>-0.51907099999999995</v>
      </c>
      <c r="H850">
        <v>-0.65941399999999994</v>
      </c>
      <c r="M850" s="14"/>
      <c r="N850" s="14"/>
      <c r="O850" s="14"/>
      <c r="P850" s="14"/>
      <c r="Q850" s="14"/>
      <c r="R850" s="14"/>
      <c r="S850" s="14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  <c r="AD850" s="41"/>
      <c r="AE850" s="41"/>
      <c r="AF850" s="41"/>
      <c r="AG850" s="41"/>
      <c r="AH850" s="41"/>
    </row>
    <row r="851" spans="1:34" x14ac:dyDescent="0.15">
      <c r="A851">
        <v>8</v>
      </c>
      <c r="B851">
        <v>0.412443</v>
      </c>
      <c r="C851" s="4">
        <v>0.52444400000000002</v>
      </c>
      <c r="D851" s="4">
        <v>0.62790000000000001</v>
      </c>
      <c r="E851">
        <v>-0.38477699999999998</v>
      </c>
      <c r="F851">
        <v>-0.51949100000000004</v>
      </c>
      <c r="G851">
        <v>-0.64268099999999995</v>
      </c>
      <c r="H851">
        <v>-0.76837100000000003</v>
      </c>
      <c r="I851">
        <v>-0.90165700000000004</v>
      </c>
      <c r="M851" s="14"/>
      <c r="N851" s="14"/>
      <c r="O851" s="14"/>
      <c r="P851" s="14"/>
      <c r="Q851" s="14"/>
      <c r="R851" s="14"/>
      <c r="S851" s="14"/>
      <c r="T851" s="14"/>
      <c r="U851" s="41"/>
      <c r="V851" s="41"/>
      <c r="W851" s="41"/>
      <c r="X851" s="41"/>
      <c r="Y851" s="41"/>
      <c r="Z851" s="41"/>
      <c r="AA851" s="41"/>
      <c r="AB851" s="41"/>
      <c r="AC851" s="41"/>
      <c r="AD851" s="41"/>
      <c r="AE851" s="41"/>
      <c r="AF851" s="41"/>
      <c r="AG851" s="41"/>
      <c r="AH851" s="41"/>
    </row>
    <row r="852" spans="1:34" x14ac:dyDescent="0.15">
      <c r="A852">
        <v>9</v>
      </c>
      <c r="B852">
        <v>0.51543499999999998</v>
      </c>
      <c r="C852" s="4">
        <v>0.62451500000000004</v>
      </c>
      <c r="D852">
        <v>-0.38807999999999998</v>
      </c>
      <c r="E852">
        <v>-0.507517</v>
      </c>
      <c r="F852">
        <v>-0.64165799999999995</v>
      </c>
      <c r="G852">
        <v>-0.77795199999999998</v>
      </c>
      <c r="H852">
        <v>-0.90160399999999996</v>
      </c>
      <c r="I852">
        <v>-1.03793</v>
      </c>
      <c r="J852">
        <v>-1.22359</v>
      </c>
      <c r="M852" s="14"/>
      <c r="N852" s="14"/>
      <c r="O852" s="14"/>
      <c r="P852" s="14"/>
      <c r="Q852" s="14"/>
      <c r="R852" s="14"/>
      <c r="S852" s="14"/>
      <c r="T852" s="14"/>
      <c r="U852" s="14"/>
      <c r="V852" s="41"/>
      <c r="W852" s="41"/>
      <c r="X852" s="41"/>
      <c r="Y852" s="41"/>
      <c r="Z852" s="41"/>
      <c r="AA852" s="41"/>
      <c r="AB852" s="41"/>
      <c r="AC852" s="41"/>
      <c r="AD852" s="41"/>
      <c r="AE852" s="41"/>
      <c r="AF852" s="41"/>
      <c r="AG852" s="41"/>
      <c r="AH852" s="41"/>
    </row>
    <row r="853" spans="1:34" x14ac:dyDescent="0.15">
      <c r="A853">
        <v>10</v>
      </c>
      <c r="B853">
        <v>0.62213600000000002</v>
      </c>
      <c r="C853">
        <v>-0.37751800000000002</v>
      </c>
      <c r="D853">
        <v>-0.50842200000000004</v>
      </c>
      <c r="E853">
        <v>-0.64174500000000001</v>
      </c>
      <c r="F853">
        <v>-0.77698800000000001</v>
      </c>
      <c r="G853">
        <v>-0.89943499999999998</v>
      </c>
      <c r="H853">
        <v>-1.0379100000000001</v>
      </c>
      <c r="I853">
        <v>-1.2236199999999999</v>
      </c>
      <c r="J853">
        <v>-1.44692</v>
      </c>
      <c r="K853">
        <v>-1.7062299999999999</v>
      </c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41"/>
      <c r="X853" s="41"/>
      <c r="Y853" s="41"/>
      <c r="Z853" s="41"/>
      <c r="AA853" s="41"/>
      <c r="AB853" s="41"/>
      <c r="AC853" s="41"/>
      <c r="AD853" s="41"/>
      <c r="AE853" s="41"/>
      <c r="AF853" s="41"/>
      <c r="AG853" s="41"/>
      <c r="AH853" s="41"/>
    </row>
    <row r="854" spans="1:34" x14ac:dyDescent="0.15"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  <c r="AD854" s="41"/>
      <c r="AE854" s="41"/>
      <c r="AF854" s="41"/>
      <c r="AG854" s="41"/>
      <c r="AH854" s="41"/>
    </row>
    <row r="855" spans="1:34" x14ac:dyDescent="0.15">
      <c r="A855" t="s">
        <v>74</v>
      </c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  <c r="AD855" s="41"/>
      <c r="AE855" s="41"/>
      <c r="AF855" s="41"/>
      <c r="AG855" s="41"/>
      <c r="AH855" s="41"/>
    </row>
    <row r="856" spans="1:34" x14ac:dyDescent="0.15">
      <c r="A856" t="s">
        <v>75</v>
      </c>
      <c r="B856" t="s">
        <v>76</v>
      </c>
      <c r="C856" t="s">
        <v>76</v>
      </c>
      <c r="D856" t="s">
        <v>76</v>
      </c>
      <c r="E856" t="s">
        <v>77</v>
      </c>
      <c r="F856" t="s">
        <v>77</v>
      </c>
      <c r="G856" t="s">
        <v>77</v>
      </c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  <c r="AD856" s="41"/>
      <c r="AE856" s="41"/>
      <c r="AF856" s="41"/>
      <c r="AG856" s="41"/>
      <c r="AH856" s="41"/>
    </row>
    <row r="857" spans="1:34" x14ac:dyDescent="0.15">
      <c r="A857" t="s">
        <v>78</v>
      </c>
      <c r="B857" t="s">
        <v>76</v>
      </c>
      <c r="C857" t="s">
        <v>79</v>
      </c>
      <c r="D857" t="s">
        <v>80</v>
      </c>
      <c r="E857" t="s">
        <v>76</v>
      </c>
      <c r="F857" t="s">
        <v>79</v>
      </c>
      <c r="G857" t="s">
        <v>80</v>
      </c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  <c r="AD857" s="41"/>
      <c r="AE857" s="41"/>
      <c r="AF857" s="41"/>
      <c r="AG857" s="41"/>
      <c r="AH857" s="41"/>
    </row>
    <row r="858" spans="1:34" x14ac:dyDescent="0.15">
      <c r="A858" t="s">
        <v>25</v>
      </c>
      <c r="B858" s="4">
        <v>0.63371200000000005</v>
      </c>
      <c r="C858" s="4">
        <v>0.63371200000000005</v>
      </c>
      <c r="D858" s="4">
        <v>0.63371200000000005</v>
      </c>
      <c r="E858" s="4">
        <v>0.76102099999999995</v>
      </c>
      <c r="F858" s="4">
        <v>0.76102099999999995</v>
      </c>
      <c r="G858" s="4">
        <v>0.76102099999999995</v>
      </c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  <c r="AD858" s="41"/>
      <c r="AE858" s="41"/>
      <c r="AF858" s="41"/>
      <c r="AG858" s="41"/>
      <c r="AH858" s="41"/>
    </row>
    <row r="859" spans="1:34" x14ac:dyDescent="0.15">
      <c r="A859" t="s">
        <v>26</v>
      </c>
      <c r="B859" s="4">
        <v>4.4977900000000001E-2</v>
      </c>
      <c r="C859" s="4">
        <v>0.15079400000000001</v>
      </c>
      <c r="D859" s="4">
        <v>0.13486500000000001</v>
      </c>
      <c r="E859" s="4">
        <v>5.2952300000000001E-2</v>
      </c>
      <c r="F859" s="4">
        <v>0.176065</v>
      </c>
      <c r="G859" s="4">
        <v>0.15739700000000001</v>
      </c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  <c r="AD859" s="41"/>
      <c r="AE859" s="41"/>
      <c r="AF859" s="41"/>
      <c r="AG859" s="41"/>
      <c r="AH859" s="41"/>
    </row>
    <row r="860" spans="1:34" x14ac:dyDescent="0.15">
      <c r="A860" t="s">
        <v>27</v>
      </c>
      <c r="B860" s="4">
        <v>2.0346E-2</v>
      </c>
      <c r="C860" s="4">
        <v>0.13028999999999999</v>
      </c>
      <c r="D860" s="4">
        <v>0.11093</v>
      </c>
      <c r="E860" s="4">
        <v>2.8270799999999999E-2</v>
      </c>
      <c r="F860" s="4">
        <v>0.15614400000000001</v>
      </c>
      <c r="G860" s="4">
        <v>0.133546</v>
      </c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  <c r="AD860" s="41"/>
      <c r="AE860" s="41"/>
      <c r="AF860" s="41"/>
      <c r="AG860" s="41"/>
      <c r="AH860" s="41"/>
    </row>
    <row r="861" spans="1:34" x14ac:dyDescent="0.15">
      <c r="A861" t="s">
        <v>28</v>
      </c>
      <c r="B861">
        <v>-3.9522799999999999E-3</v>
      </c>
      <c r="C861" s="4">
        <v>0.109385</v>
      </c>
      <c r="D861" s="4">
        <v>8.7853100000000003E-2</v>
      </c>
      <c r="E861">
        <v>-1.7777999999999999E-2</v>
      </c>
      <c r="F861" s="4">
        <v>0.11403099999999999</v>
      </c>
      <c r="G861" s="4">
        <v>8.8942300000000002E-2</v>
      </c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  <c r="AD861" s="41"/>
      <c r="AE861" s="41"/>
      <c r="AF861" s="41"/>
      <c r="AG861" s="41"/>
      <c r="AH861" s="41"/>
    </row>
    <row r="862" spans="1:34" x14ac:dyDescent="0.15">
      <c r="A862" t="s">
        <v>29</v>
      </c>
      <c r="B862">
        <v>-2.7834500000000002E-2</v>
      </c>
      <c r="C862">
        <v>8.4398500000000001E-2</v>
      </c>
      <c r="D862">
        <v>5.9890899999999997E-2</v>
      </c>
      <c r="E862">
        <v>-7.3114999999999999E-2</v>
      </c>
      <c r="F862">
        <v>1.44587E-2</v>
      </c>
      <c r="G862">
        <v>-1.3859399999999999E-2</v>
      </c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  <c r="AD862" s="41"/>
      <c r="AE862" s="41"/>
      <c r="AF862" s="41"/>
      <c r="AG862" s="41"/>
      <c r="AH862" s="41"/>
    </row>
    <row r="863" spans="1:34" x14ac:dyDescent="0.15">
      <c r="A863" t="s">
        <v>30</v>
      </c>
      <c r="B863" s="4">
        <v>-4.5589299999999999E-2</v>
      </c>
      <c r="C863" s="4">
        <v>7.6606099999999996E-2</v>
      </c>
      <c r="D863" s="4">
        <v>4.5146400000000003E-2</v>
      </c>
      <c r="E863" s="4">
        <v>-2.7541900000000001E-2</v>
      </c>
      <c r="F863" s="4">
        <v>0.114663</v>
      </c>
      <c r="G863" s="4">
        <v>7.79667E-2</v>
      </c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  <c r="AD863" s="41"/>
      <c r="AE863" s="41"/>
      <c r="AF863" s="41"/>
      <c r="AG863" s="41"/>
      <c r="AH863" s="41"/>
    </row>
    <row r="864" spans="1:34" x14ac:dyDescent="0.15">
      <c r="A864" t="s">
        <v>52</v>
      </c>
      <c r="B864" s="4">
        <v>-5.2167300000000002E-3</v>
      </c>
      <c r="C864" s="4">
        <v>0.115691</v>
      </c>
      <c r="D864" s="4">
        <v>8.4947499999999995E-2</v>
      </c>
      <c r="E864" s="4">
        <v>2.0173400000000001E-2</v>
      </c>
      <c r="F864" s="4">
        <v>0.16059999999999999</v>
      </c>
      <c r="G864" s="4">
        <v>0.124844</v>
      </c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  <c r="AD864" s="41"/>
      <c r="AE864" s="41"/>
      <c r="AF864" s="41"/>
      <c r="AG864" s="41"/>
      <c r="AH864" s="41"/>
    </row>
    <row r="865" spans="1:34" x14ac:dyDescent="0.15">
      <c r="A865" t="s">
        <v>53</v>
      </c>
      <c r="B865" s="4">
        <v>0.14788699999999999</v>
      </c>
      <c r="C865" s="4">
        <v>0.237071</v>
      </c>
      <c r="D865" s="4">
        <v>0.237071</v>
      </c>
      <c r="E865" s="4">
        <v>0.198017</v>
      </c>
      <c r="F865" s="4">
        <v>0.30147200000000002</v>
      </c>
      <c r="G865" s="4">
        <v>0.30147200000000002</v>
      </c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  <c r="AD865" s="41"/>
      <c r="AE865" s="41"/>
      <c r="AF865" s="41"/>
      <c r="AG865" s="41"/>
      <c r="AH865" s="41"/>
    </row>
    <row r="866" spans="1:34" x14ac:dyDescent="0.15">
      <c r="A866" t="s">
        <v>54</v>
      </c>
      <c r="B866" s="4">
        <v>0.31807999999999997</v>
      </c>
      <c r="C866" s="4">
        <v>0.366201</v>
      </c>
      <c r="D866" s="4">
        <v>0.366201</v>
      </c>
      <c r="E866" s="4">
        <v>0.33743699999999999</v>
      </c>
      <c r="F866" s="4">
        <v>0.39321400000000001</v>
      </c>
      <c r="G866" s="4">
        <v>0.39321400000000001</v>
      </c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  <c r="AD866" s="41"/>
      <c r="AE866" s="41"/>
      <c r="AF866" s="41"/>
      <c r="AG866" s="41"/>
      <c r="AH866" s="41"/>
    </row>
    <row r="867" spans="1:34" x14ac:dyDescent="0.15">
      <c r="A867" t="s">
        <v>90</v>
      </c>
      <c r="B867">
        <v>0.50921300000000003</v>
      </c>
      <c r="C867">
        <v>0.50921300000000003</v>
      </c>
      <c r="D867">
        <v>0.50921300000000003</v>
      </c>
      <c r="E867">
        <v>0.37231500000000001</v>
      </c>
      <c r="F867">
        <v>0.37231500000000001</v>
      </c>
      <c r="G867">
        <v>0.37231500000000001</v>
      </c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  <c r="AD867" s="41"/>
      <c r="AE867" s="41"/>
      <c r="AF867" s="41"/>
      <c r="AG867" s="41"/>
      <c r="AH867" s="41"/>
    </row>
    <row r="868" spans="1:34" x14ac:dyDescent="0.15"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  <c r="AD868" s="41"/>
      <c r="AE868" s="41"/>
      <c r="AF868" s="41"/>
      <c r="AG868" s="41"/>
      <c r="AH868" s="41"/>
    </row>
    <row r="869" spans="1:34" s="17" customFormat="1" ht="18" x14ac:dyDescent="0.2">
      <c r="A869" s="18" t="s">
        <v>85</v>
      </c>
    </row>
    <row r="870" spans="1:34" s="17" customFormat="1" x14ac:dyDescent="0.15">
      <c r="A870" s="17" t="s">
        <v>66</v>
      </c>
    </row>
    <row r="871" spans="1:34" s="17" customFormat="1" x14ac:dyDescent="0.15">
      <c r="A871" s="17" t="s">
        <v>23</v>
      </c>
    </row>
    <row r="872" spans="1:34" x14ac:dyDescent="0.15"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  <c r="AD872" s="41"/>
      <c r="AE872" s="41"/>
      <c r="AF872" s="41"/>
      <c r="AG872" s="41"/>
      <c r="AH872" s="41"/>
    </row>
    <row r="873" spans="1:34" x14ac:dyDescent="0.15">
      <c r="A873" t="s">
        <v>45</v>
      </c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  <c r="AD873" s="41"/>
      <c r="AE873" s="41"/>
      <c r="AF873" s="41"/>
      <c r="AG873" s="41"/>
      <c r="AH873" s="41"/>
    </row>
    <row r="874" spans="1:34" x14ac:dyDescent="0.15">
      <c r="A874" t="s">
        <v>46</v>
      </c>
      <c r="B874">
        <v>1</v>
      </c>
      <c r="C874">
        <v>2</v>
      </c>
      <c r="D874">
        <v>3</v>
      </c>
      <c r="E874">
        <v>4</v>
      </c>
      <c r="F874">
        <v>5</v>
      </c>
      <c r="G874">
        <v>6</v>
      </c>
      <c r="H874">
        <v>7</v>
      </c>
      <c r="I874">
        <v>8</v>
      </c>
      <c r="J874">
        <v>9</v>
      </c>
      <c r="K874">
        <v>10</v>
      </c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  <c r="AD874" s="41"/>
      <c r="AE874" s="41"/>
      <c r="AF874" s="41"/>
      <c r="AG874" s="41"/>
      <c r="AH874" s="41"/>
    </row>
    <row r="875" spans="1:34" x14ac:dyDescent="0.15">
      <c r="A875">
        <v>1</v>
      </c>
      <c r="B875">
        <v>-0.115159</v>
      </c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  <c r="AD875" s="41"/>
      <c r="AE875" s="41"/>
      <c r="AF875" s="41"/>
      <c r="AG875" s="41"/>
      <c r="AH875" s="41"/>
    </row>
    <row r="876" spans="1:34" x14ac:dyDescent="0.15">
      <c r="A876">
        <v>2</v>
      </c>
      <c r="B876">
        <v>-0.11539099999999999</v>
      </c>
      <c r="C876">
        <v>-0.11561100000000001</v>
      </c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  <c r="AD876" s="41"/>
      <c r="AE876" s="41"/>
      <c r="AF876" s="41"/>
      <c r="AG876" s="41"/>
      <c r="AH876" s="41"/>
    </row>
    <row r="877" spans="1:34" x14ac:dyDescent="0.15">
      <c r="A877">
        <v>3</v>
      </c>
      <c r="B877">
        <v>-0.114998</v>
      </c>
      <c r="C877">
        <v>-0.115219</v>
      </c>
      <c r="D877">
        <v>-0.114816</v>
      </c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  <c r="AD877" s="41"/>
      <c r="AE877" s="41"/>
      <c r="AF877" s="41"/>
      <c r="AG877" s="41"/>
      <c r="AH877" s="41"/>
    </row>
    <row r="878" spans="1:34" x14ac:dyDescent="0.15">
      <c r="A878">
        <v>4</v>
      </c>
      <c r="B878">
        <v>-0.114635</v>
      </c>
      <c r="C878">
        <v>-0.114844</v>
      </c>
      <c r="D878">
        <v>-0.11445</v>
      </c>
      <c r="E878">
        <v>-0.114084</v>
      </c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  <c r="AD878" s="41"/>
      <c r="AE878" s="41"/>
      <c r="AF878" s="41"/>
      <c r="AG878" s="41"/>
      <c r="AH878" s="41"/>
    </row>
    <row r="879" spans="1:34" x14ac:dyDescent="0.15">
      <c r="A879">
        <v>5</v>
      </c>
      <c r="B879">
        <v>-0.114523</v>
      </c>
      <c r="C879">
        <v>-0.11475100000000001</v>
      </c>
      <c r="D879">
        <v>-0.114357</v>
      </c>
      <c r="E879">
        <v>-0.113992</v>
      </c>
      <c r="F879">
        <v>-0.113899</v>
      </c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  <c r="AD879" s="41"/>
      <c r="AE879" s="41"/>
      <c r="AF879" s="41"/>
      <c r="AG879" s="41"/>
      <c r="AH879" s="41"/>
    </row>
    <row r="880" spans="1:34" x14ac:dyDescent="0.15">
      <c r="A880">
        <v>6</v>
      </c>
      <c r="B880">
        <v>-4.9916700000000001E-3</v>
      </c>
      <c r="C880">
        <v>-0.118703</v>
      </c>
      <c r="D880">
        <v>-0.118309</v>
      </c>
      <c r="E880">
        <v>-0.11794300000000001</v>
      </c>
      <c r="F880">
        <v>-0.11787599999999999</v>
      </c>
      <c r="G880" s="4">
        <v>-0.121827</v>
      </c>
      <c r="H880" s="4"/>
      <c r="I880" s="4"/>
      <c r="J880" s="4"/>
      <c r="K880" s="4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  <c r="AD880" s="41"/>
      <c r="AE880" s="41"/>
      <c r="AF880" s="41"/>
      <c r="AG880" s="41"/>
      <c r="AH880" s="41"/>
    </row>
    <row r="881" spans="1:34" x14ac:dyDescent="0.15">
      <c r="A881">
        <v>7</v>
      </c>
      <c r="B881" s="4">
        <v>0.22259799999999999</v>
      </c>
      <c r="C881">
        <v>-0.11952699999999999</v>
      </c>
      <c r="D881">
        <v>-0.119133</v>
      </c>
      <c r="E881">
        <v>-0.11879199999999999</v>
      </c>
      <c r="F881" s="4">
        <v>-0.118699</v>
      </c>
      <c r="G881" s="4">
        <v>-0.12265</v>
      </c>
      <c r="H881" s="4">
        <v>-0.123475</v>
      </c>
      <c r="I881" s="4"/>
      <c r="J881" s="4"/>
      <c r="K881" s="4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  <c r="AD881" s="41"/>
      <c r="AE881" s="41"/>
      <c r="AF881" s="41"/>
      <c r="AG881" s="41"/>
      <c r="AH881" s="41"/>
    </row>
    <row r="882" spans="1:34" x14ac:dyDescent="0.15">
      <c r="A882">
        <v>8</v>
      </c>
      <c r="B882" s="4">
        <v>0.45222000000000001</v>
      </c>
      <c r="C882">
        <v>-0.120237</v>
      </c>
      <c r="D882">
        <v>-0.119868</v>
      </c>
      <c r="E882" s="4">
        <v>-0.119502</v>
      </c>
      <c r="F882" s="4">
        <v>-0.119409</v>
      </c>
      <c r="G882" s="4">
        <v>-0.123361</v>
      </c>
      <c r="H882" s="4">
        <v>-0.124186</v>
      </c>
      <c r="I882" s="4">
        <v>-0.124862</v>
      </c>
      <c r="J882" s="4"/>
      <c r="K882" s="4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  <c r="AD882" s="41"/>
      <c r="AE882" s="41"/>
      <c r="AF882" s="41"/>
      <c r="AG882" s="41"/>
      <c r="AH882" s="41"/>
    </row>
    <row r="883" spans="1:34" x14ac:dyDescent="0.15">
      <c r="A883">
        <v>9</v>
      </c>
      <c r="B883" s="4">
        <v>0.67757500000000004</v>
      </c>
      <c r="C883">
        <v>-0.120933</v>
      </c>
      <c r="D883" s="4">
        <v>-0.12053899999999999</v>
      </c>
      <c r="E883" s="4">
        <v>-0.120173</v>
      </c>
      <c r="F883" s="4">
        <v>-0.12008000000000001</v>
      </c>
      <c r="G883" s="4">
        <v>-0.124033</v>
      </c>
      <c r="H883" s="4">
        <v>-0.124822</v>
      </c>
      <c r="I883" s="4">
        <v>-9.9550899999999998E-3</v>
      </c>
      <c r="J883" s="4">
        <v>0.220168</v>
      </c>
      <c r="K883" s="4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  <c r="AD883" s="41"/>
      <c r="AE883" s="41"/>
      <c r="AF883" s="41"/>
      <c r="AG883" s="41"/>
      <c r="AH883" s="41"/>
    </row>
    <row r="884" spans="1:34" x14ac:dyDescent="0.15">
      <c r="A884">
        <v>10</v>
      </c>
      <c r="B884" s="4">
        <v>1.5</v>
      </c>
      <c r="C884" s="4">
        <v>-0.121479</v>
      </c>
      <c r="D884" s="4">
        <v>-0.121086</v>
      </c>
      <c r="E884" s="4">
        <v>-0.12071999999999999</v>
      </c>
      <c r="F884" s="4">
        <v>-0.120627</v>
      </c>
      <c r="G884" s="4">
        <v>-0.124544</v>
      </c>
      <c r="H884" s="4">
        <v>-9.8159300000000005E-3</v>
      </c>
      <c r="I884" s="4">
        <v>0.22026100000000001</v>
      </c>
      <c r="J884" s="4">
        <v>0.45052300000000001</v>
      </c>
      <c r="K884" s="4">
        <v>0.67659000000000002</v>
      </c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  <c r="AD884" s="41"/>
      <c r="AE884" s="41"/>
      <c r="AF884" s="41"/>
      <c r="AG884" s="41"/>
      <c r="AH884" s="41"/>
    </row>
    <row r="885" spans="1:34" x14ac:dyDescent="0.15"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  <c r="AD885" s="41"/>
      <c r="AE885" s="41"/>
      <c r="AF885" s="41"/>
      <c r="AG885" s="41"/>
      <c r="AH885" s="41"/>
    </row>
    <row r="886" spans="1:34" x14ac:dyDescent="0.15">
      <c r="A886" t="s">
        <v>47</v>
      </c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  <c r="AD886" s="41"/>
      <c r="AE886" s="41"/>
      <c r="AF886" s="41"/>
      <c r="AG886" s="41"/>
      <c r="AH886" s="41"/>
    </row>
    <row r="887" spans="1:34" x14ac:dyDescent="0.15">
      <c r="A887" t="s">
        <v>46</v>
      </c>
      <c r="B887">
        <v>1</v>
      </c>
      <c r="C887">
        <v>2</v>
      </c>
      <c r="D887">
        <v>3</v>
      </c>
      <c r="E887">
        <v>4</v>
      </c>
      <c r="F887">
        <v>5</v>
      </c>
      <c r="G887">
        <v>6</v>
      </c>
      <c r="H887">
        <v>7</v>
      </c>
      <c r="I887">
        <v>8</v>
      </c>
      <c r="J887">
        <v>9</v>
      </c>
      <c r="K887">
        <v>10</v>
      </c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  <c r="AD887" s="41"/>
      <c r="AE887" s="41"/>
      <c r="AF887" s="41"/>
      <c r="AG887" s="41"/>
      <c r="AH887" s="41"/>
    </row>
    <row r="888" spans="1:34" x14ac:dyDescent="0.15">
      <c r="A888">
        <v>1</v>
      </c>
      <c r="B888" s="4">
        <v>0.18953600000000001</v>
      </c>
      <c r="M888" s="14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  <c r="AD888" s="41"/>
      <c r="AE888" s="41"/>
      <c r="AF888" s="41"/>
      <c r="AG888" s="41"/>
      <c r="AH888" s="41"/>
    </row>
    <row r="889" spans="1:34" x14ac:dyDescent="0.15">
      <c r="A889">
        <v>2</v>
      </c>
      <c r="B889" s="4">
        <v>0.16648499999999999</v>
      </c>
      <c r="C889" s="4">
        <v>3.0230300000000002E-2</v>
      </c>
      <c r="M889" s="14"/>
      <c r="N889" s="14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  <c r="AD889" s="41"/>
      <c r="AE889" s="41"/>
      <c r="AF889" s="41"/>
      <c r="AG889" s="41"/>
      <c r="AH889" s="41"/>
    </row>
    <row r="890" spans="1:34" x14ac:dyDescent="0.15">
      <c r="A890">
        <v>3</v>
      </c>
      <c r="B890" s="4">
        <v>0.14611099999999999</v>
      </c>
      <c r="C890" s="4">
        <v>1.92558E-2</v>
      </c>
      <c r="D890" s="4">
        <v>9.8783199999999995E-3</v>
      </c>
      <c r="M890" s="14"/>
      <c r="N890" s="14"/>
      <c r="O890" s="14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  <c r="AD890" s="41"/>
      <c r="AE890" s="41"/>
      <c r="AF890" s="41"/>
      <c r="AG890" s="41"/>
      <c r="AH890" s="41"/>
    </row>
    <row r="891" spans="1:34" x14ac:dyDescent="0.15">
      <c r="A891">
        <v>4</v>
      </c>
      <c r="B891" s="4">
        <v>0.126272</v>
      </c>
      <c r="C891" s="4">
        <v>9.8810200000000008E-3</v>
      </c>
      <c r="D891" s="4">
        <v>3.5824300000000003E-2</v>
      </c>
      <c r="E891" s="4">
        <v>0.11336499999999999</v>
      </c>
      <c r="M891" s="14"/>
      <c r="N891" s="14"/>
      <c r="O891" s="14"/>
      <c r="P891" s="14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  <c r="AD891" s="41"/>
      <c r="AE891" s="41"/>
      <c r="AF891" s="41"/>
      <c r="AG891" s="41"/>
      <c r="AH891" s="41"/>
    </row>
    <row r="892" spans="1:34" x14ac:dyDescent="0.15">
      <c r="A892">
        <v>5</v>
      </c>
      <c r="B892" s="4">
        <v>0.110738</v>
      </c>
      <c r="C892" s="4">
        <v>3.7107899999999999E-2</v>
      </c>
      <c r="D892" s="4">
        <v>0.111453</v>
      </c>
      <c r="E892" s="4">
        <v>0.19767999999999999</v>
      </c>
      <c r="F892" s="4">
        <v>0.29377300000000001</v>
      </c>
      <c r="M892" s="14"/>
      <c r="N892" s="14"/>
      <c r="O892" s="14"/>
      <c r="P892" s="14"/>
      <c r="Q892" s="14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  <c r="AD892" s="41"/>
      <c r="AE892" s="41"/>
      <c r="AF892" s="41"/>
      <c r="AG892" s="41"/>
      <c r="AH892" s="41"/>
    </row>
    <row r="893" spans="1:34" x14ac:dyDescent="0.15">
      <c r="A893">
        <v>6</v>
      </c>
      <c r="B893" s="4">
        <v>0.12607299999999999</v>
      </c>
      <c r="C893" s="4">
        <v>0.106754</v>
      </c>
      <c r="D893" s="4">
        <v>0.19282099999999999</v>
      </c>
      <c r="E893" s="4">
        <v>0.28947899999999999</v>
      </c>
      <c r="F893" s="4">
        <v>0.33993299999999999</v>
      </c>
      <c r="G893">
        <v>-0.17521100000000001</v>
      </c>
      <c r="M893" s="14"/>
      <c r="N893" s="14"/>
      <c r="O893" s="14"/>
      <c r="P893" s="14"/>
      <c r="Q893" s="14"/>
      <c r="R893" s="14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  <c r="AD893" s="41"/>
      <c r="AE893" s="41"/>
      <c r="AF893" s="41"/>
      <c r="AG893" s="41"/>
      <c r="AH893" s="41"/>
    </row>
    <row r="894" spans="1:34" x14ac:dyDescent="0.15">
      <c r="A894">
        <v>7</v>
      </c>
      <c r="B894">
        <v>0.178453</v>
      </c>
      <c r="C894" s="4">
        <v>0.18959000000000001</v>
      </c>
      <c r="D894" s="4">
        <v>0.28742499999999999</v>
      </c>
      <c r="E894" s="4">
        <v>0.33792699999999998</v>
      </c>
      <c r="F894">
        <v>-0.17320099999999999</v>
      </c>
      <c r="G894">
        <v>-0.24668799999999999</v>
      </c>
      <c r="H894">
        <v>-0.31799699999999997</v>
      </c>
      <c r="M894" s="14"/>
      <c r="N894" s="14"/>
      <c r="O894" s="14"/>
      <c r="P894" s="14"/>
      <c r="Q894" s="14"/>
      <c r="R894" s="14"/>
      <c r="S894" s="14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  <c r="AD894" s="41"/>
      <c r="AE894" s="41"/>
      <c r="AF894" s="41"/>
      <c r="AG894" s="41"/>
      <c r="AH894" s="41"/>
    </row>
    <row r="895" spans="1:34" x14ac:dyDescent="0.15">
      <c r="A895">
        <v>8</v>
      </c>
      <c r="B895">
        <v>0.231045</v>
      </c>
      <c r="C895" s="4">
        <v>0.28564499999999998</v>
      </c>
      <c r="D895" s="4">
        <v>0.33607300000000001</v>
      </c>
      <c r="E895">
        <v>-0.17427300000000001</v>
      </c>
      <c r="F895">
        <v>-0.24482799999999999</v>
      </c>
      <c r="G895">
        <v>-0.31113099999999999</v>
      </c>
      <c r="H895">
        <v>-0.37479400000000002</v>
      </c>
      <c r="I895">
        <v>-0.43753999999999998</v>
      </c>
      <c r="M895" s="14"/>
      <c r="N895" s="14"/>
      <c r="O895" s="14"/>
      <c r="P895" s="14"/>
      <c r="Q895" s="14"/>
      <c r="R895" s="14"/>
      <c r="S895" s="14"/>
      <c r="T895" s="14"/>
      <c r="U895" s="41"/>
      <c r="V895" s="41"/>
      <c r="W895" s="41"/>
      <c r="X895" s="41"/>
      <c r="Y895" s="41"/>
      <c r="Z895" s="41"/>
      <c r="AA895" s="41"/>
      <c r="AB895" s="41"/>
      <c r="AC895" s="41"/>
      <c r="AD895" s="41"/>
      <c r="AE895" s="41"/>
      <c r="AF895" s="41"/>
      <c r="AG895" s="41"/>
      <c r="AH895" s="41"/>
    </row>
    <row r="896" spans="1:34" x14ac:dyDescent="0.15">
      <c r="A896">
        <v>9</v>
      </c>
      <c r="B896">
        <v>0.28148699999999999</v>
      </c>
      <c r="C896" s="4">
        <v>0.334401</v>
      </c>
      <c r="D896">
        <v>-0.175904</v>
      </c>
      <c r="E896">
        <v>-0.23860600000000001</v>
      </c>
      <c r="F896">
        <v>-0.30883500000000003</v>
      </c>
      <c r="G896">
        <v>-0.38089899999999999</v>
      </c>
      <c r="H896">
        <v>-0.43754700000000002</v>
      </c>
      <c r="I896">
        <v>-0.51525100000000001</v>
      </c>
      <c r="J896">
        <v>-0.61006300000000002</v>
      </c>
      <c r="M896" s="14"/>
      <c r="N896" s="14"/>
      <c r="O896" s="14"/>
      <c r="P896" s="14"/>
      <c r="Q896" s="14"/>
      <c r="R896" s="14"/>
      <c r="S896" s="14"/>
      <c r="T896" s="14"/>
      <c r="U896" s="14"/>
      <c r="V896" s="41"/>
      <c r="W896" s="41"/>
      <c r="X896" s="41"/>
      <c r="Y896" s="41"/>
      <c r="Z896" s="41"/>
      <c r="AA896" s="41"/>
      <c r="AB896" s="41"/>
      <c r="AC896" s="41"/>
      <c r="AD896" s="41"/>
      <c r="AE896" s="41"/>
      <c r="AF896" s="41"/>
      <c r="AG896" s="41"/>
      <c r="AH896" s="41"/>
    </row>
    <row r="897" spans="1:34" x14ac:dyDescent="0.15">
      <c r="A897">
        <v>10</v>
      </c>
      <c r="B897">
        <v>0.33353100000000002</v>
      </c>
      <c r="C897">
        <v>-0.170569</v>
      </c>
      <c r="D897">
        <v>-0.23903199999999999</v>
      </c>
      <c r="E897">
        <v>-0.30864000000000003</v>
      </c>
      <c r="F897">
        <v>-0.37885000000000002</v>
      </c>
      <c r="G897">
        <v>-0.43750800000000001</v>
      </c>
      <c r="H897">
        <v>-0.51524300000000001</v>
      </c>
      <c r="I897">
        <v>-0.61005399999999999</v>
      </c>
      <c r="J897">
        <v>-0.72269499999999998</v>
      </c>
      <c r="K897">
        <v>-0.85291799999999995</v>
      </c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41"/>
      <c r="X897" s="41"/>
      <c r="Y897" s="41"/>
      <c r="Z897" s="41"/>
      <c r="AA897" s="41"/>
      <c r="AB897" s="41"/>
      <c r="AC897" s="41"/>
      <c r="AD897" s="41"/>
      <c r="AE897" s="41"/>
      <c r="AF897" s="41"/>
      <c r="AG897" s="41"/>
      <c r="AH897" s="41"/>
    </row>
    <row r="898" spans="1:34" x14ac:dyDescent="0.15"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  <c r="AD898" s="41"/>
      <c r="AE898" s="41"/>
      <c r="AF898" s="41"/>
      <c r="AG898" s="41"/>
      <c r="AH898" s="41"/>
    </row>
    <row r="899" spans="1:34" x14ac:dyDescent="0.15">
      <c r="A899" t="s">
        <v>48</v>
      </c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  <c r="AD899" s="41"/>
      <c r="AE899" s="41"/>
      <c r="AF899" s="41"/>
      <c r="AG899" s="41"/>
      <c r="AH899" s="41"/>
    </row>
    <row r="900" spans="1:34" x14ac:dyDescent="0.15">
      <c r="A900" t="s">
        <v>46</v>
      </c>
      <c r="B900">
        <v>1</v>
      </c>
      <c r="C900">
        <v>2</v>
      </c>
      <c r="D900">
        <v>3</v>
      </c>
      <c r="E900">
        <v>4</v>
      </c>
      <c r="F900">
        <v>5</v>
      </c>
      <c r="G900">
        <v>6</v>
      </c>
      <c r="H900">
        <v>7</v>
      </c>
      <c r="I900">
        <v>8</v>
      </c>
      <c r="J900">
        <v>9</v>
      </c>
      <c r="K900">
        <v>10</v>
      </c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  <c r="AD900" s="41"/>
      <c r="AE900" s="41"/>
      <c r="AF900" s="41"/>
      <c r="AG900" s="41"/>
      <c r="AH900" s="41"/>
    </row>
    <row r="901" spans="1:34" x14ac:dyDescent="0.15">
      <c r="A901">
        <v>1</v>
      </c>
      <c r="B901" s="4">
        <v>0.206312</v>
      </c>
      <c r="M901" s="14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  <c r="AD901" s="41"/>
      <c r="AE901" s="41"/>
      <c r="AF901" s="41"/>
      <c r="AG901" s="41"/>
      <c r="AH901" s="41"/>
    </row>
    <row r="902" spans="1:34" x14ac:dyDescent="0.15">
      <c r="A902">
        <v>2</v>
      </c>
      <c r="B902" s="4">
        <v>0.20421500000000001</v>
      </c>
      <c r="C902">
        <v>-0.23122200000000001</v>
      </c>
      <c r="M902" s="14"/>
      <c r="N902" s="14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  <c r="AD902" s="41"/>
      <c r="AE902" s="41"/>
      <c r="AF902" s="41"/>
      <c r="AG902" s="41"/>
      <c r="AH902" s="41"/>
    </row>
    <row r="903" spans="1:34" x14ac:dyDescent="0.15">
      <c r="A903">
        <v>3</v>
      </c>
      <c r="B903" s="4">
        <v>0.20297399999999999</v>
      </c>
      <c r="C903">
        <v>-0.230439</v>
      </c>
      <c r="D903">
        <v>-0.212063</v>
      </c>
      <c r="M903" s="14"/>
      <c r="N903" s="14"/>
      <c r="O903" s="14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  <c r="AD903" s="41"/>
      <c r="AE903" s="41"/>
      <c r="AF903" s="41"/>
      <c r="AG903" s="41"/>
      <c r="AH903" s="41"/>
    </row>
    <row r="904" spans="1:34" x14ac:dyDescent="0.15">
      <c r="A904">
        <v>4</v>
      </c>
      <c r="B904" s="4">
        <v>0.199687</v>
      </c>
      <c r="C904">
        <v>-0.212121</v>
      </c>
      <c r="D904">
        <v>-0.10438</v>
      </c>
      <c r="E904">
        <v>9.2928700000000003E-2</v>
      </c>
      <c r="M904" s="14"/>
      <c r="N904" s="14"/>
      <c r="O904" s="14"/>
      <c r="P904" s="14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  <c r="AD904" s="41"/>
      <c r="AE904" s="41"/>
      <c r="AF904" s="41"/>
      <c r="AG904" s="41"/>
      <c r="AH904" s="41"/>
    </row>
    <row r="905" spans="1:34" x14ac:dyDescent="0.15">
      <c r="A905">
        <v>5</v>
      </c>
      <c r="B905" s="4">
        <v>0.202017</v>
      </c>
      <c r="C905">
        <v>-0.10527300000000001</v>
      </c>
      <c r="D905">
        <v>9.20131E-2</v>
      </c>
      <c r="E905" s="4">
        <v>0.32447799999999999</v>
      </c>
      <c r="F905" s="4">
        <v>0.58754700000000004</v>
      </c>
      <c r="M905" s="14"/>
      <c r="N905" s="14"/>
      <c r="O905" s="14"/>
      <c r="P905" s="14"/>
      <c r="Q905" s="14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  <c r="AD905" s="41"/>
      <c r="AE905" s="41"/>
      <c r="AF905" s="41"/>
      <c r="AG905" s="41"/>
      <c r="AH905" s="41"/>
    </row>
    <row r="906" spans="1:34" x14ac:dyDescent="0.15">
      <c r="A906">
        <v>6</v>
      </c>
      <c r="B906" s="4">
        <v>0.25214599999999998</v>
      </c>
      <c r="C906">
        <v>8.2192000000000001E-2</v>
      </c>
      <c r="D906" s="4">
        <v>0.31473600000000002</v>
      </c>
      <c r="E906" s="4">
        <v>0.578959</v>
      </c>
      <c r="F906" s="4">
        <v>0.67986500000000005</v>
      </c>
      <c r="G906">
        <v>-0.35042200000000001</v>
      </c>
      <c r="M906" s="14"/>
      <c r="N906" s="14"/>
      <c r="O906" s="14"/>
      <c r="P906" s="14"/>
      <c r="Q906" s="14"/>
      <c r="R906" s="14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  <c r="AD906" s="41"/>
      <c r="AE906" s="41"/>
      <c r="AF906" s="41"/>
      <c r="AG906" s="41"/>
      <c r="AH906" s="41"/>
    </row>
    <row r="907" spans="1:34" x14ac:dyDescent="0.15">
      <c r="A907">
        <v>7</v>
      </c>
      <c r="B907" s="4">
        <v>0.356906</v>
      </c>
      <c r="C907" s="4">
        <v>0.31130999999999998</v>
      </c>
      <c r="D907" s="4">
        <v>0.57484900000000005</v>
      </c>
      <c r="E907" s="4">
        <v>0.67585399999999995</v>
      </c>
      <c r="F907">
        <v>-0.34640300000000002</v>
      </c>
      <c r="G907">
        <v>-0.49337599999999998</v>
      </c>
      <c r="H907">
        <v>-0.63599399999999995</v>
      </c>
      <c r="M907" s="14"/>
      <c r="N907" s="14"/>
      <c r="O907" s="14"/>
      <c r="P907" s="14"/>
      <c r="Q907" s="14"/>
      <c r="R907" s="14"/>
      <c r="S907" s="14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  <c r="AD907" s="41"/>
      <c r="AE907" s="41"/>
      <c r="AF907" s="41"/>
      <c r="AG907" s="41"/>
      <c r="AH907" s="41"/>
    </row>
    <row r="908" spans="1:34" x14ac:dyDescent="0.15">
      <c r="A908">
        <v>8</v>
      </c>
      <c r="B908" s="4">
        <v>0.46208900000000003</v>
      </c>
      <c r="C908" s="4">
        <v>0.57128999999999996</v>
      </c>
      <c r="D908" s="4">
        <v>0.67214499999999999</v>
      </c>
      <c r="E908">
        <v>-0.34854600000000002</v>
      </c>
      <c r="F908">
        <v>-0.48965599999999998</v>
      </c>
      <c r="G908">
        <v>-0.62226199999999998</v>
      </c>
      <c r="H908">
        <v>-0.74958800000000003</v>
      </c>
      <c r="I908">
        <v>-0.87507999999999997</v>
      </c>
      <c r="M908" s="14"/>
      <c r="N908" s="14"/>
      <c r="O908" s="14"/>
      <c r="P908" s="14"/>
      <c r="Q908" s="14"/>
      <c r="R908" s="14"/>
      <c r="S908" s="14"/>
      <c r="T908" s="14"/>
      <c r="U908" s="41"/>
      <c r="V908" s="41"/>
      <c r="W908" s="41"/>
      <c r="X908" s="41"/>
      <c r="Y908" s="41"/>
      <c r="Z908" s="41"/>
      <c r="AA908" s="41"/>
      <c r="AB908" s="41"/>
      <c r="AC908" s="41"/>
      <c r="AD908" s="41"/>
      <c r="AE908" s="41"/>
      <c r="AF908" s="41"/>
      <c r="AG908" s="41"/>
      <c r="AH908" s="41"/>
    </row>
    <row r="909" spans="1:34" x14ac:dyDescent="0.15">
      <c r="A909">
        <v>9</v>
      </c>
      <c r="B909">
        <v>0.562975</v>
      </c>
      <c r="C909" s="4">
        <v>0.66880200000000001</v>
      </c>
      <c r="D909">
        <v>-0.35180899999999998</v>
      </c>
      <c r="E909">
        <v>-0.477213</v>
      </c>
      <c r="F909">
        <v>-0.61767099999999997</v>
      </c>
      <c r="G909">
        <v>-0.76179799999999998</v>
      </c>
      <c r="H909">
        <v>-0.87509300000000001</v>
      </c>
      <c r="I909">
        <v>-1.0305</v>
      </c>
      <c r="J909">
        <v>-1.2201299999999999</v>
      </c>
      <c r="M909" s="14"/>
      <c r="N909" s="14"/>
      <c r="O909" s="14"/>
      <c r="P909" s="14"/>
      <c r="Q909" s="14"/>
      <c r="R909" s="14"/>
      <c r="S909" s="14"/>
      <c r="T909" s="14"/>
      <c r="U909" s="14"/>
      <c r="V909" s="41"/>
      <c r="W909" s="41"/>
      <c r="X909" s="41"/>
      <c r="Y909" s="41"/>
      <c r="Z909" s="41"/>
      <c r="AA909" s="41"/>
      <c r="AB909" s="41"/>
      <c r="AC909" s="41"/>
      <c r="AD909" s="41"/>
      <c r="AE909" s="41"/>
      <c r="AF909" s="41"/>
      <c r="AG909" s="41"/>
      <c r="AH909" s="41"/>
    </row>
    <row r="910" spans="1:34" x14ac:dyDescent="0.15">
      <c r="A910">
        <v>10</v>
      </c>
      <c r="B910">
        <v>0.66706299999999996</v>
      </c>
      <c r="C910">
        <v>-0.341138</v>
      </c>
      <c r="D910">
        <v>-0.47806399999999999</v>
      </c>
      <c r="E910">
        <v>-0.61728000000000005</v>
      </c>
      <c r="F910">
        <v>-0.75770000000000004</v>
      </c>
      <c r="G910">
        <v>-0.87501700000000004</v>
      </c>
      <c r="H910">
        <v>-1.0304899999999999</v>
      </c>
      <c r="I910">
        <v>-1.22011</v>
      </c>
      <c r="J910">
        <v>-1.44539</v>
      </c>
      <c r="K910">
        <v>-1.70584</v>
      </c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41"/>
      <c r="X910" s="41"/>
      <c r="Y910" s="41"/>
      <c r="Z910" s="41"/>
      <c r="AA910" s="41"/>
      <c r="AB910" s="41"/>
      <c r="AC910" s="41"/>
      <c r="AD910" s="41"/>
      <c r="AE910" s="41"/>
      <c r="AF910" s="41"/>
      <c r="AG910" s="41"/>
      <c r="AH910" s="41"/>
    </row>
    <row r="911" spans="1:34" x14ac:dyDescent="0.15"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  <c r="AD911" s="41"/>
      <c r="AE911" s="41"/>
      <c r="AF911" s="41"/>
      <c r="AG911" s="41"/>
      <c r="AH911" s="41"/>
    </row>
    <row r="912" spans="1:34" x14ac:dyDescent="0.15">
      <c r="A912" t="s">
        <v>74</v>
      </c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  <c r="AD912" s="41"/>
      <c r="AE912" s="41"/>
      <c r="AF912" s="41"/>
      <c r="AG912" s="41"/>
      <c r="AH912" s="41"/>
    </row>
    <row r="913" spans="1:34" x14ac:dyDescent="0.15">
      <c r="A913" t="s">
        <v>75</v>
      </c>
      <c r="B913" t="s">
        <v>76</v>
      </c>
      <c r="C913" t="s">
        <v>76</v>
      </c>
      <c r="D913" t="s">
        <v>76</v>
      </c>
      <c r="E913" t="s">
        <v>77</v>
      </c>
      <c r="F913" t="s">
        <v>77</v>
      </c>
      <c r="G913" t="s">
        <v>77</v>
      </c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  <c r="AD913" s="41"/>
      <c r="AE913" s="41"/>
      <c r="AF913" s="41"/>
      <c r="AG913" s="41"/>
      <c r="AH913" s="41"/>
    </row>
    <row r="914" spans="1:34" x14ac:dyDescent="0.15">
      <c r="A914" t="s">
        <v>78</v>
      </c>
      <c r="B914" t="s">
        <v>76</v>
      </c>
      <c r="C914" t="s">
        <v>79</v>
      </c>
      <c r="D914" t="s">
        <v>80</v>
      </c>
      <c r="E914" t="s">
        <v>76</v>
      </c>
      <c r="F914" t="s">
        <v>79</v>
      </c>
      <c r="G914" t="s">
        <v>80</v>
      </c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  <c r="AD914" s="41"/>
      <c r="AE914" s="41"/>
      <c r="AF914" s="41"/>
      <c r="AG914" s="41"/>
      <c r="AH914" s="41"/>
    </row>
    <row r="915" spans="1:34" x14ac:dyDescent="0.15">
      <c r="A915" t="s">
        <v>25</v>
      </c>
      <c r="B915" s="4">
        <v>0.67964899999999995</v>
      </c>
      <c r="C915" s="4">
        <v>0.67964899999999995</v>
      </c>
      <c r="D915" s="4">
        <v>0.67964899999999995</v>
      </c>
      <c r="E915" s="4">
        <v>0.80710800000000005</v>
      </c>
      <c r="F915" s="4">
        <v>0.80710800000000005</v>
      </c>
      <c r="G915" s="4">
        <v>0.80710800000000005</v>
      </c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  <c r="AD915" s="41"/>
      <c r="AE915" s="41"/>
      <c r="AF915" s="41"/>
      <c r="AG915" s="41"/>
      <c r="AH915" s="41"/>
    </row>
    <row r="916" spans="1:34" x14ac:dyDescent="0.15">
      <c r="A916" t="s">
        <v>26</v>
      </c>
      <c r="B916" s="4">
        <v>0.11110399999999999</v>
      </c>
      <c r="C916" s="4">
        <v>0.23406099999999999</v>
      </c>
      <c r="D916" s="4">
        <v>0.20818700000000001</v>
      </c>
      <c r="E916" s="4">
        <v>0.124264</v>
      </c>
      <c r="F916" s="4">
        <v>0.26729999999999998</v>
      </c>
      <c r="G916" s="4">
        <v>0.23707500000000001</v>
      </c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  <c r="AD916" s="41"/>
      <c r="AE916" s="41"/>
      <c r="AF916" s="41"/>
      <c r="AG916" s="41"/>
      <c r="AH916" s="41"/>
    </row>
    <row r="917" spans="1:34" x14ac:dyDescent="0.15">
      <c r="A917" t="s">
        <v>27</v>
      </c>
      <c r="B917" s="4">
        <v>8.7419999999999998E-2</v>
      </c>
      <c r="C917" s="4">
        <v>0.21321300000000001</v>
      </c>
      <c r="D917" s="4">
        <v>0.18521399999999999</v>
      </c>
      <c r="E917" s="4">
        <v>0.10025100000000001</v>
      </c>
      <c r="F917" s="4">
        <v>0.246558</v>
      </c>
      <c r="G917" s="4">
        <v>0.21390999999999999</v>
      </c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  <c r="AD917" s="41"/>
      <c r="AE917" s="41"/>
      <c r="AF917" s="41"/>
      <c r="AG917" s="41"/>
      <c r="AH917" s="41"/>
    </row>
    <row r="918" spans="1:34" x14ac:dyDescent="0.15">
      <c r="A918" t="s">
        <v>28</v>
      </c>
      <c r="B918">
        <v>6.4043100000000006E-2</v>
      </c>
      <c r="C918" s="4">
        <v>0.19297</v>
      </c>
      <c r="D918" s="4">
        <v>0.160833</v>
      </c>
      <c r="E918">
        <v>5.6248300000000001E-2</v>
      </c>
      <c r="F918" s="4">
        <v>0.206204</v>
      </c>
      <c r="G918" s="4">
        <v>0.16877600000000001</v>
      </c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  <c r="AD918" s="41"/>
      <c r="AE918" s="41"/>
      <c r="AF918" s="41"/>
      <c r="AG918" s="41"/>
      <c r="AH918" s="41"/>
    </row>
    <row r="919" spans="1:34" x14ac:dyDescent="0.15">
      <c r="A919" t="s">
        <v>29</v>
      </c>
      <c r="B919">
        <v>4.0731900000000001E-2</v>
      </c>
      <c r="C919">
        <v>0.169289</v>
      </c>
      <c r="D919">
        <v>0.13455500000000001</v>
      </c>
      <c r="E919">
        <v>1.65694E-4</v>
      </c>
      <c r="F919">
        <v>0.101476</v>
      </c>
      <c r="G919">
        <v>6.1083699999999998E-2</v>
      </c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  <c r="AD919" s="41"/>
      <c r="AE919" s="41"/>
      <c r="AF919" s="41"/>
      <c r="AG919" s="41"/>
      <c r="AH919" s="41"/>
    </row>
    <row r="920" spans="1:34" x14ac:dyDescent="0.15">
      <c r="A920" t="s">
        <v>30</v>
      </c>
      <c r="B920" s="4">
        <v>1.3043799999999999E-2</v>
      </c>
      <c r="C920" s="4">
        <v>0.149949</v>
      </c>
      <c r="D920" s="4">
        <v>0.11120099999999999</v>
      </c>
      <c r="E920" s="4">
        <v>3.3857600000000002E-2</v>
      </c>
      <c r="F920" s="4">
        <v>0.191775</v>
      </c>
      <c r="G920" s="4">
        <v>0.147068</v>
      </c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  <c r="AD920" s="41"/>
      <c r="AE920" s="41"/>
      <c r="AF920" s="41"/>
      <c r="AG920" s="41"/>
      <c r="AH920" s="41"/>
    </row>
    <row r="921" spans="1:34" x14ac:dyDescent="0.15">
      <c r="A921" t="s">
        <v>52</v>
      </c>
      <c r="B921" s="4">
        <v>6.0844500000000003E-2</v>
      </c>
      <c r="C921" s="4">
        <v>0.19799800000000001</v>
      </c>
      <c r="D921" s="4">
        <v>0.15803</v>
      </c>
      <c r="E921" s="4">
        <v>9.0547699999999995E-2</v>
      </c>
      <c r="F921" s="4">
        <v>0.24981100000000001</v>
      </c>
      <c r="G921" s="4">
        <v>0.20336000000000001</v>
      </c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  <c r="AD921" s="41"/>
      <c r="AE921" s="41"/>
      <c r="AF921" s="41"/>
      <c r="AG921" s="41"/>
      <c r="AH921" s="41"/>
    </row>
    <row r="922" spans="1:34" x14ac:dyDescent="0.15">
      <c r="A922" t="s">
        <v>53</v>
      </c>
      <c r="B922" s="4">
        <v>0.20705299999999999</v>
      </c>
      <c r="C922" s="4">
        <v>0.30485499999999999</v>
      </c>
      <c r="D922" s="4">
        <v>0.303313</v>
      </c>
      <c r="E922" s="4">
        <v>0.26036599999999999</v>
      </c>
      <c r="F922" s="4">
        <v>0.37385000000000002</v>
      </c>
      <c r="G922" s="4">
        <v>0.37203399999999998</v>
      </c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  <c r="AD922" s="41"/>
      <c r="AE922" s="41"/>
      <c r="AF922" s="41"/>
      <c r="AG922" s="41"/>
      <c r="AH922" s="41"/>
    </row>
    <row r="923" spans="1:34" x14ac:dyDescent="0.15">
      <c r="A923" t="s">
        <v>54</v>
      </c>
      <c r="B923" s="4">
        <v>0.36958600000000003</v>
      </c>
      <c r="C923" s="4">
        <v>0.42114800000000002</v>
      </c>
      <c r="D923" s="4">
        <v>0.42114800000000002</v>
      </c>
      <c r="E923" s="4">
        <v>0.39323999999999998</v>
      </c>
      <c r="F923" s="4">
        <v>0.453013</v>
      </c>
      <c r="G923" s="4">
        <v>0.453013</v>
      </c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  <c r="AD923" s="41"/>
      <c r="AE923" s="41"/>
      <c r="AF923" s="41"/>
      <c r="AG923" s="41"/>
      <c r="AH923" s="41"/>
    </row>
    <row r="924" spans="1:34" x14ac:dyDescent="0.15">
      <c r="A924" t="s">
        <v>90</v>
      </c>
      <c r="B924">
        <v>0.55580499999999999</v>
      </c>
      <c r="C924">
        <v>0.55580499999999999</v>
      </c>
      <c r="D924">
        <v>0.55580499999999999</v>
      </c>
      <c r="E924">
        <v>0.45127800000000001</v>
      </c>
      <c r="F924">
        <v>0.45127800000000001</v>
      </c>
      <c r="G924">
        <v>0.45127800000000001</v>
      </c>
      <c r="M924" s="41" t="str">
        <f>IF(B924&gt;MAX($K897,$K884),B924,"--")</f>
        <v>--</v>
      </c>
      <c r="N924" s="41" t="str">
        <f t="shared" ref="N924:R924" si="0">IF(C924&gt;MAX($K897,$K884),C924,"--")</f>
        <v>--</v>
      </c>
      <c r="O924" s="41" t="str">
        <f t="shared" si="0"/>
        <v>--</v>
      </c>
      <c r="P924" s="41" t="str">
        <f t="shared" si="0"/>
        <v>--</v>
      </c>
      <c r="Q924" s="41" t="str">
        <f t="shared" si="0"/>
        <v>--</v>
      </c>
      <c r="R924" s="41" t="str">
        <f t="shared" si="0"/>
        <v>--</v>
      </c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  <c r="AD924" s="41"/>
      <c r="AE924" s="41"/>
      <c r="AF924" s="41"/>
      <c r="AG924" s="41"/>
      <c r="AH924" s="41"/>
    </row>
    <row r="925" spans="1:34" x14ac:dyDescent="0.15"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  <c r="AD925" s="41"/>
      <c r="AE925" s="41"/>
      <c r="AF925" s="41"/>
      <c r="AG925" s="41"/>
      <c r="AH925" s="41"/>
    </row>
    <row r="926" spans="1:34" x14ac:dyDescent="0.15">
      <c r="Y926" s="41"/>
      <c r="Z926" s="41"/>
      <c r="AA926" s="41"/>
      <c r="AB926" s="41"/>
      <c r="AC926" s="41"/>
      <c r="AD926" s="41"/>
      <c r="AE926" s="41"/>
      <c r="AF926" s="41"/>
      <c r="AG926" s="41"/>
      <c r="AH926" s="41"/>
    </row>
    <row r="927" spans="1:34" x14ac:dyDescent="0.15">
      <c r="Y927" s="41"/>
      <c r="Z927" s="41"/>
      <c r="AA927" s="41"/>
      <c r="AB927" s="41"/>
      <c r="AC927" s="41"/>
      <c r="AD927" s="41"/>
      <c r="AE927" s="41"/>
      <c r="AF927" s="41"/>
      <c r="AG927" s="41"/>
      <c r="AH927" s="41"/>
    </row>
    <row r="928" spans="1:34" x14ac:dyDescent="0.15">
      <c r="Y928" s="41"/>
      <c r="Z928" s="41"/>
      <c r="AA928" s="41"/>
      <c r="AB928" s="41"/>
      <c r="AC928" s="41"/>
      <c r="AD928" s="41"/>
      <c r="AE928" s="41"/>
      <c r="AF928" s="41"/>
      <c r="AG928" s="41"/>
      <c r="AH928" s="41"/>
    </row>
    <row r="929" spans="25:34" x14ac:dyDescent="0.15">
      <c r="Y929" s="41"/>
      <c r="Z929" s="41"/>
      <c r="AA929" s="41"/>
      <c r="AB929" s="41"/>
      <c r="AC929" s="41"/>
      <c r="AD929" s="41"/>
      <c r="AE929" s="41"/>
      <c r="AF929" s="41"/>
      <c r="AG929" s="41"/>
      <c r="AH929" s="41"/>
    </row>
  </sheetData>
  <mergeCells count="24">
    <mergeCell ref="A42:B42"/>
    <mergeCell ref="A99:B99"/>
    <mergeCell ref="A112:B112"/>
    <mergeCell ref="A156:B156"/>
    <mergeCell ref="A169:B169"/>
    <mergeCell ref="A55:B55"/>
    <mergeCell ref="A327:B327"/>
    <mergeCell ref="A213:B213"/>
    <mergeCell ref="A226:B226"/>
    <mergeCell ref="A270:B270"/>
    <mergeCell ref="A283:B283"/>
    <mergeCell ref="A298:B298"/>
    <mergeCell ref="A299:B299"/>
    <mergeCell ref="A556:B556"/>
    <mergeCell ref="A569:B569"/>
    <mergeCell ref="A498:B498"/>
    <mergeCell ref="A511:B511"/>
    <mergeCell ref="A340:B340"/>
    <mergeCell ref="A355:B355"/>
    <mergeCell ref="A356:B356"/>
    <mergeCell ref="A384:B384"/>
    <mergeCell ref="A397:B397"/>
    <mergeCell ref="A441:B441"/>
    <mergeCell ref="A454:B454"/>
  </mergeCells>
  <phoneticPr fontId="3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I206"/>
  <sheetViews>
    <sheetView zoomScale="99" workbookViewId="0">
      <selection activeCell="A3" sqref="A3"/>
    </sheetView>
  </sheetViews>
  <sheetFormatPr baseColWidth="10" defaultRowHeight="13" x14ac:dyDescent="0.15"/>
  <cols>
    <col min="3" max="3" width="11" bestFit="1" customWidth="1"/>
    <col min="5" max="6" width="11" bestFit="1" customWidth="1"/>
    <col min="7" max="7" width="10.83203125" style="12"/>
    <col min="9" max="9" width="11" bestFit="1" customWidth="1"/>
    <col min="11" max="11" width="3" style="39" customWidth="1"/>
    <col min="13" max="13" width="10.83203125" style="12"/>
    <col min="19" max="19" width="2.83203125" style="39" customWidth="1"/>
    <col min="20" max="21" width="10.83203125" style="12"/>
    <col min="24" max="25" width="10.83203125" style="12"/>
    <col min="26" max="26" width="2.83203125" style="39" customWidth="1"/>
    <col min="27" max="27" width="10.83203125" style="12"/>
    <col min="32" max="32" width="12.5" customWidth="1"/>
  </cols>
  <sheetData>
    <row r="1" spans="1:35" s="12" customFormat="1" ht="23" x14ac:dyDescent="0.25">
      <c r="A1" s="13" t="s">
        <v>175</v>
      </c>
      <c r="K1" s="39"/>
      <c r="S1" s="39"/>
      <c r="Z1" s="39"/>
    </row>
    <row r="2" spans="1:35" s="12" customFormat="1" x14ac:dyDescent="0.15">
      <c r="K2" s="39"/>
      <c r="S2" s="39"/>
      <c r="Z2" s="39"/>
    </row>
    <row r="3" spans="1:35" s="12" customFormat="1" ht="18" x14ac:dyDescent="0.2">
      <c r="A3" s="21" t="s">
        <v>165</v>
      </c>
      <c r="K3" s="39"/>
      <c r="S3" s="39"/>
      <c r="Z3" s="39"/>
    </row>
    <row r="4" spans="1:35" s="12" customFormat="1" x14ac:dyDescent="0.15">
      <c r="K4" s="39"/>
      <c r="S4" s="39"/>
      <c r="Z4" s="39"/>
    </row>
    <row r="5" spans="1:35" s="15" customFormat="1" x14ac:dyDescent="0.15"/>
    <row r="6" spans="1:35" s="12" customFormat="1" x14ac:dyDescent="0.15">
      <c r="K6" s="39"/>
      <c r="S6" s="39"/>
      <c r="Z6" s="39"/>
    </row>
    <row r="7" spans="1:35" s="12" customFormat="1" ht="18" x14ac:dyDescent="0.2">
      <c r="A7" s="21" t="s">
        <v>19</v>
      </c>
      <c r="K7" s="39"/>
      <c r="N7" s="21" t="s">
        <v>20</v>
      </c>
      <c r="S7" s="39"/>
      <c r="Z7" s="39"/>
      <c r="AA7" s="21" t="s">
        <v>64</v>
      </c>
    </row>
    <row r="8" spans="1:35" s="12" customFormat="1" x14ac:dyDescent="0.15">
      <c r="A8" t="s">
        <v>163</v>
      </c>
      <c r="B8"/>
      <c r="C8"/>
      <c r="D8"/>
      <c r="E8"/>
      <c r="F8"/>
      <c r="H8"/>
      <c r="I8"/>
      <c r="J8"/>
      <c r="K8" s="39"/>
      <c r="L8"/>
      <c r="N8" t="s">
        <v>167</v>
      </c>
      <c r="O8"/>
      <c r="P8"/>
      <c r="Q8"/>
      <c r="R8"/>
      <c r="S8"/>
      <c r="U8"/>
      <c r="V8"/>
      <c r="Z8" s="39"/>
      <c r="AA8" s="12" t="s">
        <v>63</v>
      </c>
    </row>
    <row r="9" spans="1:35" s="12" customFormat="1" x14ac:dyDescent="0.15">
      <c r="B9" s="12" t="s">
        <v>162</v>
      </c>
      <c r="K9" s="39"/>
      <c r="N9"/>
      <c r="O9" s="12" t="s">
        <v>168</v>
      </c>
      <c r="U9"/>
      <c r="V9"/>
      <c r="Z9" s="39"/>
    </row>
    <row r="10" spans="1:35" s="12" customFormat="1" x14ac:dyDescent="0.15">
      <c r="A10"/>
      <c r="B10" t="s">
        <v>71</v>
      </c>
      <c r="C10"/>
      <c r="D10"/>
      <c r="E10"/>
      <c r="F10"/>
      <c r="H10"/>
      <c r="I10"/>
      <c r="J10"/>
      <c r="K10" s="39"/>
      <c r="L10"/>
      <c r="N10"/>
      <c r="U10"/>
      <c r="V10"/>
      <c r="Z10" s="39"/>
      <c r="AB10" t="s">
        <v>22</v>
      </c>
      <c r="AC10" t="s">
        <v>0</v>
      </c>
      <c r="AD10"/>
      <c r="AE10"/>
      <c r="AF10"/>
      <c r="AH10"/>
      <c r="AI10"/>
    </row>
    <row r="11" spans="1:35" s="12" customFormat="1" x14ac:dyDescent="0.15">
      <c r="A11"/>
      <c r="B11" t="s">
        <v>65</v>
      </c>
      <c r="C11"/>
      <c r="D11"/>
      <c r="E11"/>
      <c r="F11"/>
      <c r="H11"/>
      <c r="I11"/>
      <c r="J11"/>
      <c r="K11" s="39"/>
      <c r="L11"/>
      <c r="O11" t="s">
        <v>166</v>
      </c>
      <c r="P11"/>
      <c r="Q11"/>
      <c r="R11"/>
      <c r="S11"/>
      <c r="Z11" s="39"/>
      <c r="AB11" t="s">
        <v>4</v>
      </c>
      <c r="AC11"/>
      <c r="AD11"/>
      <c r="AE11"/>
      <c r="AF11"/>
      <c r="AH11"/>
      <c r="AI11"/>
    </row>
    <row r="12" spans="1:35" s="12" customFormat="1" x14ac:dyDescent="0.15">
      <c r="A12"/>
      <c r="B12" t="s">
        <v>34</v>
      </c>
      <c r="C12"/>
      <c r="D12"/>
      <c r="E12"/>
      <c r="F12"/>
      <c r="H12"/>
      <c r="I12"/>
      <c r="J12"/>
      <c r="K12" s="39"/>
      <c r="L12"/>
      <c r="O12" t="s">
        <v>21</v>
      </c>
      <c r="P12"/>
      <c r="Q12"/>
      <c r="R12"/>
      <c r="S12"/>
      <c r="Z12" s="39"/>
    </row>
    <row r="13" spans="1:35" s="12" customFormat="1" x14ac:dyDescent="0.15">
      <c r="A13"/>
      <c r="B13"/>
      <c r="C13" t="s">
        <v>35</v>
      </c>
      <c r="D13"/>
      <c r="E13"/>
      <c r="F13"/>
      <c r="H13"/>
      <c r="I13"/>
      <c r="J13"/>
      <c r="K13" s="39"/>
      <c r="L13"/>
      <c r="Z13" s="39"/>
    </row>
    <row r="14" spans="1:35" s="12" customFormat="1" x14ac:dyDescent="0.15">
      <c r="A14"/>
      <c r="B14"/>
      <c r="C14" t="s">
        <v>17</v>
      </c>
      <c r="D14"/>
      <c r="E14"/>
      <c r="F14"/>
      <c r="H14"/>
      <c r="I14"/>
      <c r="J14"/>
      <c r="K14" s="39"/>
      <c r="L14"/>
      <c r="S14" s="39"/>
      <c r="Z14" s="39"/>
    </row>
    <row r="15" spans="1:35" s="12" customFormat="1" x14ac:dyDescent="0.15">
      <c r="A15"/>
      <c r="B15"/>
      <c r="C15" t="s">
        <v>18</v>
      </c>
      <c r="D15"/>
      <c r="E15"/>
      <c r="F15"/>
      <c r="H15"/>
      <c r="I15"/>
      <c r="J15"/>
      <c r="K15" s="39"/>
      <c r="L15"/>
      <c r="N15" t="s">
        <v>64</v>
      </c>
      <c r="Z15" s="39"/>
    </row>
    <row r="16" spans="1:35" s="12" customFormat="1" x14ac:dyDescent="0.15">
      <c r="K16" s="39"/>
      <c r="N16"/>
      <c r="Z16" s="39"/>
    </row>
    <row r="17" spans="1:29" s="12" customFormat="1" x14ac:dyDescent="0.15">
      <c r="K17" s="39"/>
      <c r="N17"/>
      <c r="Z17" s="39"/>
    </row>
    <row r="18" spans="1:29" s="12" customFormat="1" ht="18" x14ac:dyDescent="0.2">
      <c r="A18" s="21" t="s">
        <v>164</v>
      </c>
      <c r="K18" s="39"/>
      <c r="S18" s="39"/>
      <c r="Z18" s="39"/>
    </row>
    <row r="19" spans="1:29" s="12" customFormat="1" x14ac:dyDescent="0.15">
      <c r="K19" s="39"/>
      <c r="S19" s="39"/>
      <c r="Z19" s="39"/>
    </row>
    <row r="20" spans="1:29" s="15" customFormat="1" x14ac:dyDescent="0.15"/>
    <row r="21" spans="1:29" s="12" customFormat="1" x14ac:dyDescent="0.15">
      <c r="K21" s="15"/>
      <c r="S21" s="15"/>
      <c r="Z21" s="15"/>
    </row>
    <row r="22" spans="1:29" s="12" customFormat="1" ht="18" x14ac:dyDescent="0.2">
      <c r="A22" s="21" t="s">
        <v>93</v>
      </c>
      <c r="K22" s="15"/>
      <c r="M22" s="21" t="s">
        <v>1</v>
      </c>
      <c r="S22" s="15"/>
      <c r="U22" s="21" t="s">
        <v>55</v>
      </c>
      <c r="Z22" s="15"/>
      <c r="AB22" s="21" t="s">
        <v>36</v>
      </c>
    </row>
    <row r="23" spans="1:29" s="12" customFormat="1" x14ac:dyDescent="0.15">
      <c r="A23" s="12" t="s">
        <v>124</v>
      </c>
      <c r="K23" s="15"/>
      <c r="M23" s="12" t="s">
        <v>145</v>
      </c>
      <c r="S23" s="15"/>
      <c r="U23" s="12" t="s">
        <v>153</v>
      </c>
      <c r="Z23" s="15"/>
    </row>
    <row r="24" spans="1:29" s="12" customFormat="1" x14ac:dyDescent="0.15">
      <c r="B24" s="12" t="s">
        <v>125</v>
      </c>
      <c r="K24" s="15"/>
      <c r="N24" s="12" t="s">
        <v>146</v>
      </c>
      <c r="S24" s="15"/>
      <c r="V24" s="12" t="s">
        <v>155</v>
      </c>
      <c r="Z24" s="15"/>
    </row>
    <row r="25" spans="1:29" s="12" customFormat="1" x14ac:dyDescent="0.15">
      <c r="B25" s="12" t="s">
        <v>3</v>
      </c>
      <c r="K25" s="15"/>
      <c r="S25" s="15"/>
      <c r="V25" s="12" t="s">
        <v>156</v>
      </c>
      <c r="Z25" s="15"/>
    </row>
    <row r="26" spans="1:29" s="12" customFormat="1" x14ac:dyDescent="0.15">
      <c r="B26" s="12" t="s">
        <v>126</v>
      </c>
      <c r="K26" s="15"/>
      <c r="S26" s="15"/>
      <c r="V26" s="12" t="s">
        <v>154</v>
      </c>
      <c r="Z26" s="15"/>
      <c r="AC26" s="12" t="s">
        <v>37</v>
      </c>
    </row>
    <row r="27" spans="1:29" s="12" customFormat="1" x14ac:dyDescent="0.15">
      <c r="B27" s="12" t="s">
        <v>127</v>
      </c>
      <c r="K27" s="15"/>
      <c r="N27" s="12" t="s">
        <v>151</v>
      </c>
      <c r="S27" s="15"/>
      <c r="Z27" s="15"/>
    </row>
    <row r="28" spans="1:29" s="12" customFormat="1" x14ac:dyDescent="0.15">
      <c r="B28" s="12" t="s">
        <v>57</v>
      </c>
      <c r="K28" s="15"/>
      <c r="N28" s="12" t="s">
        <v>150</v>
      </c>
      <c r="S28" s="15"/>
      <c r="V28" s="12" t="s">
        <v>157</v>
      </c>
      <c r="Z28" s="15"/>
    </row>
    <row r="29" spans="1:29" s="12" customFormat="1" x14ac:dyDescent="0.15">
      <c r="B29" s="12" t="s">
        <v>132</v>
      </c>
      <c r="K29" s="15"/>
      <c r="N29" s="12" t="s">
        <v>144</v>
      </c>
      <c r="S29" s="15"/>
      <c r="V29" s="12" t="s">
        <v>160</v>
      </c>
      <c r="Z29" s="15"/>
    </row>
    <row r="30" spans="1:29" s="12" customFormat="1" x14ac:dyDescent="0.15">
      <c r="A30" s="12" t="s">
        <v>32</v>
      </c>
      <c r="B30" s="12" t="s">
        <v>130</v>
      </c>
      <c r="K30" s="15"/>
      <c r="S30" s="15"/>
      <c r="V30" s="12" t="s">
        <v>161</v>
      </c>
      <c r="Z30" s="15"/>
    </row>
    <row r="31" spans="1:29" s="12" customFormat="1" x14ac:dyDescent="0.15">
      <c r="B31" s="12" t="s">
        <v>133</v>
      </c>
      <c r="K31" s="15"/>
      <c r="M31" s="12" t="s">
        <v>9</v>
      </c>
      <c r="N31" s="12" t="s">
        <v>147</v>
      </c>
      <c r="S31" s="15"/>
      <c r="Z31" s="15"/>
    </row>
    <row r="32" spans="1:29" s="12" customFormat="1" x14ac:dyDescent="0.15">
      <c r="A32" s="12" t="s">
        <v>33</v>
      </c>
      <c r="B32" s="12" t="s">
        <v>134</v>
      </c>
      <c r="K32" s="15"/>
      <c r="N32" s="12" t="s">
        <v>149</v>
      </c>
      <c r="S32" s="15"/>
      <c r="U32" s="12" t="s">
        <v>9</v>
      </c>
      <c r="V32" s="12" t="s">
        <v>158</v>
      </c>
      <c r="Z32" s="15"/>
    </row>
    <row r="33" spans="1:32" s="12" customFormat="1" x14ac:dyDescent="0.15">
      <c r="B33" s="12" t="s">
        <v>135</v>
      </c>
      <c r="K33" s="15"/>
      <c r="S33" s="15"/>
      <c r="V33" s="12" t="s">
        <v>159</v>
      </c>
      <c r="Z33" s="15"/>
    </row>
    <row r="34" spans="1:32" s="12" customFormat="1" x14ac:dyDescent="0.15">
      <c r="B34" s="12" t="s">
        <v>136</v>
      </c>
      <c r="K34" s="15"/>
      <c r="S34" s="15"/>
      <c r="Z34" s="15"/>
    </row>
    <row r="35" spans="1:32" s="12" customFormat="1" x14ac:dyDescent="0.15">
      <c r="K35" s="15"/>
      <c r="S35" s="15"/>
      <c r="Z35" s="15"/>
    </row>
    <row r="36" spans="1:32" s="12" customFormat="1" x14ac:dyDescent="0.15">
      <c r="A36" s="12" t="s">
        <v>137</v>
      </c>
      <c r="K36" s="15"/>
      <c r="M36" s="12" t="s">
        <v>137</v>
      </c>
      <c r="S36" s="15"/>
      <c r="Z36" s="15"/>
    </row>
    <row r="37" spans="1:32" s="12" customFormat="1" x14ac:dyDescent="0.15">
      <c r="A37" s="12" t="s">
        <v>143</v>
      </c>
      <c r="K37" s="15"/>
      <c r="M37" s="12" t="s">
        <v>143</v>
      </c>
      <c r="S37" s="15"/>
      <c r="Z37" s="15"/>
    </row>
    <row r="38" spans="1:32" s="12" customFormat="1" x14ac:dyDescent="0.15">
      <c r="K38" s="15"/>
      <c r="S38" s="15"/>
      <c r="Z38" s="15"/>
    </row>
    <row r="39" spans="1:32" x14ac:dyDescent="0.15">
      <c r="A39" t="s">
        <v>91</v>
      </c>
      <c r="K39" s="15"/>
      <c r="M39" s="12" t="str">
        <f>A39</f>
        <v>Dealer up card 1</v>
      </c>
      <c r="S39" s="15"/>
      <c r="U39" s="12" t="str">
        <f>$A39</f>
        <v>Dealer up card 1</v>
      </c>
      <c r="Z39" s="15"/>
      <c r="AB39" s="12" t="str">
        <f>$A39</f>
        <v>Dealer up card 1</v>
      </c>
    </row>
    <row r="40" spans="1:32" x14ac:dyDescent="0.15">
      <c r="K40" s="15"/>
      <c r="S40" s="15"/>
      <c r="Z40" s="15"/>
      <c r="AB40" s="12"/>
    </row>
    <row r="41" spans="1:32" x14ac:dyDescent="0.15">
      <c r="A41" t="s">
        <v>92</v>
      </c>
      <c r="B41" t="s">
        <v>93</v>
      </c>
      <c r="C41" t="s">
        <v>58</v>
      </c>
      <c r="D41" t="s">
        <v>129</v>
      </c>
      <c r="E41" t="s">
        <v>60</v>
      </c>
      <c r="F41" t="s">
        <v>43</v>
      </c>
      <c r="H41" t="s">
        <v>131</v>
      </c>
      <c r="I41" t="s">
        <v>62</v>
      </c>
      <c r="K41" s="15"/>
      <c r="M41" s="12" t="s">
        <v>92</v>
      </c>
      <c r="N41" t="s">
        <v>1</v>
      </c>
      <c r="O41" t="s">
        <v>58</v>
      </c>
      <c r="P41" t="s">
        <v>72</v>
      </c>
      <c r="Q41" t="s">
        <v>73</v>
      </c>
      <c r="S41" s="15"/>
      <c r="U41" s="12" t="s">
        <v>92</v>
      </c>
      <c r="V41" t="s">
        <v>55</v>
      </c>
      <c r="W41" t="s">
        <v>56</v>
      </c>
      <c r="Z41" s="15"/>
      <c r="AB41" s="12" t="s">
        <v>92</v>
      </c>
      <c r="AC41" t="s">
        <v>36</v>
      </c>
      <c r="AD41" t="s">
        <v>38</v>
      </c>
      <c r="AE41" t="s">
        <v>67</v>
      </c>
      <c r="AF41" t="s">
        <v>68</v>
      </c>
    </row>
    <row r="42" spans="1:32" x14ac:dyDescent="0.15">
      <c r="A42" t="s">
        <v>25</v>
      </c>
      <c r="B42">
        <v>0.22389999999999999</v>
      </c>
      <c r="C42">
        <f>ROUND(100*ABS(B42-'One Deck'!C95),2)</f>
        <v>0</v>
      </c>
      <c r="D42">
        <f>ROUND(100*ABS(B42-'One Deck'!I95),2)</f>
        <v>3.72</v>
      </c>
      <c r="E42">
        <f>ROUND(100*ABS(B42-'One Deck'!C65),2)</f>
        <v>0</v>
      </c>
      <c r="F42">
        <f>SIGN(B42-'One Deck'!C109)</f>
        <v>-1</v>
      </c>
      <c r="H42">
        <v>0.19459199999999999</v>
      </c>
      <c r="I42">
        <f t="shared" ref="I42:I51" si="0">ROUND(100*ABS(B42-H42),2)</f>
        <v>2.93</v>
      </c>
      <c r="K42" s="15"/>
      <c r="M42" s="12" t="s">
        <v>25</v>
      </c>
      <c r="N42">
        <v>0.22389999999999999</v>
      </c>
      <c r="O42">
        <f>ROUND(100*ABS(N42-'One Deck'!C109),2)</f>
        <v>0</v>
      </c>
      <c r="P42">
        <f t="shared" ref="P42:P51" si="1">ROUND(100*ABS(N42-B42),2)</f>
        <v>0</v>
      </c>
      <c r="S42" s="15"/>
      <c r="U42" s="12" t="s">
        <v>25</v>
      </c>
      <c r="V42">
        <v>0.13500000000000001</v>
      </c>
      <c r="W42">
        <f>ROUND(100*ABS(V42-'Four Decks'!C58),2)</f>
        <v>0.13</v>
      </c>
      <c r="Z42" s="15"/>
      <c r="AB42" s="12" t="s">
        <v>25</v>
      </c>
      <c r="AC42">
        <v>0.22969000000000001</v>
      </c>
      <c r="AE42">
        <f>ROUND(100*ABS(AC42-'Six Decks'!E630),2)</f>
        <v>0.1</v>
      </c>
    </row>
    <row r="43" spans="1:32" x14ac:dyDescent="0.15">
      <c r="A43" t="s">
        <v>26</v>
      </c>
      <c r="B43">
        <v>-0.42120000000000002</v>
      </c>
      <c r="C43" s="12">
        <f>ROUND(100*ABS(B43-'One Deck'!C96),2)</f>
        <v>0.02</v>
      </c>
      <c r="D43" s="12">
        <f>ROUND(100*ABS(B43-'One Deck'!I96),2)</f>
        <v>1.37</v>
      </c>
      <c r="E43">
        <f>ROUND(100*ABS(B43-'One Deck'!F66),2)</f>
        <v>1.35</v>
      </c>
      <c r="F43">
        <f>SIGN(B43-'One Deck'!C110)</f>
        <v>1</v>
      </c>
      <c r="H43">
        <v>-0.42369499999999999</v>
      </c>
      <c r="I43">
        <f t="shared" si="0"/>
        <v>0.25</v>
      </c>
      <c r="K43" s="15"/>
      <c r="M43" s="12" t="s">
        <v>26</v>
      </c>
      <c r="N43">
        <v>-0.42199999999999999</v>
      </c>
      <c r="O43">
        <f>ROUND(100*ABS(N43-'One Deck'!C110),2)</f>
        <v>0.06</v>
      </c>
      <c r="P43">
        <f t="shared" si="1"/>
        <v>0.08</v>
      </c>
      <c r="Q43">
        <f>ROUND(100*ABS(N43-'One Deck'!C81),2)</f>
        <v>0.32</v>
      </c>
      <c r="S43" s="15"/>
      <c r="U43" s="12" t="s">
        <v>26</v>
      </c>
      <c r="Z43" s="15"/>
      <c r="AB43" s="12" t="s">
        <v>26</v>
      </c>
      <c r="AD43">
        <v>-0.49192000000000002</v>
      </c>
      <c r="AF43">
        <f>ROUND(100*ABS(AD43-'Six Decks'!C631),2)</f>
        <v>0.18</v>
      </c>
    </row>
    <row r="44" spans="1:32" x14ac:dyDescent="0.15">
      <c r="A44" t="s">
        <v>27</v>
      </c>
      <c r="B44">
        <v>-0.46610000000000001</v>
      </c>
      <c r="C44" s="12">
        <f>ROUND(100*ABS(B44-'One Deck'!C97),2)</f>
        <v>0.39</v>
      </c>
      <c r="D44" s="12">
        <f>ROUND(100*ABS(B44-'One Deck'!I97),2)</f>
        <v>0.51</v>
      </c>
      <c r="E44">
        <f>ROUND(100*ABS(B44-'One Deck'!F67),2)</f>
        <v>0.49</v>
      </c>
      <c r="F44">
        <f>SIGN(B44-'One Deck'!C111)</f>
        <v>-1</v>
      </c>
      <c r="H44">
        <v>-0.46868700000000002</v>
      </c>
      <c r="I44">
        <f t="shared" si="0"/>
        <v>0.26</v>
      </c>
      <c r="K44" s="15"/>
      <c r="M44" s="12" t="s">
        <v>27</v>
      </c>
      <c r="N44">
        <v>-0.46500000000000002</v>
      </c>
      <c r="O44">
        <f>ROUND(100*ABS(N44-'One Deck'!C111),2)</f>
        <v>0.28000000000000003</v>
      </c>
      <c r="P44">
        <f t="shared" si="1"/>
        <v>0.11</v>
      </c>
      <c r="Q44">
        <f>ROUND(100*ABS(N44-'One Deck'!C82),2)</f>
        <v>0.55000000000000004</v>
      </c>
      <c r="S44" s="15"/>
      <c r="U44" s="12" t="s">
        <v>27</v>
      </c>
      <c r="Z44" s="15"/>
      <c r="AB44" s="12" t="s">
        <v>27</v>
      </c>
      <c r="AD44">
        <v>-0.53808</v>
      </c>
      <c r="AF44">
        <f>ROUND(100*ABS(AD44-'Six Decks'!C632),2)</f>
        <v>0.23</v>
      </c>
    </row>
    <row r="45" spans="1:32" x14ac:dyDescent="0.15">
      <c r="A45" t="s">
        <v>28</v>
      </c>
      <c r="B45">
        <v>-0.52780000000000005</v>
      </c>
      <c r="C45" s="12">
        <f>ROUND(100*ABS(B45-'One Deck'!C98),2)</f>
        <v>0.76</v>
      </c>
      <c r="D45" s="12">
        <f>ROUND(100*ABS(B45-'One Deck'!I98),2)</f>
        <v>3.6</v>
      </c>
      <c r="E45">
        <f>ROUND(100*ABS(B45-'One Deck'!F68),2)</f>
        <v>3.62</v>
      </c>
      <c r="F45">
        <f>SIGN(B45-'One Deck'!C112)</f>
        <v>1</v>
      </c>
      <c r="H45">
        <v>-0.52460300000000004</v>
      </c>
      <c r="I45">
        <f t="shared" si="0"/>
        <v>0.32</v>
      </c>
      <c r="K45" s="15"/>
      <c r="M45" s="12" t="s">
        <v>28</v>
      </c>
      <c r="N45">
        <v>-0.52700000000000002</v>
      </c>
      <c r="O45">
        <f>ROUND(100*ABS(N45-'One Deck'!C112),2)</f>
        <v>0.84</v>
      </c>
      <c r="P45">
        <f t="shared" si="1"/>
        <v>0.08</v>
      </c>
      <c r="Q45">
        <f>ROUND(100*ABS(N45-'One Deck'!C83),2)</f>
        <v>0.53</v>
      </c>
      <c r="S45" s="15"/>
      <c r="U45" s="12" t="s">
        <v>28</v>
      </c>
      <c r="Z45" s="15"/>
      <c r="AB45" s="12" t="s">
        <v>28</v>
      </c>
      <c r="AD45">
        <v>-0.58735400000000004</v>
      </c>
      <c r="AF45">
        <f>ROUND(100*ABS(AD45-'Six Decks'!C633),2)</f>
        <v>0.28000000000000003</v>
      </c>
    </row>
    <row r="46" spans="1:32" x14ac:dyDescent="0.15">
      <c r="A46" t="s">
        <v>29</v>
      </c>
      <c r="B46">
        <v>-0.61370000000000002</v>
      </c>
      <c r="C46" s="12">
        <f>ROUND(100*ABS(B46-'One Deck'!C99),2)</f>
        <v>1.95</v>
      </c>
      <c r="D46" s="12">
        <f>ROUND(100*ABS(B46-'One Deck'!I99),2)</f>
        <v>8.4700000000000006</v>
      </c>
      <c r="E46">
        <f>ROUND(100*ABS(B46-'One Deck'!F69),2)</f>
        <v>8.5299999999999994</v>
      </c>
      <c r="F46">
        <f>SIGN(B46-'One Deck'!C113)</f>
        <v>1</v>
      </c>
      <c r="H46">
        <v>-0.597607</v>
      </c>
      <c r="I46">
        <f t="shared" si="0"/>
        <v>1.61</v>
      </c>
      <c r="K46" s="15"/>
      <c r="M46" s="12" t="s">
        <v>29</v>
      </c>
      <c r="N46">
        <v>-0.61299999999999999</v>
      </c>
      <c r="O46">
        <f>ROUND(100*ABS(N46-'One Deck'!C113),2)</f>
        <v>2.02</v>
      </c>
      <c r="P46">
        <f t="shared" si="1"/>
        <v>7.0000000000000007E-2</v>
      </c>
      <c r="Q46">
        <f>ROUND(100*ABS(N46-'One Deck'!C84),2)</f>
        <v>1.88</v>
      </c>
      <c r="S46" s="15"/>
      <c r="U46" s="12" t="s">
        <v>29</v>
      </c>
      <c r="Z46" s="15"/>
      <c r="AB46" s="12" t="s">
        <v>29</v>
      </c>
      <c r="AD46">
        <v>-0.64502199999999998</v>
      </c>
      <c r="AF46">
        <f>ROUND(100*ABS(AD46-'Six Decks'!C634),2)</f>
        <v>0.3</v>
      </c>
    </row>
    <row r="47" spans="1:32" x14ac:dyDescent="0.15">
      <c r="A47" t="s">
        <v>30</v>
      </c>
      <c r="B47">
        <v>-0.61760000000000004</v>
      </c>
      <c r="C47" s="12">
        <f>ROUND(100*ABS(B47-'One Deck'!C100),2)</f>
        <v>0.38</v>
      </c>
      <c r="D47" s="12">
        <f>ROUND(100*ABS(B47-'One Deck'!I100),2)</f>
        <v>2.25</v>
      </c>
      <c r="E47">
        <f>ROUND(100*ABS(B47-'One Deck'!F70),2)</f>
        <v>2.23</v>
      </c>
      <c r="F47">
        <f>SIGN(B47-'One Deck'!C114)</f>
        <v>1</v>
      </c>
      <c r="H47">
        <v>-0.619807</v>
      </c>
      <c r="I47">
        <f t="shared" si="0"/>
        <v>0.22</v>
      </c>
      <c r="K47" s="15"/>
      <c r="M47" s="12" t="s">
        <v>30</v>
      </c>
      <c r="N47">
        <v>-0.61699999999999999</v>
      </c>
      <c r="O47">
        <f>ROUND(100*ABS(N47-'One Deck'!C114),2)</f>
        <v>0.44</v>
      </c>
      <c r="P47">
        <f t="shared" si="1"/>
        <v>0.06</v>
      </c>
      <c r="Q47">
        <f>ROUND(100*ABS(N47-'One Deck'!C85),2)</f>
        <v>0.41</v>
      </c>
      <c r="S47" s="15"/>
      <c r="U47" s="12" t="s">
        <v>30</v>
      </c>
      <c r="Z47" s="15"/>
      <c r="AB47" s="12" t="s">
        <v>30</v>
      </c>
      <c r="AD47">
        <v>-0.682168</v>
      </c>
      <c r="AF47">
        <f>ROUND(100*ABS(AD47-'Six Decks'!C635),2)</f>
        <v>0.3</v>
      </c>
    </row>
    <row r="48" spans="1:32" x14ac:dyDescent="0.15">
      <c r="A48" t="s">
        <v>52</v>
      </c>
      <c r="B48">
        <v>-0.61509999999999998</v>
      </c>
      <c r="C48" s="12">
        <f>ROUND(100*ABS(B48-'One Deck'!C101),2)</f>
        <v>1.98</v>
      </c>
      <c r="D48" s="12">
        <f>ROUND(100*ABS(B48-'One Deck'!I101),2)</f>
        <v>1.62</v>
      </c>
      <c r="E48">
        <f>ROUND(100*ABS(B48-'One Deck'!F71),2)</f>
        <v>1.57</v>
      </c>
      <c r="F48">
        <f>SIGN(B48-'One Deck'!C115)</f>
        <v>-1</v>
      </c>
      <c r="H48">
        <v>-0.62065999999999999</v>
      </c>
      <c r="I48">
        <f t="shared" si="0"/>
        <v>0.56000000000000005</v>
      </c>
      <c r="K48" s="15"/>
      <c r="M48" s="12" t="s">
        <v>52</v>
      </c>
      <c r="N48">
        <v>-0.61299999999999999</v>
      </c>
      <c r="O48">
        <f>ROUND(100*ABS(N48-'One Deck'!C115),2)</f>
        <v>1.77</v>
      </c>
      <c r="P48">
        <f t="shared" si="1"/>
        <v>0.21</v>
      </c>
      <c r="Q48">
        <f>ROUND(100*ABS(N48-'One Deck'!C86),2)</f>
        <v>1.82</v>
      </c>
      <c r="S48" s="15"/>
      <c r="U48" s="12" t="s">
        <v>52</v>
      </c>
      <c r="Z48" s="15"/>
      <c r="AB48" s="12" t="s">
        <v>52</v>
      </c>
      <c r="AD48">
        <v>-0.69873499999999999</v>
      </c>
      <c r="AF48">
        <f>ROUND(100*ABS(AD48-'Six Decks'!C636),2)</f>
        <v>0.41</v>
      </c>
    </row>
    <row r="49" spans="1:33" x14ac:dyDescent="0.15">
      <c r="A49" t="s">
        <v>53</v>
      </c>
      <c r="B49">
        <v>-0.3649</v>
      </c>
      <c r="C49" s="12">
        <f>ROUND(100*ABS(B49-'One Deck'!C102),2)</f>
        <v>3.12</v>
      </c>
      <c r="D49" s="12">
        <f>ROUND(100*ABS(B49-'One Deck'!I102),2)</f>
        <v>4.7300000000000004</v>
      </c>
      <c r="E49">
        <f>ROUND(100*ABS(B49-'One Deck'!F72),2)</f>
        <v>4.6399999999999997</v>
      </c>
      <c r="F49">
        <f>SIGN(B49-'One Deck'!C116)</f>
        <v>-1</v>
      </c>
      <c r="H49">
        <v>-0.37534299999999998</v>
      </c>
      <c r="I49">
        <f t="shared" si="0"/>
        <v>1.04</v>
      </c>
      <c r="K49" s="15"/>
      <c r="M49" s="12" t="s">
        <v>53</v>
      </c>
      <c r="N49">
        <v>-0.36299999999999999</v>
      </c>
      <c r="O49">
        <f>ROUND(100*ABS(N49-'One Deck'!C116),2)</f>
        <v>2.93</v>
      </c>
      <c r="P49">
        <f t="shared" si="1"/>
        <v>0.19</v>
      </c>
      <c r="Q49">
        <f>ROUND(100*ABS(N49-'One Deck'!C87),2)</f>
        <v>3.27</v>
      </c>
      <c r="S49" s="15"/>
      <c r="U49" s="12" t="s">
        <v>53</v>
      </c>
      <c r="V49">
        <v>-0.32619999999999999</v>
      </c>
      <c r="W49">
        <f>ROUND(100*ABS(V49-'Four Decks'!F65),2)</f>
        <v>3.43</v>
      </c>
      <c r="Z49" s="15"/>
      <c r="AB49" s="12" t="s">
        <v>53</v>
      </c>
      <c r="AC49">
        <v>-0.51680999999999999</v>
      </c>
      <c r="AE49">
        <f>ROUND(100*ABS(AC49-'Six Decks'!E637),2)</f>
        <v>0.04</v>
      </c>
    </row>
    <row r="50" spans="1:33" x14ac:dyDescent="0.15">
      <c r="A50" t="s">
        <v>54</v>
      </c>
      <c r="B50">
        <v>-0.1139</v>
      </c>
      <c r="C50" s="12">
        <f>ROUND(100*ABS(B50-'One Deck'!C103),2)</f>
        <v>4.34</v>
      </c>
      <c r="D50" s="12">
        <f>ROUND(100*ABS(B50-'One Deck'!I103),2)</f>
        <v>4.38</v>
      </c>
      <c r="E50">
        <f>ROUND(100*ABS(B50-'One Deck'!F73),2)</f>
        <v>4.28</v>
      </c>
      <c r="F50">
        <f>SIGN(B50-'One Deck'!C117)</f>
        <v>-1</v>
      </c>
      <c r="H50">
        <v>-0.113441</v>
      </c>
      <c r="I50">
        <f t="shared" si="0"/>
        <v>0.05</v>
      </c>
      <c r="K50" s="15"/>
      <c r="M50" s="12" t="s">
        <v>54</v>
      </c>
      <c r="N50">
        <v>-0.113</v>
      </c>
      <c r="O50">
        <f>ROUND(100*ABS(N50-'One Deck'!C117),2)</f>
        <v>4.25</v>
      </c>
      <c r="P50">
        <f t="shared" si="1"/>
        <v>0.09</v>
      </c>
      <c r="Q50">
        <f>ROUND(100*ABS(N50-'One Deck'!C88),2)</f>
        <v>4.55</v>
      </c>
      <c r="S50" s="15"/>
      <c r="U50" s="12" t="s">
        <v>54</v>
      </c>
      <c r="Z50" s="15"/>
      <c r="AB50" s="12" t="s">
        <v>54</v>
      </c>
      <c r="AD50">
        <v>-0.23966199999999999</v>
      </c>
      <c r="AF50">
        <f>ROUND(100*ABS(AD50-'Six Decks'!C638),2)</f>
        <v>0.11</v>
      </c>
    </row>
    <row r="51" spans="1:33" x14ac:dyDescent="0.15">
      <c r="A51" t="s">
        <v>90</v>
      </c>
      <c r="B51">
        <v>9.7799999999999998E-2</v>
      </c>
      <c r="C51" s="12">
        <f>ROUND(100*ABS(B51-'One Deck'!C104),2)</f>
        <v>7.0000000000000007E-2</v>
      </c>
      <c r="D51" s="12">
        <f>ROUND(100*ABS(B51-'One Deck'!I104),2)</f>
        <v>45.25</v>
      </c>
      <c r="E51">
        <f>ROUND(100*ABS(B51-'One Deck'!F74),2)</f>
        <v>44.82</v>
      </c>
      <c r="F51">
        <f>SIGN(B51-'One Deck'!C118)</f>
        <v>-1</v>
      </c>
      <c r="H51">
        <v>0.12185799999999999</v>
      </c>
      <c r="I51">
        <f t="shared" si="0"/>
        <v>2.41</v>
      </c>
      <c r="K51" s="15"/>
      <c r="M51" s="12" t="s">
        <v>90</v>
      </c>
      <c r="N51">
        <v>9.7000000000000003E-2</v>
      </c>
      <c r="O51">
        <f>ROUND(100*ABS(N51-'One Deck'!C118),2)</f>
        <v>0.15</v>
      </c>
      <c r="P51">
        <f t="shared" si="1"/>
        <v>0.08</v>
      </c>
      <c r="Q51">
        <f>ROUND(100*ABS(N51-'One Deck'!C89),2)</f>
        <v>0.23</v>
      </c>
      <c r="S51" s="15"/>
      <c r="U51" s="12" t="s">
        <v>90</v>
      </c>
      <c r="Z51" s="15"/>
      <c r="AB51" s="12" t="s">
        <v>90</v>
      </c>
      <c r="AC51">
        <v>-0.32443100000000002</v>
      </c>
      <c r="AD51" s="11">
        <v>5.4608400000000001E-2</v>
      </c>
      <c r="AE51">
        <f>ROUND(100*ABS(AC51-'Six Decks'!E639),2)</f>
        <v>7.64</v>
      </c>
      <c r="AF51">
        <f>ROUND(100*ABS(AD51-'Six Decks'!C639),2)</f>
        <v>0</v>
      </c>
      <c r="AG51" t="s">
        <v>10</v>
      </c>
    </row>
    <row r="52" spans="1:33" x14ac:dyDescent="0.15">
      <c r="A52" t="s">
        <v>49</v>
      </c>
      <c r="C52" s="32">
        <f>AVERAGE(C43:C51)</f>
        <v>1.4455555555555557</v>
      </c>
      <c r="D52" s="32">
        <f>AVERAGE(D43:D51)</f>
        <v>8.0200000000000014</v>
      </c>
      <c r="E52" s="32">
        <f>AVERAGE(E43:E51)</f>
        <v>7.9477777777777776</v>
      </c>
      <c r="F52" s="32"/>
      <c r="G52" s="32"/>
      <c r="H52" s="32"/>
      <c r="I52" s="32">
        <f>AVERAGE(I43:I51)</f>
        <v>0.7466666666666667</v>
      </c>
      <c r="K52" s="15"/>
      <c r="L52" s="5"/>
      <c r="M52" s="12" t="s">
        <v>49</v>
      </c>
      <c r="N52" s="38"/>
      <c r="O52" s="32">
        <f>AVERAGE(O43:O51)</f>
        <v>1.4155555555555557</v>
      </c>
      <c r="P52" s="32">
        <f>AVERAGE(P43:P51)</f>
        <v>0.10777777777777778</v>
      </c>
      <c r="Q52" s="32">
        <f>AVERAGE(Q43:Q51)</f>
        <v>1.5066666666666668</v>
      </c>
      <c r="S52" s="15"/>
      <c r="U52" s="12" t="s">
        <v>49</v>
      </c>
      <c r="W52">
        <f>AVERAGE(W43:W51)</f>
        <v>3.43</v>
      </c>
      <c r="Z52" s="15"/>
      <c r="AB52" s="12" t="s">
        <v>49</v>
      </c>
      <c r="AE52">
        <f>AVERAGE(AE42:AE50)</f>
        <v>7.0000000000000007E-2</v>
      </c>
      <c r="AF52">
        <f>AVERAGE(AF42:AF51)</f>
        <v>0.22625000000000001</v>
      </c>
    </row>
    <row r="53" spans="1:33" x14ac:dyDescent="0.15">
      <c r="K53" s="15"/>
      <c r="S53" s="15"/>
      <c r="Z53" s="15"/>
      <c r="AB53" s="12"/>
    </row>
    <row r="54" spans="1:33" x14ac:dyDescent="0.15">
      <c r="A54" t="s">
        <v>94</v>
      </c>
      <c r="K54" s="15"/>
      <c r="M54" s="12" t="str">
        <f>A54</f>
        <v>Dealer up card 2</v>
      </c>
      <c r="N54" s="12"/>
      <c r="S54" s="15"/>
      <c r="U54" s="12" t="str">
        <f>$A54</f>
        <v>Dealer up card 2</v>
      </c>
      <c r="Z54" s="15"/>
      <c r="AB54" s="12" t="str">
        <f>$A54</f>
        <v>Dealer up card 2</v>
      </c>
    </row>
    <row r="55" spans="1:33" x14ac:dyDescent="0.15">
      <c r="K55" s="15"/>
      <c r="S55" s="15"/>
      <c r="Z55" s="15"/>
      <c r="AB55" s="12"/>
    </row>
    <row r="56" spans="1:33" x14ac:dyDescent="0.15">
      <c r="A56" t="s">
        <v>92</v>
      </c>
      <c r="B56" t="s">
        <v>93</v>
      </c>
      <c r="C56" t="s">
        <v>58</v>
      </c>
      <c r="D56" s="12" t="s">
        <v>128</v>
      </c>
      <c r="E56" t="s">
        <v>60</v>
      </c>
      <c r="F56" t="s">
        <v>43</v>
      </c>
      <c r="H56" t="s">
        <v>31</v>
      </c>
      <c r="I56" t="s">
        <v>62</v>
      </c>
      <c r="K56" s="15"/>
      <c r="M56" s="12" t="s">
        <v>92</v>
      </c>
      <c r="N56" t="s">
        <v>1</v>
      </c>
      <c r="O56" t="s">
        <v>58</v>
      </c>
      <c r="P56" s="12" t="s">
        <v>72</v>
      </c>
      <c r="Q56" s="12" t="s">
        <v>73</v>
      </c>
      <c r="S56" s="15"/>
      <c r="U56" s="12" t="s">
        <v>92</v>
      </c>
      <c r="V56" t="s">
        <v>55</v>
      </c>
      <c r="W56" t="s">
        <v>56</v>
      </c>
      <c r="Z56" s="15"/>
      <c r="AB56" s="12" t="s">
        <v>92</v>
      </c>
      <c r="AC56" t="s">
        <v>36</v>
      </c>
      <c r="AD56" t="s">
        <v>38</v>
      </c>
      <c r="AE56" t="s">
        <v>67</v>
      </c>
      <c r="AF56" t="s">
        <v>68</v>
      </c>
    </row>
    <row r="57" spans="1:33" x14ac:dyDescent="0.15">
      <c r="A57" t="s">
        <v>25</v>
      </c>
      <c r="B57">
        <v>0.56569999999999998</v>
      </c>
      <c r="C57">
        <f>D57</f>
        <v>7.35</v>
      </c>
      <c r="D57">
        <f>ROUND(100*ABS(B57-'One Deck'!I196),2)</f>
        <v>7.35</v>
      </c>
      <c r="E57">
        <f>ROUND(100*ABS(B57-'One Deck'!C166),2)</f>
        <v>0</v>
      </c>
      <c r="F57">
        <f>SIGN(B57-'One Deck'!C210)</f>
        <v>-1</v>
      </c>
      <c r="H57">
        <v>0.53247599999999995</v>
      </c>
      <c r="I57">
        <f t="shared" ref="I57:I66" si="2">ROUND(100*ABS(B57-H57),2)</f>
        <v>3.32</v>
      </c>
      <c r="K57" s="15"/>
      <c r="M57" s="12" t="s">
        <v>25</v>
      </c>
      <c r="N57">
        <v>0.56569999999999998</v>
      </c>
      <c r="O57">
        <f>ROUND(100*ABS(N57-'One Deck'!C210),2)</f>
        <v>0</v>
      </c>
      <c r="P57">
        <f t="shared" ref="P57:P66" si="3">ROUND(100*ABS(N57-B57),2)</f>
        <v>0</v>
      </c>
      <c r="S57" s="15"/>
      <c r="U57" s="12" t="s">
        <v>25</v>
      </c>
      <c r="V57">
        <v>0.49490000000000001</v>
      </c>
      <c r="W57">
        <f>ROUND(100*ABS(V57-'Four Decks'!D115),2)</f>
        <v>0.13</v>
      </c>
      <c r="Z57" s="15"/>
      <c r="AB57" s="12" t="s">
        <v>25</v>
      </c>
      <c r="AC57">
        <v>0.60817900000000003</v>
      </c>
      <c r="AE57">
        <f>ROUND(100*ABS(AC57-'Six Decks'!E687),2)</f>
        <v>0.09</v>
      </c>
    </row>
    <row r="58" spans="1:33" x14ac:dyDescent="0.15">
      <c r="A58" t="s">
        <v>26</v>
      </c>
      <c r="B58">
        <v>-4.7399999999999998E-2</v>
      </c>
      <c r="C58" s="12">
        <f>ROUND(100*ABS(B58-'One Deck'!C197),2)</f>
        <v>0.81</v>
      </c>
      <c r="D58" s="12">
        <f>ROUND(100*ABS(B58-'One Deck'!I197),2)</f>
        <v>1.1499999999999999</v>
      </c>
      <c r="E58">
        <f>ROUND(100*ABS(B58-'One Deck'!F167),2)</f>
        <v>1.1599999999999999</v>
      </c>
      <c r="F58">
        <f>SIGN(B58-'One Deck'!C211)</f>
        <v>-1</v>
      </c>
      <c r="H58">
        <v>-5.0999900000000001E-2</v>
      </c>
      <c r="I58">
        <f t="shared" si="2"/>
        <v>0.36</v>
      </c>
      <c r="K58" s="15"/>
      <c r="M58" s="12" t="s">
        <v>26</v>
      </c>
      <c r="N58">
        <v>-4.7E-2</v>
      </c>
      <c r="O58">
        <f>ROUND(100*ABS(N58-'One Deck'!C211),2)</f>
        <v>0.77</v>
      </c>
      <c r="P58">
        <f t="shared" si="3"/>
        <v>0.04</v>
      </c>
      <c r="Q58">
        <f>ROUND(100*ABS(N58-'One Deck'!C182),2)</f>
        <v>0.97</v>
      </c>
      <c r="S58" s="15"/>
      <c r="U58" s="12" t="s">
        <v>26</v>
      </c>
      <c r="V58">
        <v>-7.5999999999999998E-2</v>
      </c>
      <c r="W58">
        <f>ROUND(100*ABS(V58-'Four Decks'!F116),2)</f>
        <v>0.17</v>
      </c>
      <c r="Z58" s="15"/>
      <c r="AB58" s="12" t="s">
        <v>26</v>
      </c>
      <c r="AD58">
        <v>-0.14838119999999999</v>
      </c>
      <c r="AF58">
        <f>ROUND(100*ABS(AD58-'Six Decks'!B688),2)</f>
        <v>0</v>
      </c>
    </row>
    <row r="59" spans="1:33" x14ac:dyDescent="0.15">
      <c r="A59" t="s">
        <v>27</v>
      </c>
      <c r="B59">
        <v>-0.1158</v>
      </c>
      <c r="C59" s="12">
        <f>ROUND(100*ABS(B59-'One Deck'!C198),2)</f>
        <v>0.35</v>
      </c>
      <c r="D59" s="12">
        <f>ROUND(100*ABS(B59-'One Deck'!I198),2)</f>
        <v>0.82</v>
      </c>
      <c r="E59">
        <f>ROUND(100*ABS(B59-'One Deck'!F168),2)</f>
        <v>0.85</v>
      </c>
      <c r="F59">
        <f>SIGN(B59-'One Deck'!C212)</f>
        <v>-1</v>
      </c>
      <c r="H59">
        <v>-0.119605</v>
      </c>
      <c r="I59">
        <f t="shared" si="2"/>
        <v>0.38</v>
      </c>
      <c r="K59" s="15"/>
      <c r="M59" s="12" t="s">
        <v>27</v>
      </c>
      <c r="N59">
        <v>-0.11600000000000001</v>
      </c>
      <c r="O59">
        <f>ROUND(100*ABS(N59-'One Deck'!C212),2)</f>
        <v>0.37</v>
      </c>
      <c r="P59">
        <f t="shared" si="3"/>
        <v>0.02</v>
      </c>
      <c r="Q59">
        <f>ROUND(100*ABS(N59-'One Deck'!C183),2)</f>
        <v>0.16</v>
      </c>
      <c r="S59" s="15"/>
      <c r="U59" s="12" t="s">
        <v>27</v>
      </c>
      <c r="V59">
        <v>-0.1134</v>
      </c>
      <c r="W59">
        <f>ROUND(100*ABS(V59-'Four Decks'!F117),2)</f>
        <v>1.77</v>
      </c>
      <c r="Z59" s="15"/>
      <c r="AB59" s="12" t="s">
        <v>27</v>
      </c>
      <c r="AD59">
        <v>-0.196682</v>
      </c>
      <c r="AF59">
        <f>ROUND(100*ABS(AD59-'Six Decks'!B689),2)</f>
        <v>0</v>
      </c>
    </row>
    <row r="60" spans="1:33" x14ac:dyDescent="0.15">
      <c r="A60" t="s">
        <v>28</v>
      </c>
      <c r="B60">
        <v>-0.16170000000000001</v>
      </c>
      <c r="C60" s="12">
        <f>ROUND(100*ABS(B60-'One Deck'!C199),2)</f>
        <v>1.19</v>
      </c>
      <c r="D60" s="12">
        <f>ROUND(100*ABS(B60-'One Deck'!I199),2)</f>
        <v>0.01</v>
      </c>
      <c r="E60">
        <f>ROUND(100*ABS(B60-'One Deck'!F169),2)</f>
        <v>0.01</v>
      </c>
      <c r="F60">
        <f>SIGN(B60-'One Deck'!C213)</f>
        <v>-1</v>
      </c>
      <c r="H60">
        <v>-0.15290999999999999</v>
      </c>
      <c r="I60">
        <f t="shared" si="2"/>
        <v>0.88</v>
      </c>
      <c r="K60" s="15"/>
      <c r="M60" s="12" t="s">
        <v>28</v>
      </c>
      <c r="N60">
        <v>-0.156</v>
      </c>
      <c r="O60">
        <f>ROUND(100*ABS(N60-'One Deck'!C213),2)</f>
        <v>0.62</v>
      </c>
      <c r="P60">
        <f t="shared" si="3"/>
        <v>0.56999999999999995</v>
      </c>
      <c r="Q60">
        <f>ROUND(100*ABS(N60-'One Deck'!C184),2)</f>
        <v>0.31</v>
      </c>
      <c r="S60" s="15"/>
      <c r="U60" s="12" t="s">
        <v>28</v>
      </c>
      <c r="Z60" s="15"/>
      <c r="AB60" s="12" t="s">
        <v>28</v>
      </c>
      <c r="AD60">
        <v>-0.22539999999999999</v>
      </c>
      <c r="AF60">
        <f>ROUND(100*ABS(AD60-'Six Decks'!B690),2)</f>
        <v>0</v>
      </c>
    </row>
    <row r="61" spans="1:33" x14ac:dyDescent="0.15">
      <c r="A61" t="s">
        <v>29</v>
      </c>
      <c r="B61">
        <v>-0.19919999999999999</v>
      </c>
      <c r="C61" s="12">
        <f>ROUND(100*ABS(B61-'One Deck'!C200),2)</f>
        <v>4.24</v>
      </c>
      <c r="D61" s="12">
        <f>ROUND(100*ABS(B61-'One Deck'!I200),2)</f>
        <v>1.05</v>
      </c>
      <c r="E61">
        <f>ROUND(100*ABS(B61-'One Deck'!F170),2)</f>
        <v>1.1200000000000001</v>
      </c>
      <c r="F61">
        <f>SIGN(B61-'One Deck'!C214)</f>
        <v>-1</v>
      </c>
      <c r="H61">
        <v>-0.17171800000000001</v>
      </c>
      <c r="I61">
        <f t="shared" si="2"/>
        <v>2.75</v>
      </c>
      <c r="K61" s="15"/>
      <c r="M61" s="12" t="s">
        <v>29</v>
      </c>
      <c r="N61">
        <v>-0.193</v>
      </c>
      <c r="O61">
        <f>ROUND(100*ABS(N61-'One Deck'!C214),2)</f>
        <v>3.62</v>
      </c>
      <c r="P61">
        <f t="shared" si="3"/>
        <v>0.62</v>
      </c>
      <c r="Q61">
        <f>ROUND(100*ABS(N61-'One Deck'!C185),2)</f>
        <v>3.61</v>
      </c>
      <c r="S61" s="15"/>
      <c r="U61" s="12" t="s">
        <v>29</v>
      </c>
      <c r="Z61" s="15"/>
      <c r="AB61" s="12" t="s">
        <v>29</v>
      </c>
      <c r="AD61">
        <v>-0.247256</v>
      </c>
      <c r="AF61">
        <f>ROUND(100*ABS(AD61-'Six Decks'!B691),2)</f>
        <v>0</v>
      </c>
    </row>
    <row r="62" spans="1:33" x14ac:dyDescent="0.15">
      <c r="A62" t="s">
        <v>30</v>
      </c>
      <c r="B62">
        <v>-0.16470000000000001</v>
      </c>
      <c r="C62" s="12">
        <f>ROUND(100*ABS(B62-'One Deck'!C201),2)</f>
        <v>4.3</v>
      </c>
      <c r="D62" s="12">
        <f>ROUND(100*ABS(B62-'One Deck'!I201),2)</f>
        <v>5.91</v>
      </c>
      <c r="E62">
        <f>ROUND(100*ABS(B62-'One Deck'!F171),2)</f>
        <v>5.85</v>
      </c>
      <c r="F62">
        <f>SIGN(B62-'One Deck'!C215)</f>
        <v>-1</v>
      </c>
      <c r="H62">
        <v>-0.17144100000000001</v>
      </c>
      <c r="I62">
        <f t="shared" si="2"/>
        <v>0.67</v>
      </c>
      <c r="K62" s="15"/>
      <c r="M62" s="12" t="s">
        <v>30</v>
      </c>
      <c r="N62">
        <v>-0.16500000000000001</v>
      </c>
      <c r="O62">
        <f>ROUND(100*ABS(N62-'One Deck'!C215),2)</f>
        <v>4.33</v>
      </c>
      <c r="P62">
        <f t="shared" si="3"/>
        <v>0.03</v>
      </c>
      <c r="Q62">
        <f>ROUND(100*ABS(N62-'One Deck'!C186),2)</f>
        <v>4.1500000000000004</v>
      </c>
      <c r="S62" s="15"/>
      <c r="U62" s="12" t="s">
        <v>30</v>
      </c>
      <c r="V62">
        <v>-0.17480000000000001</v>
      </c>
      <c r="W62">
        <f>ROUND(100*ABS(V62-'Four Decks'!F120),2)</f>
        <v>1.43</v>
      </c>
      <c r="Z62" s="15"/>
      <c r="AB62" s="12" t="s">
        <v>30</v>
      </c>
      <c r="AD62">
        <v>-0.26653399999999999</v>
      </c>
      <c r="AF62">
        <f>ROUND(100*ABS(AD62-'Six Decks'!B692),2)</f>
        <v>0</v>
      </c>
    </row>
    <row r="63" spans="1:33" x14ac:dyDescent="0.15">
      <c r="A63" t="s">
        <v>52</v>
      </c>
      <c r="B63">
        <v>-0.105</v>
      </c>
      <c r="C63" s="12">
        <f>ROUND(100*ABS(B63-'One Deck'!C202),2)</f>
        <v>3.21</v>
      </c>
      <c r="D63" s="12">
        <f>ROUND(100*ABS(B63-'One Deck'!I202),2)</f>
        <v>5.13</v>
      </c>
      <c r="E63">
        <f>ROUND(100*ABS(B63-'One Deck'!F172),2)</f>
        <v>5.0599999999999996</v>
      </c>
      <c r="F63">
        <f>SIGN(B63-'One Deck'!C216)</f>
        <v>-1</v>
      </c>
      <c r="H63">
        <v>-0.11335199999999999</v>
      </c>
      <c r="I63">
        <f t="shared" si="2"/>
        <v>0.84</v>
      </c>
      <c r="K63" s="15"/>
      <c r="M63" s="12" t="s">
        <v>52</v>
      </c>
      <c r="N63">
        <v>-0.105</v>
      </c>
      <c r="O63">
        <f>ROUND(100*ABS(N63-'One Deck'!C216),2)</f>
        <v>3.21</v>
      </c>
      <c r="P63">
        <f t="shared" si="3"/>
        <v>0</v>
      </c>
      <c r="Q63">
        <f>ROUND(100*ABS(N63-'One Deck'!C187),2)</f>
        <v>3.08</v>
      </c>
      <c r="S63" s="15"/>
      <c r="U63" s="12" t="s">
        <v>52</v>
      </c>
      <c r="V63">
        <v>-0.107</v>
      </c>
      <c r="W63">
        <f>ROUND(100*ABS(V63-'Four Decks'!F121),2)</f>
        <v>0.71</v>
      </c>
      <c r="Z63" s="15"/>
      <c r="AB63" s="12" t="s">
        <v>52</v>
      </c>
      <c r="AC63">
        <v>-0.19853999999999999</v>
      </c>
      <c r="AE63">
        <f>ROUND(100*ABS(AC63-'Six Decks'!E693),2)</f>
        <v>0.01</v>
      </c>
    </row>
    <row r="64" spans="1:33" x14ac:dyDescent="0.15">
      <c r="A64" t="s">
        <v>53</v>
      </c>
      <c r="B64">
        <v>6.3700000000000007E-2</v>
      </c>
      <c r="C64" s="12">
        <f>ROUND(100*ABS(B64-'One Deck'!C203),2)</f>
        <v>2.54</v>
      </c>
      <c r="D64" s="12">
        <f>ROUND(100*ABS(B64-'One Deck'!I203),2)</f>
        <v>5.9</v>
      </c>
      <c r="E64">
        <f>ROUND(100*ABS(B64-'One Deck'!F173),2)</f>
        <v>5.82</v>
      </c>
      <c r="F64">
        <f>SIGN(B64-'One Deck'!C217)</f>
        <v>-1</v>
      </c>
      <c r="H64">
        <v>5.14948E-2</v>
      </c>
      <c r="I64">
        <f t="shared" si="2"/>
        <v>1.22</v>
      </c>
      <c r="K64" s="15"/>
      <c r="M64" s="12" t="s">
        <v>53</v>
      </c>
      <c r="N64">
        <v>6.4000000000000001E-2</v>
      </c>
      <c r="O64">
        <f>ROUND(100*ABS(N64-'One Deck'!C217),2)</f>
        <v>2.5099999999999998</v>
      </c>
      <c r="P64">
        <f t="shared" si="3"/>
        <v>0.03</v>
      </c>
      <c r="Q64">
        <f>ROUND(100*ABS(N64-'One Deck'!C188),2)</f>
        <v>2.42</v>
      </c>
      <c r="S64" s="15"/>
      <c r="U64" s="12" t="s">
        <v>53</v>
      </c>
      <c r="V64">
        <v>7.6600000000000001E-2</v>
      </c>
      <c r="W64">
        <f>ROUND(100*ABS(V64-'Four Decks'!F122),2)</f>
        <v>0.9</v>
      </c>
      <c r="Z64" s="15"/>
      <c r="AB64" s="12" t="s">
        <v>53</v>
      </c>
      <c r="AC64">
        <v>-8.1999999999999998E-4</v>
      </c>
      <c r="AE64">
        <f>ROUND(100*ABS(AC64-'Six Decks'!E694),2)</f>
        <v>0.03</v>
      </c>
    </row>
    <row r="65" spans="1:33" x14ac:dyDescent="0.15">
      <c r="A65" t="s">
        <v>54</v>
      </c>
      <c r="B65">
        <v>0.18759999999999999</v>
      </c>
      <c r="C65" s="12">
        <f>ROUND(100*ABS(B65-'One Deck'!C204),2)</f>
        <v>1.49</v>
      </c>
      <c r="D65" s="12">
        <f>ROUND(100*ABS(B65-'One Deck'!I204),2)</f>
        <v>2.06</v>
      </c>
      <c r="E65">
        <f>ROUND(100*ABS(B65-'One Deck'!F174),2)</f>
        <v>2</v>
      </c>
      <c r="F65">
        <f>SIGN(B65-'One Deck'!C218)</f>
        <v>-1</v>
      </c>
      <c r="H65">
        <v>0.18945000000000001</v>
      </c>
      <c r="I65">
        <f t="shared" si="2"/>
        <v>0.19</v>
      </c>
      <c r="K65" s="15"/>
      <c r="M65" s="12" t="s">
        <v>54</v>
      </c>
      <c r="N65">
        <v>0.188</v>
      </c>
      <c r="O65">
        <f>ROUND(100*ABS(N65-'One Deck'!C218),2)</f>
        <v>1.45</v>
      </c>
      <c r="P65">
        <f t="shared" si="3"/>
        <v>0.04</v>
      </c>
      <c r="Q65">
        <f>ROUND(100*ABS(N65-'One Deck'!C189),2)</f>
        <v>1.55</v>
      </c>
      <c r="S65" s="15"/>
      <c r="U65" s="12" t="s">
        <v>54</v>
      </c>
      <c r="V65">
        <v>0.18090000000000001</v>
      </c>
      <c r="W65">
        <f>ROUND(100*ABS(V65-'Four Decks'!F123),2)</f>
        <v>1.79</v>
      </c>
      <c r="Z65" s="15"/>
      <c r="AB65" s="12" t="s">
        <v>54</v>
      </c>
      <c r="AC65">
        <v>0.15387100000000001</v>
      </c>
      <c r="AE65">
        <f>ROUND(100*ABS(AC65-'Six Decks'!E695),2)</f>
        <v>0.03</v>
      </c>
    </row>
    <row r="66" spans="1:33" x14ac:dyDescent="0.15">
      <c r="A66" t="s">
        <v>90</v>
      </c>
      <c r="B66">
        <v>0.33069999999999999</v>
      </c>
      <c r="C66" s="12">
        <f>ROUND(100*ABS(B66-'One Deck'!C205),2)</f>
        <v>1.5</v>
      </c>
      <c r="D66" s="12">
        <f>ROUND(100*ABS(B66-'One Deck'!I205),2)</f>
        <v>28.33</v>
      </c>
      <c r="E66">
        <f>ROUND(100*ABS(B66-'One Deck'!F175),2)</f>
        <v>27.88</v>
      </c>
      <c r="F66">
        <f>SIGN(B66-'One Deck'!C219)</f>
        <v>1</v>
      </c>
      <c r="H66">
        <v>0.35004800000000003</v>
      </c>
      <c r="I66">
        <f t="shared" si="2"/>
        <v>1.93</v>
      </c>
      <c r="K66" s="15"/>
      <c r="M66" s="12" t="s">
        <v>90</v>
      </c>
      <c r="N66">
        <v>0.33100000000000002</v>
      </c>
      <c r="O66">
        <f>ROUND(100*ABS(N66-'One Deck'!C219),2)</f>
        <v>1.53</v>
      </c>
      <c r="P66">
        <f t="shared" si="3"/>
        <v>0.03</v>
      </c>
      <c r="Q66">
        <f>ROUND(100*ABS(N66-'One Deck'!C190),2)</f>
        <v>1.53</v>
      </c>
      <c r="S66" s="15"/>
      <c r="U66" s="12" t="s">
        <v>90</v>
      </c>
      <c r="Z66" s="15"/>
      <c r="AB66" s="12" t="s">
        <v>90</v>
      </c>
      <c r="AC66">
        <v>0.17712900000000001</v>
      </c>
      <c r="AD66">
        <v>0.35337400000000002</v>
      </c>
      <c r="AE66">
        <f>ROUND(100*ABS(AC66-'Six Decks'!E696),2)</f>
        <v>5.94</v>
      </c>
      <c r="AF66">
        <f>AVERAGE(AF56:AF65)</f>
        <v>0</v>
      </c>
      <c r="AG66" t="s">
        <v>10</v>
      </c>
    </row>
    <row r="67" spans="1:33" x14ac:dyDescent="0.15">
      <c r="A67" t="s">
        <v>49</v>
      </c>
      <c r="C67" s="32">
        <f>AVERAGE(C58:C66)</f>
        <v>2.181111111111111</v>
      </c>
      <c r="D67" s="32">
        <f>AVERAGE(D58:D66)</f>
        <v>5.5955555555555554</v>
      </c>
      <c r="E67" s="32">
        <f>AVERAGE(E58:E66)</f>
        <v>5.5277777777777777</v>
      </c>
      <c r="F67" s="32"/>
      <c r="G67" s="32"/>
      <c r="H67" s="32"/>
      <c r="I67" s="32">
        <f>AVERAGE(I58:I66)</f>
        <v>1.0244444444444445</v>
      </c>
      <c r="K67" s="15"/>
      <c r="M67" s="12" t="s">
        <v>49</v>
      </c>
      <c r="N67" s="38"/>
      <c r="O67" s="32">
        <f>AVERAGE(O58:O66)</f>
        <v>2.045555555555556</v>
      </c>
      <c r="P67" s="32">
        <f>AVERAGE(P58:P66)</f>
        <v>0.15333333333333335</v>
      </c>
      <c r="Q67" s="32">
        <f>AVERAGE(Q58:Q66)</f>
        <v>1.9755555555555557</v>
      </c>
      <c r="S67" s="15"/>
      <c r="U67" s="12" t="s">
        <v>49</v>
      </c>
      <c r="W67">
        <f>AVERAGE(W58:W66)</f>
        <v>1.1283333333333334</v>
      </c>
      <c r="Z67" s="15"/>
      <c r="AB67" s="12" t="s">
        <v>49</v>
      </c>
      <c r="AE67">
        <f>AVERAGE(AE58:AE65)</f>
        <v>2.3333333333333334E-2</v>
      </c>
    </row>
    <row r="68" spans="1:33" x14ac:dyDescent="0.15">
      <c r="K68" s="15"/>
      <c r="S68" s="15"/>
      <c r="Z68" s="15"/>
      <c r="AB68" s="12"/>
    </row>
    <row r="69" spans="1:33" x14ac:dyDescent="0.15">
      <c r="A69" t="s">
        <v>95</v>
      </c>
      <c r="K69" s="15"/>
      <c r="M69" s="12" t="str">
        <f>A69</f>
        <v>Dealer up card 3</v>
      </c>
      <c r="N69" s="12"/>
      <c r="S69" s="15"/>
      <c r="U69" s="12" t="str">
        <f>$A69</f>
        <v>Dealer up card 3</v>
      </c>
      <c r="Z69" s="15"/>
      <c r="AB69" s="12" t="str">
        <f>$A69</f>
        <v>Dealer up card 3</v>
      </c>
    </row>
    <row r="70" spans="1:33" x14ac:dyDescent="0.15">
      <c r="K70" s="15"/>
      <c r="S70" s="15"/>
      <c r="Z70" s="15"/>
      <c r="AB70" s="12"/>
    </row>
    <row r="71" spans="1:33" x14ac:dyDescent="0.15">
      <c r="A71" t="s">
        <v>92</v>
      </c>
      <c r="B71" t="s">
        <v>93</v>
      </c>
      <c r="C71" t="s">
        <v>58</v>
      </c>
      <c r="D71" s="12" t="s">
        <v>128</v>
      </c>
      <c r="E71" t="s">
        <v>60</v>
      </c>
      <c r="F71" t="s">
        <v>43</v>
      </c>
      <c r="H71" t="s">
        <v>31</v>
      </c>
      <c r="I71" t="s">
        <v>62</v>
      </c>
      <c r="K71" s="15"/>
      <c r="M71" s="12" t="s">
        <v>92</v>
      </c>
      <c r="N71" t="s">
        <v>1</v>
      </c>
      <c r="O71" t="s">
        <v>58</v>
      </c>
      <c r="P71" s="12" t="s">
        <v>72</v>
      </c>
      <c r="Q71" s="12" t="s">
        <v>73</v>
      </c>
      <c r="S71" s="15"/>
      <c r="U71" s="12" t="s">
        <v>92</v>
      </c>
      <c r="V71" t="s">
        <v>55</v>
      </c>
      <c r="W71" t="s">
        <v>56</v>
      </c>
      <c r="Z71" s="15"/>
      <c r="AB71" s="12" t="s">
        <v>92</v>
      </c>
      <c r="AC71" t="s">
        <v>36</v>
      </c>
      <c r="AD71" t="s">
        <v>38</v>
      </c>
      <c r="AE71" t="s">
        <v>67</v>
      </c>
      <c r="AF71" t="s">
        <v>68</v>
      </c>
    </row>
    <row r="72" spans="1:33" x14ac:dyDescent="0.15">
      <c r="A72" t="s">
        <v>25</v>
      </c>
      <c r="B72">
        <v>0.61280000000000001</v>
      </c>
      <c r="C72">
        <f>ROUND(100*ABS(B72-'One Deck'!C311),2)</f>
        <v>0.01</v>
      </c>
      <c r="E72">
        <f>ROUND(100*ABS(B72-'One Deck'!C267),2)</f>
        <v>0.01</v>
      </c>
      <c r="F72">
        <f>SIGN(B72-'One Deck'!C311)</f>
        <v>-1</v>
      </c>
      <c r="H72">
        <v>0.58137099999999997</v>
      </c>
      <c r="I72">
        <f t="shared" ref="I72:I81" si="4">ROUND(100*ABS(B72-H72),2)</f>
        <v>3.14</v>
      </c>
      <c r="K72" s="15"/>
      <c r="M72" s="12" t="s">
        <v>25</v>
      </c>
      <c r="N72">
        <v>0.61280000000000001</v>
      </c>
      <c r="O72">
        <f>ROUND(100*ABS(N72-'One Deck'!C311),2)</f>
        <v>0.01</v>
      </c>
      <c r="P72">
        <f t="shared" ref="P72:P81" si="5">ROUND(100*ABS(N72-B72),2)</f>
        <v>0</v>
      </c>
      <c r="S72" s="15"/>
      <c r="U72" s="12" t="s">
        <v>25</v>
      </c>
      <c r="V72">
        <v>0.54379999999999995</v>
      </c>
      <c r="W72">
        <f>ROUND(100*ABS(V72-'Four Decks'!C172),2)</f>
        <v>0.28999999999999998</v>
      </c>
      <c r="Z72" s="15"/>
      <c r="AB72" s="12" t="s">
        <v>25</v>
      </c>
      <c r="AC72">
        <v>0.65666500000000005</v>
      </c>
      <c r="AE72">
        <f>ROUND(100*ABS(AC72-'Six Decks'!E744),2)</f>
        <v>0.09</v>
      </c>
    </row>
    <row r="73" spans="1:33" x14ac:dyDescent="0.15">
      <c r="A73" t="s">
        <v>26</v>
      </c>
      <c r="B73">
        <v>2.4500000000000001E-2</v>
      </c>
      <c r="C73">
        <f>ROUND(100*ABS(B73-'One Deck'!C312),2)</f>
        <v>0.46</v>
      </c>
      <c r="E73">
        <f>ROUND(100*ABS(B73-'One Deck'!F268),2)</f>
        <v>1.51</v>
      </c>
      <c r="F73">
        <f>SIGN(B73-'One Deck'!C312)</f>
        <v>-1</v>
      </c>
      <c r="H73">
        <v>2.03903E-2</v>
      </c>
      <c r="I73">
        <f t="shared" si="4"/>
        <v>0.41</v>
      </c>
      <c r="K73" s="15"/>
      <c r="M73" s="12" t="s">
        <v>26</v>
      </c>
      <c r="N73">
        <v>2.4E-2</v>
      </c>
      <c r="O73" s="5">
        <f>ROUND(100*ABS(N73-'One Deck'!C312),2)</f>
        <v>0.51</v>
      </c>
      <c r="P73">
        <f t="shared" si="5"/>
        <v>0.05</v>
      </c>
      <c r="Q73">
        <f>ROUND(100*ABS(N73-'One Deck'!C283),2)</f>
        <v>0.57999999999999996</v>
      </c>
      <c r="S73" s="15"/>
      <c r="U73" s="12" t="s">
        <v>26</v>
      </c>
      <c r="V73">
        <v>2.5999999999999999E-3</v>
      </c>
      <c r="W73">
        <f>ROUND(100*ABS(V73-'Four Decks'!F173),2)</f>
        <v>0.37</v>
      </c>
      <c r="Z73" s="15"/>
      <c r="AB73" s="12" t="s">
        <v>26</v>
      </c>
      <c r="AD73">
        <v>-9.4600000000000004E-2</v>
      </c>
      <c r="AF73">
        <f>ROUND(100*ABS(AD73-'Six Decks'!B745),2)</f>
        <v>0</v>
      </c>
    </row>
    <row r="74" spans="1:33" x14ac:dyDescent="0.15">
      <c r="A74" t="s">
        <v>27</v>
      </c>
      <c r="B74">
        <v>-3.1399999999999997E-2</v>
      </c>
      <c r="C74">
        <f>ROUND(100*ABS(B74-'One Deck'!C313),2)</f>
        <v>0.39</v>
      </c>
      <c r="E74">
        <f>ROUND(100*ABS(B74-'One Deck'!F269),2)</f>
        <v>0.83</v>
      </c>
      <c r="F74">
        <f>SIGN(B74-'One Deck'!C313)</f>
        <v>-1</v>
      </c>
      <c r="H74">
        <v>-3.5769299999999997E-2</v>
      </c>
      <c r="I74">
        <f t="shared" si="4"/>
        <v>0.44</v>
      </c>
      <c r="K74" s="15"/>
      <c r="M74" s="12" t="s">
        <v>27</v>
      </c>
      <c r="N74">
        <v>-3.1E-2</v>
      </c>
      <c r="O74" s="5">
        <f>ROUND(100*ABS(N74-'One Deck'!C313),2)</f>
        <v>0.35</v>
      </c>
      <c r="P74">
        <f t="shared" si="5"/>
        <v>0.04</v>
      </c>
      <c r="Q74">
        <f>ROUND(100*ABS(N74-'One Deck'!C284),2)</f>
        <v>0.71</v>
      </c>
      <c r="S74" s="15"/>
      <c r="U74" s="12" t="s">
        <v>27</v>
      </c>
      <c r="V74">
        <v>-4.7E-2</v>
      </c>
      <c r="W74">
        <f>ROUND(100*ABS(V74-'Four Decks'!F174),2)</f>
        <v>0.11</v>
      </c>
      <c r="Z74" s="15"/>
      <c r="AB74" s="12" t="s">
        <v>27</v>
      </c>
      <c r="AD74">
        <v>-0.13228419999999999</v>
      </c>
      <c r="AF74">
        <f>ROUND(100*ABS(AD74-'Six Decks'!B746),2)</f>
        <v>0</v>
      </c>
    </row>
    <row r="75" spans="1:33" x14ac:dyDescent="0.15">
      <c r="A75" t="s">
        <v>28</v>
      </c>
      <c r="B75">
        <v>-5.28E-2</v>
      </c>
      <c r="C75">
        <f>ROUND(100*ABS(B75-'One Deck'!C314),2)</f>
        <v>3.7</v>
      </c>
      <c r="E75">
        <f>ROUND(100*ABS(B75-'One Deck'!F270),2)</f>
        <v>3.45</v>
      </c>
      <c r="F75">
        <f>SIGN(B75-'One Deck'!C314)</f>
        <v>-1</v>
      </c>
      <c r="H75">
        <v>-4.6040699999999997E-2</v>
      </c>
      <c r="I75">
        <f t="shared" si="4"/>
        <v>0.68</v>
      </c>
      <c r="K75" s="15"/>
      <c r="M75" s="12" t="s">
        <v>28</v>
      </c>
      <c r="N75">
        <v>-4.8000000000000001E-2</v>
      </c>
      <c r="O75" s="5">
        <f>ROUND(100*ABS(N75-'One Deck'!C314),2)</f>
        <v>3.22</v>
      </c>
      <c r="P75">
        <f t="shared" si="5"/>
        <v>0.48</v>
      </c>
      <c r="Q75">
        <f>ROUND(100*ABS(N75-'One Deck'!C285),2)</f>
        <v>2.98</v>
      </c>
      <c r="S75" s="15"/>
      <c r="U75" s="12" t="s">
        <v>28</v>
      </c>
      <c r="Z75" s="15"/>
      <c r="AB75" s="12" t="s">
        <v>28</v>
      </c>
      <c r="AD75">
        <v>-0.15454979999999999</v>
      </c>
      <c r="AF75">
        <f>ROUND(100*ABS(AD75-'Six Decks'!B747),2)</f>
        <v>0</v>
      </c>
    </row>
    <row r="76" spans="1:33" x14ac:dyDescent="0.15">
      <c r="A76" t="s">
        <v>29</v>
      </c>
      <c r="B76">
        <v>-0.1077</v>
      </c>
      <c r="C76">
        <f>ROUND(100*ABS(B76-'One Deck'!C315),2)</f>
        <v>5.18</v>
      </c>
      <c r="E76">
        <f>ROUND(100*ABS(B76-'One Deck'!F271),2)</f>
        <v>0.16</v>
      </c>
      <c r="F76">
        <f>SIGN(B76-'One Deck'!C315)</f>
        <v>-1</v>
      </c>
      <c r="H76">
        <v>-8.0970299999999995E-2</v>
      </c>
      <c r="I76">
        <f t="shared" si="4"/>
        <v>2.67</v>
      </c>
      <c r="K76" s="15"/>
      <c r="M76" s="12" t="s">
        <v>29</v>
      </c>
      <c r="N76">
        <v>-0.104</v>
      </c>
      <c r="O76" s="5">
        <f>ROUND(100*ABS(N76-'One Deck'!C315),2)</f>
        <v>4.8099999999999996</v>
      </c>
      <c r="P76">
        <f t="shared" si="5"/>
        <v>0.37</v>
      </c>
      <c r="Q76">
        <f>ROUND(100*ABS(N76-'One Deck'!C286),2)</f>
        <v>5.07</v>
      </c>
      <c r="S76" s="15"/>
      <c r="U76" s="12" t="s">
        <v>29</v>
      </c>
      <c r="Z76" s="15"/>
      <c r="AB76" s="12" t="s">
        <v>29</v>
      </c>
      <c r="AD76">
        <v>-0.179593</v>
      </c>
      <c r="AF76">
        <f>ROUND(100*ABS(AD76-'Six Decks'!B748),2)</f>
        <v>0</v>
      </c>
    </row>
    <row r="77" spans="1:33" x14ac:dyDescent="0.15">
      <c r="A77" t="s">
        <v>30</v>
      </c>
      <c r="B77">
        <v>-6.8599999999999994E-2</v>
      </c>
      <c r="C77">
        <f>ROUND(100*ABS(B77-'One Deck'!C316),2)</f>
        <v>5.49</v>
      </c>
      <c r="E77">
        <f>ROUND(100*ABS(B77-'One Deck'!F272),2)</f>
        <v>7.48</v>
      </c>
      <c r="F77">
        <f>SIGN(B77-'One Deck'!C316)</f>
        <v>-1</v>
      </c>
      <c r="H77">
        <v>-7.5113799999999994E-2</v>
      </c>
      <c r="I77">
        <f t="shared" si="4"/>
        <v>0.65</v>
      </c>
      <c r="K77" s="15"/>
      <c r="M77" s="12" t="s">
        <v>30</v>
      </c>
      <c r="N77">
        <v>-6.9000000000000006E-2</v>
      </c>
      <c r="O77" s="5">
        <f>ROUND(100*ABS(N77-'One Deck'!C316),2)</f>
        <v>5.53</v>
      </c>
      <c r="P77">
        <f t="shared" si="5"/>
        <v>0.04</v>
      </c>
      <c r="Q77">
        <f>ROUND(100*ABS(N77-'One Deck'!C287),2)</f>
        <v>5.0199999999999996</v>
      </c>
      <c r="S77" s="15"/>
      <c r="U77" s="12" t="s">
        <v>30</v>
      </c>
      <c r="V77">
        <v>-7.7200000000000005E-2</v>
      </c>
      <c r="W77">
        <f>ROUND(100*ABS(V77-'Four Decks'!F177),2)</f>
        <v>1.1399999999999999</v>
      </c>
      <c r="Z77" s="15"/>
      <c r="AB77" s="12" t="s">
        <v>30</v>
      </c>
      <c r="AC77">
        <v>-0.19139999999999999</v>
      </c>
      <c r="AE77">
        <f>ROUND(100*ABS(AC77-'Six Decks'!E749),2)</f>
        <v>0.01</v>
      </c>
    </row>
    <row r="78" spans="1:33" x14ac:dyDescent="0.15">
      <c r="A78" t="s">
        <v>52</v>
      </c>
      <c r="B78">
        <v>-2.0500000000000001E-2</v>
      </c>
      <c r="C78">
        <f>ROUND(100*ABS(B78-'One Deck'!C317),2)</f>
        <v>5</v>
      </c>
      <c r="E78">
        <f>ROUND(100*ABS(B78-'One Deck'!F273),2)</f>
        <v>7.44</v>
      </c>
      <c r="F78">
        <f>SIGN(B78-'One Deck'!C317)</f>
        <v>-1</v>
      </c>
      <c r="H78">
        <v>-2.83524E-2</v>
      </c>
      <c r="I78">
        <f t="shared" si="4"/>
        <v>0.79</v>
      </c>
      <c r="K78" s="15"/>
      <c r="M78" s="12" t="s">
        <v>52</v>
      </c>
      <c r="N78">
        <v>-0.02</v>
      </c>
      <c r="O78" s="5">
        <f>ROUND(100*ABS(N78-'One Deck'!C317),2)</f>
        <v>4.95</v>
      </c>
      <c r="P78">
        <f t="shared" si="5"/>
        <v>0.05</v>
      </c>
      <c r="Q78">
        <f>ROUND(100*ABS(N78-'One Deck'!C288),2)</f>
        <v>4.76</v>
      </c>
      <c r="S78" s="15"/>
      <c r="U78" s="12" t="s">
        <v>52</v>
      </c>
      <c r="V78">
        <v>-4.4999999999999997E-3</v>
      </c>
      <c r="W78">
        <f>ROUND(100*ABS(V78-'Four Decks'!F178),2)</f>
        <v>1.63</v>
      </c>
      <c r="Z78" s="15"/>
      <c r="AB78" s="12" t="s">
        <v>52</v>
      </c>
      <c r="AC78">
        <v>-0.12686</v>
      </c>
      <c r="AE78">
        <f>ROUND(100*ABS(AC78-'Six Decks'!E750),2)</f>
        <v>0.01</v>
      </c>
    </row>
    <row r="79" spans="1:33" x14ac:dyDescent="0.15">
      <c r="A79" t="s">
        <v>53</v>
      </c>
      <c r="B79">
        <v>0.13170000000000001</v>
      </c>
      <c r="C79">
        <f>ROUND(100*ABS(B79-'One Deck'!C318),2)</f>
        <v>3.01</v>
      </c>
      <c r="E79">
        <f>ROUND(100*ABS(B79-'One Deck'!F274),2)</f>
        <v>6.55</v>
      </c>
      <c r="F79">
        <f>SIGN(B79-'One Deck'!C318)</f>
        <v>-1</v>
      </c>
      <c r="H79">
        <v>0.11998300000000001</v>
      </c>
      <c r="I79">
        <f t="shared" si="4"/>
        <v>1.17</v>
      </c>
      <c r="K79" s="15"/>
      <c r="M79" s="12" t="s">
        <v>53</v>
      </c>
      <c r="N79">
        <v>0.13200000000000001</v>
      </c>
      <c r="O79" s="5">
        <f>ROUND(100*ABS(N79-'One Deck'!C318),2)</f>
        <v>2.98</v>
      </c>
      <c r="P79">
        <f t="shared" si="5"/>
        <v>0.03</v>
      </c>
      <c r="Q79">
        <f>ROUND(100*ABS(N79-'One Deck'!C289),2)</f>
        <v>2.99</v>
      </c>
      <c r="S79" s="15"/>
      <c r="U79" s="12" t="s">
        <v>53</v>
      </c>
      <c r="V79">
        <v>0.1489</v>
      </c>
      <c r="W79">
        <f>ROUND(100*ABS(V79-'Four Decks'!F179),2)</f>
        <v>0.94</v>
      </c>
      <c r="Z79" s="15"/>
      <c r="AB79" s="12" t="s">
        <v>53</v>
      </c>
      <c r="AC79">
        <v>6.3486000000000001E-2</v>
      </c>
      <c r="AE79">
        <f>ROUND(100*ABS(AC79-'Six Decks'!E751),2)</f>
        <v>0.03</v>
      </c>
    </row>
    <row r="80" spans="1:33" x14ac:dyDescent="0.15">
      <c r="A80" t="s">
        <v>54</v>
      </c>
      <c r="B80">
        <v>0.24160000000000001</v>
      </c>
      <c r="C80">
        <f>ROUND(100*ABS(B80-'One Deck'!C319),2)</f>
        <v>3.01</v>
      </c>
      <c r="E80">
        <f>ROUND(100*ABS(B80-'One Deck'!F275),2)</f>
        <v>2.39</v>
      </c>
      <c r="F80">
        <f>SIGN(B80-'One Deck'!C319)</f>
        <v>1</v>
      </c>
      <c r="H80">
        <v>0.241701</v>
      </c>
      <c r="I80">
        <f t="shared" si="4"/>
        <v>0.01</v>
      </c>
      <c r="K80" s="15"/>
      <c r="M80" s="12" t="s">
        <v>54</v>
      </c>
      <c r="N80">
        <v>0.24199999999999999</v>
      </c>
      <c r="O80" s="5">
        <f>ROUND(100*ABS(N80-'One Deck'!C319),2)</f>
        <v>3.05</v>
      </c>
      <c r="P80">
        <f t="shared" si="5"/>
        <v>0.04</v>
      </c>
      <c r="Q80">
        <f>ROUND(100*ABS(N80-'One Deck'!C290),2)</f>
        <v>3.43</v>
      </c>
      <c r="S80" s="15"/>
      <c r="U80" s="12" t="s">
        <v>54</v>
      </c>
      <c r="V80">
        <v>0.23549999999999999</v>
      </c>
      <c r="W80">
        <f>ROUND(100*ABS(V80-'Four Decks'!F180),2)</f>
        <v>1.41</v>
      </c>
      <c r="Z80" s="15"/>
      <c r="AB80" s="12" t="s">
        <v>54</v>
      </c>
      <c r="AC80">
        <v>0.20358999999999999</v>
      </c>
      <c r="AE80">
        <f>ROUND(100*ABS(AC80-'Six Decks'!E752),2)</f>
        <v>0</v>
      </c>
    </row>
    <row r="81" spans="1:33" x14ac:dyDescent="0.15">
      <c r="A81" t="s">
        <v>90</v>
      </c>
      <c r="B81">
        <v>0.38229999999999997</v>
      </c>
      <c r="C81">
        <f>ROUND(100*ABS(B81-'One Deck'!C320),2)</f>
        <v>1.79</v>
      </c>
      <c r="E81">
        <f>ROUND(100*ABS(B81-'One Deck'!F276),2)</f>
        <v>25.38</v>
      </c>
      <c r="F81">
        <f>SIGN(B81-'One Deck'!C320)</f>
        <v>1</v>
      </c>
      <c r="H81">
        <v>0.40189599999999998</v>
      </c>
      <c r="I81">
        <f t="shared" si="4"/>
        <v>1.96</v>
      </c>
      <c r="K81" s="15"/>
      <c r="M81" s="12" t="s">
        <v>90</v>
      </c>
      <c r="N81">
        <v>0.38300000000000001</v>
      </c>
      <c r="O81" s="5">
        <f>ROUND(100*ABS(N81-'One Deck'!C320),2)</f>
        <v>1.86</v>
      </c>
      <c r="P81">
        <f t="shared" si="5"/>
        <v>7.0000000000000007E-2</v>
      </c>
      <c r="Q81">
        <f>ROUND(100*ABS(N81-'One Deck'!C291),2)</f>
        <v>1.93</v>
      </c>
      <c r="S81" s="15"/>
      <c r="U81" s="12" t="s">
        <v>90</v>
      </c>
      <c r="Z81" s="15"/>
      <c r="AB81" s="12" t="s">
        <v>90</v>
      </c>
      <c r="AC81">
        <v>0.25514199999999998</v>
      </c>
      <c r="AD81">
        <v>0.40185799999999999</v>
      </c>
      <c r="AE81">
        <f>ROUND(100*ABS(AC81-'Six Decks'!E753),2)</f>
        <v>5.76</v>
      </c>
      <c r="AF81">
        <f>ROUND(100*ABS(AD81-'Six Decks'!B753),2)</f>
        <v>0</v>
      </c>
      <c r="AG81" t="s">
        <v>10</v>
      </c>
    </row>
    <row r="82" spans="1:33" x14ac:dyDescent="0.15">
      <c r="A82" t="s">
        <v>49</v>
      </c>
      <c r="C82" s="32">
        <f>AVERAGE(C73:C81)</f>
        <v>3.1144444444444437</v>
      </c>
      <c r="D82" s="32"/>
      <c r="E82" s="32">
        <f>AVERAGE(E73:E81)</f>
        <v>6.1322222222222216</v>
      </c>
      <c r="F82" s="32"/>
      <c r="G82" s="32"/>
      <c r="H82" s="32"/>
      <c r="I82" s="32">
        <f>AVERAGE(I73:I81)</f>
        <v>0.97555555555555573</v>
      </c>
      <c r="K82" s="15"/>
      <c r="M82" s="12" t="s">
        <v>49</v>
      </c>
      <c r="N82" s="38"/>
      <c r="O82" s="40">
        <f>AVERAGE(O73:O81)</f>
        <v>3.028888888888889</v>
      </c>
      <c r="P82" s="40">
        <f>AVERAGE(P73:P81)</f>
        <v>0.13</v>
      </c>
      <c r="Q82" s="40">
        <f>AVERAGE(Q73:Q81)</f>
        <v>3.0522222222222219</v>
      </c>
      <c r="S82" s="15"/>
      <c r="U82" s="12" t="s">
        <v>49</v>
      </c>
      <c r="W82">
        <f>AVERAGE(W73:W81)</f>
        <v>0.93333333333333324</v>
      </c>
      <c r="Z82" s="15"/>
      <c r="AB82" s="12" t="s">
        <v>49</v>
      </c>
      <c r="AE82">
        <f>AVERAGE(AE72:AE80)</f>
        <v>2.7999999999999997E-2</v>
      </c>
      <c r="AF82">
        <f>AVERAGE(AF72:AF81)</f>
        <v>0</v>
      </c>
    </row>
    <row r="83" spans="1:33" x14ac:dyDescent="0.15">
      <c r="K83" s="15"/>
      <c r="S83" s="15"/>
      <c r="Z83" s="15"/>
      <c r="AB83" s="12"/>
    </row>
    <row r="84" spans="1:33" x14ac:dyDescent="0.15">
      <c r="A84" t="s">
        <v>96</v>
      </c>
      <c r="K84" s="15"/>
      <c r="M84" s="12" t="str">
        <f>A84</f>
        <v>Dealer up card 4</v>
      </c>
      <c r="N84" s="12"/>
      <c r="S84" s="15"/>
      <c r="U84" s="12" t="str">
        <f>$A84</f>
        <v>Dealer up card 4</v>
      </c>
      <c r="Z84" s="15"/>
      <c r="AB84" s="12" t="str">
        <f>$A84</f>
        <v>Dealer up card 4</v>
      </c>
    </row>
    <row r="85" spans="1:33" x14ac:dyDescent="0.15">
      <c r="K85" s="15"/>
      <c r="S85" s="15"/>
      <c r="Z85" s="15"/>
      <c r="AB85" s="12"/>
    </row>
    <row r="86" spans="1:33" x14ac:dyDescent="0.15">
      <c r="A86" t="s">
        <v>92</v>
      </c>
      <c r="B86" t="s">
        <v>93</v>
      </c>
      <c r="C86" t="s">
        <v>58</v>
      </c>
      <c r="D86" s="12" t="s">
        <v>128</v>
      </c>
      <c r="E86" t="s">
        <v>60</v>
      </c>
      <c r="F86" t="s">
        <v>43</v>
      </c>
      <c r="H86" t="s">
        <v>31</v>
      </c>
      <c r="I86" t="s">
        <v>62</v>
      </c>
      <c r="K86" s="15"/>
      <c r="M86" s="12" t="s">
        <v>92</v>
      </c>
      <c r="N86" t="s">
        <v>1</v>
      </c>
      <c r="O86" t="s">
        <v>58</v>
      </c>
      <c r="P86" s="12" t="s">
        <v>72</v>
      </c>
      <c r="Q86" s="12" t="s">
        <v>73</v>
      </c>
      <c r="S86" s="15"/>
      <c r="U86" s="12" t="s">
        <v>92</v>
      </c>
      <c r="V86" t="s">
        <v>55</v>
      </c>
      <c r="W86" t="s">
        <v>56</v>
      </c>
      <c r="Z86" s="15"/>
      <c r="AB86" s="12" t="s">
        <v>92</v>
      </c>
      <c r="AC86" t="s">
        <v>36</v>
      </c>
      <c r="AD86" t="s">
        <v>38</v>
      </c>
      <c r="AE86" t="s">
        <v>67</v>
      </c>
      <c r="AF86" t="s">
        <v>68</v>
      </c>
    </row>
    <row r="87" spans="1:33" x14ac:dyDescent="0.15">
      <c r="A87" t="s">
        <v>25</v>
      </c>
      <c r="B87">
        <v>0.66859999999999997</v>
      </c>
      <c r="C87">
        <f>ROUND(100*ABS(B87-'One Deck'!C412),2)</f>
        <v>0</v>
      </c>
      <c r="E87">
        <f>ROUND(100*ABS(B87-'One Deck'!C368),2)</f>
        <v>0</v>
      </c>
      <c r="F87">
        <f>SIGN(B87-'One Deck'!C412)</f>
        <v>1</v>
      </c>
      <c r="H87">
        <v>0.639463</v>
      </c>
      <c r="I87">
        <f t="shared" ref="I87:I96" si="6">ROUND(100*ABS(B87-H87),2)</f>
        <v>2.91</v>
      </c>
      <c r="K87" s="15"/>
      <c r="M87" s="12" t="s">
        <v>25</v>
      </c>
      <c r="N87">
        <v>0.66859999999999997</v>
      </c>
      <c r="O87">
        <f>ROUND(100*ABS(N87-'One Deck'!C412),2)</f>
        <v>0</v>
      </c>
      <c r="P87">
        <f t="shared" ref="P87:P96" si="7">ROUND(100*ABS(N87-B87),2)</f>
        <v>0</v>
      </c>
      <c r="S87" s="15"/>
      <c r="U87" s="12" t="s">
        <v>25</v>
      </c>
      <c r="V87">
        <v>0.58960000000000001</v>
      </c>
      <c r="W87">
        <f>ROUND(100*ABS(V87-'Four Decks'!C229),2)</f>
        <v>0.15</v>
      </c>
      <c r="Z87" s="15"/>
      <c r="AB87" s="12" t="s">
        <v>25</v>
      </c>
      <c r="AC87">
        <v>0.70730599999999999</v>
      </c>
      <c r="AE87">
        <f>ROUND(100*ABS(AC87-'Six Decks'!E801),2)</f>
        <v>0.08</v>
      </c>
    </row>
    <row r="88" spans="1:33" x14ac:dyDescent="0.15">
      <c r="A88" t="s">
        <v>26</v>
      </c>
      <c r="B88">
        <v>0.11210000000000001</v>
      </c>
      <c r="C88">
        <f>ROUND(100*ABS(B88-'One Deck'!C413),2)</f>
        <v>0.54</v>
      </c>
      <c r="E88">
        <f>ROUND(100*ABS(B88-'One Deck'!F369),2)</f>
        <v>1.94</v>
      </c>
      <c r="F88">
        <f>SIGN(B88-'One Deck'!C413)</f>
        <v>-1</v>
      </c>
      <c r="H88">
        <v>0.10852199999999999</v>
      </c>
      <c r="I88">
        <f t="shared" si="6"/>
        <v>0.36</v>
      </c>
      <c r="K88" s="15"/>
      <c r="M88" s="12" t="s">
        <v>26</v>
      </c>
      <c r="N88">
        <v>0.112</v>
      </c>
      <c r="O88" s="5">
        <f>ROUND(100*ABS(N88-'One Deck'!C413),2)</f>
        <v>0.55000000000000004</v>
      </c>
      <c r="P88">
        <f t="shared" si="7"/>
        <v>0.01</v>
      </c>
      <c r="Q88">
        <f>ROUND(100*ABS(N88-'One Deck'!C384),2)</f>
        <v>1.01</v>
      </c>
      <c r="S88" s="15"/>
      <c r="U88" s="12" t="s">
        <v>26</v>
      </c>
      <c r="V88">
        <v>6.88E-2</v>
      </c>
      <c r="W88">
        <f>ROUND(100*ABS(V88-'Four Decks'!F230),2)</f>
        <v>0.7</v>
      </c>
      <c r="Z88" s="15"/>
      <c r="AB88" s="12" t="s">
        <v>26</v>
      </c>
      <c r="AC88">
        <v>-3.2280000000000003E-2</v>
      </c>
      <c r="AE88">
        <f>ROUND(100*ABS(AC88-'Six Decks'!E802),2)</f>
        <v>0.01</v>
      </c>
    </row>
    <row r="89" spans="1:33" x14ac:dyDescent="0.15">
      <c r="A89" t="s">
        <v>27</v>
      </c>
      <c r="B89">
        <v>0.1019</v>
      </c>
      <c r="C89">
        <f>ROUND(100*ABS(B89-'One Deck'!C414),2)</f>
        <v>3.33</v>
      </c>
      <c r="E89">
        <f>ROUND(100*ABS(B89-'One Deck'!F370),2)</f>
        <v>5.0999999999999996</v>
      </c>
      <c r="F89">
        <f>SIGN(B89-'One Deck'!C414)</f>
        <v>-1</v>
      </c>
      <c r="H89">
        <v>9.7951899999999995E-2</v>
      </c>
      <c r="I89">
        <f t="shared" si="6"/>
        <v>0.39</v>
      </c>
      <c r="K89" s="15"/>
      <c r="M89" s="12" t="s">
        <v>27</v>
      </c>
      <c r="N89">
        <v>0.10199999999999999</v>
      </c>
      <c r="O89" s="5">
        <f>ROUND(100*ABS(N89-'One Deck'!C414),2)</f>
        <v>3.32</v>
      </c>
      <c r="P89">
        <f t="shared" si="7"/>
        <v>0.01</v>
      </c>
      <c r="Q89">
        <f>ROUND(100*ABS(N89-'One Deck'!C385),2)</f>
        <v>3.15</v>
      </c>
      <c r="S89" s="15"/>
      <c r="U89" s="12" t="s">
        <v>27</v>
      </c>
      <c r="V89">
        <v>7.2800000000000004E-2</v>
      </c>
      <c r="W89">
        <f>ROUND(100*ABS(V89-'Four Decks'!F231),2)</f>
        <v>1.36</v>
      </c>
      <c r="Z89" s="15"/>
      <c r="AB89" s="12" t="s">
        <v>27</v>
      </c>
      <c r="AC89">
        <v>-5.2720000000000003E-2</v>
      </c>
      <c r="AE89">
        <f>ROUND(100*ABS(AC89-'Six Decks'!E803),2)</f>
        <v>0.01</v>
      </c>
    </row>
    <row r="90" spans="1:33" x14ac:dyDescent="0.15">
      <c r="A90" t="s">
        <v>28</v>
      </c>
      <c r="B90">
        <v>7.1999999999999995E-2</v>
      </c>
      <c r="C90">
        <f>ROUND(100*ABS(B90-'One Deck'!C415),2)</f>
        <v>5.05</v>
      </c>
      <c r="E90">
        <f>ROUND(100*ABS(B90-'One Deck'!F371),2)</f>
        <v>5.22</v>
      </c>
      <c r="F90">
        <f>SIGN(B90-'One Deck'!C415)</f>
        <v>-1</v>
      </c>
      <c r="H90">
        <v>7.7591300000000002E-2</v>
      </c>
      <c r="I90">
        <f t="shared" si="6"/>
        <v>0.56000000000000005</v>
      </c>
      <c r="K90" s="15"/>
      <c r="M90" s="12" t="s">
        <v>28</v>
      </c>
      <c r="N90">
        <v>7.5999999999999998E-2</v>
      </c>
      <c r="O90" s="5">
        <f>ROUND(100*ABS(N90-'One Deck'!C415),2)</f>
        <v>4.6500000000000004</v>
      </c>
      <c r="P90">
        <f t="shared" si="7"/>
        <v>0.4</v>
      </c>
      <c r="Q90">
        <f>ROUND(100*ABS(N90-'One Deck'!C386),2)</f>
        <v>4.4800000000000004</v>
      </c>
      <c r="S90" s="15"/>
      <c r="U90" s="12" t="s">
        <v>28</v>
      </c>
      <c r="Z90" s="15"/>
      <c r="AB90" s="12" t="s">
        <v>28</v>
      </c>
      <c r="AD90">
        <v>-8.0182000000000003E-2</v>
      </c>
      <c r="AF90">
        <f>ROUND(100*ABS(AD90-'Six Decks'!B804),2)</f>
        <v>0</v>
      </c>
    </row>
    <row r="91" spans="1:33" x14ac:dyDescent="0.15">
      <c r="A91" t="s">
        <v>29</v>
      </c>
      <c r="B91">
        <v>9.4000000000000004E-3</v>
      </c>
      <c r="C91">
        <f>ROUND(100*ABS(B91-'One Deck'!C416),2)</f>
        <v>6.1</v>
      </c>
      <c r="E91">
        <f>ROUND(100*ABS(B91-'One Deck'!F372),2)</f>
        <v>1.44</v>
      </c>
      <c r="F91">
        <f>SIGN(B91-'One Deck'!C416)</f>
        <v>-1</v>
      </c>
      <c r="H91">
        <v>3.5745399999999997E-2</v>
      </c>
      <c r="I91">
        <f t="shared" si="6"/>
        <v>2.63</v>
      </c>
      <c r="K91" s="15"/>
      <c r="M91" s="12" t="s">
        <v>29</v>
      </c>
      <c r="N91">
        <v>1.4E-2</v>
      </c>
      <c r="O91" s="5">
        <f>ROUND(100*ABS(N91-'One Deck'!C416),2)</f>
        <v>5.64</v>
      </c>
      <c r="P91">
        <f t="shared" si="7"/>
        <v>0.46</v>
      </c>
      <c r="Q91">
        <f>ROUND(100*ABS(N91-'One Deck'!C387),2)</f>
        <v>5.64</v>
      </c>
      <c r="S91" s="15"/>
      <c r="U91" s="12" t="s">
        <v>29</v>
      </c>
      <c r="Z91" s="15"/>
      <c r="AB91" s="12" t="s">
        <v>29</v>
      </c>
      <c r="AD91">
        <v>-0.10458099999999999</v>
      </c>
      <c r="AF91">
        <f>ROUND(100*ABS(AD91-'Six Decks'!B805),2)</f>
        <v>0</v>
      </c>
    </row>
    <row r="92" spans="1:33" x14ac:dyDescent="0.15">
      <c r="A92" t="s">
        <v>30</v>
      </c>
      <c r="B92">
        <v>4.6899999999999997E-2</v>
      </c>
      <c r="C92">
        <f>ROUND(100*ABS(B92-'One Deck'!C417),2)</f>
        <v>6.47</v>
      </c>
      <c r="E92">
        <f>ROUND(100*ABS(B92-'One Deck'!F373),2)</f>
        <v>9.07</v>
      </c>
      <c r="F92">
        <f>SIGN(B92-'One Deck'!C417)</f>
        <v>-1</v>
      </c>
      <c r="H92">
        <v>3.9931099999999997E-2</v>
      </c>
      <c r="I92">
        <f t="shared" si="6"/>
        <v>0.7</v>
      </c>
      <c r="K92" s="15"/>
      <c r="M92" s="12" t="s">
        <v>30</v>
      </c>
      <c r="N92">
        <v>4.7E-2</v>
      </c>
      <c r="O92" s="5">
        <f>ROUND(100*ABS(N92-'One Deck'!C417),2)</f>
        <v>6.46</v>
      </c>
      <c r="P92">
        <f t="shared" si="7"/>
        <v>0.01</v>
      </c>
      <c r="Q92">
        <f>ROUND(100*ABS(N92-'One Deck'!C388),2)</f>
        <v>6.66</v>
      </c>
      <c r="S92" s="15"/>
      <c r="U92" s="12" t="s">
        <v>30</v>
      </c>
      <c r="V92">
        <v>2.3E-2</v>
      </c>
      <c r="W92">
        <f>ROUND(100*ABS(V92-'Four Decks'!F234),2)</f>
        <v>0.56999999999999995</v>
      </c>
      <c r="Z92" s="15"/>
      <c r="AB92" s="12" t="s">
        <v>30</v>
      </c>
      <c r="AC92">
        <v>-0.10938000000000001</v>
      </c>
      <c r="AE92">
        <f>ROUND(100*ABS(AC92-'Six Decks'!E806),2)</f>
        <v>0</v>
      </c>
    </row>
    <row r="93" spans="1:33" x14ac:dyDescent="0.15">
      <c r="A93" t="s">
        <v>52</v>
      </c>
      <c r="B93">
        <v>0.1032</v>
      </c>
      <c r="C93">
        <f>ROUND(100*ABS(B93-'One Deck'!C418),2)</f>
        <v>5.19</v>
      </c>
      <c r="E93">
        <f>ROUND(100*ABS(B93-'One Deck'!F374),2)</f>
        <v>8.24</v>
      </c>
      <c r="F93">
        <f>SIGN(B93-'One Deck'!C418)</f>
        <v>-1</v>
      </c>
      <c r="H93">
        <v>9.4629900000000003E-2</v>
      </c>
      <c r="I93">
        <f t="shared" si="6"/>
        <v>0.86</v>
      </c>
      <c r="K93" s="15"/>
      <c r="M93" s="12" t="s">
        <v>52</v>
      </c>
      <c r="N93">
        <v>0.10299999999999999</v>
      </c>
      <c r="O93" s="5">
        <f>ROUND(100*ABS(N93-'One Deck'!C418),2)</f>
        <v>5.21</v>
      </c>
      <c r="P93">
        <f t="shared" si="7"/>
        <v>0.02</v>
      </c>
      <c r="Q93">
        <f>ROUND(100*ABS(N93-'One Deck'!C389),2)</f>
        <v>5.68</v>
      </c>
      <c r="S93" s="15"/>
      <c r="U93" s="12" t="s">
        <v>52</v>
      </c>
      <c r="V93">
        <v>8.0600000000000005E-2</v>
      </c>
      <c r="W93">
        <f>ROUND(100*ABS(V93-'Four Decks'!F235),2)</f>
        <v>0.26</v>
      </c>
      <c r="Z93" s="15"/>
      <c r="AB93" s="12" t="s">
        <v>52</v>
      </c>
      <c r="AC93">
        <v>-4.8399999999999999E-2</v>
      </c>
      <c r="AE93">
        <f>ROUND(100*ABS(AC93-'Six Decks'!E807),2)</f>
        <v>0.01</v>
      </c>
    </row>
    <row r="94" spans="1:33" x14ac:dyDescent="0.15">
      <c r="A94" t="s">
        <v>53</v>
      </c>
      <c r="B94">
        <v>0.2152</v>
      </c>
      <c r="C94">
        <f>ROUND(100*ABS(B94-'One Deck'!C419),2)</f>
        <v>1.95</v>
      </c>
      <c r="E94">
        <f>ROUND(100*ABS(B94-'One Deck'!F375),2)</f>
        <v>1.63</v>
      </c>
      <c r="F94">
        <f>SIGN(B94-'One Deck'!C419)</f>
        <v>1</v>
      </c>
      <c r="H94">
        <v>0.20233000000000001</v>
      </c>
      <c r="I94">
        <f t="shared" si="6"/>
        <v>1.29</v>
      </c>
      <c r="K94" s="15"/>
      <c r="M94" s="12" t="s">
        <v>53</v>
      </c>
      <c r="N94">
        <v>0.215</v>
      </c>
      <c r="O94" s="5">
        <f>ROUND(100*ABS(N94-'One Deck'!C419),2)</f>
        <v>1.93</v>
      </c>
      <c r="P94">
        <f t="shared" si="7"/>
        <v>0.02</v>
      </c>
      <c r="Q94">
        <f>ROUND(100*ABS(N94-'One Deck'!C390),2)</f>
        <v>2.12</v>
      </c>
      <c r="S94" s="15"/>
      <c r="U94" s="12" t="s">
        <v>53</v>
      </c>
      <c r="V94">
        <v>0.20630000000000001</v>
      </c>
      <c r="W94">
        <f>ROUND(100*ABS(V94-'Four Decks'!F236),2)</f>
        <v>1.85</v>
      </c>
      <c r="Z94" s="15"/>
      <c r="AB94" s="12" t="s">
        <v>53</v>
      </c>
      <c r="AC94">
        <v>0.124224</v>
      </c>
      <c r="AE94">
        <f>ROUND(100*ABS(AC94-'Six Decks'!E808),2)</f>
        <v>0.06</v>
      </c>
    </row>
    <row r="95" spans="1:33" x14ac:dyDescent="0.15">
      <c r="A95" t="s">
        <v>54</v>
      </c>
      <c r="B95">
        <v>0.31969999999999998</v>
      </c>
      <c r="C95">
        <f>ROUND(100*ABS(B95-'One Deck'!C420),2)</f>
        <v>2.0499999999999998</v>
      </c>
      <c r="E95">
        <f>ROUND(100*ABS(B95-'One Deck'!F376),2)</f>
        <v>1.02</v>
      </c>
      <c r="F95">
        <f>SIGN(B95-'One Deck'!C420)</f>
        <v>1</v>
      </c>
      <c r="H95">
        <v>0.3216</v>
      </c>
      <c r="I95">
        <f t="shared" si="6"/>
        <v>0.19</v>
      </c>
      <c r="K95" s="15"/>
      <c r="M95" s="12" t="s">
        <v>54</v>
      </c>
      <c r="N95">
        <v>0.32</v>
      </c>
      <c r="O95" s="5">
        <f>ROUND(100*ABS(N95-'One Deck'!C420),2)</f>
        <v>2.08</v>
      </c>
      <c r="P95">
        <f t="shared" si="7"/>
        <v>0.03</v>
      </c>
      <c r="Q95">
        <f>ROUND(100*ABS(N95-'One Deck'!C391),2)</f>
        <v>2.37</v>
      </c>
      <c r="S95" s="15"/>
      <c r="U95" s="12" t="s">
        <v>54</v>
      </c>
      <c r="V95">
        <v>0.29899999999999999</v>
      </c>
      <c r="W95">
        <f>ROUND(100*ABS(V95-'Four Decks'!F237),2)</f>
        <v>2.0299999999999998</v>
      </c>
      <c r="Z95" s="15"/>
      <c r="AB95" s="12" t="s">
        <v>54</v>
      </c>
      <c r="AC95">
        <v>0.268011</v>
      </c>
      <c r="AE95">
        <f>ROUND(100*ABS(AC95-'Six Decks'!E809),2)</f>
        <v>0.01</v>
      </c>
    </row>
    <row r="96" spans="1:33" x14ac:dyDescent="0.15">
      <c r="A96" t="s">
        <v>90</v>
      </c>
      <c r="B96">
        <v>0.44309999999999999</v>
      </c>
      <c r="C96">
        <f>ROUND(100*ABS(B96-'One Deck'!C421),2)</f>
        <v>1.83</v>
      </c>
      <c r="E96">
        <f>ROUND(100*ABS(B96-'One Deck'!F377),2)</f>
        <v>21.37</v>
      </c>
      <c r="F96">
        <f>SIGN(B96-'One Deck'!C421)</f>
        <v>1</v>
      </c>
      <c r="H96">
        <v>0.46182600000000001</v>
      </c>
      <c r="I96">
        <f t="shared" si="6"/>
        <v>1.87</v>
      </c>
      <c r="K96" s="15"/>
      <c r="M96" s="12" t="s">
        <v>90</v>
      </c>
      <c r="N96">
        <v>0.44400000000000001</v>
      </c>
      <c r="O96" s="5">
        <f>ROUND(100*ABS(N96-'One Deck'!C421),2)</f>
        <v>1.92</v>
      </c>
      <c r="P96">
        <f t="shared" si="7"/>
        <v>0.09</v>
      </c>
      <c r="Q96">
        <f>ROUND(100*ABS(N96-'One Deck'!C392),2)</f>
        <v>1.88</v>
      </c>
      <c r="S96" s="15"/>
      <c r="U96" s="12" t="s">
        <v>90</v>
      </c>
      <c r="Z96" s="15"/>
      <c r="AB96" s="12" t="s">
        <v>90</v>
      </c>
      <c r="AC96">
        <v>0.33582600000000001</v>
      </c>
      <c r="AD96">
        <v>0.45224599999999998</v>
      </c>
      <c r="AE96">
        <f>ROUND(100*ABS(AC96-'Six Decks'!E810),2)</f>
        <v>5.54</v>
      </c>
      <c r="AF96">
        <f>ROUND(100*ABS(AD96-'Six Decks'!B810),2)</f>
        <v>0.01</v>
      </c>
      <c r="AG96" t="s">
        <v>10</v>
      </c>
    </row>
    <row r="97" spans="1:33" x14ac:dyDescent="0.15">
      <c r="A97" t="s">
        <v>49</v>
      </c>
      <c r="C97" s="32">
        <f>AVERAGE(C88:C96)</f>
        <v>3.612222222222222</v>
      </c>
      <c r="D97" s="32"/>
      <c r="E97" s="32">
        <f>AVERAGE(E88:E96)</f>
        <v>6.1144444444444446</v>
      </c>
      <c r="F97" s="32"/>
      <c r="G97" s="32"/>
      <c r="H97" s="32"/>
      <c r="I97" s="32">
        <f>AVERAGE(I88:I96)</f>
        <v>0.9833333333333335</v>
      </c>
      <c r="K97" s="15"/>
      <c r="M97" s="12" t="s">
        <v>49</v>
      </c>
      <c r="N97" s="38"/>
      <c r="O97" s="40">
        <f>AVERAGE(O88:O96)</f>
        <v>3.5288888888888894</v>
      </c>
      <c r="P97" s="40">
        <f>AVERAGE(P88:P96)</f>
        <v>0.1166666666666667</v>
      </c>
      <c r="Q97" s="40">
        <f>AVERAGE(Q88:Q96)</f>
        <v>3.6655555555555557</v>
      </c>
      <c r="S97" s="15"/>
      <c r="U97" s="12" t="s">
        <v>49</v>
      </c>
      <c r="W97">
        <f>AVERAGE(W88:W96)</f>
        <v>1.1283333333333332</v>
      </c>
      <c r="Z97" s="15"/>
      <c r="AB97" s="12" t="s">
        <v>49</v>
      </c>
      <c r="AE97">
        <f>AVERAGE(AE87:AE95)</f>
        <v>2.5714285714285714E-2</v>
      </c>
      <c r="AF97">
        <f>AVERAGE(AF87:AF96)</f>
        <v>3.3333333333333335E-3</v>
      </c>
    </row>
    <row r="98" spans="1:33" x14ac:dyDescent="0.15">
      <c r="K98" s="15"/>
      <c r="S98" s="15"/>
      <c r="Z98" s="15"/>
      <c r="AB98" s="12"/>
    </row>
    <row r="99" spans="1:33" x14ac:dyDescent="0.15">
      <c r="A99" t="s">
        <v>12</v>
      </c>
      <c r="K99" s="15"/>
      <c r="M99" s="12" t="str">
        <f>A99</f>
        <v>Dealer up card 5</v>
      </c>
      <c r="N99" s="12"/>
      <c r="S99" s="15"/>
      <c r="U99" s="12" t="str">
        <f>$A99</f>
        <v>Dealer up card 5</v>
      </c>
      <c r="Z99" s="15"/>
      <c r="AB99" s="12" t="str">
        <f>$A99</f>
        <v>Dealer up card 5</v>
      </c>
    </row>
    <row r="100" spans="1:33" x14ac:dyDescent="0.15">
      <c r="K100" s="15"/>
      <c r="S100" s="15"/>
      <c r="Z100" s="15"/>
      <c r="AB100" s="12"/>
    </row>
    <row r="101" spans="1:33" x14ac:dyDescent="0.15">
      <c r="A101" t="s">
        <v>92</v>
      </c>
      <c r="B101" t="s">
        <v>93</v>
      </c>
      <c r="C101" t="s">
        <v>58</v>
      </c>
      <c r="D101" s="12" t="s">
        <v>128</v>
      </c>
      <c r="E101" t="s">
        <v>60</v>
      </c>
      <c r="F101" t="s">
        <v>43</v>
      </c>
      <c r="H101" t="s">
        <v>31</v>
      </c>
      <c r="I101" t="s">
        <v>62</v>
      </c>
      <c r="K101" s="15"/>
      <c r="M101" s="12" t="s">
        <v>92</v>
      </c>
      <c r="N101" t="s">
        <v>1</v>
      </c>
      <c r="O101" t="s">
        <v>58</v>
      </c>
      <c r="P101" s="12" t="s">
        <v>72</v>
      </c>
      <c r="Q101" s="12" t="s">
        <v>73</v>
      </c>
      <c r="S101" s="15"/>
      <c r="U101" s="12" t="s">
        <v>92</v>
      </c>
      <c r="V101" t="s">
        <v>55</v>
      </c>
      <c r="W101" t="s">
        <v>56</v>
      </c>
      <c r="Z101" s="15"/>
      <c r="AB101" s="12" t="s">
        <v>92</v>
      </c>
      <c r="AC101" t="s">
        <v>36</v>
      </c>
      <c r="AD101" t="s">
        <v>38</v>
      </c>
      <c r="AE101" t="s">
        <v>67</v>
      </c>
      <c r="AF101" t="s">
        <v>68</v>
      </c>
    </row>
    <row r="102" spans="1:33" x14ac:dyDescent="0.15">
      <c r="A102" t="s">
        <v>25</v>
      </c>
      <c r="B102">
        <v>0.73219999999999996</v>
      </c>
      <c r="C102">
        <f>ROUND(100*ABS(B102-'One Deck'!C513),2)</f>
        <v>0</v>
      </c>
      <c r="E102">
        <f>ROUND(100*ABS(B102-'One Deck'!C469),2)</f>
        <v>0</v>
      </c>
      <c r="F102">
        <f>SIGN(B102-'One Deck'!C513)</f>
        <v>1</v>
      </c>
      <c r="H102">
        <v>0.70587900000000003</v>
      </c>
      <c r="I102">
        <f t="shared" ref="I102:I111" si="8">ROUND(100*ABS(B102-H102),2)</f>
        <v>2.63</v>
      </c>
      <c r="K102" s="15"/>
      <c r="M102" s="12" t="s">
        <v>25</v>
      </c>
      <c r="N102">
        <v>0.73219999999999996</v>
      </c>
      <c r="O102">
        <f>ROUND(100*ABS(N102-'One Deck'!C513),2)</f>
        <v>0</v>
      </c>
      <c r="P102">
        <f t="shared" ref="P102:P111" si="9">ROUND(100*ABS(N102-B102),2)</f>
        <v>0</v>
      </c>
      <c r="S102" s="15"/>
      <c r="U102" s="12" t="s">
        <v>25</v>
      </c>
      <c r="V102">
        <v>0.64759999999999995</v>
      </c>
      <c r="W102">
        <f>ROUND(100*ABS(V102-'Four Decks'!C286),2)</f>
        <v>0.4</v>
      </c>
      <c r="Z102" s="15"/>
      <c r="AB102" s="12" t="s">
        <v>25</v>
      </c>
      <c r="AC102">
        <v>0.760212</v>
      </c>
      <c r="AE102">
        <f>ROUND(100*ABS(AC102-'Six Decks'!E858),2)</f>
        <v>0.08</v>
      </c>
    </row>
    <row r="103" spans="1:33" x14ac:dyDescent="0.15">
      <c r="A103" t="s">
        <v>26</v>
      </c>
      <c r="B103">
        <v>0.23860000000000001</v>
      </c>
      <c r="C103">
        <f>ROUND(100*ABS(B103-'One Deck'!C514),2)</f>
        <v>3.47</v>
      </c>
      <c r="E103">
        <f>ROUND(100*ABS(B103-'One Deck'!F470),2)</f>
        <v>5.67</v>
      </c>
      <c r="F103">
        <f>SIGN(B103-'One Deck'!C514)</f>
        <v>-1</v>
      </c>
      <c r="H103">
        <v>0.235268</v>
      </c>
      <c r="I103">
        <f t="shared" si="8"/>
        <v>0.33</v>
      </c>
      <c r="K103" s="15"/>
      <c r="M103" s="12" t="s">
        <v>26</v>
      </c>
      <c r="N103">
        <v>0.23899999999999999</v>
      </c>
      <c r="O103">
        <f>ROUND(100*ABS(N103-'One Deck'!C514),2)</f>
        <v>3.43</v>
      </c>
      <c r="P103">
        <f t="shared" si="9"/>
        <v>0.04</v>
      </c>
      <c r="Q103">
        <f>ROUND(100*ABS(N103-'One Deck'!C485),2)</f>
        <v>3.27</v>
      </c>
      <c r="S103" s="15"/>
      <c r="U103" s="12" t="s">
        <v>26</v>
      </c>
      <c r="V103">
        <v>0.1676</v>
      </c>
      <c r="W103">
        <f>ROUND(100*ABS(V103-'Four Decks'!F287),2)</f>
        <v>1.83</v>
      </c>
      <c r="Z103" s="15"/>
      <c r="AB103" s="12" t="s">
        <v>26</v>
      </c>
      <c r="AC103">
        <v>5.3045000000000002E-2</v>
      </c>
      <c r="AE103">
        <f>ROUND(100*ABS(AC103-'Six Decks'!E859),2)</f>
        <v>0.01</v>
      </c>
    </row>
    <row r="104" spans="1:33" x14ac:dyDescent="0.15">
      <c r="A104" t="s">
        <v>27</v>
      </c>
      <c r="B104">
        <v>0.2283</v>
      </c>
      <c r="C104">
        <f>ROUND(100*ABS(B104-'One Deck'!C515),2)</f>
        <v>4.8499999999999996</v>
      </c>
      <c r="E104">
        <f>ROUND(100*ABS(B104-'One Deck'!F471),2)</f>
        <v>7.42</v>
      </c>
      <c r="F104">
        <f>SIGN(B104-'One Deck'!C515)</f>
        <v>-1</v>
      </c>
      <c r="H104">
        <v>0.224132</v>
      </c>
      <c r="I104">
        <f t="shared" si="8"/>
        <v>0.42</v>
      </c>
      <c r="K104" s="15"/>
      <c r="M104" s="12" t="s">
        <v>27</v>
      </c>
      <c r="N104">
        <v>0.22800000000000001</v>
      </c>
      <c r="O104">
        <f>ROUND(100*ABS(N104-'One Deck'!C515),2)</f>
        <v>4.88</v>
      </c>
      <c r="P104">
        <f t="shared" si="9"/>
        <v>0.03</v>
      </c>
      <c r="Q104">
        <f>ROUND(100*ABS(N104-'One Deck'!C486),2)</f>
        <v>5.01</v>
      </c>
      <c r="S104" s="15"/>
      <c r="U104" s="12" t="s">
        <v>27</v>
      </c>
      <c r="V104">
        <v>0.15079999999999999</v>
      </c>
      <c r="W104">
        <f>ROUND(100*ABS(V104-'Four Decks'!F288),2)</f>
        <v>1.69</v>
      </c>
      <c r="Z104" s="15"/>
      <c r="AB104" s="12" t="s">
        <v>27</v>
      </c>
      <c r="AC104">
        <v>2.8396000000000001E-2</v>
      </c>
      <c r="AE104">
        <f>ROUND(100*ABS(AC104-'Six Decks'!E860),2)</f>
        <v>0.01</v>
      </c>
    </row>
    <row r="105" spans="1:33" x14ac:dyDescent="0.15">
      <c r="A105" t="s">
        <v>28</v>
      </c>
      <c r="B105">
        <v>0.19670000000000001</v>
      </c>
      <c r="C105">
        <f>ROUND(100*ABS(B105-'One Deck'!C516),2)</f>
        <v>5.97</v>
      </c>
      <c r="E105">
        <f>ROUND(100*ABS(B105-'One Deck'!F472),2)</f>
        <v>6.66</v>
      </c>
      <c r="F105">
        <f>SIGN(B105-'One Deck'!C516)</f>
        <v>-1</v>
      </c>
      <c r="H105">
        <v>0.19992499999999999</v>
      </c>
      <c r="I105">
        <f t="shared" si="8"/>
        <v>0.32</v>
      </c>
      <c r="K105" s="15"/>
      <c r="M105" s="12" t="s">
        <v>28</v>
      </c>
      <c r="N105">
        <v>0.19700000000000001</v>
      </c>
      <c r="O105">
        <f>ROUND(100*ABS(N105-'One Deck'!C516),2)</f>
        <v>5.94</v>
      </c>
      <c r="P105">
        <f t="shared" si="9"/>
        <v>0.03</v>
      </c>
      <c r="Q105">
        <f>ROUND(100*ABS(N105-'One Deck'!C487),2)</f>
        <v>6.06</v>
      </c>
      <c r="S105" s="15"/>
      <c r="U105" s="12" t="s">
        <v>28</v>
      </c>
      <c r="V105">
        <v>0.111</v>
      </c>
      <c r="W105">
        <f>ROUND(100*ABS(V105-'Four Decks'!F289),2)</f>
        <v>1.48</v>
      </c>
      <c r="Z105" s="15"/>
      <c r="AB105" s="12" t="s">
        <v>28</v>
      </c>
      <c r="AD105">
        <v>-3.9522799999999999E-3</v>
      </c>
      <c r="AF105">
        <f>ROUND(100*ABS(AD105-'Six Decks'!B861),2)</f>
        <v>0</v>
      </c>
    </row>
    <row r="106" spans="1:33" x14ac:dyDescent="0.15">
      <c r="A106" t="s">
        <v>29</v>
      </c>
      <c r="B106">
        <v>0.13020000000000001</v>
      </c>
      <c r="C106">
        <f>ROUND(100*ABS(B106-'One Deck'!C517),2)</f>
        <v>7.51</v>
      </c>
      <c r="E106">
        <f>ROUND(100*ABS(B106-'One Deck'!F473),2)</f>
        <v>5.37</v>
      </c>
      <c r="F106">
        <f>SIGN(B106-'One Deck'!C517)</f>
        <v>-1</v>
      </c>
      <c r="H106">
        <v>0.15743199999999999</v>
      </c>
      <c r="I106">
        <f t="shared" si="8"/>
        <v>2.72</v>
      </c>
      <c r="K106" s="15"/>
      <c r="M106" s="12" t="s">
        <v>29</v>
      </c>
      <c r="N106">
        <v>0.13300000000000001</v>
      </c>
      <c r="O106">
        <f>ROUND(100*ABS(N106-'One Deck'!C517),2)</f>
        <v>7.23</v>
      </c>
      <c r="P106">
        <f t="shared" si="9"/>
        <v>0.28000000000000003</v>
      </c>
      <c r="Q106">
        <f>ROUND(100*ABS(N106-'One Deck'!C488),2)</f>
        <v>7.02</v>
      </c>
      <c r="S106" s="15"/>
      <c r="U106" s="12" t="s">
        <v>29</v>
      </c>
      <c r="Z106" s="15"/>
      <c r="AB106" s="12" t="s">
        <v>29</v>
      </c>
      <c r="AD106">
        <v>-2.7834000000000001E-2</v>
      </c>
      <c r="AF106">
        <f>ROUND(100*ABS(AD106-'Six Decks'!B862),2)</f>
        <v>0</v>
      </c>
    </row>
    <row r="107" spans="1:33" x14ac:dyDescent="0.15">
      <c r="A107" t="s">
        <v>30</v>
      </c>
      <c r="B107">
        <v>0.17219999999999999</v>
      </c>
      <c r="C107">
        <f>ROUND(100*ABS(B107-'One Deck'!C518),2)</f>
        <v>6.53</v>
      </c>
      <c r="E107">
        <f>ROUND(100*ABS(B107-'One Deck'!F474),2)</f>
        <v>9.81</v>
      </c>
      <c r="F107">
        <f>SIGN(B107-'One Deck'!C518)</f>
        <v>-1</v>
      </c>
      <c r="H107">
        <v>0.16473099999999999</v>
      </c>
      <c r="I107">
        <f t="shared" si="8"/>
        <v>0.75</v>
      </c>
      <c r="K107" s="15"/>
      <c r="M107" s="12" t="s">
        <v>30</v>
      </c>
      <c r="N107">
        <v>0.17199999999999999</v>
      </c>
      <c r="O107">
        <f>ROUND(100*ABS(N107-'One Deck'!C518),2)</f>
        <v>6.55</v>
      </c>
      <c r="P107">
        <f t="shared" si="9"/>
        <v>0.02</v>
      </c>
      <c r="Q107">
        <f>ROUND(100*ABS(N107-'One Deck'!C489),2)</f>
        <v>6.54</v>
      </c>
      <c r="S107" s="15"/>
      <c r="U107" s="12" t="s">
        <v>30</v>
      </c>
      <c r="V107">
        <v>0.1326</v>
      </c>
      <c r="W107">
        <f>ROUND(100*ABS(V107-'Four Decks'!F291),2)</f>
        <v>0.48</v>
      </c>
      <c r="Z107" s="15"/>
      <c r="AB107" s="12" t="s">
        <v>30</v>
      </c>
      <c r="AC107">
        <v>-2.7529999999999999E-2</v>
      </c>
      <c r="AE107">
        <f>ROUND(100*ABS(AC107-'Six Decks'!E863),2)</f>
        <v>0</v>
      </c>
    </row>
    <row r="108" spans="1:33" x14ac:dyDescent="0.15">
      <c r="A108" t="s">
        <v>52</v>
      </c>
      <c r="B108">
        <v>0.19980000000000001</v>
      </c>
      <c r="C108">
        <f>ROUND(100*ABS(B108-'One Deck'!C519),2)</f>
        <v>0.66</v>
      </c>
      <c r="E108">
        <f>ROUND(100*ABS(B108-'One Deck'!F475),2)</f>
        <v>2.46</v>
      </c>
      <c r="F108">
        <f>SIGN(B108-'One Deck'!C519)</f>
        <v>1</v>
      </c>
      <c r="H108">
        <v>0.18959400000000001</v>
      </c>
      <c r="I108">
        <f t="shared" si="8"/>
        <v>1.02</v>
      </c>
      <c r="K108" s="15"/>
      <c r="M108" s="12" t="s">
        <v>52</v>
      </c>
      <c r="N108">
        <v>0.2</v>
      </c>
      <c r="O108">
        <f>ROUND(100*ABS(N108-'One Deck'!C519),2)</f>
        <v>0.68</v>
      </c>
      <c r="P108">
        <f t="shared" si="9"/>
        <v>0.02</v>
      </c>
      <c r="Q108">
        <f>ROUND(100*ABS(N108-'One Deck'!C490),2)</f>
        <v>0.76</v>
      </c>
      <c r="S108" s="15"/>
      <c r="U108" s="12" t="s">
        <v>52</v>
      </c>
      <c r="V108">
        <v>0.14610000000000001</v>
      </c>
      <c r="W108">
        <f>ROUND(100*ABS(V108-'Four Decks'!F292),2)</f>
        <v>2.12</v>
      </c>
      <c r="Z108" s="15"/>
      <c r="AB108" s="12" t="s">
        <v>52</v>
      </c>
      <c r="AC108">
        <v>1.9789999999999999E-2</v>
      </c>
      <c r="AE108">
        <f>ROUND(100*ABS(AC108-'Six Decks'!E864),2)</f>
        <v>0.04</v>
      </c>
    </row>
    <row r="109" spans="1:33" x14ac:dyDescent="0.15">
      <c r="A109" t="s">
        <v>53</v>
      </c>
      <c r="B109">
        <v>0.31230000000000002</v>
      </c>
      <c r="C109">
        <f>ROUND(100*ABS(B109-'One Deck'!C520),2)</f>
        <v>2.13</v>
      </c>
      <c r="E109">
        <f>ROUND(100*ABS(B109-'One Deck'!F476),2)</f>
        <v>1.83</v>
      </c>
      <c r="F109">
        <f>SIGN(B109-'One Deck'!C520)</f>
        <v>1</v>
      </c>
      <c r="H109">
        <v>0.29941699999999999</v>
      </c>
      <c r="I109">
        <f t="shared" si="8"/>
        <v>1.29</v>
      </c>
      <c r="K109" s="15"/>
      <c r="M109" s="12" t="s">
        <v>53</v>
      </c>
      <c r="N109">
        <v>0.312</v>
      </c>
      <c r="O109">
        <f>ROUND(100*ABS(N109-'One Deck'!C520),2)</f>
        <v>2.1</v>
      </c>
      <c r="P109">
        <f t="shared" si="9"/>
        <v>0.03</v>
      </c>
      <c r="Q109">
        <f>ROUND(100*ABS(N109-'One Deck'!C491),2)</f>
        <v>1.87</v>
      </c>
      <c r="S109" s="15"/>
      <c r="U109" s="12" t="s">
        <v>53</v>
      </c>
      <c r="V109">
        <v>0.28789999999999999</v>
      </c>
      <c r="W109">
        <f>ROUND(100*ABS(V109-'Four Decks'!F293),2)</f>
        <v>1.92</v>
      </c>
      <c r="Z109" s="15"/>
      <c r="AB109" s="12" t="s">
        <v>53</v>
      </c>
      <c r="AC109">
        <v>0.197464</v>
      </c>
      <c r="AE109">
        <f>ROUND(100*ABS(AC109-'Six Decks'!E865),2)</f>
        <v>0.06</v>
      </c>
    </row>
    <row r="110" spans="1:33" x14ac:dyDescent="0.15">
      <c r="A110" t="s">
        <v>54</v>
      </c>
      <c r="B110">
        <v>0.41470000000000001</v>
      </c>
      <c r="C110">
        <f>ROUND(100*ABS(B110-'One Deck'!C521),2)</f>
        <v>2.2400000000000002</v>
      </c>
      <c r="E110">
        <f>ROUND(100*ABS(B110-'One Deck'!F477),2)</f>
        <v>0.71</v>
      </c>
      <c r="F110">
        <f>SIGN(B110-'One Deck'!C521)</f>
        <v>1</v>
      </c>
      <c r="H110">
        <v>0.41459800000000002</v>
      </c>
      <c r="I110">
        <f t="shared" si="8"/>
        <v>0.01</v>
      </c>
      <c r="K110" s="15"/>
      <c r="M110" s="12" t="s">
        <v>54</v>
      </c>
      <c r="N110">
        <v>0.41499999999999998</v>
      </c>
      <c r="O110">
        <f>ROUND(100*ABS(N110-'One Deck'!C521),2)</f>
        <v>2.27</v>
      </c>
      <c r="P110">
        <f t="shared" si="9"/>
        <v>0.03</v>
      </c>
      <c r="Q110">
        <f>ROUND(100*ABS(N110-'One Deck'!C492),2)</f>
        <v>2.57</v>
      </c>
      <c r="S110" s="15"/>
      <c r="U110" s="12" t="s">
        <v>54</v>
      </c>
      <c r="V110">
        <v>0.36870000000000003</v>
      </c>
      <c r="W110">
        <f>ROUND(100*ABS(V110-'Four Decks'!F294),2)</f>
        <v>2.64</v>
      </c>
      <c r="Z110" s="15"/>
      <c r="AB110" s="12" t="s">
        <v>54</v>
      </c>
      <c r="AC110">
        <v>0.33736300000000002</v>
      </c>
      <c r="AE110">
        <f>ROUND(100*ABS(AC110-'Six Decks'!E866),2)</f>
        <v>0.01</v>
      </c>
    </row>
    <row r="111" spans="1:33" x14ac:dyDescent="0.15">
      <c r="A111" t="s">
        <v>90</v>
      </c>
      <c r="B111">
        <v>0.52080000000000004</v>
      </c>
      <c r="C111">
        <f>ROUND(100*ABS(B111-'One Deck'!C522),2)</f>
        <v>2.41</v>
      </c>
      <c r="E111">
        <f>ROUND(100*ABS(B111-'One Deck'!F478),2)</f>
        <v>19.059999999999999</v>
      </c>
      <c r="F111">
        <f>SIGN(B111-'One Deck'!C522)</f>
        <v>1</v>
      </c>
      <c r="H111">
        <v>0.53753300000000004</v>
      </c>
      <c r="I111">
        <f t="shared" si="8"/>
        <v>1.67</v>
      </c>
      <c r="K111" s="15"/>
      <c r="M111" s="12" t="s">
        <v>90</v>
      </c>
      <c r="N111">
        <v>0.52100000000000002</v>
      </c>
      <c r="O111">
        <f>ROUND(100*ABS(N111-'One Deck'!C522),2)</f>
        <v>2.4300000000000002</v>
      </c>
      <c r="P111">
        <f t="shared" si="9"/>
        <v>0.02</v>
      </c>
      <c r="Q111">
        <f>ROUND(100*ABS(N111-'One Deck'!C493),2)</f>
        <v>2.46</v>
      </c>
      <c r="S111" s="15"/>
      <c r="U111" s="12" t="s">
        <v>90</v>
      </c>
      <c r="Z111" s="15"/>
      <c r="AB111" s="12" t="s">
        <v>90</v>
      </c>
      <c r="AC111">
        <v>0.42591400000000001</v>
      </c>
      <c r="AD111">
        <v>0.509212</v>
      </c>
      <c r="AE111">
        <f>ROUND(100*ABS(AC111-'Six Decks'!E867),2)</f>
        <v>5.36</v>
      </c>
      <c r="AF111">
        <f>ROUND(100*ABS(AD111-'Six Decks'!B867),2)</f>
        <v>0</v>
      </c>
      <c r="AG111" t="s">
        <v>10</v>
      </c>
    </row>
    <row r="112" spans="1:33" x14ac:dyDescent="0.15">
      <c r="A112" t="s">
        <v>49</v>
      </c>
      <c r="C112" s="32">
        <f>AVERAGE(C103:C111)</f>
        <v>3.974444444444444</v>
      </c>
      <c r="D112" s="32"/>
      <c r="E112" s="32">
        <f>AVERAGE(E103:E111)</f>
        <v>6.5544444444444441</v>
      </c>
      <c r="F112" s="32"/>
      <c r="G112" s="32"/>
      <c r="H112" s="32"/>
      <c r="I112" s="32">
        <f>AVERAGE(I103:I111)</f>
        <v>0.94777777777777794</v>
      </c>
      <c r="K112" s="15"/>
      <c r="M112" s="12" t="s">
        <v>49</v>
      </c>
      <c r="N112" s="38"/>
      <c r="O112" s="32">
        <f>AVERAGE(O103:O111)</f>
        <v>3.9455555555555559</v>
      </c>
      <c r="P112" s="32">
        <f>AVERAGE(P103:P111)</f>
        <v>5.5555555555555566E-2</v>
      </c>
      <c r="Q112" s="32">
        <f>AVERAGE(Q103:Q111)</f>
        <v>3.9511111111111115</v>
      </c>
      <c r="S112" s="15"/>
      <c r="U112" s="12" t="s">
        <v>49</v>
      </c>
      <c r="W112">
        <f>AVERAGE(W103:W111)</f>
        <v>1.7371428571428571</v>
      </c>
      <c r="Z112" s="15"/>
      <c r="AB112" s="12" t="s">
        <v>49</v>
      </c>
      <c r="AE112">
        <f>AVERAGE(AE102:AE110)</f>
        <v>0.03</v>
      </c>
      <c r="AF112">
        <f>AVERAGE(AF102:AF111)</f>
        <v>0</v>
      </c>
    </row>
    <row r="113" spans="1:33" x14ac:dyDescent="0.15">
      <c r="K113" s="15"/>
      <c r="S113" s="15"/>
      <c r="Z113" s="15"/>
      <c r="AB113" s="12"/>
    </row>
    <row r="114" spans="1:33" x14ac:dyDescent="0.15">
      <c r="A114" t="s">
        <v>13</v>
      </c>
      <c r="K114" s="15"/>
      <c r="M114" s="12" t="str">
        <f>A114</f>
        <v>Dealer up card 6</v>
      </c>
      <c r="N114" s="12"/>
      <c r="S114" s="15"/>
      <c r="U114" s="12" t="str">
        <f>$A114</f>
        <v>Dealer up card 6</v>
      </c>
      <c r="Z114" s="15"/>
      <c r="AB114" s="12" t="str">
        <f>$A114</f>
        <v>Dealer up card 6</v>
      </c>
    </row>
    <row r="115" spans="1:33" x14ac:dyDescent="0.15">
      <c r="K115" s="15"/>
      <c r="S115" s="15"/>
      <c r="Z115" s="15"/>
      <c r="AB115" s="12"/>
    </row>
    <row r="116" spans="1:33" x14ac:dyDescent="0.15">
      <c r="A116" t="s">
        <v>92</v>
      </c>
      <c r="B116" t="s">
        <v>93</v>
      </c>
      <c r="C116" t="s">
        <v>58</v>
      </c>
      <c r="D116" s="12" t="s">
        <v>128</v>
      </c>
      <c r="E116" t="s">
        <v>60</v>
      </c>
      <c r="F116" t="s">
        <v>43</v>
      </c>
      <c r="H116" t="s">
        <v>31</v>
      </c>
      <c r="I116" t="s">
        <v>62</v>
      </c>
      <c r="K116" s="15"/>
      <c r="M116" s="12" t="s">
        <v>92</v>
      </c>
      <c r="N116" t="s">
        <v>1</v>
      </c>
      <c r="O116" t="s">
        <v>58</v>
      </c>
      <c r="P116" s="12" t="s">
        <v>72</v>
      </c>
      <c r="Q116" s="12" t="s">
        <v>73</v>
      </c>
      <c r="S116" s="15"/>
      <c r="U116" s="12" t="s">
        <v>92</v>
      </c>
      <c r="V116" t="s">
        <v>55</v>
      </c>
      <c r="W116" t="s">
        <v>56</v>
      </c>
      <c r="Z116" s="15"/>
      <c r="AB116" s="12" t="s">
        <v>92</v>
      </c>
      <c r="AC116" t="s">
        <v>36</v>
      </c>
      <c r="AD116" t="s">
        <v>38</v>
      </c>
      <c r="AE116" t="s">
        <v>67</v>
      </c>
      <c r="AF116" t="s">
        <v>68</v>
      </c>
    </row>
    <row r="117" spans="1:33" x14ac:dyDescent="0.15">
      <c r="A117" t="s">
        <v>25</v>
      </c>
      <c r="B117">
        <v>0.75829999999999997</v>
      </c>
      <c r="C117">
        <f>ROUND(100*ABS(B117-'One Deck'!C600),2)</f>
        <v>0</v>
      </c>
      <c r="D117">
        <f>ROUND(100*ABS(B117-'One Deck'!I600),2)</f>
        <v>7.37</v>
      </c>
      <c r="E117">
        <f>ROUND(100*ABS(B117-'One Deck'!C570),2)</f>
        <v>0</v>
      </c>
      <c r="F117">
        <f>SIGN(B117-'One Deck'!C614)</f>
        <v>1</v>
      </c>
      <c r="H117">
        <v>0.72382299999999999</v>
      </c>
      <c r="I117">
        <f t="shared" ref="I117:I126" si="10">ROUND(100*ABS(B117-H117),2)</f>
        <v>3.45</v>
      </c>
      <c r="K117" s="15"/>
      <c r="M117" s="12" t="s">
        <v>25</v>
      </c>
      <c r="N117">
        <v>0.75829999999999997</v>
      </c>
      <c r="O117">
        <f>ROUND(100*ABS(N117-'One Deck'!C614),2)</f>
        <v>0</v>
      </c>
      <c r="P117">
        <f t="shared" ref="P117:P126" si="11">ROUND(100*ABS(N117-B117),2)</f>
        <v>0</v>
      </c>
      <c r="S117" s="15"/>
      <c r="U117" s="12" t="s">
        <v>25</v>
      </c>
      <c r="V117">
        <v>0.68840000000000001</v>
      </c>
      <c r="W117">
        <f>ROUND(100*ABS(V117-'Four Decks'!C343),2)</f>
        <v>0.15</v>
      </c>
      <c r="Z117" s="15"/>
      <c r="AB117" s="12" t="s">
        <v>25</v>
      </c>
      <c r="AC117">
        <v>0.80639000000000005</v>
      </c>
      <c r="AE117">
        <f>ROUND(100*ABS(AC117-'Six Decks'!E915),2)</f>
        <v>7.0000000000000007E-2</v>
      </c>
    </row>
    <row r="118" spans="1:33" x14ac:dyDescent="0.15">
      <c r="A118" t="s">
        <v>26</v>
      </c>
      <c r="B118">
        <v>0.24010000000000001</v>
      </c>
      <c r="C118" s="12">
        <f>ROUND(100*ABS(B118-'One Deck'!C601),2)</f>
        <v>3.23</v>
      </c>
      <c r="D118" s="12">
        <f>ROUND(100*ABS(B118-'One Deck'!I601),2)</f>
        <v>5.46</v>
      </c>
      <c r="E118">
        <f>ROUND(100*ABS(B118-'One Deck'!F571),2)</f>
        <v>5.43</v>
      </c>
      <c r="F118">
        <f>SIGN(B118-'One Deck'!C615)</f>
        <v>-1</v>
      </c>
      <c r="H118">
        <v>0.23721800000000001</v>
      </c>
      <c r="I118">
        <f t="shared" si="10"/>
        <v>0.28999999999999998</v>
      </c>
      <c r="K118" s="15"/>
      <c r="M118" s="12" t="s">
        <v>26</v>
      </c>
      <c r="N118">
        <v>0.24</v>
      </c>
      <c r="O118">
        <f>ROUND(100*ABS(N118-'One Deck'!C615),2)</f>
        <v>3.24</v>
      </c>
      <c r="P118">
        <f t="shared" si="11"/>
        <v>0.01</v>
      </c>
      <c r="Q118">
        <f>ROUND(100*ABS(N118-'One Deck'!C586),2)</f>
        <v>3.78</v>
      </c>
      <c r="S118" s="15"/>
      <c r="U118" s="12" t="s">
        <v>26</v>
      </c>
      <c r="V118">
        <v>0.22600000000000001</v>
      </c>
      <c r="W118">
        <f>ROUND(100*ABS(V118-'Four Decks'!F344),2)</f>
        <v>2.0499999999999998</v>
      </c>
      <c r="Z118" s="15"/>
      <c r="AB118" s="12" t="s">
        <v>26</v>
      </c>
      <c r="AC118">
        <v>0.124405</v>
      </c>
      <c r="AE118">
        <f>ROUND(100*ABS(AC118-'Six Decks'!E916),2)</f>
        <v>0.01</v>
      </c>
    </row>
    <row r="119" spans="1:33" x14ac:dyDescent="0.15">
      <c r="A119" t="s">
        <v>27</v>
      </c>
      <c r="B119">
        <v>0.21959999999999999</v>
      </c>
      <c r="C119" s="12">
        <f>ROUND(100*ABS(B119-'One Deck'!C602),2)</f>
        <v>5.45</v>
      </c>
      <c r="D119" s="12">
        <f>ROUND(100*ABS(B119-'One Deck'!I602),2)</f>
        <v>8.09</v>
      </c>
      <c r="E119">
        <f>ROUND(100*ABS(B119-'One Deck'!F572),2)</f>
        <v>8</v>
      </c>
      <c r="F119">
        <f>SIGN(B119-'One Deck'!C616)</f>
        <v>-1</v>
      </c>
      <c r="H119">
        <v>0.21576699999999999</v>
      </c>
      <c r="I119">
        <f t="shared" si="10"/>
        <v>0.38</v>
      </c>
      <c r="K119" s="15"/>
      <c r="M119" s="12" t="s">
        <v>27</v>
      </c>
      <c r="N119">
        <v>0.22</v>
      </c>
      <c r="O119">
        <f>ROUND(100*ABS(N119-'One Deck'!C616),2)</f>
        <v>5.41</v>
      </c>
      <c r="P119">
        <f t="shared" si="11"/>
        <v>0.04</v>
      </c>
      <c r="Q119">
        <f>ROUND(100*ABS(N119-'One Deck'!C587),2)</f>
        <v>4.95</v>
      </c>
      <c r="S119" s="15"/>
      <c r="U119" s="12" t="s">
        <v>27</v>
      </c>
      <c r="V119">
        <v>0.2082</v>
      </c>
      <c r="W119">
        <f>ROUND(100*ABS(V119-'Four Decks'!F345),2)</f>
        <v>1.53</v>
      </c>
      <c r="Z119" s="15"/>
      <c r="AB119" s="12" t="s">
        <v>27</v>
      </c>
      <c r="AC119">
        <v>0.10043000000000001</v>
      </c>
      <c r="AE119">
        <f>ROUND(100*ABS(AC119-'Six Decks'!E917),2)</f>
        <v>0.02</v>
      </c>
    </row>
    <row r="120" spans="1:33" x14ac:dyDescent="0.15">
      <c r="A120" t="s">
        <v>28</v>
      </c>
      <c r="B120">
        <v>0.18060000000000001</v>
      </c>
      <c r="C120" s="12">
        <f>ROUND(100*ABS(B120-'One Deck'!C603),2)</f>
        <v>6.37</v>
      </c>
      <c r="D120" s="12">
        <f>ROUND(100*ABS(B120-'One Deck'!I603),2)</f>
        <v>6.82</v>
      </c>
      <c r="E120">
        <f>ROUND(100*ABS(B120-'One Deck'!F573),2)</f>
        <v>6.69</v>
      </c>
      <c r="F120">
        <f>SIGN(B120-'One Deck'!C617)</f>
        <v>-1</v>
      </c>
      <c r="H120">
        <v>0.18738299999999999</v>
      </c>
      <c r="I120">
        <f t="shared" si="10"/>
        <v>0.68</v>
      </c>
      <c r="K120" s="15"/>
      <c r="M120" s="12" t="s">
        <v>28</v>
      </c>
      <c r="N120">
        <v>0.183</v>
      </c>
      <c r="O120">
        <f>ROUND(100*ABS(N120-'One Deck'!C617),2)</f>
        <v>6.13</v>
      </c>
      <c r="P120">
        <f t="shared" si="11"/>
        <v>0.24</v>
      </c>
      <c r="Q120">
        <f>ROUND(100*ABS(N120-'One Deck'!C588),2)</f>
        <v>6.37</v>
      </c>
      <c r="S120" s="15"/>
      <c r="U120" s="12" t="s">
        <v>28</v>
      </c>
      <c r="V120">
        <v>0.155</v>
      </c>
      <c r="W120">
        <f>ROUND(100*ABS(V120-'Four Decks'!F346),2)</f>
        <v>2.02</v>
      </c>
      <c r="Z120" s="15"/>
      <c r="AB120" s="12" t="s">
        <v>28</v>
      </c>
      <c r="AD120">
        <v>6.4043199999999995E-2</v>
      </c>
      <c r="AF120">
        <f>ROUND(100*ABS(AD120-'Six Decks'!B918),2)</f>
        <v>0</v>
      </c>
    </row>
    <row r="121" spans="1:33" x14ac:dyDescent="0.15">
      <c r="A121" t="s">
        <v>29</v>
      </c>
      <c r="B121">
        <v>0.12970000000000001</v>
      </c>
      <c r="C121" s="12">
        <f>ROUND(100*ABS(B121-'One Deck'!C604),2)</f>
        <v>7.06</v>
      </c>
      <c r="D121" s="12">
        <f>ROUND(100*ABS(B121-'One Deck'!I604),2)</f>
        <v>2.38</v>
      </c>
      <c r="E121">
        <f>ROUND(100*ABS(B121-'One Deck'!F574),2)</f>
        <v>2.23</v>
      </c>
      <c r="F121">
        <f>SIGN(B121-'One Deck'!C618)</f>
        <v>-1</v>
      </c>
      <c r="H121">
        <v>0.15631300000000001</v>
      </c>
      <c r="I121">
        <f t="shared" si="10"/>
        <v>2.66</v>
      </c>
      <c r="K121" s="15"/>
      <c r="M121" s="12" t="s">
        <v>29</v>
      </c>
      <c r="N121">
        <v>0.13100000000000001</v>
      </c>
      <c r="O121">
        <f>ROUND(100*ABS(N121-'One Deck'!C618),2)</f>
        <v>6.93</v>
      </c>
      <c r="P121">
        <f t="shared" si="11"/>
        <v>0.13</v>
      </c>
      <c r="Q121">
        <f>ROUND(100*ABS(N121-'One Deck'!C589),2)</f>
        <v>7.04</v>
      </c>
      <c r="S121" s="15"/>
      <c r="U121" s="12" t="s">
        <v>29</v>
      </c>
      <c r="Z121" s="15"/>
      <c r="AB121" s="12" t="s">
        <v>29</v>
      </c>
      <c r="AD121">
        <v>4.0732200000000003E-2</v>
      </c>
      <c r="AF121">
        <f>ROUND(100*ABS(AD121-'Six Decks'!B919),2)</f>
        <v>0</v>
      </c>
    </row>
    <row r="122" spans="1:33" x14ac:dyDescent="0.15">
      <c r="A122" t="s">
        <v>30</v>
      </c>
      <c r="B122">
        <v>0.15129999999999999</v>
      </c>
      <c r="C122" s="12">
        <f>ROUND(100*ABS(B122-'One Deck'!C605),2)</f>
        <v>0.42</v>
      </c>
      <c r="D122" s="12">
        <f>ROUND(100*ABS(B122-'One Deck'!I605),2)</f>
        <v>1.8</v>
      </c>
      <c r="E122">
        <f>ROUND(100*ABS(B122-'One Deck'!F575),2)</f>
        <v>1.83</v>
      </c>
      <c r="F122">
        <f>SIGN(B122-'One Deck'!C619)</f>
        <v>-1</v>
      </c>
      <c r="H122">
        <v>0.14165800000000001</v>
      </c>
      <c r="I122">
        <f t="shared" si="10"/>
        <v>0.96</v>
      </c>
      <c r="K122" s="15"/>
      <c r="M122" s="12" t="s">
        <v>30</v>
      </c>
      <c r="N122">
        <v>0.151</v>
      </c>
      <c r="O122">
        <f>ROUND(100*ABS(N122-'One Deck'!C619),2)</f>
        <v>0.45</v>
      </c>
      <c r="P122">
        <f t="shared" si="11"/>
        <v>0.03</v>
      </c>
      <c r="Q122">
        <f>ROUND(100*ABS(N122-'One Deck'!C590),2)</f>
        <v>0.46</v>
      </c>
      <c r="S122" s="15"/>
      <c r="U122" s="12" t="s">
        <v>30</v>
      </c>
      <c r="V122">
        <v>0.1406</v>
      </c>
      <c r="W122">
        <f>ROUND(100*ABS(V122-'Four Decks'!F348),2)</f>
        <v>2</v>
      </c>
      <c r="Z122" s="15"/>
      <c r="AB122" s="12" t="s">
        <v>30</v>
      </c>
      <c r="AC122">
        <v>3.3603000000000001E-2</v>
      </c>
      <c r="AE122">
        <f>ROUND(100*ABS(AC122-'Six Decks'!E920),2)</f>
        <v>0.03</v>
      </c>
    </row>
    <row r="123" spans="1:33" x14ac:dyDescent="0.15">
      <c r="A123" t="s">
        <v>52</v>
      </c>
      <c r="B123">
        <v>0.22040000000000001</v>
      </c>
      <c r="C123" s="12">
        <f>ROUND(100*ABS(B123-'One Deck'!C606),2)</f>
        <v>1.05</v>
      </c>
      <c r="D123" s="12">
        <f>ROUND(100*ABS(B123-'One Deck'!I606),2)</f>
        <v>2.29</v>
      </c>
      <c r="E123">
        <f>ROUND(100*ABS(B123-'One Deck'!F576),2)</f>
        <v>2.36</v>
      </c>
      <c r="F123">
        <f>SIGN(B123-'One Deck'!C620)</f>
        <v>1</v>
      </c>
      <c r="H123">
        <v>0.209061</v>
      </c>
      <c r="I123">
        <f t="shared" si="10"/>
        <v>1.1299999999999999</v>
      </c>
      <c r="K123" s="15"/>
      <c r="M123" s="12" t="s">
        <v>52</v>
      </c>
      <c r="N123">
        <v>0.22</v>
      </c>
      <c r="O123">
        <f>ROUND(100*ABS(N123-'One Deck'!C620),2)</f>
        <v>1.01</v>
      </c>
      <c r="P123">
        <f t="shared" si="11"/>
        <v>0.04</v>
      </c>
      <c r="Q123">
        <f>ROUND(100*ABS(N123-'One Deck'!C591),2)</f>
        <v>0.76</v>
      </c>
      <c r="S123" s="15"/>
      <c r="U123" s="12" t="s">
        <v>52</v>
      </c>
      <c r="V123">
        <v>0.2467</v>
      </c>
      <c r="W123">
        <f>ROUND(100*ABS(V123-'Four Decks'!F349),2)</f>
        <v>0.28000000000000003</v>
      </c>
      <c r="Z123" s="15"/>
      <c r="AB123" s="12" t="s">
        <v>52</v>
      </c>
      <c r="AC123">
        <v>9.0168999999999999E-2</v>
      </c>
      <c r="AE123">
        <f>ROUND(100*ABS(AC123-'Six Decks'!E921),2)</f>
        <v>0.04</v>
      </c>
    </row>
    <row r="124" spans="1:33" x14ac:dyDescent="0.15">
      <c r="A124" t="s">
        <v>53</v>
      </c>
      <c r="B124">
        <v>0.35630000000000001</v>
      </c>
      <c r="C124" s="12">
        <f>ROUND(100*ABS(B124-'One Deck'!C607),2)</f>
        <v>1.59</v>
      </c>
      <c r="D124" s="12">
        <f>ROUND(100*ABS(B124-'One Deck'!I607),2)</f>
        <v>2.9</v>
      </c>
      <c r="E124">
        <f>ROUND(100*ABS(B124-'One Deck'!F577),2)</f>
        <v>2.94</v>
      </c>
      <c r="F124">
        <f>SIGN(B124-'One Deck'!C621)</f>
        <v>1</v>
      </c>
      <c r="H124">
        <v>0.34204200000000001</v>
      </c>
      <c r="I124">
        <f t="shared" si="10"/>
        <v>1.43</v>
      </c>
      <c r="K124" s="15"/>
      <c r="M124" s="12" t="s">
        <v>53</v>
      </c>
      <c r="N124">
        <v>0.35599999999999998</v>
      </c>
      <c r="O124">
        <f>ROUND(100*ABS(N124-'One Deck'!C621),2)</f>
        <v>1.56</v>
      </c>
      <c r="P124">
        <f t="shared" si="11"/>
        <v>0.03</v>
      </c>
      <c r="Q124">
        <f>ROUND(100*ABS(N124-'One Deck'!C592),2)</f>
        <v>1.51</v>
      </c>
      <c r="S124" s="15"/>
      <c r="U124" s="12" t="s">
        <v>53</v>
      </c>
      <c r="V124">
        <v>0.37490000000000001</v>
      </c>
      <c r="W124">
        <f>ROUND(100*ABS(V124-'Four Decks'!F350),2)</f>
        <v>2.9</v>
      </c>
      <c r="Z124" s="15"/>
      <c r="AB124" s="12" t="s">
        <v>53</v>
      </c>
      <c r="AC124">
        <v>0.254834</v>
      </c>
      <c r="AE124">
        <f>ROUND(100*ABS(AC124-'Six Decks'!E922),2)</f>
        <v>0.55000000000000004</v>
      </c>
    </row>
    <row r="125" spans="1:33" x14ac:dyDescent="0.15">
      <c r="A125" t="s">
        <v>54</v>
      </c>
      <c r="B125">
        <v>0.43690000000000001</v>
      </c>
      <c r="C125" s="12">
        <f>ROUND(100*ABS(B125-'One Deck'!C608),2)</f>
        <v>2.36</v>
      </c>
      <c r="D125" s="12">
        <f>ROUND(100*ABS(B125-'One Deck'!I608),2)</f>
        <v>1.26</v>
      </c>
      <c r="E125">
        <f>ROUND(100*ABS(B125-'One Deck'!F578),2)</f>
        <v>1.22</v>
      </c>
      <c r="F125">
        <f>SIGN(B125-'One Deck'!C622)</f>
        <v>1</v>
      </c>
      <c r="H125">
        <v>0.43879600000000002</v>
      </c>
      <c r="I125">
        <f t="shared" si="10"/>
        <v>0.19</v>
      </c>
      <c r="K125" s="15"/>
      <c r="M125" s="12" t="s">
        <v>54</v>
      </c>
      <c r="N125">
        <v>0.437</v>
      </c>
      <c r="O125">
        <f>ROUND(100*ABS(N125-'One Deck'!C622),2)</f>
        <v>2.37</v>
      </c>
      <c r="P125">
        <f t="shared" si="11"/>
        <v>0.01</v>
      </c>
      <c r="Q125">
        <f>ROUND(100*ABS(N125-'One Deck'!C593),2)</f>
        <v>2.0499999999999998</v>
      </c>
      <c r="S125" s="15"/>
      <c r="U125" s="12" t="s">
        <v>54</v>
      </c>
      <c r="V125">
        <v>0.4269</v>
      </c>
      <c r="W125">
        <f>ROUND(100*ABS(V125-'Four Decks'!F351),2)</f>
        <v>3.35</v>
      </c>
      <c r="Z125" s="15"/>
      <c r="AB125" s="12" t="s">
        <v>54</v>
      </c>
      <c r="AC125">
        <v>0.39315</v>
      </c>
      <c r="AE125">
        <f>ROUND(100*ABS(AC125-'Six Decks'!E923),2)</f>
        <v>0.01</v>
      </c>
    </row>
    <row r="126" spans="1:33" x14ac:dyDescent="0.15">
      <c r="A126" t="s">
        <v>90</v>
      </c>
      <c r="B126">
        <v>0.54210000000000003</v>
      </c>
      <c r="C126" s="12">
        <f>ROUND(100*ABS(B126-'One Deck'!C609),2)</f>
        <v>1.7</v>
      </c>
      <c r="D126" s="12">
        <f>ROUND(100*ABS(B126-'One Deck'!I609),2)</f>
        <v>17.850000000000001</v>
      </c>
      <c r="E126">
        <f>ROUND(100*ABS(B126-'One Deck'!F579),2)</f>
        <v>17.45</v>
      </c>
      <c r="F126">
        <f>SIGN(B126-'One Deck'!C623)</f>
        <v>1</v>
      </c>
      <c r="H126">
        <v>0.55912700000000004</v>
      </c>
      <c r="I126">
        <f t="shared" si="10"/>
        <v>1.7</v>
      </c>
      <c r="K126" s="15"/>
      <c r="M126" s="12" t="s">
        <v>90</v>
      </c>
      <c r="N126">
        <v>0.54300000000000004</v>
      </c>
      <c r="O126">
        <f>ROUND(100*ABS(N126-'One Deck'!C623),2)</f>
        <v>1.79</v>
      </c>
      <c r="P126">
        <f t="shared" si="11"/>
        <v>0.09</v>
      </c>
      <c r="Q126">
        <f>ROUND(100*ABS(N126-'One Deck'!C594),2)</f>
        <v>1.55</v>
      </c>
      <c r="S126" s="15"/>
      <c r="U126" s="12" t="s">
        <v>90</v>
      </c>
      <c r="Z126" s="15"/>
      <c r="AB126" s="12" t="s">
        <v>90</v>
      </c>
      <c r="AC126">
        <v>0.50283500000000003</v>
      </c>
      <c r="AD126">
        <v>0.55580399999999996</v>
      </c>
      <c r="AE126">
        <f>ROUND(100*ABS(AC126-'Six Decks'!E924),2)</f>
        <v>5.16</v>
      </c>
      <c r="AF126">
        <f>ROUND(100*ABS(AD126-'Six Decks'!B924),2)</f>
        <v>0</v>
      </c>
      <c r="AG126" t="s">
        <v>10</v>
      </c>
    </row>
    <row r="127" spans="1:33" x14ac:dyDescent="0.15">
      <c r="A127" t="s">
        <v>49</v>
      </c>
      <c r="C127" s="32">
        <f>AVERAGE(C118:C126)</f>
        <v>3.2477777777777779</v>
      </c>
      <c r="D127" s="32">
        <f>AVERAGE(D118:D126)</f>
        <v>5.427777777777778</v>
      </c>
      <c r="E127" s="32">
        <f>AVERAGE(E118:E126)</f>
        <v>5.35</v>
      </c>
      <c r="F127" s="32"/>
      <c r="G127" s="32"/>
      <c r="H127" s="32"/>
      <c r="I127" s="32">
        <f>AVERAGE(I118:I126)</f>
        <v>1.0466666666666666</v>
      </c>
      <c r="K127" s="15"/>
      <c r="M127" s="12" t="s">
        <v>49</v>
      </c>
      <c r="N127" s="38"/>
      <c r="O127" s="32">
        <f>AVERAGE(O118:O126)</f>
        <v>3.21</v>
      </c>
      <c r="P127" s="32">
        <f>AVERAGE(P118:P126)</f>
        <v>6.8888888888888875E-2</v>
      </c>
      <c r="Q127" s="32">
        <f>AVERAGE(Q118:Q126)</f>
        <v>3.163333333333334</v>
      </c>
      <c r="S127" s="15"/>
      <c r="U127" s="12" t="s">
        <v>49</v>
      </c>
      <c r="W127">
        <f>AVERAGE(W118:W126)</f>
        <v>2.0185714285714282</v>
      </c>
      <c r="Z127" s="15"/>
      <c r="AB127" s="12" t="s">
        <v>49</v>
      </c>
      <c r="AE127">
        <f>AVERAGE(AE117:AE125)</f>
        <v>0.1042857142857143</v>
      </c>
      <c r="AF127">
        <f>AVERAGE(AF117:AF126)</f>
        <v>0</v>
      </c>
    </row>
    <row r="128" spans="1:33" x14ac:dyDescent="0.15">
      <c r="K128" s="15"/>
      <c r="S128" s="15"/>
      <c r="Z128" s="15"/>
      <c r="AB128" s="12"/>
    </row>
    <row r="129" spans="1:33" x14ac:dyDescent="0.15">
      <c r="A129" t="s">
        <v>14</v>
      </c>
      <c r="K129" s="15"/>
      <c r="M129" s="12" t="str">
        <f>A129</f>
        <v>Dealer up card 7</v>
      </c>
      <c r="N129" s="12"/>
      <c r="S129" s="15"/>
      <c r="U129" s="12" t="str">
        <f>$A129</f>
        <v>Dealer up card 7</v>
      </c>
      <c r="Z129" s="15"/>
      <c r="AB129" s="12" t="str">
        <f>$A129</f>
        <v>Dealer up card 7</v>
      </c>
    </row>
    <row r="130" spans="1:33" x14ac:dyDescent="0.15">
      <c r="K130" s="15"/>
      <c r="S130" s="15"/>
      <c r="Z130" s="15"/>
      <c r="AB130" s="12"/>
    </row>
    <row r="131" spans="1:33" x14ac:dyDescent="0.15">
      <c r="A131" t="s">
        <v>92</v>
      </c>
      <c r="B131" t="s">
        <v>93</v>
      </c>
      <c r="C131" t="s">
        <v>58</v>
      </c>
      <c r="D131" s="12" t="s">
        <v>128</v>
      </c>
      <c r="E131" t="s">
        <v>60</v>
      </c>
      <c r="F131" t="s">
        <v>43</v>
      </c>
      <c r="H131" t="s">
        <v>31</v>
      </c>
      <c r="I131" t="s">
        <v>62</v>
      </c>
      <c r="K131" s="15"/>
      <c r="M131" s="12" t="s">
        <v>92</v>
      </c>
      <c r="N131" t="s">
        <v>1</v>
      </c>
      <c r="O131" t="s">
        <v>58</v>
      </c>
      <c r="P131" s="12" t="s">
        <v>72</v>
      </c>
      <c r="Q131" s="12" t="s">
        <v>73</v>
      </c>
      <c r="S131" s="15"/>
      <c r="U131" s="12" t="s">
        <v>92</v>
      </c>
      <c r="V131" t="s">
        <v>55</v>
      </c>
      <c r="W131" t="s">
        <v>56</v>
      </c>
      <c r="Z131" s="15"/>
      <c r="AB131" s="12" t="s">
        <v>92</v>
      </c>
      <c r="AC131" t="s">
        <v>36</v>
      </c>
      <c r="AD131" t="s">
        <v>38</v>
      </c>
      <c r="AE131" t="s">
        <v>67</v>
      </c>
      <c r="AF131" t="s">
        <v>68</v>
      </c>
    </row>
    <row r="132" spans="1:33" x14ac:dyDescent="0.15">
      <c r="A132" t="s">
        <v>25</v>
      </c>
      <c r="B132">
        <v>0.54069999999999996</v>
      </c>
      <c r="C132">
        <f>ROUND(100*ABS(B132-'One Deck'!C715),2)</f>
        <v>0</v>
      </c>
      <c r="E132">
        <f>ROUND(100*ABS(B132-'One Deck'!C671),2)</f>
        <v>0</v>
      </c>
      <c r="F132">
        <f>SIGN(B132-'One Deck'!C715)</f>
        <v>-1</v>
      </c>
      <c r="H132">
        <v>0.49895800000000001</v>
      </c>
      <c r="I132">
        <f t="shared" ref="I132:I141" si="12">ROUND(100*ABS(B132-H132),2)</f>
        <v>4.17</v>
      </c>
      <c r="K132" s="15"/>
      <c r="M132" s="12" t="s">
        <v>25</v>
      </c>
      <c r="N132">
        <v>0.54069999999999996</v>
      </c>
      <c r="O132">
        <f>ROUND(100*ABS(N132-'One Deck'!C715),2)</f>
        <v>0</v>
      </c>
      <c r="P132">
        <f t="shared" ref="P132:P141" si="13">ROUND(100*ABS(N132-B132),2)</f>
        <v>0</v>
      </c>
      <c r="S132" s="15"/>
      <c r="U132" s="12" t="s">
        <v>25</v>
      </c>
      <c r="V132">
        <v>0.48299999999999998</v>
      </c>
      <c r="W132">
        <f>ROUND(100*ABS(V132-'Four Decks'!C400),2)</f>
        <v>0.1</v>
      </c>
      <c r="Z132" s="15"/>
      <c r="AB132" s="12" t="s">
        <v>25</v>
      </c>
      <c r="AC132">
        <v>0.62663800000000003</v>
      </c>
      <c r="AE132">
        <f>ROUND(100*ABS(AC132-'Six Decks'!E400),2)</f>
        <v>0.12</v>
      </c>
    </row>
    <row r="133" spans="1:33" x14ac:dyDescent="0.15">
      <c r="A133" t="s">
        <v>26</v>
      </c>
      <c r="B133">
        <v>-5.7999999999999996E-3</v>
      </c>
      <c r="C133">
        <f>ROUND(100*ABS(B133-'One Deck'!C716),2)</f>
        <v>1.06</v>
      </c>
      <c r="E133">
        <f>ROUND(100*ABS(B133-'One Deck'!F672),2)</f>
        <v>1.96</v>
      </c>
      <c r="F133">
        <f>SIGN(B133-'One Deck'!C716)</f>
        <v>-1</v>
      </c>
      <c r="H133">
        <v>-9.3606899999999996E-3</v>
      </c>
      <c r="I133">
        <f t="shared" si="12"/>
        <v>0.36</v>
      </c>
      <c r="K133" s="15"/>
      <c r="M133" s="12" t="s">
        <v>26</v>
      </c>
      <c r="N133">
        <v>-6.0000000000000001E-3</v>
      </c>
      <c r="O133">
        <f>ROUND(100*ABS(N133-'One Deck'!C716),2)</f>
        <v>1.08</v>
      </c>
      <c r="P133">
        <f t="shared" si="13"/>
        <v>0.02</v>
      </c>
      <c r="Q133">
        <f>ROUND(100*ABS(N133-'One Deck'!C687),2)</f>
        <v>0.65</v>
      </c>
      <c r="S133" s="15"/>
      <c r="U133" s="12" t="s">
        <v>26</v>
      </c>
      <c r="V133">
        <v>1.8E-3</v>
      </c>
      <c r="W133">
        <f>ROUND(100*ABS(V133-'Four Decks'!F401),2)</f>
        <v>0.75</v>
      </c>
      <c r="Z133" s="15"/>
      <c r="AB133" s="12" t="s">
        <v>26</v>
      </c>
      <c r="AC133">
        <v>-4.8660000000000002E-2</v>
      </c>
      <c r="AE133">
        <f>ROUND(100*ABS(AC133-'Six Decks'!E401),2)</f>
        <v>0.01</v>
      </c>
    </row>
    <row r="134" spans="1:33" x14ac:dyDescent="0.15">
      <c r="A134" t="s">
        <v>27</v>
      </c>
      <c r="B134">
        <v>-6.8400000000000002E-2</v>
      </c>
      <c r="C134">
        <f>ROUND(100*ABS(B134-'One Deck'!C717),2)</f>
        <v>1.1100000000000001</v>
      </c>
      <c r="E134">
        <f>ROUND(100*ABS(B134-'One Deck'!F673),2)</f>
        <v>2.34</v>
      </c>
      <c r="F134">
        <f>SIGN(B134-'One Deck'!C717)</f>
        <v>-1</v>
      </c>
      <c r="H134">
        <v>-7.7611700000000006E-2</v>
      </c>
      <c r="I134">
        <f t="shared" si="12"/>
        <v>0.92</v>
      </c>
      <c r="K134" s="15"/>
      <c r="M134" s="12" t="s">
        <v>27</v>
      </c>
      <c r="N134">
        <v>-6.8000000000000005E-2</v>
      </c>
      <c r="O134">
        <f>ROUND(100*ABS(N134-'One Deck'!C717),2)</f>
        <v>1.07</v>
      </c>
      <c r="P134">
        <f t="shared" si="13"/>
        <v>0.04</v>
      </c>
      <c r="Q134">
        <f>ROUND(100*ABS(N134-'One Deck'!C688),2)</f>
        <v>0.87</v>
      </c>
      <c r="S134" s="15"/>
      <c r="U134" s="12" t="s">
        <v>27</v>
      </c>
      <c r="V134">
        <v>-3.5000000000000003E-2</v>
      </c>
      <c r="W134">
        <f>ROUND(100*ABS(V134-'Four Decks'!F402),2)</f>
        <v>1.54</v>
      </c>
      <c r="Z134" s="15"/>
      <c r="AB134" s="12" t="s">
        <v>27</v>
      </c>
      <c r="AC134">
        <v>-0.10858</v>
      </c>
      <c r="AE134">
        <f>ROUND(100*ABS(AC134-'Six Decks'!E402),2)</f>
        <v>0.01</v>
      </c>
    </row>
    <row r="135" spans="1:33" x14ac:dyDescent="0.15">
      <c r="A135" t="s">
        <v>28</v>
      </c>
      <c r="B135">
        <v>-0.1666</v>
      </c>
      <c r="C135">
        <f>ROUND(100*ABS(B135-'One Deck'!C718),2)</f>
        <v>0.79</v>
      </c>
      <c r="E135">
        <f>ROUND(100*ABS(B135-'One Deck'!F674),2)</f>
        <v>1.77</v>
      </c>
      <c r="F135">
        <f>SIGN(B135-'One Deck'!C718)</f>
        <v>-1</v>
      </c>
      <c r="H135">
        <v>-0.15424099999999999</v>
      </c>
      <c r="I135">
        <f t="shared" si="12"/>
        <v>1.24</v>
      </c>
      <c r="K135" s="15"/>
      <c r="M135" s="12" t="s">
        <v>28</v>
      </c>
      <c r="N135">
        <v>-0.16</v>
      </c>
      <c r="O135">
        <f>ROUND(100*ABS(N135-'One Deck'!C718),2)</f>
        <v>0.13</v>
      </c>
      <c r="P135">
        <f t="shared" si="13"/>
        <v>0.66</v>
      </c>
      <c r="Q135">
        <f>ROUND(100*ABS(N135-'One Deck'!C689),2)</f>
        <v>0.25</v>
      </c>
      <c r="S135" s="15"/>
      <c r="U135" s="12" t="s">
        <v>28</v>
      </c>
      <c r="Z135" s="15"/>
      <c r="AB135" s="12" t="s">
        <v>28</v>
      </c>
      <c r="AD135">
        <v>-0.18316299999999999</v>
      </c>
      <c r="AF135">
        <f>ROUND(100*ABS(AD135-'Six Decks'!B403),2)</f>
        <v>0</v>
      </c>
    </row>
    <row r="136" spans="1:33" x14ac:dyDescent="0.15">
      <c r="A136" t="s">
        <v>29</v>
      </c>
      <c r="B136">
        <v>-0.23169999999999999</v>
      </c>
      <c r="C136">
        <f>ROUND(100*ABS(B136-'One Deck'!C719),2)</f>
        <v>1.3</v>
      </c>
      <c r="E136">
        <f>ROUND(100*ABS(B136-'One Deck'!F675),2)</f>
        <v>8.14</v>
      </c>
      <c r="F136">
        <f>SIGN(B136-'One Deck'!C719)</f>
        <v>1</v>
      </c>
      <c r="H136">
        <v>-0.20386099999999999</v>
      </c>
      <c r="I136">
        <f t="shared" si="12"/>
        <v>2.78</v>
      </c>
      <c r="K136" s="15"/>
      <c r="M136" s="12" t="s">
        <v>29</v>
      </c>
      <c r="N136">
        <v>-0.22800000000000001</v>
      </c>
      <c r="O136">
        <f>ROUND(100*ABS(N136-'One Deck'!C719),2)</f>
        <v>1.67</v>
      </c>
      <c r="P136">
        <f t="shared" si="13"/>
        <v>0.37</v>
      </c>
      <c r="Q136">
        <f>ROUND(100*ABS(N136-'One Deck'!C690),2)</f>
        <v>2.2999999999999998</v>
      </c>
      <c r="S136" s="15"/>
      <c r="U136" s="12" t="s">
        <v>29</v>
      </c>
      <c r="Z136" s="15"/>
      <c r="AB136" s="12" t="s">
        <v>29</v>
      </c>
      <c r="AD136">
        <v>-0.24785399999999999</v>
      </c>
      <c r="AF136">
        <f>ROUND(100*ABS(AD136-'Six Decks'!B404),2)</f>
        <v>0</v>
      </c>
    </row>
    <row r="137" spans="1:33" x14ac:dyDescent="0.15">
      <c r="A137" t="s">
        <v>30</v>
      </c>
      <c r="B137">
        <v>-0.2077</v>
      </c>
      <c r="C137">
        <f>ROUND(100*ABS(B137-'One Deck'!C720),2)</f>
        <v>0.63</v>
      </c>
      <c r="E137">
        <f>ROUND(100*ABS(B137-'One Deck'!F676),2)</f>
        <v>1.49</v>
      </c>
      <c r="F137">
        <f>SIGN(B137-'One Deck'!C720)</f>
        <v>-1</v>
      </c>
      <c r="H137">
        <v>-0.21409600000000001</v>
      </c>
      <c r="I137">
        <f t="shared" si="12"/>
        <v>0.64</v>
      </c>
      <c r="K137" s="15"/>
      <c r="M137" s="12" t="s">
        <v>30</v>
      </c>
      <c r="N137">
        <v>-0.22800000000000001</v>
      </c>
      <c r="O137">
        <f>ROUND(100*ABS(N137-'One Deck'!C720),2)</f>
        <v>2.66</v>
      </c>
      <c r="P137">
        <f t="shared" si="13"/>
        <v>2.0299999999999998</v>
      </c>
      <c r="Q137">
        <f>ROUND(100*ABS(N137-'One Deck'!C691),2)</f>
        <v>2.99</v>
      </c>
      <c r="S137" s="15"/>
      <c r="U137" s="12" t="s">
        <v>30</v>
      </c>
      <c r="Z137" s="15"/>
      <c r="AB137" s="12" t="s">
        <v>30</v>
      </c>
      <c r="AD137">
        <v>-0.29936200000000002</v>
      </c>
      <c r="AF137">
        <f>ROUND(100*ABS(AD137-'Six Decks'!B405),2)</f>
        <v>0</v>
      </c>
    </row>
    <row r="138" spans="1:33" x14ac:dyDescent="0.15">
      <c r="A138" t="s">
        <v>52</v>
      </c>
      <c r="B138">
        <v>-5.6000000000000001E-2</v>
      </c>
      <c r="C138">
        <f>ROUND(100*ABS(B138-'One Deck'!C721),2)</f>
        <v>0.97</v>
      </c>
      <c r="E138">
        <f>ROUND(100*ABS(B138-'One Deck'!F677),2)</f>
        <v>0.48</v>
      </c>
      <c r="F138">
        <f>SIGN(B138-'One Deck'!C721)</f>
        <v>1</v>
      </c>
      <c r="H138">
        <v>-7.0404900000000006E-2</v>
      </c>
      <c r="I138">
        <f t="shared" si="12"/>
        <v>1.44</v>
      </c>
      <c r="K138" s="15"/>
      <c r="M138" s="12" t="s">
        <v>52</v>
      </c>
      <c r="N138">
        <v>-5.6000000000000001E-2</v>
      </c>
      <c r="O138">
        <f>ROUND(100*ABS(N138-'One Deck'!C721),2)</f>
        <v>0.97</v>
      </c>
      <c r="P138">
        <f t="shared" si="13"/>
        <v>0</v>
      </c>
      <c r="Q138">
        <f>ROUND(100*ABS(N138-'One Deck'!C692),2)</f>
        <v>0.51</v>
      </c>
      <c r="S138" s="15"/>
      <c r="U138" s="12" t="s">
        <v>52</v>
      </c>
      <c r="V138">
        <v>-4.8399999999999999E-2</v>
      </c>
      <c r="W138">
        <f>ROUND(100*ABS(V138-'Four Decks'!F406),2)</f>
        <v>0.05</v>
      </c>
      <c r="Z138" s="15"/>
      <c r="AB138" s="12" t="s">
        <v>52</v>
      </c>
      <c r="AC138">
        <v>-0.10519000000000001</v>
      </c>
      <c r="AE138">
        <f>ROUND(100*ABS(AC138-'Six Decks'!E406),2)</f>
        <v>0.04</v>
      </c>
    </row>
    <row r="139" spans="1:33" x14ac:dyDescent="0.15">
      <c r="A139" t="s">
        <v>53</v>
      </c>
      <c r="B139">
        <v>0.2586</v>
      </c>
      <c r="C139">
        <f>ROUND(100*ABS(B139-'One Deck'!C722),2)</f>
        <v>0.79</v>
      </c>
      <c r="E139">
        <f>ROUND(100*ABS(B139-'One Deck'!F678),2)</f>
        <v>4.49</v>
      </c>
      <c r="F139">
        <f>SIGN(B139-'One Deck'!C722)</f>
        <v>1</v>
      </c>
      <c r="H139">
        <v>0.238561</v>
      </c>
      <c r="I139">
        <f t="shared" si="12"/>
        <v>2</v>
      </c>
      <c r="K139" s="15"/>
      <c r="M139" s="12" t="s">
        <v>53</v>
      </c>
      <c r="N139">
        <v>0.25900000000000001</v>
      </c>
      <c r="O139">
        <f>ROUND(100*ABS(N139-'One Deck'!C722),2)</f>
        <v>0.83</v>
      </c>
      <c r="P139">
        <f t="shared" si="13"/>
        <v>0.04</v>
      </c>
      <c r="Q139">
        <f>ROUND(100*ABS(N139-'One Deck'!C693),2)</f>
        <v>1.01</v>
      </c>
      <c r="S139" s="15"/>
      <c r="U139" s="12" t="s">
        <v>53</v>
      </c>
      <c r="V139">
        <v>0.29880000000000001</v>
      </c>
      <c r="W139">
        <f>ROUND(100*ABS(V139-'Four Decks'!F407),2)</f>
        <v>1.86</v>
      </c>
      <c r="Z139" s="15"/>
      <c r="AB139" s="12" t="s">
        <v>53</v>
      </c>
      <c r="AC139">
        <v>0.263069</v>
      </c>
      <c r="AE139">
        <f>ROUND(100*ABS(AC139-'Six Decks'!E407),2)</f>
        <v>0.09</v>
      </c>
    </row>
    <row r="140" spans="1:33" x14ac:dyDescent="0.15">
      <c r="A140" t="s">
        <v>54</v>
      </c>
      <c r="B140">
        <v>0.36109999999999998</v>
      </c>
      <c r="C140">
        <f>ROUND(100*ABS(B140-'One Deck'!C723),2)</f>
        <v>0.17</v>
      </c>
      <c r="E140">
        <f>ROUND(100*ABS(B140-'One Deck'!F679),2)</f>
        <v>0.23</v>
      </c>
      <c r="F140">
        <f>SIGN(B140-'One Deck'!C723)</f>
        <v>-1</v>
      </c>
      <c r="H140">
        <v>0.37333499999999997</v>
      </c>
      <c r="I140">
        <f t="shared" si="12"/>
        <v>1.22</v>
      </c>
      <c r="K140" s="15"/>
      <c r="M140" s="12" t="s">
        <v>54</v>
      </c>
      <c r="N140">
        <v>0.36399999999999999</v>
      </c>
      <c r="O140">
        <f>ROUND(100*ABS(N140-'One Deck'!C723),2)</f>
        <v>0.12</v>
      </c>
      <c r="P140">
        <f t="shared" si="13"/>
        <v>0.28999999999999998</v>
      </c>
      <c r="Q140">
        <f>ROUND(100*ABS(N140-'One Deck'!C694),2)</f>
        <v>0.1</v>
      </c>
      <c r="S140" s="15"/>
      <c r="U140" s="12" t="s">
        <v>54</v>
      </c>
      <c r="Z140" s="15"/>
      <c r="AB140" s="12" t="s">
        <v>54</v>
      </c>
      <c r="AD140">
        <v>0.34332200000000002</v>
      </c>
      <c r="AF140">
        <f>ROUND(100*ABS(AD140-'Six Decks'!B408),2)</f>
        <v>0</v>
      </c>
    </row>
    <row r="141" spans="1:33" x14ac:dyDescent="0.15">
      <c r="A141" t="s">
        <v>90</v>
      </c>
      <c r="B141">
        <v>0.47739999999999999</v>
      </c>
      <c r="C141">
        <f>ROUND(100*ABS(B141-'One Deck'!C724),2)</f>
        <v>0.48</v>
      </c>
      <c r="E141">
        <f>ROUND(100*ABS(B141-'One Deck'!F680),2)</f>
        <v>21.92</v>
      </c>
      <c r="F141">
        <f>SIGN(B141-'One Deck'!C724)</f>
        <v>-1</v>
      </c>
      <c r="H141">
        <v>0.50156199999999995</v>
      </c>
      <c r="I141">
        <f t="shared" si="12"/>
        <v>2.42</v>
      </c>
      <c r="K141" s="15"/>
      <c r="M141" s="12" t="s">
        <v>90</v>
      </c>
      <c r="N141">
        <v>0.47799999999999998</v>
      </c>
      <c r="O141">
        <f>ROUND(100*ABS(N141-'One Deck'!C724),2)</f>
        <v>0.42</v>
      </c>
      <c r="P141">
        <f t="shared" si="13"/>
        <v>0.06</v>
      </c>
      <c r="Q141">
        <f>ROUND(100*ABS(N141-'One Deck'!C695),2)</f>
        <v>0.56000000000000005</v>
      </c>
      <c r="S141" s="15"/>
      <c r="U141" s="12" t="s">
        <v>90</v>
      </c>
      <c r="Z141" s="15"/>
      <c r="AB141" s="12" t="s">
        <v>90</v>
      </c>
      <c r="AC141">
        <v>0.358213</v>
      </c>
      <c r="AD141">
        <v>0.50873599999999997</v>
      </c>
      <c r="AE141">
        <f>ROUND(100*ABS(AC141-'Six Decks'!E409),2)</f>
        <v>6.85</v>
      </c>
      <c r="AF141">
        <f>ROUND(100*ABS(AD141-'Six Decks'!B409),2)</f>
        <v>0</v>
      </c>
      <c r="AG141" t="s">
        <v>10</v>
      </c>
    </row>
    <row r="142" spans="1:33" x14ac:dyDescent="0.15">
      <c r="A142" t="s">
        <v>49</v>
      </c>
      <c r="C142" s="32">
        <f>AVERAGE(C133:C141)</f>
        <v>0.81111111111111101</v>
      </c>
      <c r="D142" s="32"/>
      <c r="E142" s="32">
        <f>AVERAGE(E133:E141)</f>
        <v>4.757777777777779</v>
      </c>
      <c r="F142" s="32"/>
      <c r="G142" s="32"/>
      <c r="H142" s="32"/>
      <c r="I142" s="32">
        <f>AVERAGE(I133:I141)</f>
        <v>1.4466666666666665</v>
      </c>
      <c r="K142" s="15"/>
      <c r="M142" s="12" t="s">
        <v>49</v>
      </c>
      <c r="N142" s="38"/>
      <c r="O142" s="32">
        <f>AVERAGE(O133:O141)</f>
        <v>0.99444444444444435</v>
      </c>
      <c r="P142" s="32">
        <f>AVERAGE(P133:P141)</f>
        <v>0.38999999999999996</v>
      </c>
      <c r="Q142" s="32">
        <f>AVERAGE(Q133:Q141)</f>
        <v>1.0266666666666666</v>
      </c>
      <c r="S142" s="15"/>
      <c r="U142" s="12" t="s">
        <v>49</v>
      </c>
      <c r="W142">
        <f>AVERAGE(W133:W141)</f>
        <v>1.05</v>
      </c>
      <c r="Z142" s="15"/>
      <c r="AB142" s="12" t="s">
        <v>49</v>
      </c>
      <c r="AE142">
        <f>AVERAGE(AE132:AE140)</f>
        <v>5.4000000000000006E-2</v>
      </c>
      <c r="AF142">
        <f>AVERAGE(AF132:AF141)</f>
        <v>0</v>
      </c>
    </row>
    <row r="143" spans="1:33" x14ac:dyDescent="0.15">
      <c r="K143" s="15"/>
      <c r="S143" s="15"/>
      <c r="Z143" s="15"/>
      <c r="AB143" s="12"/>
    </row>
    <row r="144" spans="1:33" x14ac:dyDescent="0.15">
      <c r="A144" t="s">
        <v>15</v>
      </c>
      <c r="K144" s="15"/>
      <c r="M144" s="12" t="str">
        <f>A144</f>
        <v>Dealer up card 8</v>
      </c>
      <c r="N144" s="12"/>
      <c r="S144" s="15"/>
      <c r="U144" s="12" t="str">
        <f>$A144</f>
        <v>Dealer up card 8</v>
      </c>
      <c r="Z144" s="15"/>
      <c r="AB144" s="12" t="str">
        <f>$A144</f>
        <v>Dealer up card 8</v>
      </c>
    </row>
    <row r="145" spans="1:33" x14ac:dyDescent="0.15">
      <c r="K145" s="15"/>
      <c r="S145" s="15"/>
      <c r="Z145" s="15"/>
      <c r="AB145" s="12"/>
    </row>
    <row r="146" spans="1:33" x14ac:dyDescent="0.15">
      <c r="A146" t="s">
        <v>92</v>
      </c>
      <c r="B146" t="s">
        <v>93</v>
      </c>
      <c r="C146" t="s">
        <v>58</v>
      </c>
      <c r="D146" s="12" t="s">
        <v>128</v>
      </c>
      <c r="E146" t="s">
        <v>60</v>
      </c>
      <c r="F146" t="s">
        <v>43</v>
      </c>
      <c r="H146" t="s">
        <v>31</v>
      </c>
      <c r="I146" t="s">
        <v>62</v>
      </c>
      <c r="K146" s="15"/>
      <c r="M146" s="12" t="s">
        <v>92</v>
      </c>
      <c r="N146" t="s">
        <v>1</v>
      </c>
      <c r="O146" t="s">
        <v>58</v>
      </c>
      <c r="P146" s="12" t="s">
        <v>72</v>
      </c>
      <c r="Q146" s="12" t="s">
        <v>73</v>
      </c>
      <c r="S146" s="15"/>
      <c r="U146" s="12" t="s">
        <v>92</v>
      </c>
      <c r="V146" t="s">
        <v>55</v>
      </c>
      <c r="W146" t="s">
        <v>56</v>
      </c>
      <c r="Z146" s="15"/>
      <c r="AB146" s="12" t="s">
        <v>92</v>
      </c>
      <c r="AC146" t="s">
        <v>36</v>
      </c>
      <c r="AD146" t="s">
        <v>38</v>
      </c>
      <c r="AE146" t="s">
        <v>67</v>
      </c>
      <c r="AF146" t="s">
        <v>68</v>
      </c>
    </row>
    <row r="147" spans="1:33" x14ac:dyDescent="0.15">
      <c r="A147" t="s">
        <v>25</v>
      </c>
      <c r="B147">
        <v>0.40649999999999997</v>
      </c>
      <c r="C147">
        <f>ROUND(100*ABS(B147-'One Deck'!C816),2)</f>
        <v>0</v>
      </c>
      <c r="E147">
        <f>ROUND(100*ABS(B147-'One Deck'!C772),2)</f>
        <v>0</v>
      </c>
      <c r="F147">
        <f>SIGN(B147-'One Deck'!C816)</f>
        <v>1</v>
      </c>
      <c r="H147">
        <v>0.36352200000000001</v>
      </c>
      <c r="I147">
        <f t="shared" ref="I147:I156" si="14">ROUND(100*ABS(B147-H147),2)</f>
        <v>4.3</v>
      </c>
      <c r="K147" s="15"/>
      <c r="M147" s="12" t="s">
        <v>25</v>
      </c>
      <c r="N147">
        <v>0.40649999999999997</v>
      </c>
      <c r="O147">
        <f>ROUND(100*ABS(N147-'One Deck'!C816),2)</f>
        <v>0</v>
      </c>
      <c r="P147">
        <f t="shared" ref="P147:P156" si="15">ROUND(100*ABS(N147-B147),2)</f>
        <v>0</v>
      </c>
      <c r="S147" s="15"/>
      <c r="U147" s="12" t="s">
        <v>25</v>
      </c>
      <c r="V147">
        <v>0.34989999999999999</v>
      </c>
      <c r="W147">
        <f>ROUND(100*ABS(V147-'Four Decks'!C457),2)</f>
        <v>1.44</v>
      </c>
      <c r="Z147" s="15"/>
      <c r="AB147" s="12" t="s">
        <v>25</v>
      </c>
      <c r="AC147">
        <v>0.49826399999999998</v>
      </c>
      <c r="AE147">
        <f>ROUND(100*ABS(AC147-'Six Decks'!E457),2)</f>
        <v>0.11</v>
      </c>
    </row>
    <row r="148" spans="1:33" x14ac:dyDescent="0.15">
      <c r="A148" t="s">
        <v>26</v>
      </c>
      <c r="B148">
        <v>-0.19089999999999999</v>
      </c>
      <c r="C148">
        <f>ROUND(100*ABS(B148-'One Deck'!C817),2)</f>
        <v>1.38</v>
      </c>
      <c r="E148">
        <f>ROUND(100*ABS(B148-'One Deck'!F773),2)</f>
        <v>1.1399999999999999</v>
      </c>
      <c r="F148">
        <f>SIGN(B148-'One Deck'!C817)</f>
        <v>-1</v>
      </c>
      <c r="H148">
        <v>-0.19153400000000001</v>
      </c>
      <c r="I148">
        <f t="shared" si="14"/>
        <v>0.06</v>
      </c>
      <c r="K148" s="15"/>
      <c r="M148" s="12" t="s">
        <v>26</v>
      </c>
      <c r="N148">
        <v>-0.192</v>
      </c>
      <c r="O148">
        <f>ROUND(100*ABS(N148-'One Deck'!C817),2)</f>
        <v>1.49</v>
      </c>
      <c r="P148">
        <f t="shared" si="15"/>
        <v>0.11</v>
      </c>
      <c r="Q148">
        <f>ROUND(100*ABS(N148-'One Deck'!C788),2)</f>
        <v>2.19</v>
      </c>
      <c r="S148" s="15"/>
      <c r="U148" s="12" t="s">
        <v>26</v>
      </c>
      <c r="Z148" s="15"/>
      <c r="AB148" s="12" t="s">
        <v>26</v>
      </c>
      <c r="AD148">
        <v>-0.20705599999999999</v>
      </c>
      <c r="AF148">
        <f>ROUND(100*ABS(AD148-'Six Decks'!B458),2)</f>
        <v>0</v>
      </c>
    </row>
    <row r="149" spans="1:33" x14ac:dyDescent="0.15">
      <c r="A149" t="s">
        <v>27</v>
      </c>
      <c r="B149">
        <v>-0.2432</v>
      </c>
      <c r="C149">
        <f>ROUND(100*ABS(B149-'One Deck'!C818),2)</f>
        <v>1.72</v>
      </c>
      <c r="E149">
        <f>ROUND(100*ABS(B149-'One Deck'!F774),2)</f>
        <v>2.0699999999999998</v>
      </c>
      <c r="F149">
        <f>SIGN(B149-'One Deck'!C818)</f>
        <v>-1</v>
      </c>
      <c r="H149">
        <v>-0.24667800000000001</v>
      </c>
      <c r="I149">
        <f t="shared" si="14"/>
        <v>0.35</v>
      </c>
      <c r="K149" s="15"/>
      <c r="M149" s="12" t="s">
        <v>27</v>
      </c>
      <c r="N149">
        <v>-0.24399999999999999</v>
      </c>
      <c r="O149">
        <f>ROUND(100*ABS(N149-'One Deck'!C818),2)</f>
        <v>1.8</v>
      </c>
      <c r="P149">
        <f t="shared" si="15"/>
        <v>0.08</v>
      </c>
      <c r="Q149">
        <f>ROUND(100*ABS(N149-'One Deck'!C789),2)</f>
        <v>1.73</v>
      </c>
      <c r="S149" s="15"/>
      <c r="U149" s="12" t="s">
        <v>27</v>
      </c>
      <c r="V149">
        <v>-0.2114</v>
      </c>
      <c r="W149">
        <f>ROUND(100*ABS(V149-'Four Decks'!F459),2)</f>
        <v>1.86</v>
      </c>
      <c r="Z149" s="15"/>
      <c r="AB149" s="12" t="s">
        <v>27</v>
      </c>
      <c r="AD149">
        <v>-0.131499</v>
      </c>
      <c r="AF149">
        <f>ROUND(100*ABS(2*AD149-'Six Decks'!B459),2)</f>
        <v>0</v>
      </c>
      <c r="AG149" t="s">
        <v>69</v>
      </c>
    </row>
    <row r="150" spans="1:33" x14ac:dyDescent="0.15">
      <c r="A150" t="s">
        <v>28</v>
      </c>
      <c r="B150">
        <v>-0.28970000000000001</v>
      </c>
      <c r="C150">
        <f>ROUND(100*ABS(B150-'One Deck'!C819),2)</f>
        <v>1.02</v>
      </c>
      <c r="E150">
        <f>ROUND(100*ABS(B150-'One Deck'!F775),2)</f>
        <v>3.28</v>
      </c>
      <c r="F150">
        <f>SIGN(B150-'One Deck'!C819)</f>
        <v>1</v>
      </c>
      <c r="H150">
        <v>-0.28503699999999998</v>
      </c>
      <c r="I150">
        <f t="shared" si="14"/>
        <v>0.47</v>
      </c>
      <c r="K150" s="15"/>
      <c r="M150" s="12" t="s">
        <v>28</v>
      </c>
      <c r="N150">
        <v>-0.29099999999999998</v>
      </c>
      <c r="O150">
        <f>ROUND(100*ABS(N150-'One Deck'!C819),2)</f>
        <v>0.89</v>
      </c>
      <c r="P150">
        <f t="shared" si="15"/>
        <v>0.13</v>
      </c>
      <c r="Q150">
        <f>ROUND(100*ABS(N150-'One Deck'!C790),2)</f>
        <v>0.43</v>
      </c>
      <c r="S150" s="15"/>
      <c r="U150" s="12" t="s">
        <v>28</v>
      </c>
      <c r="Z150" s="15"/>
      <c r="AB150" s="12" t="s">
        <v>28</v>
      </c>
      <c r="AD150">
        <v>-0.32224199999999997</v>
      </c>
      <c r="AF150">
        <f>ROUND(100*ABS(AD150-'Six Decks'!B460),2)</f>
        <v>0</v>
      </c>
    </row>
    <row r="151" spans="1:33" x14ac:dyDescent="0.15">
      <c r="A151" t="s">
        <v>29</v>
      </c>
      <c r="B151">
        <v>-0.38950000000000001</v>
      </c>
      <c r="C151">
        <f>ROUND(100*ABS(B151-'One Deck'!C820),2)</f>
        <v>2.25</v>
      </c>
      <c r="E151">
        <f>ROUND(100*ABS(B151-'One Deck'!F776),2)</f>
        <v>9.25</v>
      </c>
      <c r="F151">
        <f>SIGN(B151-'One Deck'!C820)</f>
        <v>1</v>
      </c>
      <c r="H151">
        <v>-0.36740499999999998</v>
      </c>
      <c r="I151">
        <f t="shared" si="14"/>
        <v>2.21</v>
      </c>
      <c r="K151" s="15"/>
      <c r="M151" s="12" t="s">
        <v>29</v>
      </c>
      <c r="N151">
        <v>-0.39100000000000001</v>
      </c>
      <c r="O151">
        <f>ROUND(100*ABS(N151-'One Deck'!C820),2)</f>
        <v>2.1</v>
      </c>
      <c r="P151">
        <f t="shared" si="15"/>
        <v>0.15</v>
      </c>
      <c r="Q151">
        <f>ROUND(100*ABS(N151-'One Deck'!C791),2)</f>
        <v>1.53</v>
      </c>
      <c r="S151" s="15"/>
      <c r="U151" s="12" t="s">
        <v>29</v>
      </c>
      <c r="Z151" s="15"/>
      <c r="AB151" s="12" t="s">
        <v>29</v>
      </c>
      <c r="AD151">
        <v>-0.38697599999999999</v>
      </c>
      <c r="AF151">
        <f>ROUND(100*ABS(AD151-'Six Decks'!B461),2)</f>
        <v>0</v>
      </c>
    </row>
    <row r="152" spans="1:33" x14ac:dyDescent="0.15">
      <c r="A152" t="s">
        <v>30</v>
      </c>
      <c r="B152">
        <v>-0.3715</v>
      </c>
      <c r="C152">
        <f>ROUND(100*ABS(B152-'One Deck'!C821),2)</f>
        <v>0.38</v>
      </c>
      <c r="E152">
        <f>ROUND(100*ABS(B152-'One Deck'!F777),2)</f>
        <v>0.24</v>
      </c>
      <c r="F152">
        <f>SIGN(B152-'One Deck'!C821)</f>
        <v>-1</v>
      </c>
      <c r="H152">
        <v>-0.376475</v>
      </c>
      <c r="I152">
        <f t="shared" si="14"/>
        <v>0.5</v>
      </c>
      <c r="K152" s="15"/>
      <c r="M152" s="12" t="s">
        <v>30</v>
      </c>
      <c r="N152">
        <v>-0.374</v>
      </c>
      <c r="O152">
        <f>ROUND(100*ABS(N152-'One Deck'!C821),2)</f>
        <v>0.63</v>
      </c>
      <c r="P152">
        <f t="shared" si="15"/>
        <v>0.25</v>
      </c>
      <c r="Q152">
        <f>ROUND(100*ABS(N152-'One Deck'!C792),2)</f>
        <v>0.63</v>
      </c>
      <c r="S152" s="15"/>
      <c r="U152" s="12" t="s">
        <v>30</v>
      </c>
      <c r="Z152" s="15"/>
      <c r="AB152" s="12" t="s">
        <v>30</v>
      </c>
      <c r="AD152">
        <v>-0.43173600000000001</v>
      </c>
      <c r="AF152">
        <f>ROUND(100*ABS(AD152-'Six Decks'!B462),2)</f>
        <v>0</v>
      </c>
    </row>
    <row r="153" spans="1:33" x14ac:dyDescent="0.15">
      <c r="A153" t="s">
        <v>52</v>
      </c>
      <c r="B153">
        <v>-0.37780000000000002</v>
      </c>
      <c r="C153">
        <f>ROUND(100*ABS(B153-'One Deck'!C822),2)</f>
        <v>0.74</v>
      </c>
      <c r="E153">
        <f>ROUND(100*ABS(B153-'One Deck'!F778),2)</f>
        <v>0.26</v>
      </c>
      <c r="F153">
        <f>SIGN(B153-'One Deck'!C822)</f>
        <v>1</v>
      </c>
      <c r="H153">
        <v>-0.38641399999999998</v>
      </c>
      <c r="I153">
        <f t="shared" si="14"/>
        <v>0.86</v>
      </c>
      <c r="K153" s="15"/>
      <c r="M153" s="12" t="s">
        <v>52</v>
      </c>
      <c r="N153">
        <v>-0.378</v>
      </c>
      <c r="O153">
        <f>ROUND(100*ABS(N153-'One Deck'!C822),2)</f>
        <v>0.72</v>
      </c>
      <c r="P153">
        <f t="shared" si="15"/>
        <v>0.02</v>
      </c>
      <c r="Q153">
        <f>ROUND(100*ABS(N153-'One Deck'!C793),2)</f>
        <v>0.43</v>
      </c>
      <c r="S153" s="15"/>
      <c r="U153" s="12" t="s">
        <v>52</v>
      </c>
      <c r="V153">
        <v>-0.3589</v>
      </c>
      <c r="W153">
        <f>ROUND(100*ABS(V153-'Four Decks'!F463),2)</f>
        <v>3.07</v>
      </c>
      <c r="Z153" s="15"/>
      <c r="AB153" s="12" t="s">
        <v>52</v>
      </c>
      <c r="AC153">
        <v>-0.42914200000000002</v>
      </c>
      <c r="AE153">
        <f>ROUND(100*ABS(AC153-'Six Decks'!E463),2)</f>
        <v>0.04</v>
      </c>
    </row>
    <row r="154" spans="1:33" x14ac:dyDescent="0.15">
      <c r="A154" t="s">
        <v>53</v>
      </c>
      <c r="B154">
        <v>-5.91E-2</v>
      </c>
      <c r="C154">
        <f>ROUND(100*ABS(B154-'One Deck'!C823),2)</f>
        <v>1.44</v>
      </c>
      <c r="E154">
        <f>ROUND(100*ABS(B154-'One Deck'!F779),2)</f>
        <v>0.04</v>
      </c>
      <c r="F154">
        <f>SIGN(B154-'One Deck'!C823)</f>
        <v>1</v>
      </c>
      <c r="H154">
        <v>-7.4939500000000006E-2</v>
      </c>
      <c r="I154">
        <f t="shared" si="14"/>
        <v>1.58</v>
      </c>
      <c r="K154" s="15"/>
      <c r="M154" s="12" t="s">
        <v>53</v>
      </c>
      <c r="N154">
        <v>-5.8999999999999997E-2</v>
      </c>
      <c r="O154">
        <f>ROUND(100*ABS(N154-'One Deck'!C823),2)</f>
        <v>1.45</v>
      </c>
      <c r="P154">
        <f t="shared" si="15"/>
        <v>0.01</v>
      </c>
      <c r="Q154">
        <f>ROUND(100*ABS(N154-'One Deck'!C794),2)</f>
        <v>1.66</v>
      </c>
      <c r="S154" s="15"/>
      <c r="U154" s="12" t="s">
        <v>53</v>
      </c>
      <c r="V154">
        <v>-2.6100000000000002E-2</v>
      </c>
      <c r="W154">
        <f>ROUND(100*ABS(V154-'Four Decks'!F464),2)</f>
        <v>0.61</v>
      </c>
      <c r="Z154" s="15"/>
      <c r="AB154" s="12" t="s">
        <v>53</v>
      </c>
      <c r="AC154">
        <v>-6.5659999999999996E-2</v>
      </c>
      <c r="AE154">
        <f>ROUND(100*ABS(AC154-'Six Decks'!E464),2)</f>
        <v>0.06</v>
      </c>
    </row>
    <row r="155" spans="1:33" x14ac:dyDescent="0.15">
      <c r="A155" t="s">
        <v>54</v>
      </c>
      <c r="B155">
        <v>0.20699999999999999</v>
      </c>
      <c r="C155">
        <f>ROUND(100*ABS(B155-'One Deck'!C824),2)</f>
        <v>1.1599999999999999</v>
      </c>
      <c r="E155">
        <f>ROUND(100*ABS(B155-'One Deck'!F780),2)</f>
        <v>0.08</v>
      </c>
      <c r="F155">
        <f>SIGN(B155-'One Deck'!C824)</f>
        <v>1</v>
      </c>
      <c r="H155">
        <v>0.20533699999999999</v>
      </c>
      <c r="I155">
        <f t="shared" si="14"/>
        <v>0.17</v>
      </c>
      <c r="K155" s="15"/>
      <c r="M155" s="12" t="s">
        <v>54</v>
      </c>
      <c r="N155">
        <v>0.20699999999999999</v>
      </c>
      <c r="O155">
        <f>ROUND(100*ABS(N155-'One Deck'!C824),2)</f>
        <v>1.1599999999999999</v>
      </c>
      <c r="P155">
        <f t="shared" si="15"/>
        <v>0</v>
      </c>
      <c r="Q155">
        <f>ROUND(100*ABS(N155-'One Deck'!C795),2)</f>
        <v>1.66</v>
      </c>
      <c r="S155" s="15"/>
      <c r="U155" s="12" t="s">
        <v>54</v>
      </c>
      <c r="V155">
        <v>0.19650000000000001</v>
      </c>
      <c r="W155">
        <f>ROUND(100*ABS(V155-'Four Decks'!F465),2)</f>
        <v>3.11</v>
      </c>
      <c r="Z155" s="15"/>
      <c r="AB155" s="12" t="s">
        <v>54</v>
      </c>
      <c r="AC155">
        <v>0.20873700000000001</v>
      </c>
      <c r="AE155">
        <f>ROUND(100*ABS(AC155-'Six Decks'!E465),2)</f>
        <v>0.01</v>
      </c>
    </row>
    <row r="156" spans="1:33" x14ac:dyDescent="0.15">
      <c r="A156" t="s">
        <v>90</v>
      </c>
      <c r="B156">
        <v>0.34460000000000002</v>
      </c>
      <c r="C156">
        <f>ROUND(100*ABS(B156-'One Deck'!C825),2)</f>
        <v>0.93</v>
      </c>
      <c r="E156">
        <f>ROUND(100*ABS(B156-'One Deck'!F781),2)</f>
        <v>32.909999999999997</v>
      </c>
      <c r="F156">
        <f>SIGN(B156-'One Deck'!C825)</f>
        <v>-1</v>
      </c>
      <c r="H156">
        <v>0.370672</v>
      </c>
      <c r="I156">
        <f t="shared" si="14"/>
        <v>2.61</v>
      </c>
      <c r="K156" s="15"/>
      <c r="M156" s="12" t="s">
        <v>90</v>
      </c>
      <c r="N156">
        <v>0.34499999999999997</v>
      </c>
      <c r="O156">
        <f>ROUND(100*ABS(N156-'One Deck'!C825),2)</f>
        <v>0.89</v>
      </c>
      <c r="P156">
        <f t="shared" si="15"/>
        <v>0.04</v>
      </c>
      <c r="Q156">
        <f>ROUND(100*ABS(N156-'One Deck'!C796),2)</f>
        <v>1.01</v>
      </c>
      <c r="S156" s="15"/>
      <c r="U156" s="12" t="s">
        <v>90</v>
      </c>
      <c r="Z156" s="15"/>
      <c r="AB156" s="12" t="s">
        <v>90</v>
      </c>
      <c r="AC156">
        <v>0.13464000000000001</v>
      </c>
      <c r="AD156">
        <v>0.38888800000000001</v>
      </c>
      <c r="AE156">
        <f>ROUND(100*ABS(AC156-'Six Decks'!E466),2)</f>
        <v>7.93</v>
      </c>
      <c r="AF156">
        <f>ROUND(100*ABS(AD156-'Six Decks'!B466),2)</f>
        <v>0</v>
      </c>
      <c r="AG156" t="s">
        <v>10</v>
      </c>
    </row>
    <row r="157" spans="1:33" x14ac:dyDescent="0.15">
      <c r="A157" t="s">
        <v>49</v>
      </c>
      <c r="C157" s="32">
        <f>AVERAGE(C148:C156)</f>
        <v>1.2244444444444444</v>
      </c>
      <c r="D157" s="32"/>
      <c r="E157" s="32">
        <f>AVERAGE(E148:E156)</f>
        <v>5.474444444444444</v>
      </c>
      <c r="F157" s="32"/>
      <c r="G157" s="32"/>
      <c r="H157" s="32"/>
      <c r="I157" s="32">
        <f>AVERAGE(I148:I156)</f>
        <v>0.97888888888888892</v>
      </c>
      <c r="K157" s="15"/>
      <c r="M157" s="12" t="s">
        <v>49</v>
      </c>
      <c r="N157" s="38"/>
      <c r="O157" s="32">
        <f>AVERAGE(O148:O156)</f>
        <v>1.2366666666666666</v>
      </c>
      <c r="P157" s="32">
        <f>AVERAGE(P148:P156)</f>
        <v>8.7777777777777788E-2</v>
      </c>
      <c r="Q157" s="32">
        <f>AVERAGE(Q148:Q156)</f>
        <v>1.2522222222222221</v>
      </c>
      <c r="S157" s="15"/>
      <c r="U157" s="12" t="s">
        <v>49</v>
      </c>
      <c r="W157">
        <f>AVERAGE(W148:W156)</f>
        <v>2.1625000000000001</v>
      </c>
      <c r="Z157" s="15"/>
      <c r="AB157" s="12" t="s">
        <v>49</v>
      </c>
      <c r="AE157">
        <f>AVERAGE(AE147:AE155)</f>
        <v>5.5E-2</v>
      </c>
      <c r="AF157">
        <f>AVERAGE(AF147:AF156)</f>
        <v>0</v>
      </c>
    </row>
    <row r="158" spans="1:33" x14ac:dyDescent="0.15">
      <c r="K158" s="15"/>
      <c r="S158" s="15"/>
      <c r="Z158" s="15"/>
      <c r="AB158" s="12"/>
    </row>
    <row r="159" spans="1:33" x14ac:dyDescent="0.15">
      <c r="A159" t="s">
        <v>16</v>
      </c>
      <c r="K159" s="15"/>
      <c r="M159" s="12" t="str">
        <f>A159</f>
        <v>Dealer up card 9</v>
      </c>
      <c r="N159" s="12"/>
      <c r="S159" s="15"/>
      <c r="U159" s="12" t="str">
        <f>$A159</f>
        <v>Dealer up card 9</v>
      </c>
      <c r="Z159" s="15"/>
      <c r="AB159" s="12" t="str">
        <f>$A159</f>
        <v>Dealer up card 9</v>
      </c>
    </row>
    <row r="160" spans="1:33" x14ac:dyDescent="0.15">
      <c r="K160" s="15"/>
      <c r="S160" s="15"/>
      <c r="Z160" s="15"/>
      <c r="AB160" s="12"/>
    </row>
    <row r="161" spans="1:33" x14ac:dyDescent="0.15">
      <c r="A161" t="s">
        <v>92</v>
      </c>
      <c r="B161" t="s">
        <v>93</v>
      </c>
      <c r="C161" t="s">
        <v>58</v>
      </c>
      <c r="D161" s="12" t="s">
        <v>128</v>
      </c>
      <c r="E161" t="s">
        <v>60</v>
      </c>
      <c r="F161" t="s">
        <v>43</v>
      </c>
      <c r="H161" t="s">
        <v>61</v>
      </c>
      <c r="I161" t="s">
        <v>62</v>
      </c>
      <c r="K161" s="15"/>
      <c r="M161" s="12" t="s">
        <v>92</v>
      </c>
      <c r="N161" t="s">
        <v>1</v>
      </c>
      <c r="O161" t="s">
        <v>58</v>
      </c>
      <c r="P161" s="12" t="s">
        <v>72</v>
      </c>
      <c r="Q161" s="12" t="s">
        <v>73</v>
      </c>
      <c r="S161" s="15"/>
      <c r="U161" s="12" t="s">
        <v>92</v>
      </c>
      <c r="V161" t="s">
        <v>55</v>
      </c>
      <c r="W161" t="s">
        <v>56</v>
      </c>
      <c r="Z161" s="15"/>
      <c r="AB161" s="12" t="s">
        <v>92</v>
      </c>
      <c r="AC161" t="s">
        <v>36</v>
      </c>
      <c r="AD161" t="s">
        <v>38</v>
      </c>
      <c r="AE161" t="s">
        <v>67</v>
      </c>
      <c r="AF161" t="s">
        <v>68</v>
      </c>
    </row>
    <row r="162" spans="1:33" x14ac:dyDescent="0.15">
      <c r="A162" t="s">
        <v>25</v>
      </c>
      <c r="B162">
        <v>0.2898</v>
      </c>
      <c r="C162">
        <f>ROUND(100*ABS(B162-'One Deck'!C917),2)</f>
        <v>0</v>
      </c>
      <c r="E162">
        <f>ROUND(100*ABS(B162-'One Deck'!C873),2)</f>
        <v>0</v>
      </c>
      <c r="F162">
        <f>SIGN(B162-'One Deck'!C917)</f>
        <v>1</v>
      </c>
      <c r="H162">
        <v>0.24657599999999999</v>
      </c>
      <c r="I162">
        <f t="shared" ref="I162:I171" si="16">ROUND(100*ABS(B162-H162),2)</f>
        <v>4.32</v>
      </c>
      <c r="K162" s="15"/>
      <c r="M162" s="12" t="s">
        <v>25</v>
      </c>
      <c r="N162">
        <v>0.2898</v>
      </c>
      <c r="O162">
        <f>ROUND(100*ABS(N162-'One Deck'!C917),2)</f>
        <v>0</v>
      </c>
      <c r="P162">
        <f t="shared" ref="P162:P171" si="17">ROUND(100*ABS(N162-B162),2)</f>
        <v>0</v>
      </c>
      <c r="S162" s="15"/>
      <c r="U162" s="12" t="s">
        <v>25</v>
      </c>
      <c r="V162">
        <v>0.25130000000000002</v>
      </c>
      <c r="W162">
        <f>ROUND(100*ABS(V162-'Four Decks'!C514),2)</f>
        <v>0.85</v>
      </c>
      <c r="Z162" s="15"/>
      <c r="AB162" s="12" t="s">
        <v>25</v>
      </c>
      <c r="AC162">
        <v>0.36159400000000003</v>
      </c>
      <c r="AE162">
        <f>ROUND(100*ABS(AC162-'Six Decks'!E514),2)</f>
        <v>0.11</v>
      </c>
    </row>
    <row r="163" spans="1:33" x14ac:dyDescent="0.15">
      <c r="A163" t="s">
        <v>26</v>
      </c>
      <c r="B163">
        <v>-0.37040000000000001</v>
      </c>
      <c r="C163">
        <f>ROUND(100*ABS(B163-'One Deck'!C918),2)</f>
        <v>1.0900000000000001</v>
      </c>
      <c r="E163">
        <f>ROUND(100*ABS(B163-'One Deck'!F874),2)</f>
        <v>0.01</v>
      </c>
      <c r="F163">
        <f>SIGN(B163-'One Deck'!C918)</f>
        <v>-1</v>
      </c>
      <c r="H163">
        <v>-0.37380099999999999</v>
      </c>
      <c r="I163">
        <f t="shared" si="16"/>
        <v>0.34</v>
      </c>
      <c r="K163" s="15"/>
      <c r="M163" s="12" t="s">
        <v>26</v>
      </c>
      <c r="N163">
        <v>-0.373</v>
      </c>
      <c r="O163">
        <f>ROUND(100*ABS(N163-'One Deck'!C918),2)</f>
        <v>1.35</v>
      </c>
      <c r="P163">
        <f t="shared" si="17"/>
        <v>0.26</v>
      </c>
      <c r="Q163">
        <f>ROUND(100*ABS(N163-'One Deck'!C889),2)</f>
        <v>1.1599999999999999</v>
      </c>
      <c r="S163" s="15"/>
      <c r="U163" s="12" t="s">
        <v>26</v>
      </c>
      <c r="Z163" s="15"/>
      <c r="AB163" s="12" t="s">
        <v>26</v>
      </c>
      <c r="AD163">
        <v>-0.381158</v>
      </c>
      <c r="AF163">
        <f>ROUND(100*ABS(AD163-'Six Decks'!B515),2)</f>
        <v>0.05</v>
      </c>
    </row>
    <row r="164" spans="1:33" x14ac:dyDescent="0.15">
      <c r="A164" t="s">
        <v>27</v>
      </c>
      <c r="B164">
        <v>-0.39169999999999999</v>
      </c>
      <c r="C164">
        <f>ROUND(100*ABS(B164-'One Deck'!C919),2)</f>
        <v>0.44</v>
      </c>
      <c r="E164">
        <f>ROUND(100*ABS(B164-'One Deck'!F875),2)</f>
        <v>0.97</v>
      </c>
      <c r="F164">
        <f>SIGN(B164-'One Deck'!C919)</f>
        <v>1</v>
      </c>
      <c r="H164">
        <v>-0.39836100000000002</v>
      </c>
      <c r="I164">
        <f t="shared" si="16"/>
        <v>0.67</v>
      </c>
      <c r="K164" s="15"/>
      <c r="M164" s="12" t="s">
        <v>27</v>
      </c>
      <c r="N164">
        <v>-0.39500000000000002</v>
      </c>
      <c r="O164">
        <f>ROUND(100*ABS(N164-'One Deck'!C919),2)</f>
        <v>0.11</v>
      </c>
      <c r="P164">
        <f t="shared" si="17"/>
        <v>0.33</v>
      </c>
      <c r="Q164">
        <f>ROUND(100*ABS(N164-'One Deck'!C890),2)</f>
        <v>0.11</v>
      </c>
      <c r="S164" s="15"/>
      <c r="U164" s="12" t="s">
        <v>27</v>
      </c>
      <c r="Z164" s="15"/>
      <c r="AB164" s="12" t="s">
        <v>27</v>
      </c>
      <c r="AD164">
        <v>-0.42982199999999998</v>
      </c>
      <c r="AF164">
        <f>ROUND(100*ABS(AD164-'Six Decks'!B516),2)</f>
        <v>0.1</v>
      </c>
    </row>
    <row r="165" spans="1:33" x14ac:dyDescent="0.15">
      <c r="A165" t="s">
        <v>28</v>
      </c>
      <c r="B165">
        <v>-0.45619999999999999</v>
      </c>
      <c r="C165">
        <f>ROUND(100*ABS(B165-'One Deck'!C920),2)</f>
        <v>1.28</v>
      </c>
      <c r="E165">
        <f>ROUND(100*ABS(B165-'One Deck'!F876),2)</f>
        <v>3.6</v>
      </c>
      <c r="F165">
        <f>SIGN(B165-'One Deck'!C920)</f>
        <v>1</v>
      </c>
      <c r="H165">
        <v>-0.45813799999999999</v>
      </c>
      <c r="I165">
        <f t="shared" si="16"/>
        <v>0.19</v>
      </c>
      <c r="K165" s="15"/>
      <c r="M165" s="12" t="s">
        <v>28</v>
      </c>
      <c r="N165">
        <v>-0.45900000000000002</v>
      </c>
      <c r="O165">
        <f>ROUND(100*ABS(N165-'One Deck'!C920),2)</f>
        <v>1</v>
      </c>
      <c r="P165">
        <f t="shared" si="17"/>
        <v>0.28000000000000003</v>
      </c>
      <c r="Q165">
        <f>ROUND(100*ABS(N165-'One Deck'!C891),2)</f>
        <v>0.92</v>
      </c>
      <c r="S165" s="15"/>
      <c r="U165" s="12" t="s">
        <v>28</v>
      </c>
      <c r="Z165" s="15"/>
      <c r="AB165" s="12" t="s">
        <v>28</v>
      </c>
      <c r="AD165">
        <v>-0.48309800000000003</v>
      </c>
      <c r="AF165">
        <f>ROUND(100*ABS(AD165-'Six Decks'!B517),2)</f>
        <v>0</v>
      </c>
    </row>
    <row r="166" spans="1:33" x14ac:dyDescent="0.15">
      <c r="A166" t="s">
        <v>29</v>
      </c>
      <c r="B166">
        <v>-0.55710000000000004</v>
      </c>
      <c r="C166">
        <f>ROUND(100*ABS(B166-'One Deck'!C921),2)</f>
        <v>2.77</v>
      </c>
      <c r="E166">
        <f>ROUND(100*ABS(B166-'One Deck'!F877),2)</f>
        <v>9.94</v>
      </c>
      <c r="F166">
        <f>SIGN(B166-'One Deck'!C921)</f>
        <v>1</v>
      </c>
      <c r="H166">
        <v>-0.53997300000000004</v>
      </c>
      <c r="I166">
        <f t="shared" si="16"/>
        <v>1.71</v>
      </c>
      <c r="K166" s="15"/>
      <c r="M166" s="12" t="s">
        <v>29</v>
      </c>
      <c r="N166">
        <v>-0.56000000000000005</v>
      </c>
      <c r="O166">
        <f>ROUND(100*ABS(N166-'One Deck'!C921),2)</f>
        <v>2.48</v>
      </c>
      <c r="P166">
        <f t="shared" si="17"/>
        <v>0.28999999999999998</v>
      </c>
      <c r="Q166">
        <f>ROUND(100*ABS(N166-'One Deck'!C892),2)</f>
        <v>3.2</v>
      </c>
      <c r="S166" s="15"/>
      <c r="U166" s="12" t="s">
        <v>29</v>
      </c>
      <c r="Z166" s="15"/>
      <c r="AB166" s="12" t="s">
        <v>29</v>
      </c>
      <c r="AD166">
        <v>-0.54603000000000002</v>
      </c>
      <c r="AF166">
        <f>ROUND(100*ABS(AD166-'Six Decks'!B518),2)</f>
        <v>0.16</v>
      </c>
    </row>
    <row r="167" spans="1:33" x14ac:dyDescent="0.15">
      <c r="A167" t="s">
        <v>30</v>
      </c>
      <c r="B167">
        <v>-0.53939999999999999</v>
      </c>
      <c r="C167">
        <f>ROUND(100*ABS(B167-'One Deck'!C922),2)</f>
        <v>0.49</v>
      </c>
      <c r="E167">
        <f>ROUND(100*ABS(B167-'One Deck'!F878),2)</f>
        <v>1.68</v>
      </c>
      <c r="F167">
        <f>SIGN(B167-'One Deck'!C922)</f>
        <v>1</v>
      </c>
      <c r="H167">
        <v>-0.54591100000000004</v>
      </c>
      <c r="I167">
        <f t="shared" si="16"/>
        <v>0.65</v>
      </c>
      <c r="K167" s="15"/>
      <c r="M167" s="12" t="s">
        <v>30</v>
      </c>
      <c r="N167">
        <v>-0.54200000000000004</v>
      </c>
      <c r="O167">
        <f>ROUND(100*ABS(N167-'One Deck'!C922),2)</f>
        <v>0.23</v>
      </c>
      <c r="P167">
        <f t="shared" si="17"/>
        <v>0.26</v>
      </c>
      <c r="Q167">
        <f>ROUND(100*ABS(N167-'One Deck'!C893),2)</f>
        <v>0.62</v>
      </c>
      <c r="S167" s="15"/>
      <c r="U167" s="12" t="s">
        <v>30</v>
      </c>
      <c r="Z167" s="15"/>
      <c r="AB167" s="12" t="s">
        <v>30</v>
      </c>
      <c r="AD167">
        <v>-0.58326</v>
      </c>
      <c r="AF167">
        <f>ROUND(100*ABS(AD167-'Six Decks'!B519),2)</f>
        <v>0</v>
      </c>
    </row>
    <row r="168" spans="1:33" x14ac:dyDescent="0.15">
      <c r="A168" t="s">
        <v>52</v>
      </c>
      <c r="B168">
        <v>-0.53149999999999997</v>
      </c>
      <c r="C168">
        <f>ROUND(100*ABS(B168-'One Deck'!C923),2)</f>
        <v>1.35</v>
      </c>
      <c r="E168">
        <f>ROUND(100*ABS(B168-'One Deck'!F879),2)</f>
        <v>1.65</v>
      </c>
      <c r="F168">
        <f>SIGN(B168-'One Deck'!C923)</f>
        <v>1</v>
      </c>
      <c r="H168">
        <v>-0.54305499999999995</v>
      </c>
      <c r="I168">
        <f t="shared" si="16"/>
        <v>1.1599999999999999</v>
      </c>
      <c r="K168" s="15"/>
      <c r="M168" s="12" t="s">
        <v>52</v>
      </c>
      <c r="N168">
        <v>-0.53500000000000003</v>
      </c>
      <c r="O168">
        <f>ROUND(100*ABS(N168-'One Deck'!C923),2)</f>
        <v>1</v>
      </c>
      <c r="P168">
        <f t="shared" si="17"/>
        <v>0.35</v>
      </c>
      <c r="Q168">
        <f>ROUND(100*ABS(N168-'One Deck'!C894),2)</f>
        <v>0.6</v>
      </c>
      <c r="S168" s="15"/>
      <c r="U168" s="12" t="s">
        <v>52</v>
      </c>
      <c r="Z168" s="15"/>
      <c r="AB168" s="12" t="s">
        <v>52</v>
      </c>
      <c r="AD168">
        <v>-0.57028999999999996</v>
      </c>
      <c r="AF168">
        <f>ROUND(100*ABS(AD168-'Six Decks'!B520),2)</f>
        <v>0</v>
      </c>
    </row>
    <row r="169" spans="1:33" x14ac:dyDescent="0.15">
      <c r="A169" t="s">
        <v>53</v>
      </c>
      <c r="B169">
        <v>-0.38329999999999997</v>
      </c>
      <c r="C169">
        <f>ROUND(100*ABS(B169-'One Deck'!C924),2)</f>
        <v>2.2999999999999998</v>
      </c>
      <c r="E169">
        <f>ROUND(100*ABS(B169-'One Deck'!F880),2)</f>
        <v>1.74</v>
      </c>
      <c r="F169">
        <f>SIGN(B169-'One Deck'!C924)</f>
        <v>1</v>
      </c>
      <c r="H169">
        <v>-0.39515400000000001</v>
      </c>
      <c r="I169">
        <f t="shared" si="16"/>
        <v>1.19</v>
      </c>
      <c r="K169" s="15"/>
      <c r="M169" s="12" t="s">
        <v>53</v>
      </c>
      <c r="N169">
        <v>-0.38300000000000001</v>
      </c>
      <c r="O169">
        <f>ROUND(100*ABS(N169-'One Deck'!C924),2)</f>
        <v>2.33</v>
      </c>
      <c r="P169">
        <f t="shared" si="17"/>
        <v>0.03</v>
      </c>
      <c r="Q169">
        <f>ROUND(100*ABS(N169-'One Deck'!C895),2)</f>
        <v>2.16</v>
      </c>
      <c r="S169" s="15"/>
      <c r="U169" s="12" t="s">
        <v>53</v>
      </c>
      <c r="V169">
        <v>-0.38229999999999997</v>
      </c>
      <c r="W169">
        <f>ROUND(100*ABS(V169-'Four Decks'!F521),2)</f>
        <v>0.8</v>
      </c>
      <c r="Z169" s="15"/>
      <c r="AB169" s="12" t="s">
        <v>53</v>
      </c>
      <c r="AC169">
        <v>-0.40866999999999998</v>
      </c>
      <c r="AE169">
        <f>ROUND(100*ABS(AC169-'Six Decks'!E521),2)</f>
        <v>7.0000000000000007E-2</v>
      </c>
    </row>
    <row r="170" spans="1:33" x14ac:dyDescent="0.15">
      <c r="A170" t="s">
        <v>54</v>
      </c>
      <c r="B170">
        <v>-9.2899999999999996E-2</v>
      </c>
      <c r="C170">
        <f>ROUND(100*ABS(B170-'One Deck'!C925),2)</f>
        <v>1</v>
      </c>
      <c r="E170">
        <f>ROUND(100*ABS(B170-'One Deck'!F881),2)</f>
        <v>0.6</v>
      </c>
      <c r="F170">
        <f>SIGN(B170-'One Deck'!C925)</f>
        <v>1</v>
      </c>
      <c r="H170">
        <v>-9.8922399999999994E-2</v>
      </c>
      <c r="I170">
        <f t="shared" si="16"/>
        <v>0.6</v>
      </c>
      <c r="K170" s="15"/>
      <c r="M170" s="12" t="s">
        <v>54</v>
      </c>
      <c r="N170">
        <v>-9.2999999999999999E-2</v>
      </c>
      <c r="O170">
        <f>ROUND(100*ABS(N170-'One Deck'!C925),2)</f>
        <v>0.99</v>
      </c>
      <c r="P170">
        <f t="shared" si="17"/>
        <v>0.01</v>
      </c>
      <c r="Q170">
        <f>ROUND(100*ABS(N170-'One Deck'!C896),2)</f>
        <v>1.35</v>
      </c>
      <c r="S170" s="15"/>
      <c r="U170" s="12" t="s">
        <v>54</v>
      </c>
      <c r="V170">
        <v>-6.3200000000000006E-2</v>
      </c>
      <c r="W170">
        <f>ROUND(100*ABS(V170-'Four Decks'!F522),2)</f>
        <v>1.98</v>
      </c>
      <c r="Z170" s="15"/>
      <c r="AB170" s="12" t="s">
        <v>54</v>
      </c>
      <c r="AC170">
        <v>-9.3659999999999993E-2</v>
      </c>
      <c r="AE170">
        <f>ROUND(100*ABS(AC170-'Six Decks'!E522),2)</f>
        <v>0.03</v>
      </c>
    </row>
    <row r="171" spans="1:33" x14ac:dyDescent="0.15">
      <c r="A171" t="s">
        <v>90</v>
      </c>
      <c r="B171">
        <v>0.17230000000000001</v>
      </c>
      <c r="C171">
        <f>ROUND(100*ABS(B171-'One Deck'!C926),2)</f>
        <v>1.1499999999999999</v>
      </c>
      <c r="E171">
        <f>ROUND(100*ABS(B171-'One Deck'!F882),2)</f>
        <v>42.69</v>
      </c>
      <c r="F171">
        <f>SIGN(B171-'One Deck'!C926)</f>
        <v>-1</v>
      </c>
      <c r="H171">
        <v>0.198488</v>
      </c>
      <c r="I171">
        <f t="shared" si="16"/>
        <v>2.62</v>
      </c>
      <c r="K171" s="15"/>
      <c r="M171" s="12" t="s">
        <v>90</v>
      </c>
      <c r="N171">
        <v>0.17199999999999999</v>
      </c>
      <c r="O171">
        <f>ROUND(100*ABS(N171-'One Deck'!C926),2)</f>
        <v>1.18</v>
      </c>
      <c r="P171">
        <f t="shared" si="17"/>
        <v>0.03</v>
      </c>
      <c r="Q171">
        <f>ROUND(100*ABS(N171-'One Deck'!C897),2)</f>
        <v>0.71</v>
      </c>
      <c r="S171" s="15"/>
      <c r="U171" s="12" t="s">
        <v>90</v>
      </c>
      <c r="Z171" s="15"/>
      <c r="AB171" s="12" t="s">
        <v>90</v>
      </c>
      <c r="AC171">
        <v>-0.13009599999999999</v>
      </c>
      <c r="AD171">
        <v>0.22481599999999999</v>
      </c>
      <c r="AE171">
        <f>ROUND(100*ABS(AC171-'Six Decks'!E523),2)</f>
        <v>8.59</v>
      </c>
      <c r="AF171">
        <f>ROUND(100*ABS(AD171-'Six Decks'!B523),2)</f>
        <v>0</v>
      </c>
      <c r="AG171" t="s">
        <v>10</v>
      </c>
    </row>
    <row r="172" spans="1:33" x14ac:dyDescent="0.15">
      <c r="A172" t="s">
        <v>49</v>
      </c>
      <c r="C172" s="32">
        <f>AVERAGE(C163:C171)</f>
        <v>1.3188888888888888</v>
      </c>
      <c r="D172" s="32"/>
      <c r="E172" s="32">
        <f>AVERAGE(E163:E171)</f>
        <v>6.9866666666666664</v>
      </c>
      <c r="F172" s="32"/>
      <c r="G172" s="32"/>
      <c r="H172" s="32"/>
      <c r="I172" s="32">
        <f>AVERAGE(I163:I171)</f>
        <v>1.0144444444444443</v>
      </c>
      <c r="K172" s="15"/>
      <c r="M172" s="12" t="s">
        <v>49</v>
      </c>
      <c r="N172" s="38"/>
      <c r="O172" s="32">
        <f>AVERAGE(O163:O171)</f>
        <v>1.1855555555555555</v>
      </c>
      <c r="P172" s="32">
        <f>AVERAGE(P163:P171)</f>
        <v>0.20444444444444446</v>
      </c>
      <c r="Q172" s="32">
        <f>AVERAGE(Q163:Q171)</f>
        <v>1.2033333333333331</v>
      </c>
      <c r="S172" s="15"/>
      <c r="U172" s="12" t="s">
        <v>49</v>
      </c>
      <c r="W172">
        <f>AVERAGE(W163:W171)</f>
        <v>1.3900000000000001</v>
      </c>
      <c r="Z172" s="15"/>
      <c r="AB172" s="12" t="s">
        <v>49</v>
      </c>
      <c r="AE172">
        <f>AVERAGE(AE162:AE170)</f>
        <v>6.9999999999999993E-2</v>
      </c>
      <c r="AF172">
        <f>AVERAGE(AF162:AF171)</f>
        <v>4.4285714285714296E-2</v>
      </c>
    </row>
    <row r="173" spans="1:33" x14ac:dyDescent="0.15">
      <c r="K173" s="15"/>
      <c r="S173" s="15"/>
      <c r="Z173" s="15"/>
      <c r="AB173" s="12"/>
    </row>
    <row r="174" spans="1:33" x14ac:dyDescent="0.15">
      <c r="A174" t="s">
        <v>8</v>
      </c>
      <c r="K174" s="15"/>
      <c r="M174" s="12" t="str">
        <f>A174</f>
        <v>Dealer up card 10</v>
      </c>
      <c r="N174" s="12"/>
      <c r="S174" s="15"/>
      <c r="U174" s="12" t="str">
        <f>$A174</f>
        <v>Dealer up card 10</v>
      </c>
      <c r="Z174" s="15"/>
      <c r="AB174" s="12" t="str">
        <f>$A174</f>
        <v>Dealer up card 10</v>
      </c>
    </row>
    <row r="175" spans="1:33" x14ac:dyDescent="0.15">
      <c r="K175" s="15"/>
      <c r="S175" s="15"/>
      <c r="Z175" s="15"/>
      <c r="AB175" s="12"/>
    </row>
    <row r="176" spans="1:33" x14ac:dyDescent="0.15">
      <c r="A176" t="s">
        <v>92</v>
      </c>
      <c r="B176" t="s">
        <v>93</v>
      </c>
      <c r="C176" t="s">
        <v>58</v>
      </c>
      <c r="D176" s="12" t="s">
        <v>128</v>
      </c>
      <c r="E176" t="s">
        <v>60</v>
      </c>
      <c r="F176" t="s">
        <v>43</v>
      </c>
      <c r="H176" t="s">
        <v>31</v>
      </c>
      <c r="I176" t="s">
        <v>62</v>
      </c>
      <c r="K176" s="15"/>
      <c r="M176" s="12" t="s">
        <v>92</v>
      </c>
      <c r="N176" t="s">
        <v>1</v>
      </c>
      <c r="O176" t="s">
        <v>58</v>
      </c>
      <c r="P176" s="12" t="s">
        <v>72</v>
      </c>
      <c r="Q176" s="12" t="s">
        <v>73</v>
      </c>
      <c r="S176" s="15"/>
      <c r="U176" s="12" t="s">
        <v>92</v>
      </c>
      <c r="V176" t="s">
        <v>55</v>
      </c>
      <c r="W176" t="s">
        <v>56</v>
      </c>
      <c r="Z176" s="15"/>
      <c r="AB176" s="12" t="s">
        <v>92</v>
      </c>
      <c r="AC176" t="s">
        <v>36</v>
      </c>
      <c r="AD176" t="s">
        <v>38</v>
      </c>
      <c r="AE176" t="s">
        <v>67</v>
      </c>
      <c r="AF176" t="s">
        <v>68</v>
      </c>
    </row>
    <row r="177" spans="1:33" x14ac:dyDescent="0.15">
      <c r="A177" t="s">
        <v>25</v>
      </c>
      <c r="B177">
        <v>0.19420000000000001</v>
      </c>
      <c r="C177">
        <f>ROUND(100*ABS(B177-'One Deck'!C1005),2)</f>
        <v>0.01</v>
      </c>
      <c r="D177">
        <f>ROUND(100*ABS(B177-'One Deck'!I1005),2)</f>
        <v>6.53</v>
      </c>
      <c r="E177">
        <f>ROUND(100*ABS(B177-'One Deck'!F975),2)</f>
        <v>6.53</v>
      </c>
      <c r="F177">
        <f>SIGN(B177-'One Deck'!C1019)</f>
        <v>-1</v>
      </c>
      <c r="H177">
        <v>0.16772000000000001</v>
      </c>
      <c r="I177">
        <f t="shared" ref="I177:I186" si="18">ROUND(100*ABS(B177-H177),2)</f>
        <v>2.65</v>
      </c>
      <c r="K177" s="15"/>
      <c r="M177" s="12" t="s">
        <v>25</v>
      </c>
      <c r="N177">
        <v>0.19420000000000001</v>
      </c>
      <c r="O177">
        <f>ROUND(100*ABS(N177-'One Deck'!C1019),2)</f>
        <v>0.01</v>
      </c>
      <c r="P177">
        <f t="shared" ref="P177:P186" si="19">ROUND(100*ABS(N177-B177),2)</f>
        <v>0</v>
      </c>
      <c r="S177" s="15"/>
      <c r="U177" s="12" t="s">
        <v>25</v>
      </c>
      <c r="V177">
        <v>0.17330000000000001</v>
      </c>
      <c r="W177">
        <f>ROUND(100*ABS(V177-'Four Decks'!C572),2)</f>
        <v>0.99</v>
      </c>
      <c r="Z177" s="15"/>
      <c r="AB177" s="12" t="s">
        <v>25</v>
      </c>
      <c r="AC177">
        <v>0.297176</v>
      </c>
      <c r="AE177">
        <f>ROUND(100*ABS(AC177-'Six Decks'!E572),2)</f>
        <v>0.12</v>
      </c>
    </row>
    <row r="178" spans="1:33" x14ac:dyDescent="0.15">
      <c r="A178" t="s">
        <v>26</v>
      </c>
      <c r="B178">
        <v>-0.4415</v>
      </c>
      <c r="C178">
        <f>ROUND(100*ABS(B178-'One Deck'!C1020),2)</f>
        <v>1.04</v>
      </c>
      <c r="D178" s="12">
        <f>ROUND(100*ABS(B178-'One Deck'!I1006),2)</f>
        <v>2.56</v>
      </c>
      <c r="E178">
        <f>ROUND(100*ABS(B178-'One Deck'!F976),2)</f>
        <v>2.52</v>
      </c>
      <c r="F178">
        <f>SIGN(B178-'One Deck'!C1020)</f>
        <v>1</v>
      </c>
      <c r="H178">
        <v>-0.44827299999999998</v>
      </c>
      <c r="I178">
        <f t="shared" si="18"/>
        <v>0.68</v>
      </c>
      <c r="K178" s="15"/>
      <c r="M178" s="12" t="s">
        <v>26</v>
      </c>
      <c r="N178">
        <v>-0.499</v>
      </c>
      <c r="O178">
        <f>ROUND(100*ABS(N178-'One Deck'!C1020),2)</f>
        <v>4.71</v>
      </c>
      <c r="P178">
        <f t="shared" si="19"/>
        <v>5.75</v>
      </c>
      <c r="Q178">
        <f>ROUND(100*ABS(N178-'One Deck'!C991),2)</f>
        <v>4.62</v>
      </c>
      <c r="S178" s="15"/>
      <c r="U178" s="12" t="s">
        <v>26</v>
      </c>
      <c r="Z178" s="15"/>
      <c r="AB178" s="12" t="s">
        <v>26</v>
      </c>
      <c r="AD178">
        <v>-0.48011399999999999</v>
      </c>
      <c r="AF178">
        <f>ROUND(100*ABS(AD178-'Six Decks'!B573),2)</f>
        <v>0.03</v>
      </c>
    </row>
    <row r="179" spans="1:33" x14ac:dyDescent="0.15">
      <c r="A179" t="s">
        <v>27</v>
      </c>
      <c r="B179">
        <v>-0.48580000000000001</v>
      </c>
      <c r="C179">
        <f>ROUND(100*ABS(B179-'One Deck'!C1021),2)</f>
        <v>0.84</v>
      </c>
      <c r="D179" s="12">
        <f>ROUND(100*ABS(B179-'One Deck'!I1007),2)</f>
        <v>2.0299999999999998</v>
      </c>
      <c r="E179">
        <f>ROUND(100*ABS(B179-'One Deck'!F977),2)</f>
        <v>1.99</v>
      </c>
      <c r="F179">
        <f>SIGN(B179-'One Deck'!C1021)</f>
        <v>1</v>
      </c>
      <c r="H179">
        <v>-0.49352400000000002</v>
      </c>
      <c r="I179">
        <f t="shared" si="18"/>
        <v>0.77</v>
      </c>
      <c r="K179" s="15"/>
      <c r="M179" s="12" t="s">
        <v>27</v>
      </c>
      <c r="N179">
        <v>-0.498</v>
      </c>
      <c r="O179">
        <f>ROUND(100*ABS(N179-'One Deck'!C1021),2)</f>
        <v>0.38</v>
      </c>
      <c r="P179">
        <f t="shared" si="19"/>
        <v>1.22</v>
      </c>
      <c r="Q179">
        <f>ROUND(100*ABS(N179-'One Deck'!C992),2)</f>
        <v>0.02</v>
      </c>
      <c r="S179" s="15"/>
      <c r="U179" s="12" t="s">
        <v>27</v>
      </c>
      <c r="Z179" s="15"/>
      <c r="AB179" s="12" t="s">
        <v>27</v>
      </c>
      <c r="AD179">
        <v>-0.52688999999999997</v>
      </c>
      <c r="AF179">
        <f>ROUND(100*ABS(AD179-'Six Decks'!B574),2)</f>
        <v>0.06</v>
      </c>
    </row>
    <row r="180" spans="1:33" x14ac:dyDescent="0.15">
      <c r="A180" t="s">
        <v>28</v>
      </c>
      <c r="B180">
        <v>-0.54469999999999996</v>
      </c>
      <c r="C180">
        <f>ROUND(100*ABS(B180-'One Deck'!C1022),2)</f>
        <v>1.45</v>
      </c>
      <c r="D180" s="12">
        <f>ROUND(100*ABS(B180-'One Deck'!I1008),2)</f>
        <v>4.25</v>
      </c>
      <c r="E180">
        <f>ROUND(100*ABS(B180-'One Deck'!F978),2)</f>
        <v>4.24</v>
      </c>
      <c r="F180">
        <f>SIGN(B180-'One Deck'!C1022)</f>
        <v>1</v>
      </c>
      <c r="H180">
        <v>-0.54699399999999998</v>
      </c>
      <c r="I180">
        <f t="shared" si="18"/>
        <v>0.23</v>
      </c>
      <c r="K180" s="15"/>
      <c r="M180" s="12" t="s">
        <v>28</v>
      </c>
      <c r="N180">
        <v>-0.55200000000000005</v>
      </c>
      <c r="O180">
        <f>ROUND(100*ABS(N180-'One Deck'!C1022),2)</f>
        <v>0.72</v>
      </c>
      <c r="P180">
        <f t="shared" si="19"/>
        <v>0.73</v>
      </c>
      <c r="Q180">
        <f>ROUND(100*ABS(N180-'One Deck'!C993),2)</f>
        <v>0.76</v>
      </c>
      <c r="S180" s="15"/>
      <c r="U180" s="12" t="s">
        <v>28</v>
      </c>
      <c r="Z180" s="15"/>
      <c r="AB180" s="12" t="s">
        <v>28</v>
      </c>
      <c r="AD180">
        <v>-0.57699800000000001</v>
      </c>
      <c r="AF180">
        <f>ROUND(100*ABS(AD180-'Six Decks'!B575),2)</f>
        <v>0.12</v>
      </c>
    </row>
    <row r="181" spans="1:33" x14ac:dyDescent="0.15">
      <c r="A181" t="s">
        <v>29</v>
      </c>
      <c r="B181">
        <v>-0.63390000000000002</v>
      </c>
      <c r="C181">
        <f>ROUND(100*ABS(B181-'One Deck'!C1023),2)</f>
        <v>2.67</v>
      </c>
      <c r="D181" s="12">
        <f>ROUND(100*ABS(B181-'One Deck'!I1009),2)</f>
        <v>9.02</v>
      </c>
      <c r="E181">
        <f>ROUND(100*ABS(B181-'One Deck'!F979),2)</f>
        <v>9.0399999999999991</v>
      </c>
      <c r="F181">
        <f>SIGN(B181-'One Deck'!C1023)</f>
        <v>1</v>
      </c>
      <c r="H181">
        <v>-0.62341299999999999</v>
      </c>
      <c r="I181">
        <f t="shared" si="18"/>
        <v>1.05</v>
      </c>
      <c r="K181" s="15"/>
      <c r="M181" s="12" t="s">
        <v>29</v>
      </c>
      <c r="N181">
        <v>-0.64800000000000002</v>
      </c>
      <c r="O181">
        <f>ROUND(100*ABS(N181-'One Deck'!C1023),2)</f>
        <v>1.26</v>
      </c>
      <c r="P181">
        <f t="shared" si="19"/>
        <v>1.41</v>
      </c>
      <c r="Q181">
        <f>ROUND(100*ABS(N181-'One Deck'!C994),2)</f>
        <v>1.71</v>
      </c>
      <c r="S181" s="15"/>
      <c r="U181" s="12" t="s">
        <v>29</v>
      </c>
      <c r="Z181" s="15"/>
      <c r="AB181" s="12" t="s">
        <v>29</v>
      </c>
      <c r="AD181">
        <v>-0.63337200000000005</v>
      </c>
      <c r="AF181">
        <f>ROUND(100*ABS(AD181-'Six Decks'!B576),2)</f>
        <v>0.18</v>
      </c>
    </row>
    <row r="182" spans="1:33" x14ac:dyDescent="0.15">
      <c r="A182" t="s">
        <v>30</v>
      </c>
      <c r="B182">
        <v>-0.63149999999999995</v>
      </c>
      <c r="C182">
        <f>ROUND(100*ABS(B182-'One Deck'!C1024),2)</f>
        <v>1.27</v>
      </c>
      <c r="D182" s="12">
        <f>ROUND(100*ABS(B182-'One Deck'!I1010),2)</f>
        <v>3.34</v>
      </c>
      <c r="E182">
        <f>ROUND(100*ABS(B182-'One Deck'!F980),2)</f>
        <v>3.33</v>
      </c>
      <c r="F182">
        <f>SIGN(B182-'One Deck'!C1024)</f>
        <v>1</v>
      </c>
      <c r="H182">
        <v>-0.64004300000000003</v>
      </c>
      <c r="I182">
        <f t="shared" si="18"/>
        <v>0.85</v>
      </c>
      <c r="K182" s="15"/>
      <c r="M182" s="12" t="s">
        <v>30</v>
      </c>
      <c r="N182">
        <v>-0.64700000000000002</v>
      </c>
      <c r="O182">
        <f>ROUND(100*ABS(N182-'One Deck'!C1024),2)</f>
        <v>0.28000000000000003</v>
      </c>
      <c r="P182">
        <f t="shared" si="19"/>
        <v>1.55</v>
      </c>
      <c r="Q182">
        <f>ROUND(100*ABS(N182-'One Deck'!C995),2)</f>
        <v>0.39</v>
      </c>
      <c r="S182" s="15"/>
      <c r="U182" s="12" t="s">
        <v>30</v>
      </c>
      <c r="Z182" s="15"/>
      <c r="AB182" s="12" t="s">
        <v>30</v>
      </c>
      <c r="AD182">
        <v>-0.67200800000000005</v>
      </c>
      <c r="AF182">
        <f>ROUND(100*ABS(AD182-'Six Decks'!B577),2)</f>
        <v>0</v>
      </c>
    </row>
    <row r="183" spans="1:33" x14ac:dyDescent="0.15">
      <c r="A183" t="s">
        <v>52</v>
      </c>
      <c r="B183">
        <v>-0.60309999999999997</v>
      </c>
      <c r="C183">
        <f>ROUND(100*ABS(B183-'One Deck'!C1025),2)</f>
        <v>0.95</v>
      </c>
      <c r="D183" s="12">
        <f>ROUND(100*ABS(B183-'One Deck'!I1011),2)</f>
        <v>1.94</v>
      </c>
      <c r="E183">
        <f>ROUND(100*ABS(B183-'One Deck'!F981),2)</f>
        <v>1.91</v>
      </c>
      <c r="F183">
        <f>SIGN(B183-'One Deck'!C1025)</f>
        <v>1</v>
      </c>
      <c r="H183">
        <v>-0.61433300000000002</v>
      </c>
      <c r="I183">
        <f t="shared" si="18"/>
        <v>1.1200000000000001</v>
      </c>
      <c r="K183" s="15"/>
      <c r="M183" s="12" t="s">
        <v>52</v>
      </c>
      <c r="N183">
        <v>-0.60599999999999998</v>
      </c>
      <c r="O183">
        <f>ROUND(100*ABS(N183-'One Deck'!C1025),2)</f>
        <v>0.66</v>
      </c>
      <c r="P183">
        <f t="shared" si="19"/>
        <v>0.28999999999999998</v>
      </c>
      <c r="Q183">
        <f>ROUND(100*ABS(N183-'One Deck'!C996),2)</f>
        <v>0.49</v>
      </c>
      <c r="S183" s="15"/>
      <c r="U183" s="12" t="s">
        <v>52</v>
      </c>
      <c r="Z183" s="15"/>
      <c r="AB183" s="12" t="s">
        <v>52</v>
      </c>
      <c r="AD183">
        <v>-0.64517000000000002</v>
      </c>
      <c r="AF183">
        <f>ROUND(100*ABS(AD183-'Six Decks'!B578),2)</f>
        <v>0.74</v>
      </c>
    </row>
    <row r="184" spans="1:33" x14ac:dyDescent="0.15">
      <c r="A184" t="s">
        <v>53</v>
      </c>
      <c r="B184">
        <v>-0.4481</v>
      </c>
      <c r="C184">
        <f>ROUND(100*ABS(B184-'One Deck'!C1026),2)</f>
        <v>0.42</v>
      </c>
      <c r="D184" s="12">
        <f>ROUND(100*ABS(B184-'One Deck'!I1012),2)</f>
        <v>0.06</v>
      </c>
      <c r="E184">
        <f>ROUND(100*ABS(B184-'One Deck'!F982),2)</f>
        <v>0.06</v>
      </c>
      <c r="F184">
        <f>SIGN(B184-'One Deck'!C1026)</f>
        <v>1</v>
      </c>
      <c r="H184">
        <v>-0.45882499999999998</v>
      </c>
      <c r="I184">
        <f t="shared" si="18"/>
        <v>1.07</v>
      </c>
      <c r="K184" s="15"/>
      <c r="M184" s="12" t="s">
        <v>53</v>
      </c>
      <c r="N184">
        <v>-0.44700000000000001</v>
      </c>
      <c r="O184">
        <f>ROUND(100*ABS(N184-'One Deck'!C1026),2)</f>
        <v>0.53</v>
      </c>
      <c r="P184">
        <f t="shared" si="19"/>
        <v>0.11</v>
      </c>
      <c r="Q184">
        <f>ROUND(100*ABS(N184-'One Deck'!C997),2)</f>
        <v>0.41</v>
      </c>
      <c r="S184" s="15"/>
      <c r="U184" s="12" t="s">
        <v>53</v>
      </c>
      <c r="V184">
        <v>-0.43159999999999998</v>
      </c>
      <c r="W184">
        <f>ROUND(100*ABS(V184-'Four Decks'!F579),2)</f>
        <v>4.07</v>
      </c>
      <c r="Z184" s="15"/>
      <c r="AB184" s="12" t="s">
        <v>53</v>
      </c>
      <c r="AC184">
        <v>-0.48631000000000002</v>
      </c>
      <c r="AE184">
        <f>ROUND(100*ABS(AC184-'Six Decks'!E579),2)</f>
        <v>0.03</v>
      </c>
    </row>
    <row r="185" spans="1:33" x14ac:dyDescent="0.15">
      <c r="A185" t="s">
        <v>54</v>
      </c>
      <c r="B185">
        <v>-0.26069999999999999</v>
      </c>
      <c r="C185">
        <f>ROUND(100*ABS(B185-'One Deck'!C1027),2)</f>
        <v>0.01</v>
      </c>
      <c r="D185" s="12">
        <f>ROUND(100*ABS(B185-'One Deck'!I1013),2)</f>
        <v>1.18</v>
      </c>
      <c r="E185">
        <f>ROUND(100*ABS(B185-'One Deck'!F983),2)</f>
        <v>1.18</v>
      </c>
      <c r="F185">
        <f>SIGN(B185-'One Deck'!C1027)</f>
        <v>-1</v>
      </c>
      <c r="H185">
        <v>-0.265264</v>
      </c>
      <c r="I185">
        <f t="shared" si="18"/>
        <v>0.46</v>
      </c>
      <c r="K185" s="15"/>
      <c r="M185" s="12" t="s">
        <v>54</v>
      </c>
      <c r="N185">
        <v>-0.26500000000000001</v>
      </c>
      <c r="O185">
        <f>ROUND(100*ABS(N185-'One Deck'!C1027),2)</f>
        <v>0.44</v>
      </c>
      <c r="P185">
        <f t="shared" si="19"/>
        <v>0.43</v>
      </c>
      <c r="Q185">
        <f>ROUND(100*ABS(N185-'One Deck'!C998),2)</f>
        <v>0.37</v>
      </c>
      <c r="S185" s="15"/>
      <c r="U185" s="12" t="s">
        <v>54</v>
      </c>
      <c r="Z185" s="15"/>
      <c r="AB185" s="12" t="s">
        <v>54</v>
      </c>
      <c r="AC185">
        <v>-0.31803999999999999</v>
      </c>
      <c r="AE185">
        <f>ROUND(100*ABS(AC185-'Six Decks'!E580),2)</f>
        <v>0.18</v>
      </c>
    </row>
    <row r="186" spans="1:33" x14ac:dyDescent="0.15">
      <c r="A186" t="s">
        <v>90</v>
      </c>
      <c r="B186">
        <v>-3.6799999999999999E-2</v>
      </c>
      <c r="C186">
        <f>ROUND(100*ABS(B186-'One Deck'!C1028),2)</f>
        <v>9.69</v>
      </c>
      <c r="D186" s="12">
        <f>ROUND(100*ABS(B186-'One Deck'!I1014),2)</f>
        <v>27.97</v>
      </c>
      <c r="E186">
        <f>ROUND(100*ABS(B186-'One Deck'!F984),2)</f>
        <v>27.91</v>
      </c>
      <c r="F186">
        <f>SIGN(B186-'One Deck'!C1028)</f>
        <v>-1</v>
      </c>
      <c r="H186">
        <v>5.78358E-2</v>
      </c>
      <c r="I186">
        <f t="shared" si="18"/>
        <v>9.4600000000000009</v>
      </c>
      <c r="K186" s="15"/>
      <c r="M186" s="12" t="s">
        <v>90</v>
      </c>
      <c r="N186">
        <v>3.3000000000000002E-2</v>
      </c>
      <c r="O186">
        <f>ROUND(100*ABS(N186-'One Deck'!C1028),2)</f>
        <v>2.71</v>
      </c>
      <c r="P186">
        <f t="shared" si="19"/>
        <v>6.98</v>
      </c>
      <c r="Q186">
        <f>ROUND(100*ABS(N186-'One Deck'!C999),2)</f>
        <v>2.64</v>
      </c>
      <c r="S186" s="15"/>
      <c r="U186" s="12" t="s">
        <v>90</v>
      </c>
      <c r="Z186" s="15"/>
      <c r="AB186" s="12" t="s">
        <v>90</v>
      </c>
      <c r="AC186">
        <v>-0.29311100000000001</v>
      </c>
      <c r="AD186">
        <v>5.2006400000000001E-2</v>
      </c>
      <c r="AE186">
        <f>ROUND(100*ABS(AC186-'Six Decks'!E581),2)</f>
        <v>7.01</v>
      </c>
      <c r="AF186">
        <f>ROUND(100*ABS(AD186-'Six Decks'!B581),2)</f>
        <v>0.01</v>
      </c>
      <c r="AG186" t="s">
        <v>10</v>
      </c>
    </row>
    <row r="187" spans="1:33" x14ac:dyDescent="0.15">
      <c r="A187" t="s">
        <v>49</v>
      </c>
      <c r="C187" s="32">
        <f>AVERAGE(C178:C186)</f>
        <v>2.0377777777777775</v>
      </c>
      <c r="D187" s="32">
        <f>AVERAGE(D178:D186)</f>
        <v>5.8166666666666664</v>
      </c>
      <c r="E187" s="32">
        <f>AVERAGE(E178:E186)</f>
        <v>5.7977777777777773</v>
      </c>
      <c r="F187" s="32"/>
      <c r="G187" s="32"/>
      <c r="H187" s="32"/>
      <c r="I187" s="32">
        <f>AVERAGE(I178:I186)</f>
        <v>1.7433333333333334</v>
      </c>
      <c r="K187" s="15"/>
      <c r="M187" s="12" t="s">
        <v>49</v>
      </c>
      <c r="N187" s="38"/>
      <c r="O187" s="32">
        <f>AVERAGE(O178:O186)</f>
        <v>1.2988888888888885</v>
      </c>
      <c r="P187" s="32">
        <f>AVERAGE(P178:P186)</f>
        <v>2.0522222222222219</v>
      </c>
      <c r="Q187" s="32">
        <f>AVERAGE(Q178:Q186)</f>
        <v>1.2677777777777777</v>
      </c>
      <c r="S187" s="15"/>
      <c r="U187" s="12" t="s">
        <v>49</v>
      </c>
      <c r="W187">
        <f>AVERAGE(W178:W186)</f>
        <v>4.07</v>
      </c>
      <c r="Z187" s="15"/>
      <c r="AB187" s="12" t="s">
        <v>49</v>
      </c>
      <c r="AE187">
        <f>AVERAGE(AE177:AE185)</f>
        <v>0.10999999999999999</v>
      </c>
      <c r="AF187">
        <f>AVERAGE(AF177:AF186)</f>
        <v>0.16285714285714284</v>
      </c>
    </row>
    <row r="188" spans="1:33" x14ac:dyDescent="0.15">
      <c r="K188" s="15"/>
      <c r="S188" s="15"/>
      <c r="Z188" s="15"/>
      <c r="AB188" s="12"/>
    </row>
    <row r="189" spans="1:33" x14ac:dyDescent="0.15">
      <c r="A189" t="s">
        <v>50</v>
      </c>
      <c r="C189" s="32">
        <f>(C187+C172+C157+C142+C127+C112+C97+C82+C67+C52)/10</f>
        <v>2.2967777777777778</v>
      </c>
      <c r="D189" s="32"/>
      <c r="E189" s="32">
        <f>(E187+E172+E157+E142+E127+E112+E97+E82+E67+E52)/10</f>
        <v>6.0643333333333329</v>
      </c>
      <c r="F189" s="32"/>
      <c r="G189" s="32"/>
      <c r="H189" s="32"/>
      <c r="I189" s="32">
        <f>(I187+I172+I157+I142+I127+I112+I97+I82+I67+I52)/10</f>
        <v>1.0907777777777778</v>
      </c>
      <c r="K189" s="15"/>
      <c r="M189" t="s">
        <v>148</v>
      </c>
      <c r="O189" s="32">
        <f>(O187+O172+O157+O142+O127+O112+O97+O82+O67+O52)/10</f>
        <v>2.1890000000000001</v>
      </c>
      <c r="P189" s="32">
        <f>(P187+P172+P157+P142+P127+P112+P97+P82+P67+P52)/10</f>
        <v>0.33666666666666661</v>
      </c>
      <c r="Q189" s="32">
        <f>(Q187+Q172+Q157+Q142+Q127+Q112+Q97+Q82+Q67+Q52)/10</f>
        <v>2.2064444444444447</v>
      </c>
      <c r="S189" s="15"/>
      <c r="U189" s="12" t="s">
        <v>148</v>
      </c>
      <c r="W189" s="32">
        <f>(W187+W172+W157+W142+W127+W112+W97+W82+W67+W52)/10</f>
        <v>1.9048214285714287</v>
      </c>
      <c r="Z189" s="15"/>
      <c r="AB189" s="12" t="s">
        <v>148</v>
      </c>
      <c r="AE189">
        <f>(AE187+AE172+AE157+AE142+AE127+AE112+AE97+AE82+AE67+AE52)/10</f>
        <v>5.7033333333333339E-2</v>
      </c>
      <c r="AF189">
        <f>(AF187+AF172+AF157+AF142+AF127+AF112+AF97+AF82+AF67+AF52)/10</f>
        <v>4.3672619047619043E-2</v>
      </c>
    </row>
    <row r="190" spans="1:33" x14ac:dyDescent="0.15">
      <c r="K190" s="15"/>
      <c r="S190" s="15"/>
      <c r="Z190" s="15"/>
      <c r="AE190">
        <f>(AE186+AE171+AE156+AE141+AE126+AE111+AE96+AE81+AE66+AE51)/10</f>
        <v>6.5780000000000003</v>
      </c>
      <c r="AG190" t="s">
        <v>11</v>
      </c>
    </row>
    <row r="191" spans="1:33" s="12" customFormat="1" x14ac:dyDescent="0.15">
      <c r="A191" s="12" t="s">
        <v>152</v>
      </c>
      <c r="K191" s="15"/>
      <c r="S191" s="15"/>
      <c r="Z191" s="15"/>
    </row>
    <row r="192" spans="1:33" s="12" customFormat="1" x14ac:dyDescent="0.15">
      <c r="K192" s="15"/>
      <c r="S192" s="15"/>
      <c r="Z192" s="15"/>
    </row>
    <row r="193" spans="1:26" s="12" customFormat="1" x14ac:dyDescent="0.15">
      <c r="A193" s="12" t="s">
        <v>92</v>
      </c>
      <c r="B193" s="12" t="s">
        <v>138</v>
      </c>
      <c r="C193" s="12" t="s">
        <v>139</v>
      </c>
      <c r="D193" s="12" t="s">
        <v>140</v>
      </c>
      <c r="E193" s="12" t="s">
        <v>141</v>
      </c>
      <c r="K193" s="15"/>
      <c r="S193" s="15"/>
      <c r="Z193" s="15"/>
    </row>
    <row r="194" spans="1:26" s="12" customFormat="1" x14ac:dyDescent="0.15">
      <c r="A194" s="12" t="s">
        <v>25</v>
      </c>
      <c r="B194" s="12">
        <f>(C177+C162+C147+C132+C117+C102+C87+C72+C57+C42)/10</f>
        <v>0.73699999999999988</v>
      </c>
      <c r="D194" s="12">
        <f>(E177+E162+E147+E132+E117+E102+E87+E72+E57+E42)/10</f>
        <v>0.65400000000000003</v>
      </c>
      <c r="E194" s="12">
        <f>(I177+I162+I147+I132+I117+I102+I87+I72+I57+I42)/10</f>
        <v>3.3820000000000001</v>
      </c>
      <c r="K194" s="15"/>
      <c r="S194" s="15"/>
      <c r="Z194" s="15"/>
    </row>
    <row r="195" spans="1:26" s="12" customFormat="1" x14ac:dyDescent="0.15">
      <c r="A195" s="12" t="s">
        <v>26</v>
      </c>
      <c r="B195" s="12">
        <f t="shared" ref="B195:B203" si="20">(C178+C163+C148+C133+C118+C103+C88+C73+C58+C43)/10</f>
        <v>1.3100000000000003</v>
      </c>
      <c r="D195" s="12">
        <f t="shared" ref="D195:D202" si="21">(E178+E163+E148+E133+E118+E103+E88+E73+E58+E43)/10</f>
        <v>2.2690000000000001</v>
      </c>
      <c r="E195" s="12">
        <f t="shared" ref="E195:E203" si="22">(I178+I163+I148+I133+I118+I103+I88+I73+I58+I43)/10</f>
        <v>0.34399999999999997</v>
      </c>
      <c r="K195" s="15"/>
      <c r="S195" s="15"/>
      <c r="Z195" s="15"/>
    </row>
    <row r="196" spans="1:26" s="12" customFormat="1" x14ac:dyDescent="0.15">
      <c r="A196" s="12" t="s">
        <v>27</v>
      </c>
      <c r="B196" s="12">
        <f t="shared" si="20"/>
        <v>1.8870000000000005</v>
      </c>
      <c r="D196" s="12">
        <f t="shared" si="21"/>
        <v>3.0059999999999998</v>
      </c>
      <c r="E196" s="12">
        <f t="shared" si="22"/>
        <v>0.49799999999999994</v>
      </c>
      <c r="K196" s="15"/>
      <c r="S196" s="15"/>
      <c r="Z196" s="15"/>
    </row>
    <row r="197" spans="1:26" s="12" customFormat="1" x14ac:dyDescent="0.15">
      <c r="A197" s="12" t="s">
        <v>28</v>
      </c>
      <c r="B197" s="12">
        <f t="shared" si="20"/>
        <v>2.758</v>
      </c>
      <c r="D197" s="12">
        <f t="shared" si="21"/>
        <v>3.8539999999999992</v>
      </c>
      <c r="E197" s="12">
        <f t="shared" si="22"/>
        <v>0.55700000000000005</v>
      </c>
      <c r="K197" s="15"/>
      <c r="S197" s="15"/>
      <c r="Z197" s="15"/>
    </row>
    <row r="198" spans="1:26" s="12" customFormat="1" x14ac:dyDescent="0.15">
      <c r="A198" s="12" t="s">
        <v>29</v>
      </c>
      <c r="B198" s="12">
        <f t="shared" si="20"/>
        <v>4.1030000000000006</v>
      </c>
      <c r="D198" s="12">
        <f t="shared" si="21"/>
        <v>5.5219999999999985</v>
      </c>
      <c r="E198" s="12">
        <f t="shared" si="22"/>
        <v>2.2789999999999999</v>
      </c>
      <c r="K198" s="15"/>
      <c r="S198" s="15"/>
      <c r="Z198" s="15"/>
    </row>
    <row r="199" spans="1:26" s="12" customFormat="1" x14ac:dyDescent="0.15">
      <c r="A199" s="12" t="s">
        <v>30</v>
      </c>
      <c r="B199" s="12">
        <f t="shared" si="20"/>
        <v>2.6360000000000001</v>
      </c>
      <c r="D199" s="12">
        <f t="shared" si="21"/>
        <v>4.3010000000000002</v>
      </c>
      <c r="E199" s="12">
        <f t="shared" si="22"/>
        <v>0.65900000000000003</v>
      </c>
      <c r="K199" s="15"/>
      <c r="S199" s="15"/>
      <c r="Z199" s="15"/>
    </row>
    <row r="200" spans="1:26" s="12" customFormat="1" x14ac:dyDescent="0.15">
      <c r="A200" s="12" t="s">
        <v>52</v>
      </c>
      <c r="B200" s="12">
        <f t="shared" si="20"/>
        <v>2.1100000000000003</v>
      </c>
      <c r="D200" s="12">
        <f t="shared" si="21"/>
        <v>3.1429999999999998</v>
      </c>
      <c r="E200" s="12">
        <f t="shared" si="22"/>
        <v>0.97800000000000009</v>
      </c>
      <c r="K200" s="15"/>
      <c r="S200" s="15"/>
      <c r="Z200" s="15"/>
    </row>
    <row r="201" spans="1:26" s="12" customFormat="1" x14ac:dyDescent="0.15">
      <c r="A201" s="12" t="s">
        <v>53</v>
      </c>
      <c r="B201" s="12">
        <f t="shared" si="20"/>
        <v>1.9289999999999998</v>
      </c>
      <c r="D201" s="12">
        <f t="shared" si="21"/>
        <v>2.9740000000000002</v>
      </c>
      <c r="E201" s="12">
        <f t="shared" si="22"/>
        <v>1.3279999999999998</v>
      </c>
      <c r="K201" s="15"/>
      <c r="S201" s="15"/>
      <c r="Z201" s="15"/>
    </row>
    <row r="202" spans="1:26" s="12" customFormat="1" x14ac:dyDescent="0.15">
      <c r="A202" s="12" t="s">
        <v>54</v>
      </c>
      <c r="B202" s="12">
        <f t="shared" si="20"/>
        <v>1.7829999999999999</v>
      </c>
      <c r="D202" s="12">
        <f t="shared" si="21"/>
        <v>1.371</v>
      </c>
      <c r="E202" s="12">
        <f t="shared" si="22"/>
        <v>0.30899999999999994</v>
      </c>
      <c r="K202" s="15"/>
      <c r="S202" s="15"/>
      <c r="Z202" s="15"/>
    </row>
    <row r="203" spans="1:26" s="12" customFormat="1" x14ac:dyDescent="0.15">
      <c r="A203" s="12" t="s">
        <v>90</v>
      </c>
      <c r="B203" s="12">
        <f t="shared" si="20"/>
        <v>2.1549999999999998</v>
      </c>
      <c r="D203" s="12">
        <f>(E186+E171+E156+E141+E126+E111+E96+E81+E66+E51)/10</f>
        <v>28.138999999999999</v>
      </c>
      <c r="E203" s="12">
        <f t="shared" si="22"/>
        <v>2.8649999999999998</v>
      </c>
      <c r="K203" s="15"/>
      <c r="S203" s="15"/>
      <c r="Z203" s="15"/>
    </row>
    <row r="204" spans="1:26" x14ac:dyDescent="0.15">
      <c r="A204" t="s">
        <v>142</v>
      </c>
      <c r="B204" s="32">
        <f>AVERAGE(B195:B203)</f>
        <v>2.2967777777777783</v>
      </c>
      <c r="C204" s="32"/>
      <c r="D204" s="32">
        <f t="shared" ref="D204:E204" si="23">AVERAGE(D195:D203)</f>
        <v>6.0643333333333329</v>
      </c>
      <c r="E204" s="32">
        <f t="shared" si="23"/>
        <v>1.0907777777777776</v>
      </c>
      <c r="K204" s="15"/>
      <c r="S204" s="15"/>
      <c r="Z204" s="15"/>
    </row>
    <row r="205" spans="1:26" x14ac:dyDescent="0.15">
      <c r="K205" s="15"/>
      <c r="S205" s="15"/>
      <c r="Z205" s="15"/>
    </row>
    <row r="206" spans="1:26" s="15" customFormat="1" x14ac:dyDescent="0.15"/>
  </sheetData>
  <phoneticPr fontId="3"/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"/>
  <sheetViews>
    <sheetView tabSelected="1" topLeftCell="A67" zoomScale="102" workbookViewId="0">
      <selection activeCell="I96" sqref="I96"/>
    </sheetView>
  </sheetViews>
  <sheetFormatPr baseColWidth="10" defaultRowHeight="13" x14ac:dyDescent="0.15"/>
  <cols>
    <col min="1" max="1" width="10.83203125" style="41"/>
    <col min="4" max="4" width="12.6640625" customWidth="1"/>
    <col min="5" max="5" width="12.83203125" customWidth="1"/>
    <col min="6" max="6" width="12.1640625" customWidth="1"/>
    <col min="7" max="7" width="13" customWidth="1"/>
    <col min="10" max="10" width="12.6640625" customWidth="1"/>
    <col min="11" max="11" width="13.6640625" customWidth="1"/>
    <col min="12" max="12" width="13.33203125" customWidth="1"/>
    <col min="13" max="13" width="12.1640625" customWidth="1"/>
    <col min="14" max="14" width="12.6640625" customWidth="1"/>
  </cols>
  <sheetData>
    <row r="1" spans="1:14" ht="23" x14ac:dyDescent="0.25">
      <c r="A1" s="13" t="s">
        <v>190</v>
      </c>
    </row>
    <row r="3" spans="1:14" s="15" customFormat="1" x14ac:dyDescent="0.15"/>
    <row r="4" spans="1:14" s="39" customFormat="1" x14ac:dyDescent="0.15"/>
    <row r="5" spans="1:14" s="39" customFormat="1" ht="18" x14ac:dyDescent="0.2">
      <c r="A5" s="59" t="s">
        <v>191</v>
      </c>
    </row>
    <row r="6" spans="1:14" s="39" customFormat="1" x14ac:dyDescent="0.15"/>
    <row r="7" spans="1:14" x14ac:dyDescent="0.15">
      <c r="A7" t="s">
        <v>192</v>
      </c>
      <c r="I7" t="s">
        <v>193</v>
      </c>
    </row>
    <row r="9" spans="1:14" s="41" customFormat="1" x14ac:dyDescent="0.15">
      <c r="B9" s="74" t="s">
        <v>185</v>
      </c>
      <c r="C9" s="75"/>
      <c r="D9" s="78" t="s">
        <v>182</v>
      </c>
      <c r="E9" s="73"/>
      <c r="F9" s="72" t="s">
        <v>183</v>
      </c>
      <c r="G9" s="73"/>
      <c r="I9" s="74" t="s">
        <v>185</v>
      </c>
      <c r="J9" s="75"/>
      <c r="K9" s="78" t="s">
        <v>182</v>
      </c>
      <c r="L9" s="73"/>
      <c r="M9" s="72" t="s">
        <v>183</v>
      </c>
      <c r="N9" s="73"/>
    </row>
    <row r="10" spans="1:14" x14ac:dyDescent="0.15">
      <c r="B10" s="76"/>
      <c r="C10" s="77"/>
      <c r="D10" s="47" t="s">
        <v>184</v>
      </c>
      <c r="E10" s="46" t="s">
        <v>176</v>
      </c>
      <c r="F10" s="47" t="s">
        <v>184</v>
      </c>
      <c r="G10" s="46" t="s">
        <v>177</v>
      </c>
      <c r="I10" s="76"/>
      <c r="J10" s="77"/>
      <c r="K10" s="47" t="s">
        <v>184</v>
      </c>
      <c r="L10" s="46" t="s">
        <v>176</v>
      </c>
      <c r="M10" s="47" t="s">
        <v>184</v>
      </c>
      <c r="N10" s="46" t="s">
        <v>177</v>
      </c>
    </row>
    <row r="11" spans="1:14" x14ac:dyDescent="0.15">
      <c r="B11" s="66" t="s">
        <v>181</v>
      </c>
      <c r="C11" s="79"/>
      <c r="D11" s="48">
        <v>-2.8271176969803995E-4</v>
      </c>
      <c r="E11" s="49">
        <v>1.0066364168337565E-3</v>
      </c>
      <c r="F11" s="48">
        <v>-2.9640300972998499E-3</v>
      </c>
      <c r="G11" s="50">
        <v>-1.9041662908585444E-3</v>
      </c>
      <c r="I11" s="88" t="s">
        <v>181</v>
      </c>
      <c r="J11" s="89"/>
      <c r="K11" s="54">
        <f>D11</f>
        <v>-2.8271176969803995E-4</v>
      </c>
      <c r="L11" s="54">
        <f t="shared" ref="L11:N11" si="0">E11</f>
        <v>1.0066364168337565E-3</v>
      </c>
      <c r="M11" s="54">
        <f t="shared" si="0"/>
        <v>-2.9640300972998499E-3</v>
      </c>
      <c r="N11" s="54">
        <f t="shared" si="0"/>
        <v>-1.9041662908585444E-3</v>
      </c>
    </row>
    <row r="12" spans="1:14" x14ac:dyDescent="0.15">
      <c r="B12" s="68" t="s">
        <v>186</v>
      </c>
      <c r="C12" s="80"/>
      <c r="D12" s="48">
        <v>-1.1308215422470932E-4</v>
      </c>
      <c r="E12" s="49">
        <v>1.2947689140389786E-3</v>
      </c>
      <c r="F12" s="48">
        <v>-2.7944004818265108E-3</v>
      </c>
      <c r="G12" s="50">
        <v>-1.6374936959157806E-3</v>
      </c>
      <c r="I12" s="68" t="s">
        <v>187</v>
      </c>
      <c r="J12" s="80"/>
      <c r="K12" s="48">
        <f>D12-D$11</f>
        <v>1.6962961547333064E-4</v>
      </c>
      <c r="L12" s="51">
        <f t="shared" ref="L12:N14" si="1">E12-E$11</f>
        <v>2.8813249720522206E-4</v>
      </c>
      <c r="M12" s="48">
        <f t="shared" si="1"/>
        <v>1.6962961547333909E-4</v>
      </c>
      <c r="N12" s="48">
        <f t="shared" si="1"/>
        <v>2.6667259494276381E-4</v>
      </c>
    </row>
    <row r="13" spans="1:14" x14ac:dyDescent="0.15">
      <c r="B13" s="68" t="s">
        <v>179</v>
      </c>
      <c r="C13" s="80"/>
      <c r="D13" s="51">
        <v>1.9881623988407323E-4</v>
      </c>
      <c r="E13" s="49">
        <v>1.6066673081477441E-3</v>
      </c>
      <c r="F13" s="48">
        <v>-2.4825020877177451E-3</v>
      </c>
      <c r="G13" s="50">
        <v>-1.3255953018069982E-3</v>
      </c>
      <c r="I13" s="68" t="s">
        <v>188</v>
      </c>
      <c r="J13" s="80"/>
      <c r="K13" s="51">
        <f t="shared" ref="K13:K14" si="2">D13-D$11</f>
        <v>4.8152800958211315E-4</v>
      </c>
      <c r="L13" s="51">
        <f t="shared" si="1"/>
        <v>6.0003089131398755E-4</v>
      </c>
      <c r="M13" s="48">
        <f t="shared" si="1"/>
        <v>4.8152800958210481E-4</v>
      </c>
      <c r="N13" s="48">
        <f t="shared" si="1"/>
        <v>5.7857098905154621E-4</v>
      </c>
    </row>
    <row r="14" spans="1:14" x14ac:dyDescent="0.15">
      <c r="B14" s="70" t="s">
        <v>180</v>
      </c>
      <c r="C14" s="81"/>
      <c r="D14" s="52">
        <v>-3.848503402241743E-3</v>
      </c>
      <c r="E14" s="53"/>
      <c r="F14" s="52">
        <v>-6.5595122275811015E-3</v>
      </c>
      <c r="G14" s="53"/>
      <c r="I14" s="70" t="s">
        <v>189</v>
      </c>
      <c r="J14" s="81"/>
      <c r="K14" s="52">
        <f t="shared" si="2"/>
        <v>-3.5657916325437032E-3</v>
      </c>
      <c r="L14" s="53"/>
      <c r="M14" s="52">
        <f t="shared" si="1"/>
        <v>-3.5954821302812516E-3</v>
      </c>
      <c r="N14" s="53"/>
    </row>
    <row r="16" spans="1:14" x14ac:dyDescent="0.15">
      <c r="A16" t="s">
        <v>194</v>
      </c>
      <c r="I16" s="41" t="s">
        <v>193</v>
      </c>
    </row>
    <row r="18" spans="1:14" s="41" customFormat="1" x14ac:dyDescent="0.15">
      <c r="B18" s="74" t="s">
        <v>185</v>
      </c>
      <c r="C18" s="75"/>
      <c r="D18" s="78" t="s">
        <v>182</v>
      </c>
      <c r="E18" s="73"/>
      <c r="F18" s="72" t="s">
        <v>183</v>
      </c>
      <c r="G18" s="73"/>
      <c r="I18" s="74" t="s">
        <v>185</v>
      </c>
      <c r="J18" s="75"/>
      <c r="K18" s="78" t="s">
        <v>182</v>
      </c>
      <c r="L18" s="73"/>
      <c r="M18" s="72" t="s">
        <v>183</v>
      </c>
      <c r="N18" s="73"/>
    </row>
    <row r="19" spans="1:14" x14ac:dyDescent="0.15">
      <c r="B19" s="76"/>
      <c r="C19" s="77"/>
      <c r="D19" s="47" t="s">
        <v>184</v>
      </c>
      <c r="E19" s="46" t="s">
        <v>176</v>
      </c>
      <c r="F19" s="47" t="s">
        <v>184</v>
      </c>
      <c r="G19" s="46" t="s">
        <v>177</v>
      </c>
      <c r="I19" s="76"/>
      <c r="J19" s="77"/>
      <c r="K19" s="47" t="s">
        <v>184</v>
      </c>
      <c r="L19" s="46" t="s">
        <v>176</v>
      </c>
      <c r="M19" s="47" t="s">
        <v>184</v>
      </c>
      <c r="N19" s="46" t="s">
        <v>177</v>
      </c>
    </row>
    <row r="20" spans="1:14" x14ac:dyDescent="0.15">
      <c r="B20" s="66" t="s">
        <v>178</v>
      </c>
      <c r="C20" s="79"/>
      <c r="D20" s="48">
        <v>-2.8272699999999998E-4</v>
      </c>
      <c r="E20" s="49">
        <v>1.00662E-3</v>
      </c>
      <c r="F20" s="48">
        <v>-2.9640399999999998E-3</v>
      </c>
      <c r="G20" s="50">
        <v>-1.9041799999999999E-3</v>
      </c>
      <c r="I20" s="86" t="s">
        <v>178</v>
      </c>
      <c r="J20" s="87"/>
      <c r="K20" s="54">
        <f>D20</f>
        <v>-2.8272699999999998E-4</v>
      </c>
      <c r="L20" s="54">
        <f t="shared" ref="L20:N20" si="3">E20</f>
        <v>1.00662E-3</v>
      </c>
      <c r="M20" s="54">
        <f t="shared" si="3"/>
        <v>-2.9640399999999998E-3</v>
      </c>
      <c r="N20" s="54">
        <f t="shared" si="3"/>
        <v>-1.9041799999999999E-3</v>
      </c>
    </row>
    <row r="21" spans="1:14" x14ac:dyDescent="0.15">
      <c r="B21" s="68" t="s">
        <v>186</v>
      </c>
      <c r="C21" s="80"/>
      <c r="D21" s="48">
        <v>-1.15266E-4</v>
      </c>
      <c r="E21" s="49">
        <v>1.29173E-3</v>
      </c>
      <c r="F21" s="48">
        <v>-2.7965899999999998E-3</v>
      </c>
      <c r="G21" s="50">
        <v>-1.6402400000000001E-3</v>
      </c>
      <c r="I21" s="82" t="s">
        <v>187</v>
      </c>
      <c r="J21" s="83"/>
      <c r="K21" s="48">
        <f>D21-D$20</f>
        <v>1.6746099999999999E-4</v>
      </c>
      <c r="L21" s="51">
        <f t="shared" ref="L21:N23" si="4">E21-E$20</f>
        <v>2.8511000000000009E-4</v>
      </c>
      <c r="M21" s="48">
        <f t="shared" si="4"/>
        <v>1.6744999999999998E-4</v>
      </c>
      <c r="N21" s="48">
        <f t="shared" si="4"/>
        <v>2.6393999999999983E-4</v>
      </c>
    </row>
    <row r="22" spans="1:14" x14ac:dyDescent="0.15">
      <c r="B22" s="68" t="s">
        <v>179</v>
      </c>
      <c r="C22" s="80"/>
      <c r="D22" s="51">
        <v>1.9579800000000001E-4</v>
      </c>
      <c r="E22" s="49">
        <v>1.6027999999999999E-3</v>
      </c>
      <c r="F22" s="48">
        <v>-2.4855200000000002E-3</v>
      </c>
      <c r="G22" s="50">
        <v>-1.32916E-3</v>
      </c>
      <c r="I22" s="82" t="s">
        <v>188</v>
      </c>
      <c r="J22" s="83"/>
      <c r="K22" s="51">
        <f t="shared" ref="K22:K23" si="5">D22-D$20</f>
        <v>4.7852499999999999E-4</v>
      </c>
      <c r="L22" s="51">
        <f t="shared" si="4"/>
        <v>5.9617999999999997E-4</v>
      </c>
      <c r="M22" s="48">
        <f t="shared" si="4"/>
        <v>4.7851999999999964E-4</v>
      </c>
      <c r="N22" s="48">
        <f t="shared" si="4"/>
        <v>5.7501999999999987E-4</v>
      </c>
    </row>
    <row r="23" spans="1:14" x14ac:dyDescent="0.15">
      <c r="B23" s="70" t="s">
        <v>180</v>
      </c>
      <c r="C23" s="81"/>
      <c r="D23" s="52">
        <v>-3.8485099999999999E-3</v>
      </c>
      <c r="E23" s="53"/>
      <c r="F23" s="52">
        <v>-6.5595200000000001E-3</v>
      </c>
      <c r="G23" s="53"/>
      <c r="I23" s="84" t="s">
        <v>189</v>
      </c>
      <c r="J23" s="85"/>
      <c r="K23" s="52">
        <f t="shared" si="5"/>
        <v>-3.5657829999999999E-3</v>
      </c>
      <c r="L23" s="53"/>
      <c r="M23" s="48">
        <f t="shared" si="4"/>
        <v>-3.5954800000000003E-3</v>
      </c>
      <c r="N23" s="53"/>
    </row>
    <row r="25" spans="1:14" s="41" customFormat="1" x14ac:dyDescent="0.15">
      <c r="A25" s="41" t="s">
        <v>195</v>
      </c>
    </row>
    <row r="27" spans="1:14" x14ac:dyDescent="0.15">
      <c r="B27" s="74" t="s">
        <v>185</v>
      </c>
      <c r="C27" s="75"/>
      <c r="D27" s="78" t="s">
        <v>182</v>
      </c>
      <c r="E27" s="73"/>
      <c r="F27" s="72" t="s">
        <v>183</v>
      </c>
      <c r="G27" s="73"/>
    </row>
    <row r="28" spans="1:14" x14ac:dyDescent="0.15">
      <c r="B28" s="76"/>
      <c r="C28" s="77"/>
      <c r="D28" s="47" t="s">
        <v>184</v>
      </c>
      <c r="E28" s="46" t="s">
        <v>176</v>
      </c>
      <c r="F28" s="47" t="s">
        <v>184</v>
      </c>
      <c r="G28" s="46" t="s">
        <v>177</v>
      </c>
    </row>
    <row r="29" spans="1:14" x14ac:dyDescent="0.15">
      <c r="B29" s="66" t="s">
        <v>178</v>
      </c>
      <c r="C29" s="79"/>
      <c r="D29" s="55">
        <f t="shared" ref="D29:G32" si="6">ABS(D20-D11)</f>
        <v>1.5230301960030522E-8</v>
      </c>
      <c r="E29" s="55">
        <f t="shared" si="6"/>
        <v>1.6416833756565524E-8</v>
      </c>
      <c r="F29" s="55">
        <f t="shared" si="6"/>
        <v>9.9027001499059353E-9</v>
      </c>
      <c r="G29" s="55">
        <f t="shared" si="6"/>
        <v>1.3709141455505933E-8</v>
      </c>
    </row>
    <row r="30" spans="1:14" x14ac:dyDescent="0.15">
      <c r="B30" s="68" t="s">
        <v>186</v>
      </c>
      <c r="C30" s="80"/>
      <c r="D30" s="55">
        <f t="shared" si="6"/>
        <v>2.1838457752906804E-6</v>
      </c>
      <c r="E30" s="55">
        <f t="shared" si="6"/>
        <v>3.0389140389785324E-6</v>
      </c>
      <c r="F30" s="55">
        <f t="shared" si="6"/>
        <v>2.1895181734890232E-6</v>
      </c>
      <c r="G30" s="55">
        <f t="shared" si="6"/>
        <v>2.7463040842194784E-6</v>
      </c>
    </row>
    <row r="31" spans="1:14" x14ac:dyDescent="0.15">
      <c r="B31" s="68" t="s">
        <v>179</v>
      </c>
      <c r="C31" s="80"/>
      <c r="D31" s="55">
        <f t="shared" si="6"/>
        <v>3.0182398840732213E-6</v>
      </c>
      <c r="E31" s="55">
        <f t="shared" si="6"/>
        <v>3.8673081477441466E-6</v>
      </c>
      <c r="F31" s="55">
        <f t="shared" si="6"/>
        <v>3.0179122822550711E-6</v>
      </c>
      <c r="G31" s="55">
        <f t="shared" si="6"/>
        <v>3.5646981930018487E-6</v>
      </c>
    </row>
    <row r="32" spans="1:14" x14ac:dyDescent="0.15">
      <c r="B32" s="70" t="s">
        <v>180</v>
      </c>
      <c r="C32" s="81"/>
      <c r="D32" s="56">
        <f t="shared" si="6"/>
        <v>6.5977582568328696E-9</v>
      </c>
      <c r="E32" s="56">
        <f t="shared" si="6"/>
        <v>0</v>
      </c>
      <c r="F32" s="56">
        <f t="shared" si="6"/>
        <v>7.7724188985925369E-9</v>
      </c>
      <c r="G32" s="56">
        <f t="shared" si="6"/>
        <v>0</v>
      </c>
    </row>
    <row r="33" spans="1:14" s="41" customFormat="1" x14ac:dyDescent="0.15">
      <c r="B33" s="60" t="s">
        <v>197</v>
      </c>
      <c r="C33" s="60"/>
      <c r="D33" s="61">
        <f>MAX(D29:D32)</f>
        <v>3.0182398840732213E-6</v>
      </c>
      <c r="E33" s="61">
        <f t="shared" ref="E33:G33" si="7">MAX(E29:E32)</f>
        <v>3.8673081477441466E-6</v>
      </c>
      <c r="F33" s="61">
        <f t="shared" si="7"/>
        <v>3.0179122822550711E-6</v>
      </c>
      <c r="G33" s="61">
        <f t="shared" si="7"/>
        <v>3.5646981930018487E-6</v>
      </c>
      <c r="H33" s="62">
        <f>MAX(D33:G33)</f>
        <v>3.8673081477441466E-6</v>
      </c>
    </row>
    <row r="35" spans="1:14" s="15" customFormat="1" x14ac:dyDescent="0.15"/>
    <row r="36" spans="1:14" s="39" customFormat="1" x14ac:dyDescent="0.15"/>
    <row r="37" spans="1:14" s="39" customFormat="1" ht="18" x14ac:dyDescent="0.2">
      <c r="A37" s="59" t="s">
        <v>196</v>
      </c>
    </row>
    <row r="38" spans="1:14" s="41" customFormat="1" x14ac:dyDescent="0.15"/>
    <row r="39" spans="1:14" s="41" customFormat="1" x14ac:dyDescent="0.15">
      <c r="A39" s="41" t="s">
        <v>192</v>
      </c>
      <c r="I39" s="41" t="s">
        <v>193</v>
      </c>
    </row>
    <row r="40" spans="1:14" s="41" customFormat="1" x14ac:dyDescent="0.15"/>
    <row r="41" spans="1:14" s="41" customFormat="1" x14ac:dyDescent="0.15">
      <c r="B41" s="74" t="s">
        <v>185</v>
      </c>
      <c r="C41" s="75"/>
      <c r="D41" s="78" t="s">
        <v>182</v>
      </c>
      <c r="E41" s="73"/>
      <c r="F41" s="72" t="s">
        <v>183</v>
      </c>
      <c r="G41" s="73"/>
      <c r="I41" s="74" t="s">
        <v>185</v>
      </c>
      <c r="J41" s="75"/>
      <c r="K41" s="78" t="s">
        <v>182</v>
      </c>
      <c r="L41" s="73"/>
      <c r="M41" s="72" t="s">
        <v>183</v>
      </c>
      <c r="N41" s="73"/>
    </row>
    <row r="42" spans="1:14" s="41" customFormat="1" x14ac:dyDescent="0.15">
      <c r="B42" s="76"/>
      <c r="C42" s="77"/>
      <c r="D42" s="47" t="s">
        <v>184</v>
      </c>
      <c r="E42" s="46" t="s">
        <v>176</v>
      </c>
      <c r="F42" s="47" t="s">
        <v>184</v>
      </c>
      <c r="G42" s="46" t="s">
        <v>177</v>
      </c>
      <c r="I42" s="76"/>
      <c r="J42" s="77"/>
      <c r="K42" s="47" t="s">
        <v>184</v>
      </c>
      <c r="L42" s="46" t="s">
        <v>176</v>
      </c>
      <c r="M42" s="47" t="s">
        <v>184</v>
      </c>
      <c r="N42" s="46" t="s">
        <v>177</v>
      </c>
    </row>
    <row r="43" spans="1:14" s="41" customFormat="1" x14ac:dyDescent="0.15">
      <c r="B43" s="66" t="s">
        <v>181</v>
      </c>
      <c r="C43" s="79"/>
      <c r="D43" s="58">
        <v>-2.2226484447046982E-3</v>
      </c>
      <c r="E43" s="58">
        <v>-9.1085696199686935E-4</v>
      </c>
      <c r="F43" s="58">
        <v>-4.9888187445538646E-3</v>
      </c>
      <c r="G43" s="58">
        <v>-3.9095746356016918E-3</v>
      </c>
      <c r="I43" s="88" t="s">
        <v>181</v>
      </c>
      <c r="J43" s="89"/>
      <c r="K43" s="54">
        <f>D43</f>
        <v>-2.2226484447046982E-3</v>
      </c>
      <c r="L43" s="54">
        <f t="shared" ref="L43" si="8">E43</f>
        <v>-9.1085696199686935E-4</v>
      </c>
      <c r="M43" s="54">
        <f t="shared" ref="M43" si="9">F43</f>
        <v>-4.9888187445538646E-3</v>
      </c>
      <c r="N43" s="54">
        <f t="shared" ref="N43" si="10">G43</f>
        <v>-3.9095746356016918E-3</v>
      </c>
    </row>
    <row r="44" spans="1:14" s="41" customFormat="1" x14ac:dyDescent="0.15">
      <c r="B44" s="68" t="s">
        <v>186</v>
      </c>
      <c r="C44" s="80"/>
      <c r="D44" s="48">
        <v>-2.0566866728654555E-3</v>
      </c>
      <c r="E44" s="48">
        <v>-6.2388713458137409E-4</v>
      </c>
      <c r="F44" s="48">
        <v>-4.8228569727146306E-3</v>
      </c>
      <c r="G44" s="48">
        <v>-3.6441177855617633E-3</v>
      </c>
      <c r="I44" s="68" t="s">
        <v>187</v>
      </c>
      <c r="J44" s="80"/>
      <c r="K44" s="48">
        <f>D44-D$43</f>
        <v>1.6596177183924275E-4</v>
      </c>
      <c r="L44" s="48">
        <f t="shared" ref="L44:N46" si="11">E44-E$43</f>
        <v>2.8696982741549526E-4</v>
      </c>
      <c r="M44" s="48">
        <f t="shared" si="11"/>
        <v>1.6596177183923408E-4</v>
      </c>
      <c r="N44" s="48">
        <f t="shared" si="11"/>
        <v>2.6545685003992849E-4</v>
      </c>
    </row>
    <row r="45" spans="1:14" s="41" customFormat="1" x14ac:dyDescent="0.15">
      <c r="B45" s="68" t="s">
        <v>179</v>
      </c>
      <c r="C45" s="80"/>
      <c r="D45" s="48">
        <v>-1.7457102839026478E-3</v>
      </c>
      <c r="E45" s="48">
        <v>-3.1291074561854939E-4</v>
      </c>
      <c r="F45" s="48">
        <v>-4.5118805837518223E-3</v>
      </c>
      <c r="G45" s="48">
        <v>-3.3331413965989386E-3</v>
      </c>
      <c r="I45" s="68" t="s">
        <v>188</v>
      </c>
      <c r="J45" s="80"/>
      <c r="K45" s="48">
        <f t="shared" ref="K45:K46" si="12">D45-D$43</f>
        <v>4.7693816080205038E-4</v>
      </c>
      <c r="L45" s="48">
        <f t="shared" si="11"/>
        <v>5.9794621637832002E-4</v>
      </c>
      <c r="M45" s="48">
        <f t="shared" si="11"/>
        <v>4.7693816080204236E-4</v>
      </c>
      <c r="N45" s="48">
        <f t="shared" si="11"/>
        <v>5.7643323900275325E-4</v>
      </c>
    </row>
    <row r="46" spans="1:14" s="41" customFormat="1" x14ac:dyDescent="0.15">
      <c r="B46" s="70" t="s">
        <v>180</v>
      </c>
      <c r="C46" s="81"/>
      <c r="D46" s="52">
        <v>-5.7444011256735546E-3</v>
      </c>
      <c r="E46" s="52"/>
      <c r="F46" s="52">
        <v>-8.5432964933960416E-3</v>
      </c>
      <c r="G46" s="52"/>
      <c r="I46" s="70" t="s">
        <v>189</v>
      </c>
      <c r="J46" s="81"/>
      <c r="K46" s="52">
        <f t="shared" si="12"/>
        <v>-3.5217526809688563E-3</v>
      </c>
      <c r="L46" s="53"/>
      <c r="M46" s="52">
        <f t="shared" si="11"/>
        <v>-3.554477748842177E-3</v>
      </c>
      <c r="N46" s="53"/>
    </row>
    <row r="47" spans="1:14" s="41" customFormat="1" x14ac:dyDescent="0.15"/>
    <row r="48" spans="1:14" s="41" customFormat="1" x14ac:dyDescent="0.15">
      <c r="A48" s="41" t="s">
        <v>194</v>
      </c>
      <c r="I48" s="41" t="s">
        <v>193</v>
      </c>
    </row>
    <row r="49" spans="1:18" s="41" customFormat="1" x14ac:dyDescent="0.15"/>
    <row r="50" spans="1:18" s="41" customFormat="1" x14ac:dyDescent="0.15">
      <c r="B50" s="74" t="s">
        <v>185</v>
      </c>
      <c r="C50" s="75"/>
      <c r="D50" s="78" t="s">
        <v>182</v>
      </c>
      <c r="E50" s="73"/>
      <c r="F50" s="72" t="s">
        <v>183</v>
      </c>
      <c r="G50" s="73"/>
      <c r="I50" s="74" t="s">
        <v>185</v>
      </c>
      <c r="J50" s="75"/>
      <c r="K50" s="78" t="s">
        <v>182</v>
      </c>
      <c r="L50" s="73"/>
      <c r="M50" s="72" t="s">
        <v>183</v>
      </c>
      <c r="N50" s="73"/>
    </row>
    <row r="51" spans="1:18" s="41" customFormat="1" x14ac:dyDescent="0.15">
      <c r="B51" s="76"/>
      <c r="C51" s="77"/>
      <c r="D51" s="47" t="s">
        <v>184</v>
      </c>
      <c r="E51" s="46" t="s">
        <v>176</v>
      </c>
      <c r="F51" s="47" t="s">
        <v>184</v>
      </c>
      <c r="G51" s="46" t="s">
        <v>177</v>
      </c>
      <c r="I51" s="76"/>
      <c r="J51" s="77"/>
      <c r="K51" s="47" t="s">
        <v>184</v>
      </c>
      <c r="L51" s="46" t="s">
        <v>176</v>
      </c>
      <c r="M51" s="47" t="s">
        <v>184</v>
      </c>
      <c r="N51" s="46" t="s">
        <v>177</v>
      </c>
    </row>
    <row r="52" spans="1:18" s="41" customFormat="1" x14ac:dyDescent="0.15">
      <c r="B52" s="66" t="s">
        <v>178</v>
      </c>
      <c r="C52" s="79"/>
      <c r="D52" s="58">
        <v>-2.22266E-3</v>
      </c>
      <c r="E52" s="58">
        <v>-9.0829099999999998E-4</v>
      </c>
      <c r="F52" s="58">
        <v>-4.9888299999999997E-3</v>
      </c>
      <c r="G52" s="58">
        <v>-3.9095900000000001E-3</v>
      </c>
      <c r="I52" s="86" t="s">
        <v>178</v>
      </c>
      <c r="J52" s="87"/>
      <c r="K52" s="54">
        <f>D52</f>
        <v>-2.22266E-3</v>
      </c>
      <c r="L52" s="54">
        <f t="shared" ref="L52" si="13">E52</f>
        <v>-9.0829099999999998E-4</v>
      </c>
      <c r="M52" s="54">
        <f t="shared" ref="M52" si="14">F52</f>
        <v>-4.9888299999999997E-3</v>
      </c>
      <c r="N52" s="54">
        <f t="shared" ref="N52" si="15">G52</f>
        <v>-3.9095900000000001E-3</v>
      </c>
    </row>
    <row r="53" spans="1:18" s="41" customFormat="1" x14ac:dyDescent="0.15">
      <c r="B53" s="68" t="s">
        <v>186</v>
      </c>
      <c r="C53" s="80"/>
      <c r="D53" s="48">
        <v>-2.0588799999999999E-3</v>
      </c>
      <c r="E53" s="48">
        <v>-6.2422699999999999E-4</v>
      </c>
      <c r="F53" s="48">
        <v>-4.82505E-3</v>
      </c>
      <c r="G53" s="48">
        <v>-3.6472100000000001E-3</v>
      </c>
      <c r="I53" s="82" t="s">
        <v>187</v>
      </c>
      <c r="J53" s="83"/>
      <c r="K53" s="48">
        <f>D53-D$52</f>
        <v>1.6378000000000009E-4</v>
      </c>
      <c r="L53" s="48">
        <f t="shared" ref="L53:N55" si="16">E53-E$52</f>
        <v>2.84064E-4</v>
      </c>
      <c r="M53" s="48">
        <f t="shared" si="16"/>
        <v>1.6377999999999966E-4</v>
      </c>
      <c r="N53" s="48">
        <f t="shared" si="16"/>
        <v>2.6237999999999999E-4</v>
      </c>
    </row>
    <row r="54" spans="1:18" s="41" customFormat="1" x14ac:dyDescent="0.15">
      <c r="B54" s="68" t="s">
        <v>179</v>
      </c>
      <c r="C54" s="80"/>
      <c r="D54" s="48">
        <v>-1.74876E-3</v>
      </c>
      <c r="E54" s="48">
        <v>-3.1409800000000001E-4</v>
      </c>
      <c r="F54" s="48">
        <v>-4.5149300000000003E-3</v>
      </c>
      <c r="G54" s="48">
        <v>-3.33709E-3</v>
      </c>
      <c r="I54" s="82" t="s">
        <v>188</v>
      </c>
      <c r="J54" s="83"/>
      <c r="K54" s="48">
        <f t="shared" ref="K54:K55" si="17">D54-D$52</f>
        <v>4.7389999999999997E-4</v>
      </c>
      <c r="L54" s="48">
        <f t="shared" si="16"/>
        <v>5.9419300000000002E-4</v>
      </c>
      <c r="M54" s="48">
        <f t="shared" si="16"/>
        <v>4.7389999999999932E-4</v>
      </c>
      <c r="N54" s="48">
        <f t="shared" si="16"/>
        <v>5.7250000000000009E-4</v>
      </c>
    </row>
    <row r="55" spans="1:18" s="41" customFormat="1" x14ac:dyDescent="0.15">
      <c r="B55" s="70" t="s">
        <v>180</v>
      </c>
      <c r="C55" s="81"/>
      <c r="D55" s="52">
        <v>-5.7444100000000001E-3</v>
      </c>
      <c r="E55" s="52"/>
      <c r="F55" s="52">
        <v>-8.5433000000000002E-3</v>
      </c>
      <c r="G55" s="52"/>
      <c r="I55" s="84" t="s">
        <v>189</v>
      </c>
      <c r="J55" s="85"/>
      <c r="K55" s="52">
        <f t="shared" si="17"/>
        <v>-3.5217500000000001E-3</v>
      </c>
      <c r="L55" s="53"/>
      <c r="M55" s="52">
        <f t="shared" si="16"/>
        <v>-3.5544700000000005E-3</v>
      </c>
      <c r="N55" s="53"/>
    </row>
    <row r="56" spans="1:18" s="41" customFormat="1" x14ac:dyDescent="0.15"/>
    <row r="57" spans="1:18" s="41" customFormat="1" x14ac:dyDescent="0.15">
      <c r="A57" s="41" t="s">
        <v>195</v>
      </c>
    </row>
    <row r="58" spans="1:18" s="41" customFormat="1" x14ac:dyDescent="0.15"/>
    <row r="59" spans="1:18" s="41" customFormat="1" x14ac:dyDescent="0.15">
      <c r="B59" s="74" t="s">
        <v>185</v>
      </c>
      <c r="C59" s="75"/>
      <c r="D59" s="78" t="s">
        <v>182</v>
      </c>
      <c r="E59" s="73"/>
      <c r="F59" s="72" t="s">
        <v>183</v>
      </c>
      <c r="G59" s="73"/>
    </row>
    <row r="60" spans="1:18" s="41" customFormat="1" x14ac:dyDescent="0.15">
      <c r="B60" s="76"/>
      <c r="C60" s="77"/>
      <c r="D60" s="47" t="s">
        <v>184</v>
      </c>
      <c r="E60" s="46" t="s">
        <v>176</v>
      </c>
      <c r="F60" s="47" t="s">
        <v>184</v>
      </c>
      <c r="G60" s="46" t="s">
        <v>177</v>
      </c>
      <c r="K60" s="57"/>
      <c r="L60" s="57"/>
      <c r="M60" s="57"/>
      <c r="N60" s="57"/>
      <c r="O60" s="57"/>
      <c r="P60" s="57"/>
      <c r="Q60" s="57"/>
      <c r="R60" s="57"/>
    </row>
    <row r="61" spans="1:18" s="41" customFormat="1" x14ac:dyDescent="0.15">
      <c r="B61" s="66" t="s">
        <v>178</v>
      </c>
      <c r="C61" s="79"/>
      <c r="D61" s="55">
        <f t="shared" ref="D61:G64" si="18">ABS(D52-D43)</f>
        <v>1.1555295301775986E-8</v>
      </c>
      <c r="E61" s="55">
        <f t="shared" si="18"/>
        <v>2.5659619968693712E-6</v>
      </c>
      <c r="F61" s="55">
        <f t="shared" si="18"/>
        <v>1.1255446135012559E-8</v>
      </c>
      <c r="G61" s="55">
        <f t="shared" si="18"/>
        <v>1.5364398308313765E-8</v>
      </c>
      <c r="K61" s="57"/>
      <c r="L61" s="57"/>
      <c r="M61" s="57"/>
      <c r="N61" s="57"/>
      <c r="O61" s="57"/>
      <c r="P61" s="57"/>
      <c r="Q61" s="57"/>
      <c r="R61" s="57"/>
    </row>
    <row r="62" spans="1:18" s="41" customFormat="1" x14ac:dyDescent="0.15">
      <c r="B62" s="68" t="s">
        <v>186</v>
      </c>
      <c r="C62" s="80"/>
      <c r="D62" s="55">
        <f t="shared" si="18"/>
        <v>2.1933271345444399E-6</v>
      </c>
      <c r="E62" s="55">
        <f t="shared" si="18"/>
        <v>3.3986541862589259E-7</v>
      </c>
      <c r="F62" s="55">
        <f t="shared" si="18"/>
        <v>2.1930272853694366E-6</v>
      </c>
      <c r="G62" s="55">
        <f t="shared" si="18"/>
        <v>3.0922144382368108E-6</v>
      </c>
      <c r="K62" s="57"/>
      <c r="L62" s="57"/>
      <c r="M62" s="57"/>
      <c r="N62" s="57"/>
      <c r="O62" s="57"/>
      <c r="P62" s="57"/>
      <c r="Q62" s="57"/>
      <c r="R62" s="57"/>
    </row>
    <row r="63" spans="1:18" s="41" customFormat="1" x14ac:dyDescent="0.15">
      <c r="B63" s="68" t="s">
        <v>179</v>
      </c>
      <c r="C63" s="80"/>
      <c r="D63" s="55">
        <f t="shared" si="18"/>
        <v>3.0497160973521828E-6</v>
      </c>
      <c r="E63" s="55">
        <f t="shared" si="18"/>
        <v>1.1872543814506241E-6</v>
      </c>
      <c r="F63" s="55">
        <f t="shared" si="18"/>
        <v>3.0494162481780468E-6</v>
      </c>
      <c r="G63" s="55">
        <f t="shared" si="18"/>
        <v>3.9486034010614672E-6</v>
      </c>
      <c r="K63" s="57"/>
      <c r="L63" s="57"/>
      <c r="M63" s="57"/>
      <c r="N63" s="57"/>
      <c r="O63" s="57"/>
      <c r="P63" s="57"/>
      <c r="Q63" s="57"/>
      <c r="R63" s="57"/>
    </row>
    <row r="64" spans="1:18" s="41" customFormat="1" x14ac:dyDescent="0.15">
      <c r="B64" s="70" t="s">
        <v>180</v>
      </c>
      <c r="C64" s="81"/>
      <c r="D64" s="56">
        <f t="shared" si="18"/>
        <v>8.874326445570957E-9</v>
      </c>
      <c r="E64" s="56">
        <f t="shared" si="18"/>
        <v>0</v>
      </c>
      <c r="F64" s="56">
        <f t="shared" si="18"/>
        <v>3.5066039585918141E-9</v>
      </c>
      <c r="G64" s="56">
        <f t="shared" si="18"/>
        <v>0</v>
      </c>
    </row>
    <row r="65" spans="1:8" x14ac:dyDescent="0.15">
      <c r="B65" s="60" t="s">
        <v>197</v>
      </c>
      <c r="C65" s="60"/>
      <c r="D65" s="61">
        <f>MAX(D61:D64)</f>
        <v>3.0497160973521828E-6</v>
      </c>
      <c r="E65" s="61">
        <f t="shared" ref="E65" si="19">MAX(E61:E64)</f>
        <v>2.5659619968693712E-6</v>
      </c>
      <c r="F65" s="61">
        <f t="shared" ref="F65" si="20">MAX(F61:F64)</f>
        <v>3.0494162481780468E-6</v>
      </c>
      <c r="G65" s="61">
        <f t="shared" ref="G65" si="21">MAX(G61:G64)</f>
        <v>3.9486034010614672E-6</v>
      </c>
      <c r="H65" s="62">
        <f>MAX(D65:G65)</f>
        <v>3.9486034010614672E-6</v>
      </c>
    </row>
    <row r="67" spans="1:8" s="15" customFormat="1" x14ac:dyDescent="0.15"/>
    <row r="68" spans="1:8" s="39" customFormat="1" x14ac:dyDescent="0.15"/>
    <row r="69" spans="1:8" s="39" customFormat="1" ht="18" x14ac:dyDescent="0.2">
      <c r="A69" s="59" t="s">
        <v>198</v>
      </c>
    </row>
    <row r="70" spans="1:8" s="41" customFormat="1" x14ac:dyDescent="0.15"/>
    <row r="71" spans="1:8" s="41" customFormat="1" x14ac:dyDescent="0.15">
      <c r="A71" s="41" t="s">
        <v>192</v>
      </c>
    </row>
    <row r="72" spans="1:8" x14ac:dyDescent="0.15">
      <c r="B72" s="41"/>
      <c r="C72" s="41"/>
      <c r="D72" s="41"/>
      <c r="E72" s="41"/>
      <c r="F72" s="41"/>
      <c r="G72" s="41"/>
    </row>
    <row r="73" spans="1:8" x14ac:dyDescent="0.15">
      <c r="B73" s="74" t="s">
        <v>185</v>
      </c>
      <c r="C73" s="75"/>
      <c r="D73" s="78" t="s">
        <v>182</v>
      </c>
      <c r="E73" s="73"/>
      <c r="F73" s="72" t="s">
        <v>183</v>
      </c>
      <c r="G73" s="73"/>
    </row>
    <row r="74" spans="1:8" x14ac:dyDescent="0.15">
      <c r="B74" s="76"/>
      <c r="C74" s="77"/>
      <c r="D74" s="63" t="s">
        <v>184</v>
      </c>
      <c r="E74" s="45" t="s">
        <v>176</v>
      </c>
      <c r="F74" s="63" t="s">
        <v>184</v>
      </c>
      <c r="G74" s="45" t="s">
        <v>177</v>
      </c>
    </row>
    <row r="75" spans="1:8" x14ac:dyDescent="0.15">
      <c r="B75" s="66" t="s">
        <v>181</v>
      </c>
      <c r="C75" s="67"/>
      <c r="D75" s="58">
        <f>D43-D11</f>
        <v>-1.9399366750066584E-3</v>
      </c>
      <c r="E75" s="58">
        <f t="shared" ref="E75:G75" si="22">E43-E11</f>
        <v>-1.9174933788306259E-3</v>
      </c>
      <c r="F75" s="58">
        <f t="shared" si="22"/>
        <v>-2.0247886472540147E-3</v>
      </c>
      <c r="G75" s="58">
        <f t="shared" si="22"/>
        <v>-2.0054083447431474E-3</v>
      </c>
    </row>
    <row r="76" spans="1:8" x14ac:dyDescent="0.15">
      <c r="B76" s="68" t="s">
        <v>186</v>
      </c>
      <c r="C76" s="69"/>
      <c r="D76" s="48">
        <f t="shared" ref="D76:G78" si="23">D44-D12</f>
        <v>-1.9436045186407461E-3</v>
      </c>
      <c r="E76" s="48">
        <f t="shared" si="23"/>
        <v>-1.9186560486203527E-3</v>
      </c>
      <c r="F76" s="48">
        <f t="shared" si="23"/>
        <v>-2.0284564908881197E-3</v>
      </c>
      <c r="G76" s="48">
        <f t="shared" si="23"/>
        <v>-2.0066240896459827E-3</v>
      </c>
    </row>
    <row r="77" spans="1:8" x14ac:dyDescent="0.15">
      <c r="B77" s="68" t="s">
        <v>179</v>
      </c>
      <c r="C77" s="69"/>
      <c r="D77" s="48">
        <f t="shared" si="23"/>
        <v>-1.9445265237867211E-3</v>
      </c>
      <c r="E77" s="48">
        <f t="shared" si="23"/>
        <v>-1.9195780537662934E-3</v>
      </c>
      <c r="F77" s="48">
        <f t="shared" si="23"/>
        <v>-2.0293784960340772E-3</v>
      </c>
      <c r="G77" s="48">
        <f t="shared" si="23"/>
        <v>-2.0075460947919406E-3</v>
      </c>
    </row>
    <row r="78" spans="1:8" x14ac:dyDescent="0.15">
      <c r="B78" s="70" t="s">
        <v>180</v>
      </c>
      <c r="C78" s="71"/>
      <c r="D78" s="52">
        <f t="shared" si="23"/>
        <v>-1.8958977234318115E-3</v>
      </c>
      <c r="E78" s="52"/>
      <c r="F78" s="52">
        <f t="shared" si="23"/>
        <v>-1.9837842658149401E-3</v>
      </c>
      <c r="G78" s="52"/>
    </row>
    <row r="79" spans="1:8" x14ac:dyDescent="0.15">
      <c r="B79" s="41"/>
      <c r="C79" s="41"/>
      <c r="D79" s="41"/>
      <c r="E79" s="41"/>
      <c r="F79" s="41"/>
      <c r="G79" s="41"/>
    </row>
    <row r="80" spans="1:8" x14ac:dyDescent="0.15">
      <c r="A80" s="41" t="s">
        <v>194</v>
      </c>
      <c r="B80" s="41"/>
      <c r="C80" s="41"/>
      <c r="D80" s="41"/>
      <c r="E80" s="41"/>
      <c r="F80" s="41"/>
      <c r="G80" s="41"/>
    </row>
    <row r="81" spans="2:7" x14ac:dyDescent="0.15">
      <c r="B81" s="41"/>
      <c r="C81" s="41"/>
      <c r="D81" s="41"/>
      <c r="E81" s="41"/>
      <c r="F81" s="41"/>
      <c r="G81" s="41"/>
    </row>
    <row r="82" spans="2:7" x14ac:dyDescent="0.15">
      <c r="B82" s="74" t="s">
        <v>185</v>
      </c>
      <c r="C82" s="75"/>
      <c r="D82" s="78" t="s">
        <v>182</v>
      </c>
      <c r="E82" s="73"/>
      <c r="F82" s="72" t="s">
        <v>183</v>
      </c>
      <c r="G82" s="73"/>
    </row>
    <row r="83" spans="2:7" x14ac:dyDescent="0.15">
      <c r="B83" s="76"/>
      <c r="C83" s="77"/>
      <c r="D83" s="63" t="s">
        <v>184</v>
      </c>
      <c r="E83" s="45" t="s">
        <v>176</v>
      </c>
      <c r="F83" s="63" t="s">
        <v>184</v>
      </c>
      <c r="G83" s="45" t="s">
        <v>177</v>
      </c>
    </row>
    <row r="84" spans="2:7" x14ac:dyDescent="0.15">
      <c r="B84" s="66" t="s">
        <v>178</v>
      </c>
      <c r="C84" s="67"/>
      <c r="D84" s="58">
        <f>D52-D20</f>
        <v>-1.939933E-3</v>
      </c>
      <c r="E84" s="58">
        <f t="shared" ref="E84:G84" si="24">E52-E20</f>
        <v>-1.914911E-3</v>
      </c>
      <c r="F84" s="58">
        <f t="shared" si="24"/>
        <v>-2.0247899999999998E-3</v>
      </c>
      <c r="G84" s="58">
        <f t="shared" si="24"/>
        <v>-2.00541E-3</v>
      </c>
    </row>
    <row r="85" spans="2:7" x14ac:dyDescent="0.15">
      <c r="B85" s="68" t="s">
        <v>186</v>
      </c>
      <c r="C85" s="69"/>
      <c r="D85" s="48">
        <f t="shared" ref="D85:G87" si="25">D53-D21</f>
        <v>-1.943614E-3</v>
      </c>
      <c r="E85" s="48">
        <f t="shared" si="25"/>
        <v>-1.915957E-3</v>
      </c>
      <c r="F85" s="48">
        <f t="shared" si="25"/>
        <v>-2.0284600000000002E-3</v>
      </c>
      <c r="G85" s="48">
        <f t="shared" si="25"/>
        <v>-2.0069700000000003E-3</v>
      </c>
    </row>
    <row r="86" spans="2:7" x14ac:dyDescent="0.15">
      <c r="B86" s="68" t="s">
        <v>179</v>
      </c>
      <c r="C86" s="69"/>
      <c r="D86" s="48">
        <f t="shared" si="25"/>
        <v>-1.9445580000000001E-3</v>
      </c>
      <c r="E86" s="48">
        <f t="shared" si="25"/>
        <v>-1.916898E-3</v>
      </c>
      <c r="F86" s="48">
        <f t="shared" si="25"/>
        <v>-2.0294100000000002E-3</v>
      </c>
      <c r="G86" s="48">
        <f t="shared" si="25"/>
        <v>-2.0079299999999998E-3</v>
      </c>
    </row>
    <row r="87" spans="2:7" x14ac:dyDescent="0.15">
      <c r="B87" s="70" t="s">
        <v>180</v>
      </c>
      <c r="C87" s="71"/>
      <c r="D87" s="52">
        <f t="shared" si="25"/>
        <v>-1.8959000000000003E-3</v>
      </c>
      <c r="E87" s="52">
        <f t="shared" si="25"/>
        <v>0</v>
      </c>
      <c r="F87" s="52">
        <f t="shared" si="25"/>
        <v>-1.9837800000000001E-3</v>
      </c>
      <c r="G87" s="52">
        <f t="shared" si="25"/>
        <v>0</v>
      </c>
    </row>
  </sheetData>
  <mergeCells count="84">
    <mergeCell ref="B9:C10"/>
    <mergeCell ref="B18:C19"/>
    <mergeCell ref="B11:C11"/>
    <mergeCell ref="B12:C12"/>
    <mergeCell ref="B13:C13"/>
    <mergeCell ref="B14:C14"/>
    <mergeCell ref="I21:J21"/>
    <mergeCell ref="I22:J22"/>
    <mergeCell ref="I23:J23"/>
    <mergeCell ref="D9:E9"/>
    <mergeCell ref="F9:G9"/>
    <mergeCell ref="D18:E18"/>
    <mergeCell ref="F18:G18"/>
    <mergeCell ref="B31:C31"/>
    <mergeCell ref="M9:N9"/>
    <mergeCell ref="I11:J11"/>
    <mergeCell ref="I12:J12"/>
    <mergeCell ref="I13:J13"/>
    <mergeCell ref="I14:J14"/>
    <mergeCell ref="I18:J19"/>
    <mergeCell ref="K18:L18"/>
    <mergeCell ref="M18:N18"/>
    <mergeCell ref="B20:C20"/>
    <mergeCell ref="B21:C21"/>
    <mergeCell ref="B22:C22"/>
    <mergeCell ref="B23:C23"/>
    <mergeCell ref="I9:J10"/>
    <mergeCell ref="K9:L9"/>
    <mergeCell ref="I20:J20"/>
    <mergeCell ref="B27:C28"/>
    <mergeCell ref="D27:E27"/>
    <mergeCell ref="F27:G27"/>
    <mergeCell ref="B29:C29"/>
    <mergeCell ref="B30:C30"/>
    <mergeCell ref="B45:C45"/>
    <mergeCell ref="I45:J45"/>
    <mergeCell ref="B32:C32"/>
    <mergeCell ref="B41:C42"/>
    <mergeCell ref="D41:E41"/>
    <mergeCell ref="F41:G41"/>
    <mergeCell ref="I41:J42"/>
    <mergeCell ref="M41:N41"/>
    <mergeCell ref="B43:C43"/>
    <mergeCell ref="I43:J43"/>
    <mergeCell ref="B44:C44"/>
    <mergeCell ref="I44:J44"/>
    <mergeCell ref="K41:L41"/>
    <mergeCell ref="B46:C46"/>
    <mergeCell ref="I46:J46"/>
    <mergeCell ref="B50:C51"/>
    <mergeCell ref="D50:E50"/>
    <mergeCell ref="F50:G50"/>
    <mergeCell ref="I50:J51"/>
    <mergeCell ref="K50:L50"/>
    <mergeCell ref="M50:N50"/>
    <mergeCell ref="B52:C52"/>
    <mergeCell ref="I52:J52"/>
    <mergeCell ref="B53:C53"/>
    <mergeCell ref="I53:J53"/>
    <mergeCell ref="B54:C54"/>
    <mergeCell ref="I54:J54"/>
    <mergeCell ref="B55:C55"/>
    <mergeCell ref="I55:J55"/>
    <mergeCell ref="B59:C60"/>
    <mergeCell ref="D59:E59"/>
    <mergeCell ref="F59:G59"/>
    <mergeCell ref="B61:C61"/>
    <mergeCell ref="B62:C62"/>
    <mergeCell ref="B63:C63"/>
    <mergeCell ref="B64:C64"/>
    <mergeCell ref="B73:C74"/>
    <mergeCell ref="B84:C84"/>
    <mergeCell ref="B85:C85"/>
    <mergeCell ref="B86:C86"/>
    <mergeCell ref="B87:C87"/>
    <mergeCell ref="F73:G73"/>
    <mergeCell ref="B75:C75"/>
    <mergeCell ref="B76:C76"/>
    <mergeCell ref="B77:C77"/>
    <mergeCell ref="B78:C78"/>
    <mergeCell ref="B82:C83"/>
    <mergeCell ref="D82:E82"/>
    <mergeCell ref="F82:G82"/>
    <mergeCell ref="D73:E7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One Deck</vt:lpstr>
      <vt:lpstr>Two Decks</vt:lpstr>
      <vt:lpstr>Four Decks</vt:lpstr>
      <vt:lpstr>Six Decks</vt:lpstr>
      <vt:lpstr>Literature</vt:lpstr>
      <vt:lpstr>Game Analysis</vt:lpstr>
    </vt:vector>
  </TitlesOfParts>
  <Company>Oregon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Nairn</dc:creator>
  <cp:lastModifiedBy>John A. Nairn</cp:lastModifiedBy>
  <dcterms:created xsi:type="dcterms:W3CDTF">2008-08-05T23:44:57Z</dcterms:created>
  <dcterms:modified xsi:type="dcterms:W3CDTF">2019-09-22T18:56:06Z</dcterms:modified>
</cp:coreProperties>
</file>