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irs17\Documents\Performance_testing\"/>
    </mc:Choice>
  </mc:AlternateContent>
  <xr:revisionPtr revIDLastSave="0" documentId="13_ncr:1_{BC664523-FA9E-4E14-AB92-DEA0623E671D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Goals etc." sheetId="5" r:id="rId1"/>
    <sheet name="System hardware specifications" sheetId="1" r:id="rId2"/>
    <sheet name="Recipe_Steps" sheetId="7" r:id="rId3"/>
    <sheet name="Exception_Details_Report" sheetId="9" r:id="rId4"/>
    <sheet name=" Interface activity" sheetId="6" r:id="rId5"/>
    <sheet name="Database backup" sheetId="8" r:id="rId6"/>
    <sheet name="Round 1" sheetId="2" r:id="rId7"/>
    <sheet name="Round 2" sheetId="3" r:id="rId8"/>
    <sheet name="Round 3" sheetId="4" r:id="rId9"/>
    <sheet name="Resourc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20" i="5"/>
  <c r="B21" i="5"/>
  <c r="B22" i="5"/>
  <c r="A10" i="5"/>
  <c r="B10" i="5" s="1"/>
  <c r="A11" i="5"/>
  <c r="B11" i="5" s="1"/>
  <c r="A12" i="5"/>
  <c r="B12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B7" i="5"/>
</calcChain>
</file>

<file path=xl/sharedStrings.xml><?xml version="1.0" encoding="utf-8"?>
<sst xmlns="http://schemas.openxmlformats.org/spreadsheetml/2006/main" count="151" uniqueCount="62">
  <si>
    <t>Hard Disk</t>
  </si>
  <si>
    <t>Memory</t>
  </si>
  <si>
    <t>Devens CTF test site</t>
  </si>
  <si>
    <t>Ask Carl to help fill this out with more details</t>
  </si>
  <si>
    <t>CPU utilization</t>
  </si>
  <si>
    <t>Manual user observations</t>
  </si>
  <si>
    <t>Database</t>
  </si>
  <si>
    <t>Archive/backup systems</t>
  </si>
  <si>
    <t>User 1</t>
  </si>
  <si>
    <t>User 2</t>
  </si>
  <si>
    <t>User 3</t>
  </si>
  <si>
    <t>Quantitative/Objective observation</t>
  </si>
  <si>
    <t>Subjective observations</t>
  </si>
  <si>
    <t>Too long while switching from screen 1 to screen 2 in Sirius</t>
  </si>
  <si>
    <t>20 seconds to login. It usually takes 3 seconds to login.</t>
  </si>
  <si>
    <t>Minutes</t>
  </si>
  <si>
    <t>Goal: How many patients can a site serve without significant system degradation?</t>
  </si>
  <si>
    <t>1 patient = 25 orders = 4000 steps</t>
  </si>
  <si>
    <t>200 patients --&gt; 5000 orders per week --&gt; 800,000 steps</t>
  </si>
  <si>
    <t>3 shifts (over 5 days) = 24 hours * 5 = 1440 * 5 = 7200</t>
  </si>
  <si>
    <t>800000 steps/7200 minutes = ~111 steps per minute.</t>
  </si>
  <si>
    <t>Steps/minute</t>
  </si>
  <si>
    <t xml:space="preserve">Patient to steps/minute </t>
  </si>
  <si>
    <t>Concurrent tasks</t>
  </si>
  <si>
    <t>4 GB</t>
  </si>
  <si>
    <t>3 GB</t>
  </si>
  <si>
    <t>2 GB</t>
  </si>
  <si>
    <t>64 GB</t>
  </si>
  <si>
    <t>120 GB</t>
  </si>
  <si>
    <t>CPU</t>
  </si>
  <si>
    <t>Number of Patients</t>
  </si>
  <si>
    <t>Load balanced (Y/N) - How many channels or do we do this on one channel?</t>
  </si>
  <si>
    <t>?</t>
  </si>
  <si>
    <t>System parameters' observation</t>
  </si>
  <si>
    <t>USE [EMR_BI]</t>
  </si>
  <si>
    <t>GO</t>
  </si>
  <si>
    <t>SELECT DataXml1</t>
  </si>
  <si>
    <t xml:space="preserve">  FROM [dbo].[BI_Data] where TransType = 'SAP_Inventory_Update_EWM' order by posted_utc desc</t>
  </si>
  <si>
    <t>Swapnil</t>
  </si>
  <si>
    <t>Corey</t>
  </si>
  <si>
    <t>Rrapi</t>
  </si>
  <si>
    <t>Subhash</t>
  </si>
  <si>
    <t>Mohyeed</t>
  </si>
  <si>
    <t>Andrzej</t>
  </si>
  <si>
    <t>Carl</t>
  </si>
  <si>
    <t>Anusha</t>
  </si>
  <si>
    <t>Shweta</t>
  </si>
  <si>
    <t>Carl: How long does it take for the full database backup of this database?</t>
  </si>
  <si>
    <t>Make 1000 copies of this xml and drop it in this folder. Will that be enough to stress the system? Will it last 5 minutes?</t>
  </si>
  <si>
    <t>Next steps</t>
  </si>
  <si>
    <t>Do we invite just Swapnil or others to put things in motion ? 2/14 is the earliest availability of the test system.</t>
  </si>
  <si>
    <t>Need to put in 2A in the list below.</t>
  </si>
  <si>
    <t>for /l %f in (1,1,100) do copy 1.xml %f.xml</t>
  </si>
  <si>
    <t>https://docs.aws.amazon.com/lambda/latest/dg/invocation-scaling.html</t>
  </si>
  <si>
    <t>Channel stickiness issue</t>
  </si>
  <si>
    <t>Load balancer</t>
  </si>
  <si>
    <t>database server A (active)</t>
  </si>
  <si>
    <t>database server B (passive)</t>
  </si>
  <si>
    <t>web+App server A</t>
  </si>
  <si>
    <t>web+App server B</t>
  </si>
  <si>
    <t>web+App server C</t>
  </si>
  <si>
    <t>web+App server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</si>
</sst>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595454"/>
      <name val="Calibri"/>
      <family val="2"/>
      <scheme val="minor"/>
    </font>
    <font>
      <sz val="18"/>
      <color rgb="FF242424"/>
      <name val="Segoe UI"/>
      <family val="2"/>
    </font>
    <font>
      <b/>
      <sz val="12"/>
      <color rgb="FF242424"/>
      <name val="Segoe UI"/>
      <family val="2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1" fillId="0" borderId="0" xfId="0" applyFont="1"/>
    <xf numFmtId="0" fontId="1" fillId="2" borderId="0" xfId="0" applyFont="1" applyFill="1"/>
    <xf numFmtId="0" fontId="4" fillId="0" borderId="0" xfId="0" applyFont="1" applyAlignment="1">
      <alignment horizontal="left" vertical="center" readingOrder="1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17</xdr:col>
      <xdr:colOff>468312</xdr:colOff>
      <xdr:row>46</xdr:row>
      <xdr:rowOff>18527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3580-BC6C-43A8-9CC8-B7A8CB64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62475"/>
          <a:ext cx="12704762" cy="4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379433</xdr:colOff>
      <xdr:row>57</xdr:row>
      <xdr:rowOff>17917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E6AD3F-9113-4FEB-B064-26CB2250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12533333" cy="9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6</xdr:row>
      <xdr:rowOff>142875</xdr:rowOff>
    </xdr:from>
    <xdr:to>
      <xdr:col>25</xdr:col>
      <xdr:colOff>525637</xdr:colOff>
      <xdr:row>57</xdr:row>
      <xdr:rowOff>2039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E4077-E731-4B27-89DB-7BB3E719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5875" y="1228725"/>
          <a:ext cx="11307937" cy="9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16</xdr:col>
      <xdr:colOff>408305</xdr:colOff>
      <xdr:row>19</xdr:row>
      <xdr:rowOff>114014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086607-63E4-44ED-89E0-ABCD1B0F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10161905" cy="2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22</xdr:col>
      <xdr:colOff>541181</xdr:colOff>
      <xdr:row>77</xdr:row>
      <xdr:rowOff>17871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80CBE2-B2CD-45F4-957A-4005D38E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5"/>
          <a:ext cx="13952381" cy="9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24</xdr:col>
      <xdr:colOff>398171</xdr:colOff>
      <xdr:row>53</xdr:row>
      <xdr:rowOff>65558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C159A-8342-420B-80F0-8072BCB9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"/>
          <a:ext cx="15028571" cy="8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ED74-F642-41DD-841F-8EC27FAA9668}">
  <dimension ref="A1:B23"/>
  <sheetViews>
    <sheetView workbookViewId="0">
      <selection activeCell="B22" sqref="B22"/>
    </sheetView>
  </sheetViews>
  <sheetFormatPr defaultRowHeight="14.5" x14ac:dyDescent="0.35"/>
  <cols>
    <col min="1" max="1" width="25.7265625" customWidth="1"/>
    <col min="2" max="2" width="18.54296875" customWidth="1"/>
  </cols>
  <sheetData>
    <row r="1" spans="1:2" ht="23.5" x14ac:dyDescent="0.35">
      <c r="A1" s="4" t="s">
        <v>16</v>
      </c>
    </row>
    <row r="2" spans="1:2" ht="26" x14ac:dyDescent="0.35">
      <c r="A2" s="5" t="s">
        <v>17</v>
      </c>
    </row>
    <row r="3" spans="1:2" ht="26" x14ac:dyDescent="0.35">
      <c r="A3" s="5" t="s">
        <v>18</v>
      </c>
    </row>
    <row r="4" spans="1:2" ht="26" x14ac:dyDescent="0.35">
      <c r="A4" s="5" t="s">
        <v>19</v>
      </c>
    </row>
    <row r="5" spans="1:2" ht="26" x14ac:dyDescent="0.35">
      <c r="A5" s="5" t="s">
        <v>20</v>
      </c>
    </row>
    <row r="7" spans="1:2" ht="17.5" x14ac:dyDescent="0.35">
      <c r="A7" s="8" t="s">
        <v>22</v>
      </c>
      <c r="B7" s="6">
        <f>200/111</f>
        <v>1.8018018018018018</v>
      </c>
    </row>
    <row r="9" spans="1:2" x14ac:dyDescent="0.35">
      <c r="A9" s="7" t="s">
        <v>30</v>
      </c>
      <c r="B9" s="7" t="s">
        <v>21</v>
      </c>
    </row>
    <row r="10" spans="1:2" x14ac:dyDescent="0.35">
      <c r="A10">
        <f>250</f>
        <v>250</v>
      </c>
      <c r="B10">
        <f t="shared" ref="B10:B22" si="0">ROUNDUP(A10/$B$7,0)</f>
        <v>139</v>
      </c>
    </row>
    <row r="11" spans="1:2" x14ac:dyDescent="0.35">
      <c r="A11">
        <f>225</f>
        <v>225</v>
      </c>
      <c r="B11">
        <f t="shared" si="0"/>
        <v>125</v>
      </c>
    </row>
    <row r="12" spans="1:2" x14ac:dyDescent="0.35">
      <c r="A12" s="6">
        <f>200</f>
        <v>200</v>
      </c>
      <c r="B12" s="6">
        <f t="shared" si="0"/>
        <v>111</v>
      </c>
    </row>
    <row r="13" spans="1:2" x14ac:dyDescent="0.35">
      <c r="A13" s="6">
        <f>175</f>
        <v>175</v>
      </c>
      <c r="B13" s="6">
        <f t="shared" si="0"/>
        <v>98</v>
      </c>
    </row>
    <row r="14" spans="1:2" x14ac:dyDescent="0.35">
      <c r="A14" s="6">
        <f>150</f>
        <v>150</v>
      </c>
      <c r="B14" s="6">
        <f t="shared" si="0"/>
        <v>84</v>
      </c>
    </row>
    <row r="15" spans="1:2" x14ac:dyDescent="0.35">
      <c r="A15" s="6">
        <f>100</f>
        <v>100</v>
      </c>
      <c r="B15" s="6">
        <f t="shared" si="0"/>
        <v>56</v>
      </c>
    </row>
    <row r="16" spans="1:2" x14ac:dyDescent="0.35">
      <c r="A16" s="6">
        <f>75</f>
        <v>75</v>
      </c>
      <c r="B16" s="6">
        <f t="shared" si="0"/>
        <v>42</v>
      </c>
    </row>
    <row r="17" spans="1:2" x14ac:dyDescent="0.35">
      <c r="A17" s="6">
        <f>50</f>
        <v>50</v>
      </c>
      <c r="B17" s="6">
        <f t="shared" si="0"/>
        <v>28</v>
      </c>
    </row>
    <row r="18" spans="1:2" x14ac:dyDescent="0.35">
      <c r="A18" s="6">
        <f>25</f>
        <v>25</v>
      </c>
      <c r="B18" s="6">
        <f t="shared" si="0"/>
        <v>14</v>
      </c>
    </row>
    <row r="19" spans="1:2" x14ac:dyDescent="0.35">
      <c r="A19" s="6">
        <v>20</v>
      </c>
      <c r="B19" s="6">
        <f t="shared" si="0"/>
        <v>12</v>
      </c>
    </row>
    <row r="20" spans="1:2" x14ac:dyDescent="0.35">
      <c r="A20" s="6">
        <v>15</v>
      </c>
      <c r="B20" s="6">
        <f t="shared" si="0"/>
        <v>9</v>
      </c>
    </row>
    <row r="21" spans="1:2" x14ac:dyDescent="0.35">
      <c r="A21" s="6">
        <v>10</v>
      </c>
      <c r="B21" s="6">
        <f t="shared" si="0"/>
        <v>6</v>
      </c>
    </row>
    <row r="22" spans="1:2" x14ac:dyDescent="0.35">
      <c r="A22" s="6">
        <v>5</v>
      </c>
      <c r="B22" s="6">
        <f t="shared" si="0"/>
        <v>3</v>
      </c>
    </row>
    <row r="23" spans="1:2" x14ac:dyDescent="0.35">
      <c r="A23" s="6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DD33-BF08-4025-85B2-F21494816943}">
  <dimension ref="A2:B12"/>
  <sheetViews>
    <sheetView workbookViewId="0">
      <selection activeCell="A13" sqref="A13"/>
    </sheetView>
  </sheetViews>
  <sheetFormatPr defaultRowHeight="14.5" x14ac:dyDescent="0.35"/>
  <cols>
    <col min="1" max="1" width="23.90625" customWidth="1"/>
  </cols>
  <sheetData>
    <row r="2" spans="1:2" x14ac:dyDescent="0.35">
      <c r="A2" t="s">
        <v>38</v>
      </c>
    </row>
    <row r="3" spans="1:2" x14ac:dyDescent="0.35">
      <c r="A3" t="s">
        <v>39</v>
      </c>
    </row>
    <row r="4" spans="1:2" x14ac:dyDescent="0.35">
      <c r="A4" t="s">
        <v>40</v>
      </c>
    </row>
    <row r="5" spans="1:2" x14ac:dyDescent="0.35">
      <c r="A5" t="s">
        <v>42</v>
      </c>
    </row>
    <row r="6" spans="1:2" x14ac:dyDescent="0.35">
      <c r="A6" t="s">
        <v>43</v>
      </c>
    </row>
    <row r="7" spans="1:2" x14ac:dyDescent="0.35">
      <c r="A7" t="s">
        <v>44</v>
      </c>
    </row>
    <row r="8" spans="1:2" x14ac:dyDescent="0.35">
      <c r="A8" t="s">
        <v>41</v>
      </c>
    </row>
    <row r="9" spans="1:2" x14ac:dyDescent="0.35">
      <c r="A9" t="s">
        <v>45</v>
      </c>
    </row>
    <row r="10" spans="1:2" x14ac:dyDescent="0.35">
      <c r="A10" t="s">
        <v>46</v>
      </c>
    </row>
    <row r="12" spans="1:2" x14ac:dyDescent="0.35">
      <c r="A12" t="s">
        <v>49</v>
      </c>
      <c r="B1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selection activeCell="J2" sqref="J2"/>
    </sheetView>
  </sheetViews>
  <sheetFormatPr defaultRowHeight="14.5" x14ac:dyDescent="0.35"/>
  <cols>
    <col min="1" max="1" width="65.54296875" customWidth="1"/>
    <col min="2" max="2" width="18.26953125" customWidth="1"/>
    <col min="3" max="3" width="25.26953125" customWidth="1"/>
    <col min="5" max="5" width="5.81640625" customWidth="1"/>
    <col min="6" max="6" width="16.36328125" customWidth="1"/>
    <col min="7" max="7" width="16.6328125" customWidth="1"/>
    <col min="8" max="8" width="17.26953125" customWidth="1"/>
    <col min="9" max="9" width="16.453125" customWidth="1"/>
    <col min="10" max="10" width="16.36328125" customWidth="1"/>
  </cols>
  <sheetData>
    <row r="1" spans="1:13" x14ac:dyDescent="0.35">
      <c r="A1" t="s">
        <v>2</v>
      </c>
      <c r="G1" s="20" t="s">
        <v>55</v>
      </c>
      <c r="H1" s="20"/>
    </row>
    <row r="2" spans="1:13" x14ac:dyDescent="0.35">
      <c r="A2" t="s">
        <v>29</v>
      </c>
    </row>
    <row r="3" spans="1:13" x14ac:dyDescent="0.35">
      <c r="A3" t="s">
        <v>0</v>
      </c>
      <c r="B3" t="s">
        <v>28</v>
      </c>
      <c r="F3" s="22" t="s">
        <v>58</v>
      </c>
      <c r="G3" s="23" t="s">
        <v>59</v>
      </c>
      <c r="H3" s="23" t="s">
        <v>60</v>
      </c>
      <c r="I3" s="23" t="s">
        <v>61</v>
      </c>
    </row>
    <row r="4" spans="1:13" x14ac:dyDescent="0.35">
      <c r="A4" t="s">
        <v>1</v>
      </c>
      <c r="B4" t="s">
        <v>27</v>
      </c>
      <c r="F4" s="24" t="s">
        <v>56</v>
      </c>
      <c r="G4" s="24"/>
      <c r="H4" s="24"/>
      <c r="I4" s="24"/>
      <c r="J4" s="24" t="s">
        <v>57</v>
      </c>
      <c r="K4" s="24"/>
      <c r="L4" s="24"/>
      <c r="M4" s="24"/>
    </row>
    <row r="5" spans="1:13" x14ac:dyDescent="0.35">
      <c r="A5" t="s">
        <v>31</v>
      </c>
      <c r="B5">
        <v>4</v>
      </c>
      <c r="G5" s="21" t="s">
        <v>54</v>
      </c>
      <c r="H5" s="21"/>
    </row>
    <row r="6" spans="1:13" x14ac:dyDescent="0.35">
      <c r="A6" t="s">
        <v>3</v>
      </c>
    </row>
    <row r="62" spans="7:7" x14ac:dyDescent="0.35">
      <c r="G62" t="s">
        <v>53</v>
      </c>
    </row>
  </sheetData>
  <mergeCells count="4">
    <mergeCell ref="G1:H1"/>
    <mergeCell ref="G5:H5"/>
    <mergeCell ref="F4:I4"/>
    <mergeCell ref="J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BF32-96D7-4535-B1D9-2C3A0982B03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4C27-9DBE-4322-9E1C-FE0AD6A8F5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C5F1-23C2-488D-95C7-AB829378EA8E}">
  <dimension ref="A1:S24"/>
  <sheetViews>
    <sheetView workbookViewId="0">
      <selection activeCell="A24" sqref="A24"/>
    </sheetView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35</v>
      </c>
    </row>
    <row r="4" spans="1:1" x14ac:dyDescent="0.35">
      <c r="A4" t="s">
        <v>36</v>
      </c>
    </row>
    <row r="5" spans="1:1" x14ac:dyDescent="0.35">
      <c r="A5" t="s">
        <v>37</v>
      </c>
    </row>
    <row r="6" spans="1:1" x14ac:dyDescent="0.35">
      <c r="A6" t="s">
        <v>35</v>
      </c>
    </row>
    <row r="23" spans="1:19" x14ac:dyDescent="0.35">
      <c r="A23" t="s">
        <v>48</v>
      </c>
    </row>
    <row r="24" spans="1:19" x14ac:dyDescent="0.35">
      <c r="A24" t="s">
        <v>52</v>
      </c>
      <c r="P24" s="19" t="s">
        <v>51</v>
      </c>
      <c r="Q24" s="19"/>
      <c r="R24" s="19"/>
      <c r="S24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0B37-BB51-462B-8CF2-8CC889A7C87C}">
  <dimension ref="A2"/>
  <sheetViews>
    <sheetView topLeftCell="A13" workbookViewId="0">
      <selection activeCell="A3" sqref="A3"/>
    </sheetView>
  </sheetViews>
  <sheetFormatPr defaultRowHeight="14.5" x14ac:dyDescent="0.35"/>
  <sheetData>
    <row r="2" spans="1:1" x14ac:dyDescent="0.35">
      <c r="A2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DA47-8637-4A0B-9ED2-57F6AB14124C}">
  <dimension ref="A1:F14"/>
  <sheetViews>
    <sheetView workbookViewId="0">
      <selection activeCell="B10" sqref="B10:F10"/>
    </sheetView>
  </sheetViews>
  <sheetFormatPr defaultRowHeight="14.5" x14ac:dyDescent="0.35"/>
  <cols>
    <col min="1" max="1" width="33.7265625" style="1" customWidth="1"/>
    <col min="2" max="2" width="20.453125" style="1" customWidth="1"/>
    <col min="3" max="3" width="20.36328125" style="1" customWidth="1"/>
    <col min="4" max="4" width="22" style="1" customWidth="1"/>
    <col min="5" max="5" width="17.1796875" style="1" customWidth="1"/>
    <col min="6" max="6" width="28" style="1" customWidth="1"/>
    <col min="7" max="7" width="27.7265625" style="1" customWidth="1"/>
    <col min="8" max="16384" width="8.7265625" style="1"/>
  </cols>
  <sheetData>
    <row r="1" spans="1:6" x14ac:dyDescent="0.35">
      <c r="B1" s="12" t="s">
        <v>33</v>
      </c>
      <c r="C1" s="12"/>
      <c r="D1" s="12"/>
      <c r="E1" s="12"/>
      <c r="F1" s="12"/>
    </row>
    <row r="2" spans="1:6" x14ac:dyDescent="0.35">
      <c r="A2" s="1" t="s">
        <v>15</v>
      </c>
      <c r="B2" s="1" t="s">
        <v>1</v>
      </c>
      <c r="C2" s="1" t="s">
        <v>4</v>
      </c>
      <c r="D2" s="1" t="s">
        <v>0</v>
      </c>
      <c r="E2" s="1" t="s">
        <v>6</v>
      </c>
      <c r="F2" s="1" t="s">
        <v>7</v>
      </c>
    </row>
    <row r="3" spans="1:6" x14ac:dyDescent="0.35">
      <c r="A3" s="1">
        <v>1</v>
      </c>
      <c r="B3" s="9" t="s">
        <v>24</v>
      </c>
      <c r="C3" s="10">
        <v>0.1</v>
      </c>
      <c r="D3" s="9" t="s">
        <v>32</v>
      </c>
      <c r="E3" s="9" t="s">
        <v>32</v>
      </c>
      <c r="F3" s="9" t="s">
        <v>32</v>
      </c>
    </row>
    <row r="4" spans="1:6" x14ac:dyDescent="0.35">
      <c r="A4" s="1">
        <v>2</v>
      </c>
      <c r="B4" s="9" t="s">
        <v>24</v>
      </c>
      <c r="C4" s="10">
        <v>0.17</v>
      </c>
      <c r="D4" s="9" t="s">
        <v>32</v>
      </c>
      <c r="E4" s="9" t="s">
        <v>32</v>
      </c>
      <c r="F4" s="9" t="s">
        <v>32</v>
      </c>
    </row>
    <row r="5" spans="1:6" x14ac:dyDescent="0.35">
      <c r="A5" s="1">
        <v>3</v>
      </c>
      <c r="B5" s="9" t="s">
        <v>25</v>
      </c>
      <c r="C5" s="10">
        <v>0.56999999999999995</v>
      </c>
      <c r="D5" s="9" t="s">
        <v>32</v>
      </c>
      <c r="E5" s="9" t="s">
        <v>32</v>
      </c>
      <c r="F5" s="9" t="s">
        <v>32</v>
      </c>
    </row>
    <row r="6" spans="1:6" s="2" customFormat="1" x14ac:dyDescent="0.35">
      <c r="A6" s="2">
        <v>4</v>
      </c>
      <c r="B6" s="9" t="s">
        <v>26</v>
      </c>
      <c r="C6" s="10">
        <v>0.78</v>
      </c>
      <c r="D6" s="9" t="s">
        <v>32</v>
      </c>
      <c r="E6" s="9" t="s">
        <v>32</v>
      </c>
      <c r="F6" s="9" t="s">
        <v>32</v>
      </c>
    </row>
    <row r="7" spans="1:6" x14ac:dyDescent="0.35">
      <c r="A7" s="1">
        <v>5</v>
      </c>
      <c r="B7" s="9" t="s">
        <v>26</v>
      </c>
      <c r="C7" s="10">
        <v>0.9</v>
      </c>
      <c r="D7" s="9" t="s">
        <v>32</v>
      </c>
      <c r="E7" s="9" t="s">
        <v>32</v>
      </c>
      <c r="F7" s="9" t="s">
        <v>32</v>
      </c>
    </row>
    <row r="8" spans="1:6" s="12" customFormat="1" x14ac:dyDescent="0.35">
      <c r="A8" s="13"/>
      <c r="B8" s="14"/>
      <c r="C8" s="14"/>
      <c r="D8" s="14"/>
      <c r="E8" s="14"/>
      <c r="F8" s="15"/>
    </row>
    <row r="9" spans="1:6" s="12" customFormat="1" x14ac:dyDescent="0.35">
      <c r="A9" s="16"/>
      <c r="B9" s="17"/>
      <c r="C9" s="17"/>
      <c r="D9" s="17"/>
      <c r="E9" s="17"/>
      <c r="F9" s="18"/>
    </row>
    <row r="10" spans="1:6" x14ac:dyDescent="0.35">
      <c r="B10" s="12" t="s">
        <v>5</v>
      </c>
      <c r="C10" s="12"/>
      <c r="D10" s="12"/>
      <c r="E10" s="12"/>
      <c r="F10" s="12"/>
    </row>
    <row r="11" spans="1:6" ht="29" x14ac:dyDescent="0.35">
      <c r="B11" s="3" t="s">
        <v>11</v>
      </c>
      <c r="C11" s="3" t="s">
        <v>12</v>
      </c>
    </row>
    <row r="12" spans="1:6" ht="43.5" x14ac:dyDescent="0.35">
      <c r="A12" s="1" t="s">
        <v>8</v>
      </c>
      <c r="B12" s="3" t="s">
        <v>14</v>
      </c>
      <c r="C12" s="3" t="s">
        <v>13</v>
      </c>
    </row>
    <row r="13" spans="1:6" x14ac:dyDescent="0.35">
      <c r="A13" s="1" t="s">
        <v>9</v>
      </c>
    </row>
    <row r="14" spans="1:6" x14ac:dyDescent="0.35">
      <c r="A14" s="1" t="s">
        <v>10</v>
      </c>
    </row>
  </sheetData>
  <mergeCells count="3">
    <mergeCell ref="B1:F1"/>
    <mergeCell ref="B10:F10"/>
    <mergeCell ref="A8:XFD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497A-89A6-4EDF-BE27-A6379002FB1E}">
  <dimension ref="A1:F14"/>
  <sheetViews>
    <sheetView workbookViewId="0">
      <selection activeCell="C12" sqref="C12"/>
    </sheetView>
  </sheetViews>
  <sheetFormatPr defaultRowHeight="14.5" x14ac:dyDescent="0.35"/>
  <cols>
    <col min="1" max="1" width="17.7265625" customWidth="1"/>
    <col min="2" max="2" width="18.453125" customWidth="1"/>
    <col min="3" max="3" width="22.36328125" customWidth="1"/>
  </cols>
  <sheetData>
    <row r="1" spans="1:6" s="11" customFormat="1" x14ac:dyDescent="0.35">
      <c r="B1" s="12" t="s">
        <v>33</v>
      </c>
      <c r="C1" s="12"/>
      <c r="D1" s="12"/>
      <c r="E1" s="12"/>
      <c r="F1" s="12"/>
    </row>
    <row r="2" spans="1:6" s="11" customFormat="1" x14ac:dyDescent="0.35">
      <c r="A2" s="11" t="s">
        <v>15</v>
      </c>
      <c r="B2" s="11" t="s">
        <v>1</v>
      </c>
      <c r="C2" s="11" t="s">
        <v>4</v>
      </c>
      <c r="D2" s="11" t="s">
        <v>0</v>
      </c>
      <c r="E2" s="11" t="s">
        <v>6</v>
      </c>
      <c r="F2" s="11" t="s">
        <v>7</v>
      </c>
    </row>
    <row r="3" spans="1:6" s="11" customFormat="1" x14ac:dyDescent="0.35">
      <c r="A3" s="11">
        <v>1</v>
      </c>
      <c r="B3" s="9" t="s">
        <v>24</v>
      </c>
      <c r="C3" s="10">
        <v>0.1</v>
      </c>
      <c r="D3" s="9" t="s">
        <v>32</v>
      </c>
      <c r="E3" s="9" t="s">
        <v>32</v>
      </c>
      <c r="F3" s="9" t="s">
        <v>32</v>
      </c>
    </row>
    <row r="4" spans="1:6" s="11" customFormat="1" x14ac:dyDescent="0.35">
      <c r="A4" s="11">
        <v>2</v>
      </c>
      <c r="B4" s="9" t="s">
        <v>24</v>
      </c>
      <c r="C4" s="10">
        <v>0.17</v>
      </c>
      <c r="D4" s="9" t="s">
        <v>32</v>
      </c>
      <c r="E4" s="9" t="s">
        <v>32</v>
      </c>
      <c r="F4" s="9" t="s">
        <v>32</v>
      </c>
    </row>
    <row r="5" spans="1:6" s="11" customFormat="1" x14ac:dyDescent="0.35">
      <c r="A5" s="11">
        <v>3</v>
      </c>
      <c r="B5" s="9" t="s">
        <v>25</v>
      </c>
      <c r="C5" s="10">
        <v>0.56999999999999995</v>
      </c>
      <c r="D5" s="9" t="s">
        <v>32</v>
      </c>
      <c r="E5" s="9" t="s">
        <v>32</v>
      </c>
      <c r="F5" s="9" t="s">
        <v>32</v>
      </c>
    </row>
    <row r="6" spans="1:6" s="11" customFormat="1" x14ac:dyDescent="0.35">
      <c r="A6" s="11">
        <v>4</v>
      </c>
      <c r="B6" s="9" t="s">
        <v>26</v>
      </c>
      <c r="C6" s="10">
        <v>0.78</v>
      </c>
      <c r="D6" s="9" t="s">
        <v>32</v>
      </c>
      <c r="E6" s="9" t="s">
        <v>32</v>
      </c>
      <c r="F6" s="9" t="s">
        <v>32</v>
      </c>
    </row>
    <row r="7" spans="1:6" s="11" customFormat="1" x14ac:dyDescent="0.35">
      <c r="A7" s="11">
        <v>5</v>
      </c>
      <c r="B7" s="9" t="s">
        <v>26</v>
      </c>
      <c r="C7" s="10">
        <v>0.9</v>
      </c>
      <c r="D7" s="9" t="s">
        <v>32</v>
      </c>
      <c r="E7" s="9" t="s">
        <v>32</v>
      </c>
      <c r="F7" s="9" t="s">
        <v>32</v>
      </c>
    </row>
    <row r="8" spans="1:6" s="12" customFormat="1" x14ac:dyDescent="0.35">
      <c r="A8" s="13"/>
      <c r="B8" s="14"/>
      <c r="C8" s="14"/>
      <c r="D8" s="14"/>
      <c r="E8" s="14"/>
      <c r="F8" s="15"/>
    </row>
    <row r="9" spans="1:6" s="12" customFormat="1" x14ac:dyDescent="0.35">
      <c r="A9" s="16"/>
      <c r="B9" s="17"/>
      <c r="C9" s="17"/>
      <c r="D9" s="17"/>
      <c r="E9" s="17"/>
      <c r="F9" s="18"/>
    </row>
    <row r="10" spans="1:6" s="11" customFormat="1" x14ac:dyDescent="0.35">
      <c r="B10" s="12" t="s">
        <v>5</v>
      </c>
      <c r="C10" s="12"/>
      <c r="D10" s="12"/>
      <c r="E10" s="12"/>
      <c r="F10" s="12"/>
    </row>
    <row r="11" spans="1:6" s="11" customFormat="1" ht="117" customHeight="1" x14ac:dyDescent="0.35">
      <c r="B11" s="3" t="s">
        <v>11</v>
      </c>
      <c r="C11" s="3" t="s">
        <v>12</v>
      </c>
    </row>
    <row r="12" spans="1:6" s="11" customFormat="1" ht="43.5" x14ac:dyDescent="0.35">
      <c r="A12" s="11" t="s">
        <v>8</v>
      </c>
      <c r="B12" s="3" t="s">
        <v>14</v>
      </c>
      <c r="C12" s="3" t="s">
        <v>13</v>
      </c>
    </row>
    <row r="13" spans="1:6" s="11" customFormat="1" x14ac:dyDescent="0.35">
      <c r="A13" s="11" t="s">
        <v>9</v>
      </c>
    </row>
    <row r="14" spans="1:6" s="11" customFormat="1" x14ac:dyDescent="0.35">
      <c r="A14" s="11" t="s">
        <v>10</v>
      </c>
    </row>
  </sheetData>
  <mergeCells count="3">
    <mergeCell ref="B1:F1"/>
    <mergeCell ref="A8:XFD9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3D8F-D86A-4017-AD37-70E9DB2BE7E8}">
  <dimension ref="A1:F14"/>
  <sheetViews>
    <sheetView workbookViewId="0">
      <selection activeCell="E22" sqref="E22"/>
    </sheetView>
  </sheetViews>
  <sheetFormatPr defaultRowHeight="14.5" x14ac:dyDescent="0.35"/>
  <cols>
    <col min="1" max="1" width="16.6328125" customWidth="1"/>
    <col min="2" max="2" width="22.26953125" customWidth="1"/>
    <col min="3" max="3" width="24.1796875" customWidth="1"/>
  </cols>
  <sheetData>
    <row r="1" spans="1:6" s="11" customFormat="1" x14ac:dyDescent="0.35">
      <c r="B1" s="12" t="s">
        <v>33</v>
      </c>
      <c r="C1" s="12"/>
      <c r="D1" s="12"/>
      <c r="E1" s="12"/>
      <c r="F1" s="12"/>
    </row>
    <row r="2" spans="1:6" s="11" customFormat="1" x14ac:dyDescent="0.35">
      <c r="A2" s="11" t="s">
        <v>15</v>
      </c>
      <c r="B2" s="11" t="s">
        <v>1</v>
      </c>
      <c r="C2" s="11" t="s">
        <v>4</v>
      </c>
      <c r="D2" s="11" t="s">
        <v>0</v>
      </c>
      <c r="E2" s="11" t="s">
        <v>6</v>
      </c>
      <c r="F2" s="11" t="s">
        <v>7</v>
      </c>
    </row>
    <row r="3" spans="1:6" s="11" customFormat="1" x14ac:dyDescent="0.35">
      <c r="A3" s="11">
        <v>1</v>
      </c>
      <c r="B3" s="9" t="s">
        <v>24</v>
      </c>
      <c r="C3" s="10">
        <v>0.1</v>
      </c>
      <c r="D3" s="9" t="s">
        <v>32</v>
      </c>
      <c r="E3" s="9" t="s">
        <v>32</v>
      </c>
      <c r="F3" s="9" t="s">
        <v>32</v>
      </c>
    </row>
    <row r="4" spans="1:6" s="11" customFormat="1" x14ac:dyDescent="0.35">
      <c r="A4" s="11">
        <v>2</v>
      </c>
      <c r="B4" s="9" t="s">
        <v>24</v>
      </c>
      <c r="C4" s="10">
        <v>0.17</v>
      </c>
      <c r="D4" s="9" t="s">
        <v>32</v>
      </c>
      <c r="E4" s="9" t="s">
        <v>32</v>
      </c>
      <c r="F4" s="9" t="s">
        <v>32</v>
      </c>
    </row>
    <row r="5" spans="1:6" s="11" customFormat="1" x14ac:dyDescent="0.35">
      <c r="A5" s="11">
        <v>3</v>
      </c>
      <c r="B5" s="9" t="s">
        <v>25</v>
      </c>
      <c r="C5" s="10">
        <v>0.56999999999999995</v>
      </c>
      <c r="D5" s="9" t="s">
        <v>32</v>
      </c>
      <c r="E5" s="9" t="s">
        <v>32</v>
      </c>
      <c r="F5" s="9" t="s">
        <v>32</v>
      </c>
    </row>
    <row r="6" spans="1:6" s="11" customFormat="1" x14ac:dyDescent="0.35">
      <c r="A6" s="11">
        <v>4</v>
      </c>
      <c r="B6" s="9" t="s">
        <v>26</v>
      </c>
      <c r="C6" s="10">
        <v>0.78</v>
      </c>
      <c r="D6" s="9" t="s">
        <v>32</v>
      </c>
      <c r="E6" s="9" t="s">
        <v>32</v>
      </c>
      <c r="F6" s="9" t="s">
        <v>32</v>
      </c>
    </row>
    <row r="7" spans="1:6" s="11" customFormat="1" x14ac:dyDescent="0.35">
      <c r="A7" s="11">
        <v>5</v>
      </c>
      <c r="B7" s="9" t="s">
        <v>26</v>
      </c>
      <c r="C7" s="10">
        <v>0.9</v>
      </c>
      <c r="D7" s="9" t="s">
        <v>32</v>
      </c>
      <c r="E7" s="9" t="s">
        <v>32</v>
      </c>
      <c r="F7" s="9" t="s">
        <v>32</v>
      </c>
    </row>
    <row r="8" spans="1:6" s="12" customFormat="1" x14ac:dyDescent="0.35">
      <c r="A8" s="13"/>
      <c r="B8" s="14"/>
      <c r="C8" s="14"/>
      <c r="D8" s="14"/>
      <c r="E8" s="14"/>
      <c r="F8" s="15"/>
    </row>
    <row r="9" spans="1:6" s="12" customFormat="1" x14ac:dyDescent="0.35">
      <c r="A9" s="16"/>
      <c r="B9" s="17"/>
      <c r="C9" s="17"/>
      <c r="D9" s="17"/>
      <c r="E9" s="17"/>
      <c r="F9" s="18"/>
    </row>
    <row r="10" spans="1:6" s="11" customFormat="1" x14ac:dyDescent="0.35">
      <c r="B10" s="12" t="s">
        <v>5</v>
      </c>
      <c r="C10" s="12"/>
      <c r="D10" s="12"/>
      <c r="E10" s="12"/>
      <c r="F10" s="12"/>
    </row>
    <row r="11" spans="1:6" s="11" customFormat="1" ht="29" x14ac:dyDescent="0.35">
      <c r="B11" s="3" t="s">
        <v>11</v>
      </c>
      <c r="C11" s="3" t="s">
        <v>12</v>
      </c>
    </row>
    <row r="12" spans="1:6" s="11" customFormat="1" ht="98.5" customHeight="1" x14ac:dyDescent="0.35">
      <c r="A12" s="11" t="s">
        <v>8</v>
      </c>
      <c r="B12" s="3" t="s">
        <v>14</v>
      </c>
      <c r="C12" s="3" t="s">
        <v>13</v>
      </c>
    </row>
    <row r="13" spans="1:6" s="11" customFormat="1" x14ac:dyDescent="0.35">
      <c r="A13" s="11" t="s">
        <v>9</v>
      </c>
    </row>
    <row r="14" spans="1:6" s="11" customFormat="1" x14ac:dyDescent="0.35">
      <c r="A14" s="11" t="s">
        <v>10</v>
      </c>
    </row>
  </sheetData>
  <mergeCells count="3">
    <mergeCell ref="B1:F1"/>
    <mergeCell ref="A8:XFD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Goals etc.</vt:lpstr>
      <vt:lpstr>System hardware specifications</vt:lpstr>
      <vt:lpstr>Recipe_Steps</vt:lpstr>
      <vt:lpstr>Exception_Details_Report</vt:lpstr>
      <vt:lpstr> Interface activity</vt:lpstr>
      <vt:lpstr>Database backup</vt:lpstr>
      <vt:lpstr>Round 1</vt:lpstr>
      <vt:lpstr>Round 2</vt:lpstr>
      <vt:lpstr>Round 3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Subhash</dc:creator>
  <cp:lastModifiedBy>Nair, Subhash</cp:lastModifiedBy>
  <dcterms:created xsi:type="dcterms:W3CDTF">2015-06-05T18:17:20Z</dcterms:created>
  <dcterms:modified xsi:type="dcterms:W3CDTF">2022-02-01T19:42:24Z</dcterms:modified>
</cp:coreProperties>
</file>