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itikshukla\Downloads\"/>
    </mc:Choice>
  </mc:AlternateContent>
  <bookViews>
    <workbookView xWindow="1950" yWindow="0" windowWidth="19515" windowHeight="8205" activeTab="1"/>
  </bookViews>
  <sheets>
    <sheet name="optimization_with_Heuristics" sheetId="3" r:id="rId1"/>
    <sheet name="optimization_with_regression" sheetId="2" r:id="rId2"/>
    <sheet name="WS1Data" sheetId="1" r:id="rId3"/>
  </sheets>
  <definedNames>
    <definedName name="solver_adj" localSheetId="0" hidden="1">optimization_with_Heuristics!$B$2:$D$7</definedName>
    <definedName name="solver_adj" localSheetId="1" hidden="1">optimization_with_regression!$L$15:$N$20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optimization_with_Heuristics!$B$2:$B$7</definedName>
    <definedName name="solver_lhs1" localSheetId="1" hidden="1">optimization_with_regression!$L$15:$L$20</definedName>
    <definedName name="solver_lhs2" localSheetId="0" hidden="1">optimization_with_Heuristics!$B$2:$C$7</definedName>
    <definedName name="solver_lhs2" localSheetId="1" hidden="1">optimization_with_regression!$L$15:$M$20</definedName>
    <definedName name="solver_lhs3" localSheetId="0" hidden="1">optimization_with_Heuristics!$B$2:$C$7</definedName>
    <definedName name="solver_lhs3" localSheetId="1" hidden="1">optimization_with_regression!$L$15:$M$20</definedName>
    <definedName name="solver_lhs4" localSheetId="0" hidden="1">optimization_with_Heuristics!$D$2:$D$7</definedName>
    <definedName name="solver_lhs4" localSheetId="1" hidden="1">optimization_with_regression!$N$15:$N$20</definedName>
    <definedName name="solver_lhs5" localSheetId="0" hidden="1">optimization_with_Heuristics!$D$2:$D$7</definedName>
    <definedName name="solver_lhs5" localSheetId="1" hidden="1">optimization_with_regression!$N$15:$N$20</definedName>
    <definedName name="solver_lhs6" localSheetId="0" hidden="1">optimization_with_Heuristics!$D$2:$D$7</definedName>
    <definedName name="solver_lhs6" localSheetId="1" hidden="1">optimization_with_regression!$N$15:$N$20</definedName>
    <definedName name="solver_lhs7" localSheetId="0" hidden="1">optimization_with_Heuristics!$D$2:$D$7</definedName>
    <definedName name="solver_lhs7" localSheetId="1" hidden="1">optimization_with_regression!$N$15:$N$20</definedName>
    <definedName name="solver_lhs8" localSheetId="0" hidden="1">optimization_with_Heuristics!$E$7</definedName>
    <definedName name="solver_lhs8" localSheetId="1" hidden="1">optimization_with_regression!$O$20</definedName>
    <definedName name="solver_mip" localSheetId="0" hidden="1">2147483647</definedName>
    <definedName name="solver_mip" localSheetId="1" hidden="1">2147483647</definedName>
    <definedName name="solver_mni" localSheetId="0" hidden="1">300</definedName>
    <definedName name="solver_mni" localSheetId="1" hidden="1">300</definedName>
    <definedName name="solver_mrt" localSheetId="0" hidden="1">0.2</definedName>
    <definedName name="solver_mrt" localSheetId="1" hidden="1">0.2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20000</definedName>
    <definedName name="solver_nod" localSheetId="1" hidden="1">20000</definedName>
    <definedName name="solver_num" localSheetId="0" hidden="1">8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0" hidden="1">optimization_with_Heuristics!$L$8</definedName>
    <definedName name="solver_opt" localSheetId="1" hidden="1">optimization_with_regression!$O$22</definedName>
    <definedName name="solver_pre" localSheetId="0" hidden="1">0.00001</definedName>
    <definedName name="solver_pre" localSheetId="1" hidden="1">0.00001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6</definedName>
    <definedName name="solver_rel5" localSheetId="1" hidden="1">6</definedName>
    <definedName name="solver_rel6" localSheetId="0" hidden="1">4</definedName>
    <definedName name="solver_rel6" localSheetId="1" hidden="1">4</definedName>
    <definedName name="solver_rel7" localSheetId="0" hidden="1">3</definedName>
    <definedName name="solver_rel7" localSheetId="1" hidden="1">3</definedName>
    <definedName name="solver_rel8" localSheetId="0" hidden="1">1</definedName>
    <definedName name="solver_rel8" localSheetId="1" hidden="1">1</definedName>
    <definedName name="solver_rhs1" localSheetId="0" hidden="1">optimization_with_Heuristics!$C$2:$C$7</definedName>
    <definedName name="solver_rhs1" localSheetId="1" hidden="1">optimization_with_regression!$M$15:$M$20</definedName>
    <definedName name="solver_rhs2" localSheetId="0" hidden="1">24</definedName>
    <definedName name="solver_rhs2" localSheetId="1" hidden="1">24</definedName>
    <definedName name="solver_rhs3" localSheetId="0" hidden="1">0</definedName>
    <definedName name="solver_rhs3" localSheetId="1" hidden="1">0</definedName>
    <definedName name="solver_rhs4" localSheetId="0" hidden="1">6</definedName>
    <definedName name="solver_rhs4" localSheetId="1" hidden="1">6</definedName>
    <definedName name="solver_rhs5" localSheetId="0" hidden="1">AllDifferent</definedName>
    <definedName name="solver_rhs5" localSheetId="1" hidden="1">AllDifferent</definedName>
    <definedName name="solver_rhs6" localSheetId="0" hidden="1">integer</definedName>
    <definedName name="solver_rhs6" localSheetId="1" hidden="1">integer</definedName>
    <definedName name="solver_rhs7" localSheetId="0" hidden="1">1</definedName>
    <definedName name="solver_rhs7" localSheetId="1" hidden="1">1</definedName>
    <definedName name="solver_rhs8" localSheetId="0" hidden="1">300</definedName>
    <definedName name="solver_rhs8" localSheetId="1" hidden="1">300</definedName>
    <definedName name="solver_rlx" localSheetId="0" hidden="1">2</definedName>
    <definedName name="solver_rlx" localSheetId="1" hidden="1">2</definedName>
    <definedName name="solver_rsd" localSheetId="0" hidden="1">10</definedName>
    <definedName name="solver_rsd" localSheetId="1" hidden="1">10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E7" i="3" l="1"/>
  <c r="L8" i="3"/>
  <c r="I3" i="3" l="1"/>
  <c r="I4" i="3"/>
  <c r="I5" i="3"/>
  <c r="I6" i="3"/>
  <c r="I7" i="3"/>
  <c r="I2" i="3"/>
  <c r="G3" i="3"/>
  <c r="G4" i="3"/>
  <c r="G5" i="3"/>
  <c r="G6" i="3"/>
  <c r="G7" i="3"/>
  <c r="G2" i="3"/>
  <c r="H6" i="3" l="1"/>
  <c r="L6" i="3" s="1"/>
  <c r="H5" i="3"/>
  <c r="L5" i="3" s="1"/>
  <c r="H2" i="3"/>
  <c r="L2" i="3" s="1"/>
  <c r="H7" i="3"/>
  <c r="H3" i="3"/>
  <c r="L3" i="3" s="1"/>
  <c r="H4" i="3"/>
  <c r="L4" i="3" s="1"/>
  <c r="E6" i="3" l="1"/>
  <c r="E5" i="3"/>
  <c r="E4" i="3"/>
  <c r="E3" i="3"/>
  <c r="E2" i="3"/>
  <c r="O19" i="2" l="1"/>
  <c r="O18" i="2"/>
  <c r="O17" i="2"/>
  <c r="O16" i="2"/>
  <c r="O15" i="2"/>
  <c r="O22" i="2"/>
  <c r="O20" i="2" l="1"/>
</calcChain>
</file>

<file path=xl/sharedStrings.xml><?xml version="1.0" encoding="utf-8"?>
<sst xmlns="http://schemas.openxmlformats.org/spreadsheetml/2006/main" count="100" uniqueCount="75">
  <si>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</si>
  <si>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</si>
  <si>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</si>
  <si>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</si>
  <si>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</si>
  <si>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</si>
  <si>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</si>
  <si>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</si>
  <si>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</si>
  <si>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</si>
  <si>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</si>
  <si>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</si>
  <si>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</si>
  <si>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</si>
  <si>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</si>
  <si>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</si>
  <si>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</si>
  <si>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</si>
  <si>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</si>
  <si>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</si>
  <si>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</si>
  <si>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</si>
  <si>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</si>
  <si>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</si>
  <si>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</si>
  <si>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</si>
  <si>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</si>
  <si>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</si>
  <si>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</si>
  <si>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</si>
  <si>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</si>
  <si>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</si>
  <si>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</si>
  <si>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</si>
  <si>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</si>
  <si>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</si>
  <si>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</si>
  <si>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</si>
  <si>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</si>
  <si>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</si>
  <si>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</si>
  <si>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</si>
  <si>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</si>
  <si>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</si>
  <si>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</si>
  <si>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</si>
  <si>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</si>
  <si>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</si>
  <si>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</si>
  <si>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ST</t>
  </si>
  <si>
    <t>ED</t>
  </si>
  <si>
    <t>BANNER</t>
  </si>
  <si>
    <t>cost</t>
  </si>
  <si>
    <t>ws1</t>
  </si>
  <si>
    <t>ws2</t>
  </si>
  <si>
    <t>ws3</t>
  </si>
  <si>
    <t>ws4</t>
  </si>
  <si>
    <t>ws5</t>
  </si>
  <si>
    <t>target</t>
  </si>
  <si>
    <t>Cost SUM</t>
  </si>
  <si>
    <t>clk1</t>
  </si>
  <si>
    <t>clk2</t>
  </si>
  <si>
    <t>clk3</t>
  </si>
  <si>
    <t>cp1</t>
  </si>
  <si>
    <t>cp2</t>
  </si>
  <si>
    <t>SF</t>
  </si>
  <si>
    <t>dur1</t>
  </si>
  <si>
    <t>dur2</t>
  </si>
  <si>
    <t>dur3</t>
  </si>
  <si>
    <t>web1</t>
  </si>
  <si>
    <t>web2</t>
  </si>
  <si>
    <t>web3</t>
  </si>
  <si>
    <t>web4</t>
  </si>
  <si>
    <t>web5</t>
  </si>
  <si>
    <t>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</si>
</sst>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2" xfId="0" applyFill="1" applyBorder="1"/>
    <xf numFmtId="0" fontId="0" fillId="34" borderId="12" xfId="0" applyFill="1" applyBorder="1"/>
    <xf numFmtId="0" fontId="0" fillId="35" borderId="0" xfId="0" applyFill="1"/>
    <xf numFmtId="0" fontId="17" fillId="36" borderId="0" xfId="0" applyFont="1" applyFill="1"/>
    <xf numFmtId="0" fontId="19" fillId="36" borderId="0" xfId="0" applyFont="1" applyFill="1" applyBorder="1" applyAlignment="1">
      <alignment horizontal="left"/>
    </xf>
    <xf numFmtId="0" fontId="0" fillId="37" borderId="0" xfId="0" applyFill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E22" sqref="E22"/>
    </sheetView>
  </sheetViews>
  <sheetFormatPr defaultRowHeight="15" x14ac:dyDescent="0.25"/>
  <cols>
    <col min="2" max="2" width="12" bestFit="1" customWidth="1"/>
  </cols>
  <sheetData>
    <row r="1" spans="1:12" x14ac:dyDescent="0.25">
      <c r="A1" s="8"/>
      <c r="B1" s="8" t="s">
        <v>49</v>
      </c>
      <c r="C1" s="8" t="s">
        <v>50</v>
      </c>
      <c r="D1" s="8" t="s">
        <v>51</v>
      </c>
      <c r="E1" s="8" t="s">
        <v>52</v>
      </c>
      <c r="G1" s="8" t="s">
        <v>66</v>
      </c>
      <c r="H1" s="8" t="s">
        <v>67</v>
      </c>
      <c r="I1" s="8" t="s">
        <v>68</v>
      </c>
      <c r="L1" s="8" t="s">
        <v>74</v>
      </c>
    </row>
    <row r="2" spans="1:12" x14ac:dyDescent="0.25">
      <c r="A2" s="8" t="s">
        <v>53</v>
      </c>
      <c r="B2" s="10">
        <v>0.41200466082364806</v>
      </c>
      <c r="C2" s="10">
        <v>0.46468449064013106</v>
      </c>
      <c r="D2" s="10">
        <v>1</v>
      </c>
      <c r="E2" s="7">
        <f>(C2-B2)*15</f>
        <v>0.79019744724724506</v>
      </c>
      <c r="G2">
        <f>IF($B2&gt;$D$12,0,IF($C2&lt;$D$12,$C2-$B2,$D$12-$B2))</f>
        <v>5.2679829816483004E-2</v>
      </c>
      <c r="H2">
        <f>IF($C2-$B2=SUM($G2,$I2),0,($C2-$B2)-SUM($G2,$I2))</f>
        <v>0</v>
      </c>
      <c r="I2">
        <f>IF($B2&gt;$E$12,$C2-$B2,IF($C2&gt;$E$12,$C2-$E$12,0))</f>
        <v>0</v>
      </c>
      <c r="K2" s="8" t="s">
        <v>69</v>
      </c>
      <c r="L2">
        <f>($A12*$G2+$B12*$H2+$C12*$I2)*VLOOKUP($D2,$A$19:$B$24,2)</f>
        <v>489.51732554931499</v>
      </c>
    </row>
    <row r="3" spans="1:12" x14ac:dyDescent="0.25">
      <c r="A3" s="9" t="s">
        <v>54</v>
      </c>
      <c r="B3" s="10">
        <v>1.5185959123225421</v>
      </c>
      <c r="C3" s="10">
        <v>1.6140514987167978</v>
      </c>
      <c r="D3" s="10">
        <v>5</v>
      </c>
      <c r="E3" s="7">
        <f>(C3-B3)*10</f>
        <v>0.95455586394255665</v>
      </c>
      <c r="G3">
        <f t="shared" ref="G3:G7" si="0">IF($B3&gt;$D$12,0,IF($C3&lt;$D$12,$C3-$B3,$D$12-$B3))</f>
        <v>9.5455586394255665E-2</v>
      </c>
      <c r="H3">
        <f t="shared" ref="H3:H6" si="1">IF($C3-$B3=SUM($G3,$I3),0,($C3-$B3)-SUM($G3,$I3))</f>
        <v>0</v>
      </c>
      <c r="I3">
        <f t="shared" ref="I3:I7" si="2">IF($B3&gt;$E$12,$C3-$B3,IF($C3&gt;$E$12,$C3-$E$12,0))</f>
        <v>0</v>
      </c>
      <c r="K3" s="8" t="s">
        <v>70</v>
      </c>
      <c r="L3">
        <f t="shared" ref="L3:L6" si="3">($A13*$G3+$B13*$H3+$C13*$I3)*VLOOKUP($D3,$A$19:$B$24,2)</f>
        <v>682.12423448893753</v>
      </c>
    </row>
    <row r="4" spans="1:12" x14ac:dyDescent="0.25">
      <c r="A4" s="8" t="s">
        <v>55</v>
      </c>
      <c r="B4" s="10">
        <v>2.1485827118964801E-3</v>
      </c>
      <c r="C4" s="10">
        <v>16.064863028745222</v>
      </c>
      <c r="D4" s="10">
        <v>3</v>
      </c>
      <c r="E4" s="7">
        <f>(C4-B4)*8</f>
        <v>128.5017155682666</v>
      </c>
      <c r="G4">
        <f t="shared" si="0"/>
        <v>7.9978514172881034</v>
      </c>
      <c r="H4">
        <f t="shared" si="1"/>
        <v>8</v>
      </c>
      <c r="I4">
        <f t="shared" si="2"/>
        <v>6.4863028745222095E-2</v>
      </c>
      <c r="K4" s="8" t="s">
        <v>71</v>
      </c>
      <c r="L4">
        <f t="shared" si="3"/>
        <v>204964.94047935359</v>
      </c>
    </row>
    <row r="5" spans="1:12" x14ac:dyDescent="0.25">
      <c r="A5" s="8" t="s">
        <v>56</v>
      </c>
      <c r="B5" s="10">
        <v>0.11003330397089266</v>
      </c>
      <c r="C5" s="10">
        <v>21.378895669287783</v>
      </c>
      <c r="D5" s="10">
        <v>6</v>
      </c>
      <c r="E5" s="7">
        <f>(C5-B5)*8</f>
        <v>170.15089892253511</v>
      </c>
      <c r="G5">
        <f t="shared" si="0"/>
        <v>7.8899666960291075</v>
      </c>
      <c r="H5">
        <f t="shared" si="1"/>
        <v>7.9999999999999982</v>
      </c>
      <c r="I5">
        <f t="shared" si="2"/>
        <v>5.3788956692877825</v>
      </c>
      <c r="K5" s="8" t="s">
        <v>72</v>
      </c>
      <c r="L5">
        <f t="shared" si="3"/>
        <v>239586.20515570245</v>
      </c>
    </row>
    <row r="6" spans="1:12" x14ac:dyDescent="0.25">
      <c r="A6" s="8" t="s">
        <v>57</v>
      </c>
      <c r="B6" s="10">
        <v>6.6937738168852334</v>
      </c>
      <c r="C6" s="10">
        <v>6.7019074920457147</v>
      </c>
      <c r="D6" s="10">
        <v>2</v>
      </c>
      <c r="E6" s="7">
        <f>(C6-B6)*12</f>
        <v>9.7604101925774955E-2</v>
      </c>
      <c r="G6">
        <f t="shared" si="0"/>
        <v>8.1336751604812463E-3</v>
      </c>
      <c r="H6">
        <f t="shared" si="1"/>
        <v>0</v>
      </c>
      <c r="I6">
        <f t="shared" si="2"/>
        <v>0</v>
      </c>
      <c r="K6" s="8" t="s">
        <v>73</v>
      </c>
      <c r="L6">
        <f t="shared" si="3"/>
        <v>48.395580678088137</v>
      </c>
    </row>
    <row r="7" spans="1:12" x14ac:dyDescent="0.25">
      <c r="A7" s="8"/>
      <c r="B7" s="10">
        <v>7.9106501157431115</v>
      </c>
      <c r="C7" s="10">
        <v>10.798210219491345</v>
      </c>
      <c r="D7" s="10">
        <v>4</v>
      </c>
      <c r="E7" s="5">
        <f>SUM(E2:E6)</f>
        <v>300.4949719039173</v>
      </c>
      <c r="F7" s="5" t="s">
        <v>59</v>
      </c>
      <c r="G7">
        <f t="shared" si="0"/>
        <v>8.9349884256888501E-2</v>
      </c>
      <c r="H7">
        <f>IF($C7-$B7=SUM($G7,$I7),0,($C7-$B7)-SUM($G7,$I7))</f>
        <v>2.7982102194913452</v>
      </c>
      <c r="I7">
        <f t="shared" si="2"/>
        <v>0</v>
      </c>
    </row>
    <row r="8" spans="1:12" x14ac:dyDescent="0.25">
      <c r="K8" s="6" t="s">
        <v>58</v>
      </c>
      <c r="L8" s="6">
        <f>ROUND(SUM(L2:L6),0)</f>
        <v>445771</v>
      </c>
    </row>
    <row r="11" spans="1:12" x14ac:dyDescent="0.25">
      <c r="A11" t="s">
        <v>60</v>
      </c>
      <c r="B11" t="s">
        <v>61</v>
      </c>
      <c r="C11" t="s">
        <v>62</v>
      </c>
      <c r="D11" t="s">
        <v>63</v>
      </c>
      <c r="E11" t="s">
        <v>64</v>
      </c>
    </row>
    <row r="12" spans="1:12" x14ac:dyDescent="0.25">
      <c r="A12" s="11">
        <v>9329</v>
      </c>
      <c r="B12" s="11">
        <v>4671</v>
      </c>
      <c r="C12" s="11">
        <v>13997</v>
      </c>
      <c r="D12">
        <v>8</v>
      </c>
      <c r="E12">
        <v>16</v>
      </c>
    </row>
    <row r="13" spans="1:12" x14ac:dyDescent="0.25">
      <c r="A13" s="11">
        <v>6540</v>
      </c>
      <c r="B13" s="11">
        <v>14941</v>
      </c>
      <c r="C13" s="11">
        <v>6554</v>
      </c>
    </row>
    <row r="14" spans="1:12" x14ac:dyDescent="0.25">
      <c r="A14" s="11">
        <v>12795</v>
      </c>
      <c r="B14" s="11">
        <v>9570</v>
      </c>
      <c r="C14" s="11">
        <v>5629</v>
      </c>
    </row>
    <row r="15" spans="1:12" x14ac:dyDescent="0.25">
      <c r="A15" s="11">
        <v>10259</v>
      </c>
      <c r="B15" s="11">
        <v>8362</v>
      </c>
      <c r="C15" s="11">
        <v>9137</v>
      </c>
    </row>
    <row r="16" spans="1:12" x14ac:dyDescent="0.25">
      <c r="A16" s="11">
        <v>6435</v>
      </c>
      <c r="B16" s="11">
        <v>6763</v>
      </c>
      <c r="C16" s="11">
        <v>14805</v>
      </c>
    </row>
    <row r="18" spans="1:2" x14ac:dyDescent="0.25">
      <c r="A18" s="12" t="s">
        <v>7</v>
      </c>
      <c r="B18" s="13" t="s">
        <v>65</v>
      </c>
    </row>
    <row r="19" spans="1:2" x14ac:dyDescent="0.25">
      <c r="A19" s="14">
        <v>1</v>
      </c>
      <c r="B19" s="15">
        <v>0.99606713543980263</v>
      </c>
    </row>
    <row r="20" spans="1:2" x14ac:dyDescent="0.25">
      <c r="A20" s="16">
        <v>2</v>
      </c>
      <c r="B20" s="15">
        <v>0.92463500320200609</v>
      </c>
    </row>
    <row r="21" spans="1:2" x14ac:dyDescent="0.25">
      <c r="A21" s="16">
        <v>3</v>
      </c>
      <c r="B21" s="15">
        <v>1.1434098990845001</v>
      </c>
    </row>
    <row r="22" spans="1:2" x14ac:dyDescent="0.25">
      <c r="A22" s="16">
        <v>4</v>
      </c>
      <c r="B22" s="15">
        <v>0.96343149632379721</v>
      </c>
    </row>
    <row r="23" spans="1:2" x14ac:dyDescent="0.25">
      <c r="A23" s="16">
        <v>5</v>
      </c>
      <c r="B23" s="15">
        <v>1.0926583304845923</v>
      </c>
    </row>
    <row r="24" spans="1:2" ht="15.75" thickBot="1" x14ac:dyDescent="0.3">
      <c r="A24" s="17">
        <v>6</v>
      </c>
      <c r="B24" s="18">
        <v>1.2162592124976532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3" workbookViewId="0">
      <selection activeCell="E35" sqref="E3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12" max="12" width="12" bestFit="1" customWidth="1"/>
  </cols>
  <sheetData>
    <row r="1" spans="1:15" x14ac:dyDescent="0.25">
      <c r="A1" t="s">
        <v>10</v>
      </c>
    </row>
    <row r="2" spans="1:15" ht="15.75" thickBot="1" x14ac:dyDescent="0.3"/>
    <row r="3" spans="1:15" x14ac:dyDescent="0.25">
      <c r="A3" s="4" t="s">
        <v>11</v>
      </c>
      <c r="B3" s="4"/>
    </row>
    <row r="4" spans="1:15" x14ac:dyDescent="0.25">
      <c r="A4" s="1" t="s">
        <v>12</v>
      </c>
      <c r="B4" s="1">
        <v>0.95516077121194087</v>
      </c>
    </row>
    <row r="5" spans="1:15" x14ac:dyDescent="0.25">
      <c r="A5" s="1" t="s">
        <v>13</v>
      </c>
      <c r="B5" s="1">
        <v>0.91233209886218969</v>
      </c>
    </row>
    <row r="6" spans="1:15" x14ac:dyDescent="0.25">
      <c r="A6" s="1" t="s">
        <v>14</v>
      </c>
      <c r="B6" s="1">
        <v>0.91099569793021085</v>
      </c>
    </row>
    <row r="7" spans="1:15" x14ac:dyDescent="0.25">
      <c r="A7" s="1" t="s">
        <v>15</v>
      </c>
      <c r="B7" s="1">
        <v>24989.701725972296</v>
      </c>
    </row>
    <row r="8" spans="1:15" ht="15.75" thickBot="1" x14ac:dyDescent="0.3">
      <c r="A8" s="2" t="s">
        <v>16</v>
      </c>
      <c r="B8" s="2">
        <v>1000</v>
      </c>
    </row>
    <row r="10" spans="1:15" ht="15.75" thickBot="1" x14ac:dyDescent="0.3">
      <c r="A10" t="s">
        <v>17</v>
      </c>
    </row>
    <row r="11" spans="1:15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15" x14ac:dyDescent="0.25">
      <c r="A12" s="1" t="s">
        <v>18</v>
      </c>
      <c r="B12" s="1">
        <v>15</v>
      </c>
      <c r="C12" s="1">
        <v>6394838621567.8652</v>
      </c>
      <c r="D12" s="1">
        <v>426322574771.19104</v>
      </c>
      <c r="E12" s="1">
        <v>682.678436561171</v>
      </c>
      <c r="F12" s="1">
        <v>0</v>
      </c>
    </row>
    <row r="13" spans="1:15" x14ac:dyDescent="0.25">
      <c r="A13" s="1" t="s">
        <v>19</v>
      </c>
      <c r="B13" s="1">
        <v>984</v>
      </c>
      <c r="C13" s="1">
        <v>614493429275.4137</v>
      </c>
      <c r="D13" s="1">
        <v>624485192.35306275</v>
      </c>
      <c r="E13" s="1"/>
      <c r="F13" s="1"/>
    </row>
    <row r="14" spans="1:15" ht="15.75" thickBot="1" x14ac:dyDescent="0.3">
      <c r="A14" s="2" t="s">
        <v>20</v>
      </c>
      <c r="B14" s="2">
        <v>999</v>
      </c>
      <c r="C14" s="2">
        <v>7009332050843.2793</v>
      </c>
      <c r="D14" s="2"/>
      <c r="E14" s="2"/>
      <c r="F14" s="2"/>
      <c r="K14" s="8"/>
      <c r="L14" s="8" t="s">
        <v>49</v>
      </c>
      <c r="M14" s="8" t="s">
        <v>50</v>
      </c>
      <c r="N14" s="8" t="s">
        <v>51</v>
      </c>
      <c r="O14" s="8" t="s">
        <v>52</v>
      </c>
    </row>
    <row r="15" spans="1:15" ht="15.75" thickBot="1" x14ac:dyDescent="0.3">
      <c r="K15" s="8" t="s">
        <v>53</v>
      </c>
      <c r="L15" s="10">
        <v>1.0168026420177423E-2</v>
      </c>
      <c r="M15" s="10">
        <v>3.3588892769275173E-2</v>
      </c>
      <c r="N15" s="10">
        <v>2</v>
      </c>
      <c r="O15" s="7">
        <f>(M15-L15)*15</f>
        <v>0.35131299523646625</v>
      </c>
    </row>
    <row r="16" spans="1:15" x14ac:dyDescent="0.25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  <c r="K16" s="9" t="s">
        <v>54</v>
      </c>
      <c r="L16" s="10">
        <v>0.34150751116834771</v>
      </c>
      <c r="M16" s="10">
        <v>2.8680802615787271</v>
      </c>
      <c r="N16" s="10">
        <v>3</v>
      </c>
      <c r="O16" s="7">
        <f>(M16-L16)*10</f>
        <v>25.265727504103793</v>
      </c>
    </row>
    <row r="17" spans="1:16" x14ac:dyDescent="0.25">
      <c r="A17" s="1" t="s">
        <v>21</v>
      </c>
      <c r="B17" s="1">
        <v>-31240.825142569094</v>
      </c>
      <c r="C17" s="1">
        <v>8612.1110486558937</v>
      </c>
      <c r="D17" s="1">
        <v>-3.62754555370543</v>
      </c>
      <c r="E17" s="1">
        <v>3.0082639199161681E-4</v>
      </c>
      <c r="F17" s="1">
        <v>-48141.040219178729</v>
      </c>
      <c r="G17" s="1">
        <v>-14340.610065959456</v>
      </c>
      <c r="H17" s="1">
        <v>-48141.040219178729</v>
      </c>
      <c r="I17" s="1">
        <v>-14340.610065959456</v>
      </c>
      <c r="K17" s="8" t="s">
        <v>55</v>
      </c>
      <c r="L17" s="10">
        <v>0.1366852437164679</v>
      </c>
      <c r="M17" s="10">
        <v>23.645564468937923</v>
      </c>
      <c r="N17" s="10">
        <v>6</v>
      </c>
      <c r="O17" s="7">
        <f>(M17-L17)*8</f>
        <v>188.07103380177165</v>
      </c>
    </row>
    <row r="18" spans="1:16" x14ac:dyDescent="0.25">
      <c r="A18" s="1" t="s">
        <v>34</v>
      </c>
      <c r="B18" s="1">
        <v>-8383.88859640589</v>
      </c>
      <c r="C18" s="1">
        <v>277.71125757579563</v>
      </c>
      <c r="D18" s="1">
        <v>-30.189228443926794</v>
      </c>
      <c r="E18" s="1">
        <v>3.0888337919125909E-142</v>
      </c>
      <c r="F18" s="1">
        <v>-8928.8629883651283</v>
      </c>
      <c r="G18" s="1">
        <v>-7838.9142044466516</v>
      </c>
      <c r="H18" s="1">
        <v>-8928.8629883651283</v>
      </c>
      <c r="I18" s="1">
        <v>-7838.9142044466516</v>
      </c>
      <c r="K18" s="8" t="s">
        <v>56</v>
      </c>
      <c r="L18" s="10">
        <v>3.1235200631164861E-2</v>
      </c>
      <c r="M18" s="10">
        <v>10.869679633306651</v>
      </c>
      <c r="N18" s="10">
        <v>4</v>
      </c>
      <c r="O18" s="7">
        <f>(M18-L18)*8</f>
        <v>86.707555461403885</v>
      </c>
    </row>
    <row r="19" spans="1:16" x14ac:dyDescent="0.25">
      <c r="A19" s="1" t="s">
        <v>35</v>
      </c>
      <c r="B19" s="1">
        <v>8903.3495742860305</v>
      </c>
      <c r="C19" s="1">
        <v>199.87734050577848</v>
      </c>
      <c r="D19" s="1">
        <v>44.544066634850154</v>
      </c>
      <c r="E19" s="1">
        <v>3.8141961606129263E-238</v>
      </c>
      <c r="F19" s="1">
        <v>8511.1147291471498</v>
      </c>
      <c r="G19" s="1">
        <v>9295.5844194249112</v>
      </c>
      <c r="H19" s="1">
        <v>8511.1147291471498</v>
      </c>
      <c r="I19" s="1">
        <v>9295.5844194249112</v>
      </c>
      <c r="K19" s="8" t="s">
        <v>57</v>
      </c>
      <c r="L19" s="10">
        <v>4.9625051902593214</v>
      </c>
      <c r="M19" s="10">
        <v>4.971120647393942</v>
      </c>
      <c r="N19" s="10">
        <v>5</v>
      </c>
      <c r="O19" s="7">
        <f>(M19-L19)*12</f>
        <v>0.10338548561544769</v>
      </c>
    </row>
    <row r="20" spans="1:16" x14ac:dyDescent="0.25">
      <c r="A20" s="1" t="s">
        <v>36</v>
      </c>
      <c r="B20" s="1">
        <v>900.18678486847591</v>
      </c>
      <c r="C20" s="1">
        <v>638.07401967369162</v>
      </c>
      <c r="D20" s="1">
        <v>1.4107873963099573</v>
      </c>
      <c r="E20" s="1">
        <v>0.15862336997248047</v>
      </c>
      <c r="F20" s="1">
        <v>-351.95547228057114</v>
      </c>
      <c r="G20" s="1">
        <v>2152.3290420175231</v>
      </c>
      <c r="H20" s="1">
        <v>-351.95547228057114</v>
      </c>
      <c r="I20" s="1">
        <v>2152.3290420175231</v>
      </c>
      <c r="K20" s="8"/>
      <c r="L20" s="10">
        <v>3.5436717685746553</v>
      </c>
      <c r="M20" s="10">
        <v>13.808311808084955</v>
      </c>
      <c r="N20" s="10">
        <v>1</v>
      </c>
      <c r="O20" s="5">
        <f>ROUND(SUM(O15:O19),0)</f>
        <v>300</v>
      </c>
      <c r="P20" s="5" t="s">
        <v>59</v>
      </c>
    </row>
    <row r="21" spans="1:16" x14ac:dyDescent="0.25">
      <c r="A21" s="1" t="s">
        <v>37</v>
      </c>
      <c r="B21" s="1">
        <v>-12460.026149848776</v>
      </c>
      <c r="C21" s="1">
        <v>231.26512404095641</v>
      </c>
      <c r="D21" s="1">
        <v>-53.877670494069569</v>
      </c>
      <c r="E21" s="1">
        <v>8.7622113677773715E-296</v>
      </c>
      <c r="F21" s="1">
        <v>-12913.85568292487</v>
      </c>
      <c r="G21" s="1">
        <v>-12006.196616772682</v>
      </c>
      <c r="H21" s="1">
        <v>-12913.85568292487</v>
      </c>
      <c r="I21" s="1">
        <v>-12006.196616772682</v>
      </c>
    </row>
    <row r="22" spans="1:16" x14ac:dyDescent="0.25">
      <c r="A22" s="1" t="s">
        <v>38</v>
      </c>
      <c r="B22" s="1">
        <v>11882.000049928844</v>
      </c>
      <c r="C22" s="1">
        <v>158.46309529097857</v>
      </c>
      <c r="D22" s="1">
        <v>74.982758781219488</v>
      </c>
      <c r="E22" s="1">
        <v>0</v>
      </c>
      <c r="F22" s="1">
        <v>11571.035598008451</v>
      </c>
      <c r="G22" s="1">
        <v>12192.964501849236</v>
      </c>
      <c r="H22" s="1">
        <v>11571.035598008451</v>
      </c>
      <c r="I22" s="1">
        <v>12192.964501849236</v>
      </c>
      <c r="N22" s="6" t="s">
        <v>58</v>
      </c>
      <c r="O22" s="6">
        <f>B17+L15*B18+M15*B19+N15*B20+L16*B21+M16*B22+N16*B23+L17*B24+M17*B25+N17*B26+L18*B27+M18*B28+N18*B29+L19*B30+M19*B31+N19*B32</f>
        <v>389366.44019667985</v>
      </c>
    </row>
    <row r="23" spans="1:16" x14ac:dyDescent="0.25">
      <c r="A23" s="1" t="s">
        <v>39</v>
      </c>
      <c r="B23" s="1">
        <v>975.29716109916785</v>
      </c>
      <c r="C23" s="1">
        <v>589.3233950459578</v>
      </c>
      <c r="D23" s="1">
        <v>1.6549439056684832</v>
      </c>
      <c r="E23" s="1">
        <v>9.8254763563037875E-2</v>
      </c>
      <c r="F23" s="1">
        <v>-181.17795512786915</v>
      </c>
      <c r="G23" s="1">
        <v>2131.7722773262049</v>
      </c>
      <c r="H23" s="1">
        <v>-181.17795512786915</v>
      </c>
      <c r="I23" s="1">
        <v>2131.7722773262049</v>
      </c>
    </row>
    <row r="24" spans="1:16" x14ac:dyDescent="0.25">
      <c r="A24" s="1" t="s">
        <v>40</v>
      </c>
      <c r="B24" s="1">
        <v>-11389.392793878598</v>
      </c>
      <c r="C24" s="1">
        <v>224.60699864544878</v>
      </c>
      <c r="D24" s="1">
        <v>-50.708093971093106</v>
      </c>
      <c r="E24" s="1">
        <v>9.9391347832803309E-277</v>
      </c>
      <c r="F24" s="1">
        <v>-11830.156569841785</v>
      </c>
      <c r="G24" s="1">
        <v>-10948.629017915411</v>
      </c>
      <c r="H24" s="1">
        <v>-11830.156569841785</v>
      </c>
      <c r="I24" s="1">
        <v>-10948.629017915411</v>
      </c>
    </row>
    <row r="25" spans="1:16" x14ac:dyDescent="0.25">
      <c r="A25" s="1" t="s">
        <v>41</v>
      </c>
      <c r="B25" s="1">
        <v>10470.689863210699</v>
      </c>
      <c r="C25" s="1">
        <v>144.16327223306774</v>
      </c>
      <c r="D25" s="1">
        <v>72.630772741359593</v>
      </c>
      <c r="E25" s="1">
        <v>0</v>
      </c>
      <c r="F25" s="1">
        <v>10187.787065845247</v>
      </c>
      <c r="G25" s="1">
        <v>10753.592660576151</v>
      </c>
      <c r="H25" s="1">
        <v>10187.787065845247</v>
      </c>
      <c r="I25" s="1">
        <v>10753.592660576151</v>
      </c>
    </row>
    <row r="26" spans="1:16" x14ac:dyDescent="0.25">
      <c r="A26" s="1" t="s">
        <v>42</v>
      </c>
      <c r="B26" s="1">
        <v>2313.9338371378003</v>
      </c>
      <c r="C26" s="1">
        <v>594.31135384523691</v>
      </c>
      <c r="D26" s="1">
        <v>3.8934706903485572</v>
      </c>
      <c r="E26" s="1">
        <v>1.0548538898541194E-4</v>
      </c>
      <c r="F26" s="1">
        <v>1147.6704615600852</v>
      </c>
      <c r="G26" s="1">
        <v>3480.1972127155154</v>
      </c>
      <c r="H26" s="1">
        <v>1147.6704615600852</v>
      </c>
      <c r="I26" s="1">
        <v>3480.1972127155154</v>
      </c>
    </row>
    <row r="27" spans="1:16" x14ac:dyDescent="0.25">
      <c r="A27" s="1" t="s">
        <v>43</v>
      </c>
      <c r="B27" s="1">
        <v>-10214.057293742215</v>
      </c>
      <c r="C27" s="1">
        <v>226.61085237241596</v>
      </c>
      <c r="D27" s="1">
        <v>-45.073116255510421</v>
      </c>
      <c r="E27" s="1">
        <v>1.5617224763284755E-241</v>
      </c>
      <c r="F27" s="1">
        <v>-10658.753387667453</v>
      </c>
      <c r="G27" s="1">
        <v>-9769.3611998169763</v>
      </c>
      <c r="H27" s="1">
        <v>-10658.753387667453</v>
      </c>
      <c r="I27" s="1">
        <v>-9769.3611998169763</v>
      </c>
    </row>
    <row r="28" spans="1:16" x14ac:dyDescent="0.25">
      <c r="A28" s="1" t="s">
        <v>44</v>
      </c>
      <c r="B28" s="1">
        <v>9978.6531786493379</v>
      </c>
      <c r="C28" s="1">
        <v>147.15097623177803</v>
      </c>
      <c r="D28" s="1">
        <v>67.812347795314153</v>
      </c>
      <c r="E28" s="1">
        <v>0</v>
      </c>
      <c r="F28" s="1">
        <v>9689.8873774421809</v>
      </c>
      <c r="G28" s="1">
        <v>10267.418979856495</v>
      </c>
      <c r="H28" s="1">
        <v>9689.8873774421809</v>
      </c>
      <c r="I28" s="1">
        <v>10267.418979856495</v>
      </c>
    </row>
    <row r="29" spans="1:16" x14ac:dyDescent="0.25">
      <c r="A29" s="1" t="s">
        <v>45</v>
      </c>
      <c r="B29" s="1">
        <v>1444.7967641322639</v>
      </c>
      <c r="C29" s="1">
        <v>597.27671525134178</v>
      </c>
      <c r="D29" s="1">
        <v>2.4189738646085921</v>
      </c>
      <c r="E29" s="1">
        <v>1.5744890857119252E-2</v>
      </c>
      <c r="F29" s="1">
        <v>272.71422931938423</v>
      </c>
      <c r="G29" s="1">
        <v>2616.8792989451435</v>
      </c>
      <c r="H29" s="1">
        <v>272.71422931938423</v>
      </c>
      <c r="I29" s="1">
        <v>2616.8792989451435</v>
      </c>
    </row>
    <row r="30" spans="1:16" x14ac:dyDescent="0.25">
      <c r="A30" s="1" t="s">
        <v>46</v>
      </c>
      <c r="B30" s="1">
        <v>-8477.0341296423867</v>
      </c>
      <c r="C30" s="1">
        <v>242.05455952037886</v>
      </c>
      <c r="D30" s="1">
        <v>-35.021171038625674</v>
      </c>
      <c r="E30" s="1">
        <v>3.970494387596848E-175</v>
      </c>
      <c r="F30" s="1">
        <v>-8952.0366108060334</v>
      </c>
      <c r="G30" s="1">
        <v>-8002.031648478739</v>
      </c>
      <c r="H30" s="1">
        <v>-8952.0366108060334</v>
      </c>
      <c r="I30" s="1">
        <v>-8002.031648478739</v>
      </c>
    </row>
    <row r="31" spans="1:16" x14ac:dyDescent="0.25">
      <c r="A31" s="1" t="s">
        <v>47</v>
      </c>
      <c r="B31" s="1">
        <v>9208.9610777947419</v>
      </c>
      <c r="C31" s="1">
        <v>164.77582775934985</v>
      </c>
      <c r="D31" s="1">
        <v>55.887815603901274</v>
      </c>
      <c r="E31" s="1">
        <v>1.3829100254677107E-307</v>
      </c>
      <c r="F31" s="1">
        <v>8885.608660155629</v>
      </c>
      <c r="G31" s="1">
        <v>9532.3134954338548</v>
      </c>
      <c r="H31" s="1">
        <v>8885.608660155629</v>
      </c>
      <c r="I31" s="1">
        <v>9532.3134954338548</v>
      </c>
    </row>
    <row r="32" spans="1:16" ht="15.75" thickBot="1" x14ac:dyDescent="0.3">
      <c r="A32" s="2" t="s">
        <v>48</v>
      </c>
      <c r="B32" s="2">
        <v>1659.0401626496364</v>
      </c>
      <c r="C32" s="2">
        <v>611.61349817118025</v>
      </c>
      <c r="D32" s="2">
        <v>2.7125630281385633</v>
      </c>
      <c r="E32" s="2">
        <v>6.7930014043587148E-3</v>
      </c>
      <c r="F32" s="2">
        <v>458.82344407123855</v>
      </c>
      <c r="G32" s="2">
        <v>2859.2568812280342</v>
      </c>
      <c r="H32" s="2">
        <v>458.82344407123855</v>
      </c>
      <c r="I32" s="2">
        <v>2859.2568812280342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A7" sqref="A7:B7"/>
    </sheetView>
  </sheetViews>
  <sheetFormatPr defaultRowHeight="15" x14ac:dyDescent="0.25"/>
  <sheetData>
    <row r="1" spans="1:17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7" x14ac:dyDescent="0.25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</row>
    <row r="4" spans="1:17" x14ac:dyDescent="0.25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</row>
    <row r="5" spans="1:17" x14ac:dyDescent="0.25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</row>
    <row r="6" spans="1:17" x14ac:dyDescent="0.25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</row>
    <row r="7" spans="1:17" x14ac:dyDescent="0.25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</row>
    <row r="8" spans="1:17" x14ac:dyDescent="0.25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</row>
    <row r="9" spans="1:17" x14ac:dyDescent="0.25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</row>
    <row r="10" spans="1:17" x14ac:dyDescent="0.25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</row>
    <row r="11" spans="1:17" x14ac:dyDescent="0.25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</row>
    <row r="12" spans="1:17" x14ac:dyDescent="0.25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</row>
    <row r="13" spans="1:17" x14ac:dyDescent="0.25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</row>
    <row r="14" spans="1:17" x14ac:dyDescent="0.25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</row>
    <row r="15" spans="1:17" x14ac:dyDescent="0.25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</row>
    <row r="16" spans="1:17" x14ac:dyDescent="0.25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</row>
    <row r="17" spans="1:17" x14ac:dyDescent="0.25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</row>
    <row r="18" spans="1:17" x14ac:dyDescent="0.25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</row>
    <row r="19" spans="1:17" x14ac:dyDescent="0.25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</row>
    <row r="20" spans="1:17" x14ac:dyDescent="0.25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</row>
    <row r="21" spans="1:17" x14ac:dyDescent="0.25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</row>
    <row r="22" spans="1:17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</row>
    <row r="23" spans="1:17" x14ac:dyDescent="0.25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</row>
    <row r="24" spans="1:17" x14ac:dyDescent="0.25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</row>
    <row r="25" spans="1:17" x14ac:dyDescent="0.25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</row>
    <row r="26" spans="1:17" x14ac:dyDescent="0.25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</row>
    <row r="27" spans="1:17" x14ac:dyDescent="0.25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</row>
    <row r="28" spans="1:17" x14ac:dyDescent="0.25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</row>
    <row r="29" spans="1:17" x14ac:dyDescent="0.25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</row>
    <row r="30" spans="1:17" x14ac:dyDescent="0.25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</row>
    <row r="31" spans="1:17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</row>
    <row r="32" spans="1:17" x14ac:dyDescent="0.25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</row>
    <row r="33" spans="1:17" x14ac:dyDescent="0.25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</row>
    <row r="34" spans="1:17" x14ac:dyDescent="0.25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</row>
    <row r="35" spans="1:17" x14ac:dyDescent="0.25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</row>
    <row r="36" spans="1:17" x14ac:dyDescent="0.25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</row>
    <row r="37" spans="1:17" x14ac:dyDescent="0.25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</row>
    <row r="38" spans="1:17" x14ac:dyDescent="0.25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</row>
    <row r="39" spans="1:17" x14ac:dyDescent="0.25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</row>
    <row r="40" spans="1:17" x14ac:dyDescent="0.25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</row>
    <row r="41" spans="1:17" x14ac:dyDescent="0.25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</row>
    <row r="42" spans="1:17" x14ac:dyDescent="0.25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</row>
    <row r="43" spans="1:17" x14ac:dyDescent="0.25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</row>
    <row r="44" spans="1:17" x14ac:dyDescent="0.25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</row>
    <row r="45" spans="1:17" x14ac:dyDescent="0.25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</row>
    <row r="46" spans="1:17" x14ac:dyDescent="0.25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</row>
    <row r="47" spans="1:17" x14ac:dyDescent="0.25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</row>
    <row r="48" spans="1:17" x14ac:dyDescent="0.25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</row>
    <row r="49" spans="1:17" x14ac:dyDescent="0.25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</row>
    <row r="50" spans="1:17" x14ac:dyDescent="0.25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</row>
    <row r="51" spans="1:17" x14ac:dyDescent="0.25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</row>
    <row r="52" spans="1:17" x14ac:dyDescent="0.25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</row>
    <row r="53" spans="1:17" x14ac:dyDescent="0.25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</row>
    <row r="54" spans="1:17" x14ac:dyDescent="0.25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</row>
    <row r="55" spans="1:17" x14ac:dyDescent="0.25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</row>
    <row r="56" spans="1:17" x14ac:dyDescent="0.25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</row>
    <row r="57" spans="1:17" x14ac:dyDescent="0.25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</row>
    <row r="58" spans="1:17" x14ac:dyDescent="0.25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</row>
    <row r="59" spans="1:17" x14ac:dyDescent="0.25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</row>
    <row r="60" spans="1:17" x14ac:dyDescent="0.25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</row>
    <row r="61" spans="1:17" x14ac:dyDescent="0.25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</row>
    <row r="62" spans="1:17" x14ac:dyDescent="0.25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</row>
    <row r="63" spans="1:17" x14ac:dyDescent="0.25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</row>
    <row r="64" spans="1:17" x14ac:dyDescent="0.25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</row>
    <row r="65" spans="1:17" x14ac:dyDescent="0.25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</row>
    <row r="66" spans="1:17" x14ac:dyDescent="0.25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</row>
    <row r="67" spans="1:17" x14ac:dyDescent="0.25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</row>
    <row r="68" spans="1:17" x14ac:dyDescent="0.25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</row>
    <row r="69" spans="1:17" x14ac:dyDescent="0.25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</row>
    <row r="70" spans="1:17" x14ac:dyDescent="0.25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</row>
    <row r="71" spans="1:17" x14ac:dyDescent="0.25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</row>
    <row r="72" spans="1:17" x14ac:dyDescent="0.25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</row>
    <row r="73" spans="1:17" x14ac:dyDescent="0.25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</row>
    <row r="74" spans="1:17" x14ac:dyDescent="0.25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</row>
    <row r="75" spans="1:17" x14ac:dyDescent="0.25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</row>
    <row r="76" spans="1:17" x14ac:dyDescent="0.25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</row>
    <row r="77" spans="1:17" x14ac:dyDescent="0.25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</row>
    <row r="78" spans="1:17" x14ac:dyDescent="0.25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</row>
    <row r="79" spans="1:17" x14ac:dyDescent="0.25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</row>
    <row r="80" spans="1:17" x14ac:dyDescent="0.25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</row>
    <row r="81" spans="1:17" x14ac:dyDescent="0.25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</row>
    <row r="82" spans="1:17" x14ac:dyDescent="0.25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</row>
    <row r="83" spans="1:17" x14ac:dyDescent="0.25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</row>
    <row r="84" spans="1:17" x14ac:dyDescent="0.25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</row>
    <row r="85" spans="1:17" x14ac:dyDescent="0.25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</row>
    <row r="86" spans="1:17" x14ac:dyDescent="0.25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</row>
    <row r="87" spans="1:17" x14ac:dyDescent="0.25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</row>
    <row r="88" spans="1:17" x14ac:dyDescent="0.25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</row>
    <row r="89" spans="1:17" x14ac:dyDescent="0.25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</row>
    <row r="90" spans="1:17" x14ac:dyDescent="0.25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</row>
    <row r="91" spans="1:17" x14ac:dyDescent="0.25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</row>
    <row r="92" spans="1:17" x14ac:dyDescent="0.25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</row>
    <row r="93" spans="1:17" x14ac:dyDescent="0.25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</row>
    <row r="94" spans="1:17" x14ac:dyDescent="0.25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</row>
    <row r="95" spans="1:17" x14ac:dyDescent="0.25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</row>
    <row r="96" spans="1:17" x14ac:dyDescent="0.25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</row>
    <row r="97" spans="1:17" x14ac:dyDescent="0.25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</row>
    <row r="98" spans="1:17" x14ac:dyDescent="0.25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</row>
    <row r="99" spans="1:17" x14ac:dyDescent="0.25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</row>
    <row r="100" spans="1:17" x14ac:dyDescent="0.25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</row>
    <row r="101" spans="1:17" x14ac:dyDescent="0.25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</row>
    <row r="102" spans="1:17" x14ac:dyDescent="0.25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</row>
    <row r="103" spans="1:17" x14ac:dyDescent="0.25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</row>
    <row r="104" spans="1:17" x14ac:dyDescent="0.25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</row>
    <row r="105" spans="1:17" x14ac:dyDescent="0.25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</row>
    <row r="106" spans="1:17" x14ac:dyDescent="0.25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</row>
    <row r="107" spans="1:17" x14ac:dyDescent="0.25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</row>
    <row r="108" spans="1:17" x14ac:dyDescent="0.25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</row>
    <row r="109" spans="1:17" x14ac:dyDescent="0.25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</row>
    <row r="110" spans="1:17" x14ac:dyDescent="0.25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</row>
    <row r="111" spans="1:17" x14ac:dyDescent="0.25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</row>
    <row r="112" spans="1:17" x14ac:dyDescent="0.25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</row>
    <row r="113" spans="1:17" x14ac:dyDescent="0.25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</row>
    <row r="114" spans="1:17" x14ac:dyDescent="0.25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</row>
    <row r="115" spans="1:17" x14ac:dyDescent="0.25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</row>
    <row r="116" spans="1:17" x14ac:dyDescent="0.25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</row>
    <row r="117" spans="1:17" x14ac:dyDescent="0.25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</row>
    <row r="118" spans="1:17" x14ac:dyDescent="0.25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</row>
    <row r="119" spans="1:17" x14ac:dyDescent="0.25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</row>
    <row r="120" spans="1:17" x14ac:dyDescent="0.25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</row>
    <row r="121" spans="1:17" x14ac:dyDescent="0.25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</row>
    <row r="122" spans="1:17" x14ac:dyDescent="0.25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</row>
    <row r="123" spans="1:17" x14ac:dyDescent="0.25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</row>
    <row r="124" spans="1:17" x14ac:dyDescent="0.25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</row>
    <row r="125" spans="1:17" x14ac:dyDescent="0.25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</row>
    <row r="126" spans="1:17" x14ac:dyDescent="0.25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</row>
    <row r="127" spans="1:17" x14ac:dyDescent="0.25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</row>
    <row r="128" spans="1:17" x14ac:dyDescent="0.25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</row>
    <row r="129" spans="1:17" x14ac:dyDescent="0.25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</row>
    <row r="130" spans="1:17" x14ac:dyDescent="0.25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</row>
    <row r="131" spans="1:17" x14ac:dyDescent="0.25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</row>
    <row r="132" spans="1:17" x14ac:dyDescent="0.25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</row>
    <row r="133" spans="1:17" x14ac:dyDescent="0.25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</row>
    <row r="134" spans="1:17" x14ac:dyDescent="0.25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</row>
    <row r="135" spans="1:17" x14ac:dyDescent="0.25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</row>
    <row r="136" spans="1:17" x14ac:dyDescent="0.25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</row>
    <row r="137" spans="1:17" x14ac:dyDescent="0.25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</row>
    <row r="138" spans="1:17" x14ac:dyDescent="0.25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</row>
    <row r="139" spans="1:17" x14ac:dyDescent="0.25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</row>
    <row r="140" spans="1:17" x14ac:dyDescent="0.25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</row>
    <row r="141" spans="1:17" x14ac:dyDescent="0.25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</row>
    <row r="142" spans="1:17" x14ac:dyDescent="0.25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</row>
    <row r="143" spans="1:17" x14ac:dyDescent="0.25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</row>
    <row r="144" spans="1:17" x14ac:dyDescent="0.25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</row>
    <row r="145" spans="1:17" x14ac:dyDescent="0.25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</row>
    <row r="146" spans="1:17" x14ac:dyDescent="0.25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</row>
    <row r="147" spans="1:17" x14ac:dyDescent="0.25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</row>
    <row r="148" spans="1:17" x14ac:dyDescent="0.25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</row>
    <row r="149" spans="1:17" x14ac:dyDescent="0.25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</row>
    <row r="150" spans="1:17" x14ac:dyDescent="0.25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</row>
    <row r="151" spans="1:17" x14ac:dyDescent="0.25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</row>
    <row r="152" spans="1:17" x14ac:dyDescent="0.25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</row>
    <row r="153" spans="1:17" x14ac:dyDescent="0.25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</row>
    <row r="154" spans="1:17" x14ac:dyDescent="0.25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</row>
    <row r="155" spans="1:17" x14ac:dyDescent="0.25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</row>
    <row r="156" spans="1:17" x14ac:dyDescent="0.25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</row>
    <row r="157" spans="1:17" x14ac:dyDescent="0.25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</row>
    <row r="158" spans="1:17" x14ac:dyDescent="0.25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</row>
    <row r="159" spans="1:17" x14ac:dyDescent="0.25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</row>
    <row r="160" spans="1:17" x14ac:dyDescent="0.25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</row>
    <row r="161" spans="1:17" x14ac:dyDescent="0.25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</row>
    <row r="162" spans="1:17" x14ac:dyDescent="0.25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</row>
    <row r="163" spans="1:17" x14ac:dyDescent="0.25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</row>
    <row r="164" spans="1:17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</row>
    <row r="165" spans="1:17" x14ac:dyDescent="0.25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</row>
    <row r="166" spans="1:17" x14ac:dyDescent="0.25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</row>
    <row r="167" spans="1:17" x14ac:dyDescent="0.25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</row>
    <row r="168" spans="1:17" x14ac:dyDescent="0.25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</row>
    <row r="169" spans="1:17" x14ac:dyDescent="0.25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</row>
    <row r="170" spans="1:17" x14ac:dyDescent="0.25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</row>
    <row r="171" spans="1:17" x14ac:dyDescent="0.25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</row>
    <row r="172" spans="1:17" x14ac:dyDescent="0.25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</row>
    <row r="173" spans="1:17" x14ac:dyDescent="0.25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</row>
    <row r="174" spans="1:17" x14ac:dyDescent="0.25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</row>
    <row r="175" spans="1:17" x14ac:dyDescent="0.25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</row>
    <row r="176" spans="1:17" x14ac:dyDescent="0.25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</row>
    <row r="177" spans="1:17" x14ac:dyDescent="0.25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</row>
    <row r="178" spans="1:17" x14ac:dyDescent="0.25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</row>
    <row r="179" spans="1:17" x14ac:dyDescent="0.25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</row>
    <row r="180" spans="1:17" x14ac:dyDescent="0.25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</row>
    <row r="181" spans="1:17" x14ac:dyDescent="0.25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</row>
    <row r="182" spans="1:17" x14ac:dyDescent="0.25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</row>
    <row r="183" spans="1:17" x14ac:dyDescent="0.25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</row>
    <row r="184" spans="1:17" x14ac:dyDescent="0.25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</row>
    <row r="185" spans="1:17" x14ac:dyDescent="0.25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</row>
    <row r="186" spans="1:17" x14ac:dyDescent="0.25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</row>
    <row r="187" spans="1:17" x14ac:dyDescent="0.25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</row>
    <row r="188" spans="1:17" x14ac:dyDescent="0.25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</row>
    <row r="189" spans="1:17" x14ac:dyDescent="0.25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</row>
    <row r="190" spans="1:17" x14ac:dyDescent="0.25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</row>
    <row r="191" spans="1:17" x14ac:dyDescent="0.25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</row>
    <row r="192" spans="1:17" x14ac:dyDescent="0.25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</row>
    <row r="193" spans="1:17" x14ac:dyDescent="0.25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</row>
    <row r="194" spans="1:17" x14ac:dyDescent="0.25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</row>
    <row r="195" spans="1:17" x14ac:dyDescent="0.25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</row>
    <row r="196" spans="1:17" x14ac:dyDescent="0.25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</row>
    <row r="197" spans="1:17" x14ac:dyDescent="0.25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</row>
    <row r="198" spans="1:17" x14ac:dyDescent="0.25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</row>
    <row r="199" spans="1:17" x14ac:dyDescent="0.25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</row>
    <row r="200" spans="1:17" x14ac:dyDescent="0.25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</row>
    <row r="201" spans="1:17" x14ac:dyDescent="0.25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</row>
    <row r="202" spans="1:17" x14ac:dyDescent="0.25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</row>
    <row r="203" spans="1:17" x14ac:dyDescent="0.25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</row>
    <row r="204" spans="1:17" x14ac:dyDescent="0.25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</row>
    <row r="205" spans="1:17" x14ac:dyDescent="0.25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</row>
    <row r="206" spans="1:17" x14ac:dyDescent="0.25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</row>
    <row r="207" spans="1:17" x14ac:dyDescent="0.25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</row>
    <row r="208" spans="1:17" x14ac:dyDescent="0.25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</row>
    <row r="209" spans="1:17" x14ac:dyDescent="0.25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</row>
    <row r="210" spans="1:17" x14ac:dyDescent="0.25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</row>
    <row r="211" spans="1:17" x14ac:dyDescent="0.25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</row>
    <row r="212" spans="1:17" x14ac:dyDescent="0.25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</row>
    <row r="213" spans="1:17" x14ac:dyDescent="0.25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</row>
    <row r="214" spans="1:17" x14ac:dyDescent="0.25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</row>
    <row r="215" spans="1:17" x14ac:dyDescent="0.25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</row>
    <row r="216" spans="1:17" x14ac:dyDescent="0.25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</row>
    <row r="217" spans="1:17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</row>
    <row r="218" spans="1:17" x14ac:dyDescent="0.25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</row>
    <row r="219" spans="1:17" x14ac:dyDescent="0.25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</row>
    <row r="220" spans="1:17" x14ac:dyDescent="0.25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</row>
    <row r="221" spans="1:17" x14ac:dyDescent="0.25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</row>
    <row r="222" spans="1:17" x14ac:dyDescent="0.25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</row>
    <row r="223" spans="1:17" x14ac:dyDescent="0.25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</row>
    <row r="224" spans="1:17" x14ac:dyDescent="0.25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</row>
    <row r="225" spans="1:17" x14ac:dyDescent="0.25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</row>
    <row r="226" spans="1:17" x14ac:dyDescent="0.25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</row>
    <row r="227" spans="1:17" x14ac:dyDescent="0.25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</row>
    <row r="228" spans="1:17" x14ac:dyDescent="0.25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</row>
    <row r="229" spans="1:17" x14ac:dyDescent="0.25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</row>
    <row r="230" spans="1:17" x14ac:dyDescent="0.25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</row>
    <row r="231" spans="1:17" x14ac:dyDescent="0.25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</row>
    <row r="232" spans="1:17" x14ac:dyDescent="0.25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</row>
    <row r="233" spans="1:17" x14ac:dyDescent="0.25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</row>
    <row r="234" spans="1:17" x14ac:dyDescent="0.25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</row>
    <row r="235" spans="1:17" x14ac:dyDescent="0.25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</row>
    <row r="236" spans="1:17" x14ac:dyDescent="0.25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</row>
    <row r="237" spans="1:17" x14ac:dyDescent="0.25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</row>
    <row r="238" spans="1:17" x14ac:dyDescent="0.25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</row>
    <row r="239" spans="1:17" x14ac:dyDescent="0.25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</row>
    <row r="240" spans="1:17" x14ac:dyDescent="0.25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</row>
    <row r="241" spans="1:17" x14ac:dyDescent="0.25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</row>
    <row r="242" spans="1:17" x14ac:dyDescent="0.25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</row>
    <row r="243" spans="1:17" x14ac:dyDescent="0.25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</row>
    <row r="244" spans="1:17" x14ac:dyDescent="0.25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</row>
    <row r="245" spans="1:17" x14ac:dyDescent="0.25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</row>
    <row r="246" spans="1:17" x14ac:dyDescent="0.25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</row>
    <row r="247" spans="1:17" x14ac:dyDescent="0.25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</row>
    <row r="248" spans="1:17" x14ac:dyDescent="0.25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</row>
    <row r="249" spans="1:17" x14ac:dyDescent="0.25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</row>
    <row r="250" spans="1:17" x14ac:dyDescent="0.25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</row>
    <row r="251" spans="1:17" x14ac:dyDescent="0.25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</row>
    <row r="252" spans="1:17" x14ac:dyDescent="0.25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</row>
    <row r="253" spans="1:17" x14ac:dyDescent="0.25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</row>
    <row r="254" spans="1:17" x14ac:dyDescent="0.25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</row>
    <row r="255" spans="1:17" x14ac:dyDescent="0.25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</row>
    <row r="256" spans="1:17" x14ac:dyDescent="0.25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</row>
    <row r="257" spans="1:17" x14ac:dyDescent="0.25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</row>
    <row r="258" spans="1:17" x14ac:dyDescent="0.25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</row>
    <row r="259" spans="1:17" x14ac:dyDescent="0.25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</row>
    <row r="260" spans="1:17" x14ac:dyDescent="0.25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</row>
    <row r="261" spans="1:17" x14ac:dyDescent="0.25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</row>
    <row r="262" spans="1:17" x14ac:dyDescent="0.25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</row>
    <row r="263" spans="1:17" x14ac:dyDescent="0.25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</row>
    <row r="264" spans="1:17" x14ac:dyDescent="0.25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</row>
    <row r="265" spans="1:17" x14ac:dyDescent="0.25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</row>
    <row r="266" spans="1:17" x14ac:dyDescent="0.25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</row>
    <row r="267" spans="1:17" x14ac:dyDescent="0.25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</row>
    <row r="268" spans="1:17" x14ac:dyDescent="0.25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</row>
    <row r="269" spans="1:17" x14ac:dyDescent="0.25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</row>
    <row r="270" spans="1:17" x14ac:dyDescent="0.25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</row>
    <row r="271" spans="1:17" x14ac:dyDescent="0.25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</row>
    <row r="272" spans="1:17" x14ac:dyDescent="0.25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</row>
    <row r="273" spans="1:17" x14ac:dyDescent="0.25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</row>
    <row r="274" spans="1:17" x14ac:dyDescent="0.25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</row>
    <row r="275" spans="1:17" x14ac:dyDescent="0.25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</row>
    <row r="276" spans="1:17" x14ac:dyDescent="0.25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</row>
    <row r="277" spans="1:17" x14ac:dyDescent="0.25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</row>
    <row r="278" spans="1:17" x14ac:dyDescent="0.25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</row>
    <row r="279" spans="1:17" x14ac:dyDescent="0.25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</row>
    <row r="280" spans="1:17" x14ac:dyDescent="0.25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</row>
    <row r="281" spans="1:17" x14ac:dyDescent="0.25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</row>
    <row r="282" spans="1:17" x14ac:dyDescent="0.25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</row>
    <row r="283" spans="1:17" x14ac:dyDescent="0.25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</row>
    <row r="284" spans="1:17" x14ac:dyDescent="0.25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</row>
    <row r="285" spans="1:17" x14ac:dyDescent="0.25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</row>
    <row r="286" spans="1:17" x14ac:dyDescent="0.25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</row>
    <row r="287" spans="1:17" x14ac:dyDescent="0.25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</row>
    <row r="288" spans="1:17" x14ac:dyDescent="0.25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</row>
    <row r="289" spans="1:17" x14ac:dyDescent="0.25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</row>
    <row r="290" spans="1:17" x14ac:dyDescent="0.25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</row>
    <row r="291" spans="1:17" x14ac:dyDescent="0.25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</row>
    <row r="292" spans="1:17" x14ac:dyDescent="0.25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</row>
    <row r="293" spans="1:17" x14ac:dyDescent="0.25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</row>
    <row r="294" spans="1:17" x14ac:dyDescent="0.25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</row>
    <row r="295" spans="1:17" x14ac:dyDescent="0.25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</row>
    <row r="296" spans="1:17" x14ac:dyDescent="0.25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</row>
    <row r="297" spans="1:17" x14ac:dyDescent="0.25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</row>
    <row r="298" spans="1:17" x14ac:dyDescent="0.25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</row>
    <row r="299" spans="1:17" x14ac:dyDescent="0.25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</row>
    <row r="300" spans="1:17" x14ac:dyDescent="0.25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</row>
    <row r="301" spans="1:17" x14ac:dyDescent="0.25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</row>
    <row r="302" spans="1:17" x14ac:dyDescent="0.25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</row>
    <row r="303" spans="1:17" x14ac:dyDescent="0.25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</row>
    <row r="304" spans="1:17" x14ac:dyDescent="0.25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</row>
    <row r="305" spans="1:17" x14ac:dyDescent="0.25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</row>
    <row r="306" spans="1:17" x14ac:dyDescent="0.25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</row>
    <row r="307" spans="1:17" x14ac:dyDescent="0.25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</row>
    <row r="308" spans="1:17" x14ac:dyDescent="0.25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</row>
    <row r="309" spans="1:17" x14ac:dyDescent="0.25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</row>
    <row r="310" spans="1:17" x14ac:dyDescent="0.25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</row>
    <row r="311" spans="1:17" x14ac:dyDescent="0.25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</row>
    <row r="312" spans="1:17" x14ac:dyDescent="0.25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</row>
    <row r="313" spans="1:17" x14ac:dyDescent="0.25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</row>
    <row r="314" spans="1:17" x14ac:dyDescent="0.25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</row>
    <row r="315" spans="1:17" x14ac:dyDescent="0.25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</row>
    <row r="316" spans="1:17" x14ac:dyDescent="0.25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</row>
    <row r="317" spans="1:17" x14ac:dyDescent="0.25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</row>
    <row r="318" spans="1:17" x14ac:dyDescent="0.25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</row>
    <row r="319" spans="1:17" x14ac:dyDescent="0.25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</row>
    <row r="320" spans="1:17" x14ac:dyDescent="0.25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</row>
    <row r="321" spans="1:17" x14ac:dyDescent="0.25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</row>
    <row r="322" spans="1:17" x14ac:dyDescent="0.25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</row>
    <row r="323" spans="1:17" x14ac:dyDescent="0.25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</row>
    <row r="324" spans="1:17" x14ac:dyDescent="0.25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</row>
    <row r="325" spans="1:17" x14ac:dyDescent="0.25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</row>
    <row r="326" spans="1:17" x14ac:dyDescent="0.25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</row>
    <row r="327" spans="1:17" x14ac:dyDescent="0.25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</row>
    <row r="328" spans="1:17" x14ac:dyDescent="0.25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</row>
    <row r="329" spans="1:17" x14ac:dyDescent="0.25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</row>
    <row r="330" spans="1:17" x14ac:dyDescent="0.25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</row>
    <row r="331" spans="1:17" x14ac:dyDescent="0.25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</row>
    <row r="332" spans="1:17" x14ac:dyDescent="0.25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</row>
    <row r="333" spans="1:17" x14ac:dyDescent="0.25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</row>
    <row r="334" spans="1:17" x14ac:dyDescent="0.25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</row>
    <row r="335" spans="1:17" x14ac:dyDescent="0.25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</row>
    <row r="336" spans="1:17" x14ac:dyDescent="0.25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</row>
    <row r="337" spans="1:17" x14ac:dyDescent="0.25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</row>
    <row r="338" spans="1:17" x14ac:dyDescent="0.25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</row>
    <row r="339" spans="1:17" x14ac:dyDescent="0.25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</row>
    <row r="340" spans="1:17" x14ac:dyDescent="0.25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</row>
    <row r="341" spans="1:17" x14ac:dyDescent="0.25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</row>
    <row r="342" spans="1:17" x14ac:dyDescent="0.25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</row>
    <row r="343" spans="1:17" x14ac:dyDescent="0.25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</row>
    <row r="344" spans="1:17" x14ac:dyDescent="0.25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</row>
    <row r="345" spans="1:17" x14ac:dyDescent="0.25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</row>
    <row r="346" spans="1:17" x14ac:dyDescent="0.25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</row>
    <row r="347" spans="1:17" x14ac:dyDescent="0.25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</row>
    <row r="348" spans="1:17" x14ac:dyDescent="0.25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</row>
    <row r="349" spans="1:17" x14ac:dyDescent="0.25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</row>
    <row r="350" spans="1:17" x14ac:dyDescent="0.25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</row>
    <row r="351" spans="1:17" x14ac:dyDescent="0.25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</row>
    <row r="352" spans="1:17" x14ac:dyDescent="0.25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</row>
    <row r="353" spans="1:17" x14ac:dyDescent="0.25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</row>
    <row r="354" spans="1:17" x14ac:dyDescent="0.25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</row>
    <row r="355" spans="1:17" x14ac:dyDescent="0.25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</row>
    <row r="356" spans="1:17" x14ac:dyDescent="0.25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</row>
    <row r="357" spans="1:17" x14ac:dyDescent="0.25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</row>
    <row r="358" spans="1:17" x14ac:dyDescent="0.25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</row>
    <row r="359" spans="1:17" x14ac:dyDescent="0.25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</row>
    <row r="360" spans="1:17" x14ac:dyDescent="0.25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</row>
    <row r="361" spans="1:17" x14ac:dyDescent="0.25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</row>
    <row r="362" spans="1:17" x14ac:dyDescent="0.25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</row>
    <row r="363" spans="1:17" x14ac:dyDescent="0.25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</row>
    <row r="364" spans="1:17" x14ac:dyDescent="0.25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</row>
    <row r="365" spans="1:17" x14ac:dyDescent="0.25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</row>
    <row r="366" spans="1:17" x14ac:dyDescent="0.25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</row>
    <row r="367" spans="1:17" x14ac:dyDescent="0.25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</row>
    <row r="368" spans="1:17" x14ac:dyDescent="0.25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</row>
    <row r="369" spans="1:17" x14ac:dyDescent="0.25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</row>
    <row r="370" spans="1:17" x14ac:dyDescent="0.25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</row>
    <row r="371" spans="1:17" x14ac:dyDescent="0.25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</row>
    <row r="372" spans="1:17" x14ac:dyDescent="0.25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</row>
    <row r="373" spans="1:17" x14ac:dyDescent="0.25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</row>
    <row r="374" spans="1:17" x14ac:dyDescent="0.25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</row>
    <row r="375" spans="1:17" x14ac:dyDescent="0.25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</row>
    <row r="376" spans="1:17" x14ac:dyDescent="0.25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</row>
    <row r="377" spans="1:17" x14ac:dyDescent="0.25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</row>
    <row r="378" spans="1:17" x14ac:dyDescent="0.25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</row>
    <row r="379" spans="1:17" x14ac:dyDescent="0.25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</row>
    <row r="380" spans="1:17" x14ac:dyDescent="0.25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</row>
    <row r="381" spans="1:17" x14ac:dyDescent="0.25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</row>
    <row r="382" spans="1:17" x14ac:dyDescent="0.25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</row>
    <row r="383" spans="1:17" x14ac:dyDescent="0.25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</row>
    <row r="384" spans="1:17" x14ac:dyDescent="0.25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</row>
    <row r="385" spans="1:17" x14ac:dyDescent="0.25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</row>
    <row r="386" spans="1:17" x14ac:dyDescent="0.25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</row>
    <row r="387" spans="1:17" x14ac:dyDescent="0.25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</row>
    <row r="388" spans="1:17" x14ac:dyDescent="0.25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</row>
    <row r="389" spans="1:17" x14ac:dyDescent="0.25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</row>
    <row r="390" spans="1:17" x14ac:dyDescent="0.25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</row>
    <row r="391" spans="1:17" x14ac:dyDescent="0.25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</row>
    <row r="392" spans="1:17" x14ac:dyDescent="0.25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</row>
    <row r="393" spans="1:17" x14ac:dyDescent="0.25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</row>
    <row r="394" spans="1:17" x14ac:dyDescent="0.25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</row>
    <row r="395" spans="1:17" x14ac:dyDescent="0.25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</row>
    <row r="396" spans="1:17" x14ac:dyDescent="0.25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</row>
    <row r="397" spans="1:17" x14ac:dyDescent="0.25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</row>
    <row r="398" spans="1:17" x14ac:dyDescent="0.25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</row>
    <row r="399" spans="1:17" x14ac:dyDescent="0.25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</row>
    <row r="400" spans="1:17" x14ac:dyDescent="0.25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</row>
    <row r="401" spans="1:17" x14ac:dyDescent="0.25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</row>
    <row r="402" spans="1:17" x14ac:dyDescent="0.25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</row>
    <row r="403" spans="1:17" x14ac:dyDescent="0.25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</row>
    <row r="404" spans="1:17" x14ac:dyDescent="0.25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</row>
    <row r="405" spans="1:17" x14ac:dyDescent="0.25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</row>
    <row r="406" spans="1:17" x14ac:dyDescent="0.25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</row>
    <row r="407" spans="1:17" x14ac:dyDescent="0.25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</row>
    <row r="408" spans="1:17" x14ac:dyDescent="0.25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</row>
    <row r="409" spans="1:17" x14ac:dyDescent="0.25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</row>
    <row r="410" spans="1:17" x14ac:dyDescent="0.25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</row>
    <row r="411" spans="1:17" x14ac:dyDescent="0.25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</row>
    <row r="412" spans="1:17" x14ac:dyDescent="0.25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</row>
    <row r="413" spans="1:17" x14ac:dyDescent="0.25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</row>
    <row r="414" spans="1:17" x14ac:dyDescent="0.25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</row>
    <row r="415" spans="1:17" x14ac:dyDescent="0.25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</row>
    <row r="416" spans="1:17" x14ac:dyDescent="0.25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</row>
    <row r="417" spans="1:17" x14ac:dyDescent="0.25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</row>
    <row r="418" spans="1:17" x14ac:dyDescent="0.25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</row>
    <row r="419" spans="1:17" x14ac:dyDescent="0.25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</row>
    <row r="420" spans="1:17" x14ac:dyDescent="0.25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</row>
    <row r="421" spans="1:17" x14ac:dyDescent="0.25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</row>
    <row r="422" spans="1:17" x14ac:dyDescent="0.25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</row>
    <row r="423" spans="1:17" x14ac:dyDescent="0.25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</row>
    <row r="424" spans="1:17" x14ac:dyDescent="0.25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</row>
    <row r="425" spans="1:17" x14ac:dyDescent="0.25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</row>
    <row r="426" spans="1:17" x14ac:dyDescent="0.25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</row>
    <row r="427" spans="1:17" x14ac:dyDescent="0.25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</row>
    <row r="428" spans="1:17" x14ac:dyDescent="0.25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</row>
    <row r="429" spans="1:17" x14ac:dyDescent="0.25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</row>
    <row r="430" spans="1:17" x14ac:dyDescent="0.25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</row>
    <row r="431" spans="1:17" x14ac:dyDescent="0.25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</row>
    <row r="432" spans="1:17" x14ac:dyDescent="0.25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</row>
    <row r="433" spans="1:17" x14ac:dyDescent="0.25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</row>
    <row r="434" spans="1:17" x14ac:dyDescent="0.25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</row>
    <row r="435" spans="1:17" x14ac:dyDescent="0.25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</row>
    <row r="436" spans="1:17" x14ac:dyDescent="0.25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</row>
    <row r="437" spans="1:17" x14ac:dyDescent="0.25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</row>
    <row r="438" spans="1:17" x14ac:dyDescent="0.25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</row>
    <row r="439" spans="1:17" x14ac:dyDescent="0.25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</row>
    <row r="440" spans="1:17" x14ac:dyDescent="0.25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</row>
    <row r="441" spans="1:17" x14ac:dyDescent="0.25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</row>
    <row r="442" spans="1:17" x14ac:dyDescent="0.25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</row>
    <row r="443" spans="1:17" x14ac:dyDescent="0.25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</row>
    <row r="444" spans="1:17" x14ac:dyDescent="0.25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</row>
    <row r="445" spans="1:17" x14ac:dyDescent="0.25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</row>
    <row r="446" spans="1:17" x14ac:dyDescent="0.25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</row>
    <row r="447" spans="1:17" x14ac:dyDescent="0.25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</row>
    <row r="448" spans="1:17" x14ac:dyDescent="0.25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</row>
    <row r="449" spans="1:17" x14ac:dyDescent="0.25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</row>
    <row r="450" spans="1:17" x14ac:dyDescent="0.25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</row>
    <row r="451" spans="1:17" x14ac:dyDescent="0.25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</row>
    <row r="452" spans="1:17" x14ac:dyDescent="0.25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</row>
    <row r="453" spans="1:17" x14ac:dyDescent="0.25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</row>
    <row r="454" spans="1:17" x14ac:dyDescent="0.25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</row>
    <row r="455" spans="1:17" x14ac:dyDescent="0.25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</row>
    <row r="456" spans="1:17" x14ac:dyDescent="0.25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</row>
    <row r="457" spans="1:17" x14ac:dyDescent="0.25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</row>
    <row r="458" spans="1:17" x14ac:dyDescent="0.25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</row>
    <row r="459" spans="1:17" x14ac:dyDescent="0.25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</row>
    <row r="460" spans="1:17" x14ac:dyDescent="0.25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</row>
    <row r="461" spans="1:17" x14ac:dyDescent="0.25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</row>
    <row r="462" spans="1:17" x14ac:dyDescent="0.25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</row>
    <row r="463" spans="1:17" x14ac:dyDescent="0.25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</row>
    <row r="464" spans="1:17" x14ac:dyDescent="0.25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</row>
    <row r="465" spans="1:17" x14ac:dyDescent="0.25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</row>
    <row r="466" spans="1:17" x14ac:dyDescent="0.25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</row>
    <row r="467" spans="1:17" x14ac:dyDescent="0.25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</row>
    <row r="468" spans="1:17" x14ac:dyDescent="0.25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</row>
    <row r="469" spans="1:17" x14ac:dyDescent="0.25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</row>
    <row r="470" spans="1:17" x14ac:dyDescent="0.25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</row>
    <row r="471" spans="1:17" x14ac:dyDescent="0.25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</row>
    <row r="472" spans="1:17" x14ac:dyDescent="0.25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</row>
    <row r="473" spans="1:17" x14ac:dyDescent="0.25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</row>
    <row r="474" spans="1:17" x14ac:dyDescent="0.25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</row>
    <row r="475" spans="1:17" x14ac:dyDescent="0.25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</row>
    <row r="476" spans="1:17" x14ac:dyDescent="0.25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</row>
    <row r="477" spans="1:17" x14ac:dyDescent="0.25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</row>
    <row r="478" spans="1:17" x14ac:dyDescent="0.25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</row>
    <row r="479" spans="1:17" x14ac:dyDescent="0.25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</row>
    <row r="480" spans="1:17" x14ac:dyDescent="0.25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</row>
    <row r="481" spans="1:17" x14ac:dyDescent="0.25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</row>
    <row r="482" spans="1:17" x14ac:dyDescent="0.25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</row>
    <row r="483" spans="1:17" x14ac:dyDescent="0.25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</row>
    <row r="484" spans="1:17" x14ac:dyDescent="0.25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</row>
    <row r="485" spans="1:17" x14ac:dyDescent="0.25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</row>
    <row r="486" spans="1:17" x14ac:dyDescent="0.25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</row>
    <row r="487" spans="1:17" x14ac:dyDescent="0.25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</row>
    <row r="488" spans="1:17" x14ac:dyDescent="0.25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</row>
    <row r="489" spans="1:17" x14ac:dyDescent="0.25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</row>
    <row r="490" spans="1:17" x14ac:dyDescent="0.25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</row>
    <row r="491" spans="1:17" x14ac:dyDescent="0.25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</row>
    <row r="492" spans="1:17" x14ac:dyDescent="0.25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</row>
    <row r="493" spans="1:17" x14ac:dyDescent="0.25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</row>
    <row r="494" spans="1:17" x14ac:dyDescent="0.25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</row>
    <row r="495" spans="1:17" x14ac:dyDescent="0.25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</row>
    <row r="496" spans="1:17" x14ac:dyDescent="0.25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</row>
    <row r="497" spans="1:17" x14ac:dyDescent="0.25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</row>
    <row r="498" spans="1:17" x14ac:dyDescent="0.25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</row>
    <row r="499" spans="1:17" x14ac:dyDescent="0.25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</row>
    <row r="500" spans="1:17" x14ac:dyDescent="0.25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</row>
    <row r="501" spans="1:17" x14ac:dyDescent="0.25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</row>
    <row r="502" spans="1:17" x14ac:dyDescent="0.25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</row>
    <row r="503" spans="1:17" x14ac:dyDescent="0.25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</row>
    <row r="504" spans="1:17" x14ac:dyDescent="0.25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</row>
    <row r="505" spans="1:17" x14ac:dyDescent="0.25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</row>
    <row r="506" spans="1:17" x14ac:dyDescent="0.25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</row>
    <row r="507" spans="1:17" x14ac:dyDescent="0.25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</row>
    <row r="508" spans="1:17" x14ac:dyDescent="0.25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</row>
    <row r="509" spans="1:17" x14ac:dyDescent="0.25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</row>
    <row r="510" spans="1:17" x14ac:dyDescent="0.25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</row>
    <row r="511" spans="1:17" x14ac:dyDescent="0.25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</row>
    <row r="512" spans="1:17" x14ac:dyDescent="0.25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</row>
    <row r="513" spans="1:17" x14ac:dyDescent="0.25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</row>
    <row r="514" spans="1:17" x14ac:dyDescent="0.25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</row>
    <row r="515" spans="1:17" x14ac:dyDescent="0.25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</row>
    <row r="516" spans="1:17" x14ac:dyDescent="0.25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</row>
    <row r="517" spans="1:17" x14ac:dyDescent="0.25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</row>
    <row r="518" spans="1:17" x14ac:dyDescent="0.25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</row>
    <row r="519" spans="1:17" x14ac:dyDescent="0.25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</row>
    <row r="520" spans="1:17" x14ac:dyDescent="0.25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</row>
    <row r="521" spans="1:17" x14ac:dyDescent="0.25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</row>
    <row r="522" spans="1:17" x14ac:dyDescent="0.25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</row>
    <row r="523" spans="1:17" x14ac:dyDescent="0.25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</row>
    <row r="524" spans="1:17" x14ac:dyDescent="0.25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</row>
    <row r="525" spans="1:17" x14ac:dyDescent="0.25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</row>
    <row r="526" spans="1:17" x14ac:dyDescent="0.25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</row>
    <row r="527" spans="1:17" x14ac:dyDescent="0.25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</row>
    <row r="528" spans="1:17" x14ac:dyDescent="0.25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</row>
    <row r="529" spans="1:17" x14ac:dyDescent="0.25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</row>
    <row r="530" spans="1:17" x14ac:dyDescent="0.25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</row>
    <row r="531" spans="1:17" x14ac:dyDescent="0.25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</row>
    <row r="532" spans="1:17" x14ac:dyDescent="0.25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</row>
    <row r="533" spans="1:17" x14ac:dyDescent="0.25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</row>
    <row r="534" spans="1:17" x14ac:dyDescent="0.25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</row>
    <row r="535" spans="1:17" x14ac:dyDescent="0.25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</row>
    <row r="536" spans="1:17" x14ac:dyDescent="0.25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</row>
    <row r="537" spans="1:17" x14ac:dyDescent="0.25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</row>
    <row r="538" spans="1:17" x14ac:dyDescent="0.25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</row>
    <row r="539" spans="1:17" x14ac:dyDescent="0.25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</row>
    <row r="540" spans="1:17" x14ac:dyDescent="0.25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</row>
    <row r="541" spans="1:17" x14ac:dyDescent="0.25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</row>
    <row r="542" spans="1:17" x14ac:dyDescent="0.25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</row>
    <row r="543" spans="1:17" x14ac:dyDescent="0.25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</row>
    <row r="544" spans="1:17" x14ac:dyDescent="0.25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</row>
    <row r="545" spans="1:17" x14ac:dyDescent="0.25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</row>
    <row r="546" spans="1:17" x14ac:dyDescent="0.25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</row>
    <row r="547" spans="1:17" x14ac:dyDescent="0.25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</row>
    <row r="548" spans="1:17" x14ac:dyDescent="0.25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</row>
    <row r="549" spans="1:17" x14ac:dyDescent="0.25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</row>
    <row r="550" spans="1:17" x14ac:dyDescent="0.25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</row>
    <row r="551" spans="1:17" x14ac:dyDescent="0.25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</row>
    <row r="552" spans="1:17" x14ac:dyDescent="0.25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</row>
    <row r="553" spans="1:17" x14ac:dyDescent="0.25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</row>
    <row r="554" spans="1:17" x14ac:dyDescent="0.25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</row>
    <row r="555" spans="1:17" x14ac:dyDescent="0.25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</row>
    <row r="556" spans="1:17" x14ac:dyDescent="0.25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</row>
    <row r="557" spans="1:17" x14ac:dyDescent="0.25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</row>
    <row r="558" spans="1:17" x14ac:dyDescent="0.25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</row>
    <row r="559" spans="1:17" x14ac:dyDescent="0.25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</row>
    <row r="560" spans="1:17" x14ac:dyDescent="0.25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</row>
    <row r="561" spans="1:17" x14ac:dyDescent="0.25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</row>
    <row r="562" spans="1:17" x14ac:dyDescent="0.25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</row>
    <row r="563" spans="1:17" x14ac:dyDescent="0.25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</row>
    <row r="564" spans="1:17" x14ac:dyDescent="0.25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</row>
    <row r="565" spans="1:17" x14ac:dyDescent="0.25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</row>
    <row r="566" spans="1:17" x14ac:dyDescent="0.25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</row>
    <row r="567" spans="1:17" x14ac:dyDescent="0.25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</row>
    <row r="568" spans="1:17" x14ac:dyDescent="0.25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</row>
    <row r="569" spans="1:17" x14ac:dyDescent="0.25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</row>
    <row r="570" spans="1:17" x14ac:dyDescent="0.25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</row>
    <row r="571" spans="1:17" x14ac:dyDescent="0.25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</row>
    <row r="572" spans="1:17" x14ac:dyDescent="0.25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</row>
    <row r="573" spans="1:17" x14ac:dyDescent="0.25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</row>
    <row r="574" spans="1:17" x14ac:dyDescent="0.25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</row>
    <row r="575" spans="1:17" x14ac:dyDescent="0.25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</row>
    <row r="576" spans="1:17" x14ac:dyDescent="0.25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</row>
    <row r="577" spans="1:17" x14ac:dyDescent="0.25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</row>
    <row r="578" spans="1:17" x14ac:dyDescent="0.25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</row>
    <row r="579" spans="1:17" x14ac:dyDescent="0.25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</row>
    <row r="580" spans="1:17" x14ac:dyDescent="0.25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</row>
    <row r="581" spans="1:17" x14ac:dyDescent="0.25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</row>
    <row r="582" spans="1:17" x14ac:dyDescent="0.25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</row>
    <row r="583" spans="1:17" x14ac:dyDescent="0.25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</row>
    <row r="584" spans="1:17" x14ac:dyDescent="0.25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</row>
    <row r="585" spans="1:17" x14ac:dyDescent="0.25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</row>
    <row r="586" spans="1:17" x14ac:dyDescent="0.25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</row>
    <row r="587" spans="1:17" x14ac:dyDescent="0.25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</row>
    <row r="588" spans="1:17" x14ac:dyDescent="0.25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</row>
    <row r="589" spans="1:17" x14ac:dyDescent="0.25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</row>
    <row r="590" spans="1:17" x14ac:dyDescent="0.25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</row>
    <row r="591" spans="1:17" x14ac:dyDescent="0.25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</row>
    <row r="592" spans="1:17" x14ac:dyDescent="0.25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</row>
    <row r="593" spans="1:17" x14ac:dyDescent="0.25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</row>
    <row r="594" spans="1:17" x14ac:dyDescent="0.25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</row>
    <row r="595" spans="1:17" x14ac:dyDescent="0.25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</row>
    <row r="596" spans="1:17" x14ac:dyDescent="0.25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</row>
    <row r="597" spans="1:17" x14ac:dyDescent="0.25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</row>
    <row r="598" spans="1:17" x14ac:dyDescent="0.25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</row>
    <row r="599" spans="1:17" x14ac:dyDescent="0.25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</row>
    <row r="600" spans="1:17" x14ac:dyDescent="0.25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</row>
    <row r="601" spans="1:17" x14ac:dyDescent="0.25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</row>
    <row r="602" spans="1:17" x14ac:dyDescent="0.25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</row>
    <row r="603" spans="1:17" x14ac:dyDescent="0.25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</row>
    <row r="604" spans="1:17" x14ac:dyDescent="0.25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</row>
    <row r="605" spans="1:17" x14ac:dyDescent="0.25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</row>
    <row r="606" spans="1:17" x14ac:dyDescent="0.25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</row>
    <row r="607" spans="1:17" x14ac:dyDescent="0.25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</row>
    <row r="608" spans="1:17" x14ac:dyDescent="0.25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</row>
    <row r="609" spans="1:17" x14ac:dyDescent="0.25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</row>
    <row r="610" spans="1:17" x14ac:dyDescent="0.25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</row>
    <row r="611" spans="1:17" x14ac:dyDescent="0.25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</row>
    <row r="612" spans="1:17" x14ac:dyDescent="0.25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</row>
    <row r="613" spans="1:17" x14ac:dyDescent="0.25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</row>
    <row r="614" spans="1:17" x14ac:dyDescent="0.25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</row>
    <row r="615" spans="1:17" x14ac:dyDescent="0.25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</row>
    <row r="616" spans="1:17" x14ac:dyDescent="0.25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</row>
    <row r="617" spans="1:17" x14ac:dyDescent="0.25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</row>
    <row r="618" spans="1:17" x14ac:dyDescent="0.25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</row>
    <row r="619" spans="1:17" x14ac:dyDescent="0.25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</row>
    <row r="620" spans="1:17" x14ac:dyDescent="0.25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</row>
    <row r="621" spans="1:17" x14ac:dyDescent="0.25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</row>
    <row r="622" spans="1:17" x14ac:dyDescent="0.25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</row>
    <row r="623" spans="1:17" x14ac:dyDescent="0.25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</row>
    <row r="624" spans="1:17" x14ac:dyDescent="0.25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</row>
    <row r="625" spans="1:17" x14ac:dyDescent="0.25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</row>
    <row r="626" spans="1:17" x14ac:dyDescent="0.25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</row>
    <row r="627" spans="1:17" x14ac:dyDescent="0.25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</row>
    <row r="628" spans="1:17" x14ac:dyDescent="0.25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</row>
    <row r="629" spans="1:17" x14ac:dyDescent="0.25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</row>
    <row r="630" spans="1:17" x14ac:dyDescent="0.25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</row>
    <row r="631" spans="1:17" x14ac:dyDescent="0.25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</row>
    <row r="632" spans="1:17" x14ac:dyDescent="0.25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</row>
    <row r="633" spans="1:17" x14ac:dyDescent="0.25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</row>
    <row r="634" spans="1:17" x14ac:dyDescent="0.25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</row>
    <row r="635" spans="1:17" x14ac:dyDescent="0.25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</row>
    <row r="636" spans="1:17" x14ac:dyDescent="0.25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</row>
    <row r="637" spans="1:17" x14ac:dyDescent="0.25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</row>
    <row r="638" spans="1:17" x14ac:dyDescent="0.25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</row>
    <row r="639" spans="1:17" x14ac:dyDescent="0.25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</row>
    <row r="640" spans="1:17" x14ac:dyDescent="0.25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</row>
    <row r="641" spans="1:17" x14ac:dyDescent="0.25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</row>
    <row r="642" spans="1:17" x14ac:dyDescent="0.25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</row>
    <row r="643" spans="1:17" x14ac:dyDescent="0.25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</row>
    <row r="644" spans="1:17" x14ac:dyDescent="0.25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</row>
    <row r="645" spans="1:17" x14ac:dyDescent="0.25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</row>
    <row r="646" spans="1:17" x14ac:dyDescent="0.25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</row>
    <row r="647" spans="1:17" x14ac:dyDescent="0.25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</row>
    <row r="648" spans="1:17" x14ac:dyDescent="0.25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</row>
    <row r="649" spans="1:17" x14ac:dyDescent="0.25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</row>
    <row r="650" spans="1:17" x14ac:dyDescent="0.25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</row>
    <row r="651" spans="1:17" x14ac:dyDescent="0.25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</row>
    <row r="652" spans="1:17" x14ac:dyDescent="0.25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</row>
    <row r="653" spans="1:17" x14ac:dyDescent="0.25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</row>
    <row r="654" spans="1:17" x14ac:dyDescent="0.25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</row>
    <row r="655" spans="1:17" x14ac:dyDescent="0.25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</row>
    <row r="656" spans="1:17" x14ac:dyDescent="0.25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</row>
    <row r="657" spans="1:17" x14ac:dyDescent="0.25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</row>
    <row r="658" spans="1:17" x14ac:dyDescent="0.25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</row>
    <row r="659" spans="1:17" x14ac:dyDescent="0.25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</row>
    <row r="660" spans="1:17" x14ac:dyDescent="0.25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</row>
    <row r="661" spans="1:17" x14ac:dyDescent="0.25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</row>
    <row r="662" spans="1:17" x14ac:dyDescent="0.25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</row>
    <row r="663" spans="1:17" x14ac:dyDescent="0.25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</row>
    <row r="664" spans="1:17" x14ac:dyDescent="0.25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</row>
    <row r="665" spans="1:17" x14ac:dyDescent="0.25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</row>
    <row r="666" spans="1:17" x14ac:dyDescent="0.25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</row>
    <row r="667" spans="1:17" x14ac:dyDescent="0.25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</row>
    <row r="668" spans="1:17" x14ac:dyDescent="0.25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</row>
    <row r="669" spans="1:17" x14ac:dyDescent="0.25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</row>
    <row r="670" spans="1:17" x14ac:dyDescent="0.25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</row>
    <row r="671" spans="1:17" x14ac:dyDescent="0.25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</row>
    <row r="672" spans="1:17" x14ac:dyDescent="0.25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</row>
    <row r="673" spans="1:17" x14ac:dyDescent="0.25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</row>
    <row r="674" spans="1:17" x14ac:dyDescent="0.25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</row>
    <row r="675" spans="1:17" x14ac:dyDescent="0.25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</row>
    <row r="676" spans="1:17" x14ac:dyDescent="0.25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</row>
    <row r="677" spans="1:17" x14ac:dyDescent="0.25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</row>
    <row r="678" spans="1:17" x14ac:dyDescent="0.25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</row>
    <row r="679" spans="1:17" x14ac:dyDescent="0.25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</row>
    <row r="680" spans="1:17" x14ac:dyDescent="0.25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</row>
    <row r="681" spans="1:17" x14ac:dyDescent="0.25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</row>
    <row r="682" spans="1:17" x14ac:dyDescent="0.25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</row>
    <row r="683" spans="1:17" x14ac:dyDescent="0.25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</row>
    <row r="684" spans="1:17" x14ac:dyDescent="0.25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</row>
    <row r="685" spans="1:17" x14ac:dyDescent="0.25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</row>
    <row r="686" spans="1:17" x14ac:dyDescent="0.25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</row>
    <row r="687" spans="1:17" x14ac:dyDescent="0.25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</row>
    <row r="688" spans="1:17" x14ac:dyDescent="0.25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</row>
    <row r="689" spans="1:17" x14ac:dyDescent="0.25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</row>
    <row r="690" spans="1:17" x14ac:dyDescent="0.25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</row>
    <row r="691" spans="1:17" x14ac:dyDescent="0.25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</row>
    <row r="692" spans="1:17" x14ac:dyDescent="0.25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</row>
    <row r="693" spans="1:17" x14ac:dyDescent="0.25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</row>
    <row r="694" spans="1:17" x14ac:dyDescent="0.25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</row>
    <row r="695" spans="1:17" x14ac:dyDescent="0.25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</row>
    <row r="696" spans="1:17" x14ac:dyDescent="0.25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</row>
    <row r="697" spans="1:17" x14ac:dyDescent="0.25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</row>
    <row r="698" spans="1:17" x14ac:dyDescent="0.25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</row>
    <row r="699" spans="1:17" x14ac:dyDescent="0.25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</row>
    <row r="700" spans="1:17" x14ac:dyDescent="0.25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</row>
    <row r="701" spans="1:17" x14ac:dyDescent="0.25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</row>
    <row r="702" spans="1:17" x14ac:dyDescent="0.25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</row>
    <row r="703" spans="1:17" x14ac:dyDescent="0.25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</row>
    <row r="704" spans="1:17" x14ac:dyDescent="0.25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</row>
    <row r="705" spans="1:17" x14ac:dyDescent="0.25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</row>
    <row r="706" spans="1:17" x14ac:dyDescent="0.25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</row>
    <row r="707" spans="1:17" x14ac:dyDescent="0.25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</row>
    <row r="708" spans="1:17" x14ac:dyDescent="0.25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</row>
    <row r="709" spans="1:17" x14ac:dyDescent="0.25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</row>
    <row r="710" spans="1:17" x14ac:dyDescent="0.25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</row>
    <row r="711" spans="1:17" x14ac:dyDescent="0.25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</row>
    <row r="712" spans="1:17" x14ac:dyDescent="0.25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</row>
    <row r="713" spans="1:17" x14ac:dyDescent="0.25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</row>
    <row r="714" spans="1:17" x14ac:dyDescent="0.25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</row>
    <row r="715" spans="1:17" x14ac:dyDescent="0.25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</row>
    <row r="716" spans="1:17" x14ac:dyDescent="0.25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</row>
    <row r="717" spans="1:17" x14ac:dyDescent="0.25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</row>
    <row r="718" spans="1:17" x14ac:dyDescent="0.25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</row>
    <row r="719" spans="1:17" x14ac:dyDescent="0.25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</row>
    <row r="720" spans="1:17" x14ac:dyDescent="0.25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</row>
    <row r="721" spans="1:17" x14ac:dyDescent="0.25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</row>
    <row r="722" spans="1:17" x14ac:dyDescent="0.25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</row>
    <row r="723" spans="1:17" x14ac:dyDescent="0.25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</row>
    <row r="724" spans="1:17" x14ac:dyDescent="0.25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</row>
    <row r="725" spans="1:17" x14ac:dyDescent="0.25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</row>
    <row r="726" spans="1:17" x14ac:dyDescent="0.25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</row>
    <row r="727" spans="1:17" x14ac:dyDescent="0.25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</row>
    <row r="728" spans="1:17" x14ac:dyDescent="0.25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</row>
    <row r="729" spans="1:17" x14ac:dyDescent="0.25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</row>
    <row r="730" spans="1:17" x14ac:dyDescent="0.25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</row>
    <row r="731" spans="1:17" x14ac:dyDescent="0.25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</row>
    <row r="732" spans="1:17" x14ac:dyDescent="0.25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</row>
    <row r="733" spans="1:17" x14ac:dyDescent="0.25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</row>
    <row r="734" spans="1:17" x14ac:dyDescent="0.25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</row>
    <row r="735" spans="1:17" x14ac:dyDescent="0.25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</row>
    <row r="736" spans="1:17" x14ac:dyDescent="0.25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</row>
    <row r="737" spans="1:17" x14ac:dyDescent="0.25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</row>
    <row r="738" spans="1:17" x14ac:dyDescent="0.25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</row>
    <row r="739" spans="1:17" x14ac:dyDescent="0.25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</row>
    <row r="740" spans="1:17" x14ac:dyDescent="0.25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</row>
    <row r="741" spans="1:17" x14ac:dyDescent="0.25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</row>
    <row r="742" spans="1:17" x14ac:dyDescent="0.25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</row>
    <row r="743" spans="1:17" x14ac:dyDescent="0.25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</row>
    <row r="744" spans="1:17" x14ac:dyDescent="0.25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</row>
    <row r="745" spans="1:17" x14ac:dyDescent="0.25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</row>
    <row r="746" spans="1:17" x14ac:dyDescent="0.25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</row>
    <row r="747" spans="1:17" x14ac:dyDescent="0.25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</row>
    <row r="748" spans="1:17" x14ac:dyDescent="0.25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</row>
    <row r="749" spans="1:17" x14ac:dyDescent="0.25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</row>
    <row r="750" spans="1:17" x14ac:dyDescent="0.25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</row>
    <row r="751" spans="1:17" x14ac:dyDescent="0.25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</row>
    <row r="752" spans="1:17" x14ac:dyDescent="0.25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</row>
    <row r="753" spans="1:17" x14ac:dyDescent="0.25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</row>
    <row r="754" spans="1:17" x14ac:dyDescent="0.25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</row>
    <row r="755" spans="1:17" x14ac:dyDescent="0.25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</row>
    <row r="756" spans="1:17" x14ac:dyDescent="0.25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</row>
    <row r="757" spans="1:17" x14ac:dyDescent="0.25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</row>
    <row r="758" spans="1:17" x14ac:dyDescent="0.25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</row>
    <row r="759" spans="1:17" x14ac:dyDescent="0.25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</row>
    <row r="760" spans="1:17" x14ac:dyDescent="0.25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</row>
    <row r="761" spans="1:17" x14ac:dyDescent="0.25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</row>
    <row r="762" spans="1:17" x14ac:dyDescent="0.25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</row>
    <row r="763" spans="1:17" x14ac:dyDescent="0.25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</row>
    <row r="764" spans="1:17" x14ac:dyDescent="0.25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</row>
    <row r="765" spans="1:17" x14ac:dyDescent="0.25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</row>
    <row r="766" spans="1:17" x14ac:dyDescent="0.25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</row>
    <row r="767" spans="1:17" x14ac:dyDescent="0.25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</row>
    <row r="768" spans="1:17" x14ac:dyDescent="0.25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</row>
    <row r="769" spans="1:17" x14ac:dyDescent="0.25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</row>
    <row r="770" spans="1:17" x14ac:dyDescent="0.25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</row>
    <row r="771" spans="1:17" x14ac:dyDescent="0.25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</row>
    <row r="772" spans="1:17" x14ac:dyDescent="0.25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</row>
    <row r="773" spans="1:17" x14ac:dyDescent="0.25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</row>
    <row r="774" spans="1:17" x14ac:dyDescent="0.25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</row>
    <row r="775" spans="1:17" x14ac:dyDescent="0.25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</row>
    <row r="776" spans="1:17" x14ac:dyDescent="0.25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</row>
    <row r="777" spans="1:17" x14ac:dyDescent="0.25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</row>
    <row r="778" spans="1:17" x14ac:dyDescent="0.25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</row>
    <row r="779" spans="1:17" x14ac:dyDescent="0.25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</row>
    <row r="780" spans="1:17" x14ac:dyDescent="0.25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</row>
    <row r="781" spans="1:17" x14ac:dyDescent="0.25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</row>
    <row r="782" spans="1:17" x14ac:dyDescent="0.25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</row>
    <row r="783" spans="1:17" x14ac:dyDescent="0.25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</row>
    <row r="784" spans="1:17" x14ac:dyDescent="0.25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</row>
    <row r="785" spans="1:17" x14ac:dyDescent="0.25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</row>
    <row r="786" spans="1:17" x14ac:dyDescent="0.25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</row>
    <row r="787" spans="1:17" x14ac:dyDescent="0.25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</row>
    <row r="788" spans="1:17" x14ac:dyDescent="0.25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</row>
    <row r="789" spans="1:17" x14ac:dyDescent="0.25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</row>
    <row r="790" spans="1:17" x14ac:dyDescent="0.25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</row>
    <row r="791" spans="1:17" x14ac:dyDescent="0.25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</row>
    <row r="792" spans="1:17" x14ac:dyDescent="0.25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</row>
    <row r="793" spans="1:17" x14ac:dyDescent="0.25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</row>
    <row r="794" spans="1:17" x14ac:dyDescent="0.25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</row>
    <row r="795" spans="1:17" x14ac:dyDescent="0.25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</row>
    <row r="796" spans="1:17" x14ac:dyDescent="0.25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</row>
    <row r="797" spans="1:17" x14ac:dyDescent="0.25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</row>
    <row r="798" spans="1:17" x14ac:dyDescent="0.25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</row>
    <row r="799" spans="1:17" x14ac:dyDescent="0.25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</row>
    <row r="800" spans="1:17" x14ac:dyDescent="0.25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</row>
    <row r="801" spans="1:17" x14ac:dyDescent="0.25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</row>
    <row r="802" spans="1:17" x14ac:dyDescent="0.25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</row>
    <row r="803" spans="1:17" x14ac:dyDescent="0.25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</row>
    <row r="804" spans="1:17" x14ac:dyDescent="0.25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</row>
    <row r="805" spans="1:17" x14ac:dyDescent="0.25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</row>
    <row r="806" spans="1:17" x14ac:dyDescent="0.25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</row>
    <row r="807" spans="1:17" x14ac:dyDescent="0.25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</row>
    <row r="808" spans="1:17" x14ac:dyDescent="0.25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</row>
    <row r="809" spans="1:17" x14ac:dyDescent="0.25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</row>
    <row r="810" spans="1:17" x14ac:dyDescent="0.25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</row>
    <row r="811" spans="1:17" x14ac:dyDescent="0.25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</row>
    <row r="812" spans="1:17" x14ac:dyDescent="0.25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</row>
    <row r="813" spans="1:17" x14ac:dyDescent="0.25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</row>
    <row r="814" spans="1:17" x14ac:dyDescent="0.25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</row>
    <row r="815" spans="1:17" x14ac:dyDescent="0.25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</row>
    <row r="816" spans="1:17" x14ac:dyDescent="0.25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</row>
    <row r="817" spans="1:17" x14ac:dyDescent="0.25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</row>
    <row r="818" spans="1:17" x14ac:dyDescent="0.25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</row>
    <row r="819" spans="1:17" x14ac:dyDescent="0.25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</row>
    <row r="820" spans="1:17" x14ac:dyDescent="0.25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</row>
    <row r="821" spans="1:17" x14ac:dyDescent="0.25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</row>
    <row r="822" spans="1:17" x14ac:dyDescent="0.25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</row>
    <row r="823" spans="1:17" x14ac:dyDescent="0.25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</row>
    <row r="824" spans="1:17" x14ac:dyDescent="0.25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</row>
    <row r="825" spans="1:17" x14ac:dyDescent="0.25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</row>
    <row r="826" spans="1:17" x14ac:dyDescent="0.25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</row>
    <row r="827" spans="1:17" x14ac:dyDescent="0.25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</row>
    <row r="828" spans="1:17" x14ac:dyDescent="0.25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</row>
    <row r="829" spans="1:17" x14ac:dyDescent="0.25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</row>
    <row r="830" spans="1:17" x14ac:dyDescent="0.25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</row>
    <row r="831" spans="1:17" x14ac:dyDescent="0.25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</row>
    <row r="832" spans="1:17" x14ac:dyDescent="0.25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</row>
    <row r="833" spans="1:17" x14ac:dyDescent="0.25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</row>
    <row r="834" spans="1:17" x14ac:dyDescent="0.25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</row>
    <row r="835" spans="1:17" x14ac:dyDescent="0.25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</row>
    <row r="836" spans="1:17" x14ac:dyDescent="0.25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</row>
    <row r="837" spans="1:17" x14ac:dyDescent="0.25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</row>
    <row r="838" spans="1:17" x14ac:dyDescent="0.25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</row>
    <row r="839" spans="1:17" x14ac:dyDescent="0.25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</row>
    <row r="840" spans="1:17" x14ac:dyDescent="0.25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</row>
    <row r="841" spans="1:17" x14ac:dyDescent="0.25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</row>
    <row r="842" spans="1:17" x14ac:dyDescent="0.25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</row>
    <row r="843" spans="1:17" x14ac:dyDescent="0.25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</row>
    <row r="844" spans="1:17" x14ac:dyDescent="0.25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</row>
    <row r="845" spans="1:17" x14ac:dyDescent="0.25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</row>
    <row r="846" spans="1:17" x14ac:dyDescent="0.25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</row>
    <row r="847" spans="1:17" x14ac:dyDescent="0.25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</row>
    <row r="848" spans="1:17" x14ac:dyDescent="0.25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</row>
    <row r="849" spans="1:17" x14ac:dyDescent="0.25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</row>
    <row r="850" spans="1:17" x14ac:dyDescent="0.25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</row>
    <row r="851" spans="1:17" x14ac:dyDescent="0.25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</row>
    <row r="852" spans="1:17" x14ac:dyDescent="0.25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</row>
    <row r="853" spans="1:17" x14ac:dyDescent="0.25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</row>
    <row r="854" spans="1:17" x14ac:dyDescent="0.25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</row>
    <row r="855" spans="1:17" x14ac:dyDescent="0.25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</row>
    <row r="856" spans="1:17" x14ac:dyDescent="0.25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</row>
    <row r="857" spans="1:17" x14ac:dyDescent="0.25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</row>
    <row r="858" spans="1:17" x14ac:dyDescent="0.25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</row>
    <row r="859" spans="1:17" x14ac:dyDescent="0.25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</row>
    <row r="860" spans="1:17" x14ac:dyDescent="0.25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</row>
    <row r="861" spans="1:17" x14ac:dyDescent="0.25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</row>
    <row r="862" spans="1:17" x14ac:dyDescent="0.25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</row>
    <row r="863" spans="1:17" x14ac:dyDescent="0.25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</row>
    <row r="864" spans="1:17" x14ac:dyDescent="0.25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</row>
    <row r="865" spans="1:17" x14ac:dyDescent="0.25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</row>
    <row r="866" spans="1:17" x14ac:dyDescent="0.25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</row>
    <row r="867" spans="1:17" x14ac:dyDescent="0.25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</row>
    <row r="868" spans="1:17" x14ac:dyDescent="0.25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</row>
    <row r="869" spans="1:17" x14ac:dyDescent="0.25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</row>
    <row r="870" spans="1:17" x14ac:dyDescent="0.25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</row>
    <row r="871" spans="1:17" x14ac:dyDescent="0.25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</row>
    <row r="872" spans="1:17" x14ac:dyDescent="0.25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</row>
    <row r="873" spans="1:17" x14ac:dyDescent="0.25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</row>
    <row r="874" spans="1:17" x14ac:dyDescent="0.25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</row>
    <row r="875" spans="1:17" x14ac:dyDescent="0.25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</row>
    <row r="876" spans="1:17" x14ac:dyDescent="0.25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</row>
    <row r="877" spans="1:17" x14ac:dyDescent="0.25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</row>
    <row r="878" spans="1:17" x14ac:dyDescent="0.25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</row>
    <row r="879" spans="1:17" x14ac:dyDescent="0.25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</row>
    <row r="880" spans="1:17" x14ac:dyDescent="0.25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</row>
    <row r="881" spans="1:17" x14ac:dyDescent="0.25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</row>
    <row r="882" spans="1:17" x14ac:dyDescent="0.25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</row>
    <row r="883" spans="1:17" x14ac:dyDescent="0.25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</row>
    <row r="884" spans="1:17" x14ac:dyDescent="0.25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</row>
    <row r="885" spans="1:17" x14ac:dyDescent="0.25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</row>
    <row r="886" spans="1:17" x14ac:dyDescent="0.25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</row>
    <row r="887" spans="1:17" x14ac:dyDescent="0.25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</row>
    <row r="888" spans="1:17" x14ac:dyDescent="0.25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</row>
    <row r="889" spans="1:17" x14ac:dyDescent="0.25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</row>
    <row r="890" spans="1:17" x14ac:dyDescent="0.25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</row>
    <row r="891" spans="1:17" x14ac:dyDescent="0.25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</row>
    <row r="892" spans="1:17" x14ac:dyDescent="0.25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</row>
    <row r="893" spans="1:17" x14ac:dyDescent="0.25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</row>
    <row r="894" spans="1:17" x14ac:dyDescent="0.25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</row>
    <row r="895" spans="1:17" x14ac:dyDescent="0.25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</row>
    <row r="896" spans="1:17" x14ac:dyDescent="0.25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</row>
    <row r="897" spans="1:17" x14ac:dyDescent="0.25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</row>
    <row r="898" spans="1:17" x14ac:dyDescent="0.25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</row>
    <row r="899" spans="1:17" x14ac:dyDescent="0.25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</row>
    <row r="900" spans="1:17" x14ac:dyDescent="0.25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</row>
    <row r="901" spans="1:17" x14ac:dyDescent="0.25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</row>
    <row r="902" spans="1:17" x14ac:dyDescent="0.25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</row>
    <row r="903" spans="1:17" x14ac:dyDescent="0.25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</row>
    <row r="904" spans="1:17" x14ac:dyDescent="0.25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</row>
    <row r="905" spans="1:17" x14ac:dyDescent="0.25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</row>
    <row r="906" spans="1:17" x14ac:dyDescent="0.25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</row>
    <row r="907" spans="1:17" x14ac:dyDescent="0.25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</row>
    <row r="908" spans="1:17" x14ac:dyDescent="0.25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</row>
    <row r="909" spans="1:17" x14ac:dyDescent="0.25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</row>
    <row r="910" spans="1:17" x14ac:dyDescent="0.25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</row>
    <row r="911" spans="1:17" x14ac:dyDescent="0.25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</row>
    <row r="912" spans="1:17" x14ac:dyDescent="0.25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</row>
    <row r="913" spans="1:17" x14ac:dyDescent="0.25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</row>
    <row r="914" spans="1:17" x14ac:dyDescent="0.25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</row>
    <row r="915" spans="1:17" x14ac:dyDescent="0.25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</row>
    <row r="916" spans="1:17" x14ac:dyDescent="0.25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</row>
    <row r="917" spans="1:17" x14ac:dyDescent="0.25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</row>
    <row r="918" spans="1:17" x14ac:dyDescent="0.25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</row>
    <row r="919" spans="1:17" x14ac:dyDescent="0.25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</row>
    <row r="920" spans="1:17" x14ac:dyDescent="0.25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</row>
    <row r="921" spans="1:17" x14ac:dyDescent="0.25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</row>
    <row r="922" spans="1:17" x14ac:dyDescent="0.25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</row>
    <row r="923" spans="1:17" x14ac:dyDescent="0.25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</row>
    <row r="924" spans="1:17" x14ac:dyDescent="0.25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</row>
    <row r="925" spans="1:17" x14ac:dyDescent="0.25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</row>
    <row r="926" spans="1:17" x14ac:dyDescent="0.25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</row>
    <row r="927" spans="1:17" x14ac:dyDescent="0.25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</row>
    <row r="928" spans="1:17" x14ac:dyDescent="0.25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</row>
    <row r="929" spans="1:17" x14ac:dyDescent="0.25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</row>
    <row r="930" spans="1:17" x14ac:dyDescent="0.25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</row>
    <row r="931" spans="1:17" x14ac:dyDescent="0.25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</row>
    <row r="932" spans="1:17" x14ac:dyDescent="0.25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</row>
    <row r="933" spans="1:17" x14ac:dyDescent="0.25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</row>
    <row r="934" spans="1:17" x14ac:dyDescent="0.25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</row>
    <row r="935" spans="1:17" x14ac:dyDescent="0.25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</row>
    <row r="936" spans="1:17" x14ac:dyDescent="0.25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</row>
    <row r="937" spans="1:17" x14ac:dyDescent="0.25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</row>
    <row r="938" spans="1:17" x14ac:dyDescent="0.25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</row>
    <row r="939" spans="1:17" x14ac:dyDescent="0.25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</row>
    <row r="940" spans="1:17" x14ac:dyDescent="0.25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</row>
    <row r="941" spans="1:17" x14ac:dyDescent="0.25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</row>
    <row r="942" spans="1:17" x14ac:dyDescent="0.25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</row>
    <row r="943" spans="1:17" x14ac:dyDescent="0.25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</row>
    <row r="944" spans="1:17" x14ac:dyDescent="0.25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</row>
    <row r="945" spans="1:17" x14ac:dyDescent="0.25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</row>
    <row r="946" spans="1:17" x14ac:dyDescent="0.25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</row>
    <row r="947" spans="1:17" x14ac:dyDescent="0.25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</row>
    <row r="948" spans="1:17" x14ac:dyDescent="0.25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</row>
    <row r="949" spans="1:17" x14ac:dyDescent="0.25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</row>
    <row r="950" spans="1:17" x14ac:dyDescent="0.25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</row>
    <row r="951" spans="1:17" x14ac:dyDescent="0.25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</row>
    <row r="952" spans="1:17" x14ac:dyDescent="0.25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</row>
    <row r="953" spans="1:17" x14ac:dyDescent="0.25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</row>
    <row r="954" spans="1:17" x14ac:dyDescent="0.25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</row>
    <row r="955" spans="1:17" x14ac:dyDescent="0.25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</row>
    <row r="956" spans="1:17" x14ac:dyDescent="0.25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</row>
    <row r="957" spans="1:17" x14ac:dyDescent="0.25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</row>
    <row r="958" spans="1:17" x14ac:dyDescent="0.25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</row>
    <row r="959" spans="1:17" x14ac:dyDescent="0.25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</row>
    <row r="960" spans="1:17" x14ac:dyDescent="0.25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</row>
    <row r="961" spans="1:17" x14ac:dyDescent="0.25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</row>
    <row r="962" spans="1:17" x14ac:dyDescent="0.25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</row>
    <row r="963" spans="1:17" x14ac:dyDescent="0.25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</row>
    <row r="964" spans="1:17" x14ac:dyDescent="0.25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</row>
    <row r="965" spans="1:17" x14ac:dyDescent="0.25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</row>
    <row r="966" spans="1:17" x14ac:dyDescent="0.25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</row>
    <row r="967" spans="1:17" x14ac:dyDescent="0.25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</row>
    <row r="968" spans="1:17" x14ac:dyDescent="0.25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</row>
    <row r="969" spans="1:17" x14ac:dyDescent="0.25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</row>
    <row r="970" spans="1:17" x14ac:dyDescent="0.25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</row>
    <row r="971" spans="1:17" x14ac:dyDescent="0.25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</row>
    <row r="972" spans="1:17" x14ac:dyDescent="0.25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</row>
    <row r="973" spans="1:17" x14ac:dyDescent="0.25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</row>
    <row r="974" spans="1:17" x14ac:dyDescent="0.25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</row>
    <row r="975" spans="1:17" x14ac:dyDescent="0.25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</row>
    <row r="976" spans="1:17" x14ac:dyDescent="0.25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</row>
    <row r="977" spans="1:17" x14ac:dyDescent="0.25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</row>
    <row r="978" spans="1:17" x14ac:dyDescent="0.25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</row>
    <row r="979" spans="1:17" x14ac:dyDescent="0.25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</row>
    <row r="980" spans="1:17" x14ac:dyDescent="0.25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</row>
    <row r="981" spans="1:17" x14ac:dyDescent="0.25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</row>
    <row r="982" spans="1:17" x14ac:dyDescent="0.25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</row>
    <row r="983" spans="1:17" x14ac:dyDescent="0.25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</row>
    <row r="984" spans="1:17" x14ac:dyDescent="0.25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</row>
    <row r="985" spans="1:17" x14ac:dyDescent="0.25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</row>
    <row r="986" spans="1:17" x14ac:dyDescent="0.25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</row>
    <row r="987" spans="1:17" x14ac:dyDescent="0.25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</row>
    <row r="988" spans="1:17" x14ac:dyDescent="0.25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</row>
    <row r="989" spans="1:17" x14ac:dyDescent="0.25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</row>
    <row r="990" spans="1:17" x14ac:dyDescent="0.25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</row>
    <row r="991" spans="1:17" x14ac:dyDescent="0.25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</row>
    <row r="992" spans="1:17" x14ac:dyDescent="0.25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</row>
    <row r="993" spans="1:17" x14ac:dyDescent="0.25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</row>
    <row r="994" spans="1:17" x14ac:dyDescent="0.25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</row>
    <row r="995" spans="1:17" x14ac:dyDescent="0.25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</row>
    <row r="996" spans="1:17" x14ac:dyDescent="0.25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</row>
    <row r="997" spans="1:17" x14ac:dyDescent="0.25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</row>
    <row r="998" spans="1:17" x14ac:dyDescent="0.25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</row>
    <row r="999" spans="1:17" x14ac:dyDescent="0.25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</row>
    <row r="1000" spans="1:17" x14ac:dyDescent="0.25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</row>
    <row r="1001" spans="1:17" x14ac:dyDescent="0.25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</row>
    <row r="1002" spans="1:17" x14ac:dyDescent="0.25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optimization_with_Heuristics</vt:lpstr>
      <vt:lpstr>optimization_with_regression</vt:lpstr>
      <vt:lpstr>WS1Data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naitikshukla</dc:creator>
  <cp:lastModifiedBy>Windows User</cp:lastModifiedBy>
  <dcterms:created xsi:type="dcterms:W3CDTF">2017-09-29T16:51:51Z</dcterms:created>
  <dcterms:modified xsi:type="dcterms:W3CDTF">2017-09-30T11:02:52Z</dcterms:modified>
</cp:coreProperties>
</file>