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75" windowHeight="13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<sst xmlns="http://schemas.openxmlformats.org/spreadsheetml/2006/main" count="46" uniqueCount="28">
  <si>
    <t>Lab</t>
  </si>
  <si>
    <t>Facebook</t>
  </si>
  <si>
    <t>RV01</t>
  </si>
  <si>
    <t>RV02</t>
  </si>
  <si>
    <t>RV03</t>
  </si>
  <si>
    <t>RV04</t>
  </si>
  <si>
    <t>RV05</t>
  </si>
  <si>
    <t>RV06</t>
  </si>
  <si>
    <t>RV07</t>
  </si>
  <si>
    <t>RV08</t>
  </si>
  <si>
    <t>RV09</t>
  </si>
  <si>
    <t>RV10</t>
  </si>
  <si>
    <t>RV11</t>
  </si>
  <si>
    <t>RV12</t>
  </si>
  <si>
    <t>RV13</t>
  </si>
  <si>
    <t>RV14</t>
  </si>
  <si>
    <t>RV15</t>
  </si>
  <si>
    <t>RV16</t>
  </si>
  <si>
    <t>RV17</t>
  </si>
  <si>
    <t>RV18</t>
  </si>
  <si>
    <t>MEAN</t>
  </si>
  <si>
    <t>COUNT</t>
  </si>
  <si>
    <t>STD</t>
  </si>
  <si>
    <t>95% CI</t>
  </si>
  <si>
    <t>DoI</t>
  </si>
  <si>
    <t>QoE</t>
  </si>
  <si>
    <t>﻿</t>
  </si>
  <si>
    <t>LCC</t>
  </si>
</sst>
</file>

<file path=xl/styles.xml><?xml version="1.0" encoding="utf-8"?>
<styleSheet xmlns="http://schemas.openxmlformats.org/spreadsheetml/2006/main">
  <numFmts count="6">
    <numFmt numFmtId="176" formatCode="0.0_ "/>
    <numFmt numFmtId="177" formatCode="_ * #,##0_ ;_ * \-#,##0_ ;_ * &quot;-&quot;_ ;_ @_ "/>
    <numFmt numFmtId="178" formatCode="0_ "/>
    <numFmt numFmtId="44" formatCode="_(&quot;$&quot;* #,##0.00_);_(&quot;$&quot;* \(#,##0.00\);_(&quot;$&quot;* &quot;-&quot;??_);_(@_)"/>
    <numFmt numFmtId="179" formatCode="_ * #,##0.00_ ;_ * \-#,##0.00_ ;_ * &quot;-&quot;??_ ;_ @_ "/>
    <numFmt numFmtId="42" formatCode="_(&quot;$&quot;* #,##0_);_(&quot;$&quot;* \(#,##0\);_(&quot;$&quot;* &quot;-&quot;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21" fillId="0" borderId="0"/>
    <xf numFmtId="0" fontId="2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7" fillId="4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0" fillId="6" borderId="16" applyNumberFormat="0" applyFont="0" applyAlignment="0" applyProtection="0">
      <alignment vertical="center"/>
    </xf>
    <xf numFmtId="0" fontId="18" fillId="25" borderId="1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4" borderId="15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8" fillId="0" borderId="1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9" fillId="27" borderId="19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0" fillId="0" borderId="0" xfId="0" applyNumberFormat="1"/>
    <xf numFmtId="178" fontId="0" fillId="0" borderId="0" xfId="0" applyNumberFormat="1"/>
    <xf numFmtId="0" fontId="0" fillId="0" borderId="0" xfId="0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50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Sheet1!$H$25:$H$42</c:f>
              <c:numCache>
                <c:formatCode>General</c:formatCode>
                <c:ptCount val="18"/>
                <c:pt idx="0">
                  <c:v>2.54545454545455</c:v>
                </c:pt>
                <c:pt idx="1">
                  <c:v>2.36363636363636</c:v>
                </c:pt>
                <c:pt idx="2">
                  <c:v>2.45454545454545</c:v>
                </c:pt>
                <c:pt idx="3">
                  <c:v>2.33333333333333</c:v>
                </c:pt>
                <c:pt idx="4">
                  <c:v>2.4</c:v>
                </c:pt>
                <c:pt idx="5">
                  <c:v>2.8</c:v>
                </c:pt>
                <c:pt idx="6">
                  <c:v>3</c:v>
                </c:pt>
                <c:pt idx="7">
                  <c:v>3.16666666666667</c:v>
                </c:pt>
                <c:pt idx="8">
                  <c:v>1.54545454545455</c:v>
                </c:pt>
                <c:pt idx="9">
                  <c:v>0.833333333333333</c:v>
                </c:pt>
                <c:pt idx="10">
                  <c:v>2.75</c:v>
                </c:pt>
                <c:pt idx="11">
                  <c:v>1.23076923076923</c:v>
                </c:pt>
                <c:pt idx="12">
                  <c:v>1.81818181818182</c:v>
                </c:pt>
                <c:pt idx="13">
                  <c:v>1.18181818181818</c:v>
                </c:pt>
                <c:pt idx="14">
                  <c:v>0.818181818181818</c:v>
                </c:pt>
                <c:pt idx="15">
                  <c:v>0.888888888888889</c:v>
                </c:pt>
                <c:pt idx="16">
                  <c:v>2.22222222222222</c:v>
                </c:pt>
                <c:pt idx="17">
                  <c:v>2.66666666666667</c:v>
                </c:pt>
              </c:numCache>
            </c:numRef>
          </c:xVal>
          <c:yVal>
            <c:numRef>
              <c:f>Sheet1!$I$25:$I$42</c:f>
              <c:numCache>
                <c:formatCode>General</c:formatCode>
                <c:ptCount val="18"/>
                <c:pt idx="0">
                  <c:v>87.375</c:v>
                </c:pt>
                <c:pt idx="1">
                  <c:v>92.875</c:v>
                </c:pt>
                <c:pt idx="2">
                  <c:v>91.3125</c:v>
                </c:pt>
                <c:pt idx="3">
                  <c:v>86.3125</c:v>
                </c:pt>
                <c:pt idx="4">
                  <c:v>92.4375</c:v>
                </c:pt>
                <c:pt idx="5">
                  <c:v>90.375</c:v>
                </c:pt>
                <c:pt idx="6">
                  <c:v>88.875</c:v>
                </c:pt>
                <c:pt idx="7">
                  <c:v>97.4375</c:v>
                </c:pt>
                <c:pt idx="8">
                  <c:v>87</c:v>
                </c:pt>
                <c:pt idx="9">
                  <c:v>88.75</c:v>
                </c:pt>
                <c:pt idx="10">
                  <c:v>87.0625</c:v>
                </c:pt>
                <c:pt idx="11">
                  <c:v>80.375</c:v>
                </c:pt>
                <c:pt idx="12">
                  <c:v>70.1875</c:v>
                </c:pt>
                <c:pt idx="13">
                  <c:v>79.0625</c:v>
                </c:pt>
                <c:pt idx="14">
                  <c:v>86.1875</c:v>
                </c:pt>
                <c:pt idx="15">
                  <c:v>87.6875</c:v>
                </c:pt>
                <c:pt idx="16">
                  <c:v>93</c:v>
                </c:pt>
                <c:pt idx="17">
                  <c:v>92.1875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852283"/>
        <c:axId val="436425676"/>
      </c:scatterChart>
      <c:valAx>
        <c:axId val="5588522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6425676"/>
        <c:crosses val="autoZero"/>
        <c:crossBetween val="midCat"/>
      </c:valAx>
      <c:valAx>
        <c:axId val="436425676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8522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191770</xdr:colOff>
      <xdr:row>44</xdr:row>
      <xdr:rowOff>82550</xdr:rowOff>
    </xdr:from>
    <xdr:to>
      <xdr:col>11</xdr:col>
      <xdr:colOff>506095</xdr:colOff>
      <xdr:row>61</xdr:row>
      <xdr:rowOff>73025</xdr:rowOff>
    </xdr:to>
    <xdr:graphicFrame>
      <xdr:nvGraphicFramePr>
        <xdr:cNvPr id="4" name="Chart 3"/>
        <xdr:cNvGraphicFramePr/>
      </xdr:nvGraphicFramePr>
      <xdr:xfrm>
        <a:off x="5295900" y="7404100"/>
        <a:ext cx="52959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43"/>
  <sheetViews>
    <sheetView tabSelected="1" workbookViewId="0">
      <selection activeCell="F3" sqref="F3:F5"/>
    </sheetView>
  </sheetViews>
  <sheetFormatPr defaultColWidth="9" defaultRowHeight="12.75"/>
  <cols>
    <col min="1" max="1" width="11.8583333333333" customWidth="1"/>
    <col min="2" max="3" width="13.75"/>
    <col min="4" max="4" width="6.25" customWidth="1"/>
    <col min="5" max="5" width="8.75" customWidth="1"/>
    <col min="6" max="9" width="12.625"/>
    <col min="10" max="12" width="13.75"/>
    <col min="13" max="14" width="12.625"/>
  </cols>
  <sheetData>
    <row r="2" ht="20" customHeight="1" spans="1:14">
      <c r="A2" s="1"/>
      <c r="B2" s="2" t="s">
        <v>0</v>
      </c>
      <c r="C2" s="3"/>
      <c r="D2" s="4"/>
      <c r="E2" s="2" t="s">
        <v>1</v>
      </c>
      <c r="F2" s="3"/>
      <c r="G2" s="3"/>
      <c r="H2" s="3"/>
      <c r="I2" s="3"/>
      <c r="J2" s="3"/>
      <c r="K2" s="3"/>
      <c r="L2" s="3"/>
      <c r="M2" s="3"/>
      <c r="N2" s="4"/>
    </row>
    <row r="3" spans="1:14">
      <c r="A3" s="5" t="s">
        <v>2</v>
      </c>
      <c r="B3" s="6">
        <v>2</v>
      </c>
      <c r="D3" s="7"/>
      <c r="E3" s="16">
        <v>3</v>
      </c>
      <c r="F3" s="16">
        <v>4</v>
      </c>
      <c r="G3" s="16">
        <v>3</v>
      </c>
      <c r="H3" s="16">
        <v>4</v>
      </c>
      <c r="I3" s="16">
        <v>3</v>
      </c>
      <c r="J3" s="16">
        <v>2</v>
      </c>
      <c r="K3" s="16">
        <v>0</v>
      </c>
      <c r="L3" s="16">
        <v>0</v>
      </c>
      <c r="M3" s="16">
        <v>4</v>
      </c>
      <c r="N3" s="16">
        <v>3</v>
      </c>
    </row>
    <row r="4" spans="1:14">
      <c r="A4" s="5" t="s">
        <v>3</v>
      </c>
      <c r="B4" s="6">
        <v>4</v>
      </c>
      <c r="D4" s="7"/>
      <c r="E4" s="16">
        <v>3</v>
      </c>
      <c r="F4" s="16">
        <v>3</v>
      </c>
      <c r="G4" s="16">
        <v>1</v>
      </c>
      <c r="H4" s="16">
        <v>4</v>
      </c>
      <c r="I4" s="16">
        <v>3</v>
      </c>
      <c r="J4" s="16">
        <v>2</v>
      </c>
      <c r="K4" s="16">
        <v>0</v>
      </c>
      <c r="L4" s="16">
        <v>0</v>
      </c>
      <c r="M4" s="16">
        <v>4</v>
      </c>
      <c r="N4" s="16">
        <v>2</v>
      </c>
    </row>
    <row r="5" spans="1:14">
      <c r="A5" s="5" t="s">
        <v>4</v>
      </c>
      <c r="B5" s="6">
        <v>3</v>
      </c>
      <c r="D5" s="7"/>
      <c r="E5" s="16">
        <v>3</v>
      </c>
      <c r="F5" s="16">
        <v>4</v>
      </c>
      <c r="G5" s="16">
        <v>3</v>
      </c>
      <c r="H5" s="16">
        <v>3</v>
      </c>
      <c r="I5" s="16">
        <v>1</v>
      </c>
      <c r="J5" s="16">
        <v>3</v>
      </c>
      <c r="K5" s="16">
        <v>2</v>
      </c>
      <c r="L5" s="16">
        <v>0</v>
      </c>
      <c r="M5" s="16">
        <v>2</v>
      </c>
      <c r="N5" s="16">
        <v>3</v>
      </c>
    </row>
    <row r="6" spans="1:14">
      <c r="A6" s="5" t="s">
        <v>5</v>
      </c>
      <c r="B6" s="6">
        <v>4</v>
      </c>
      <c r="D6" s="7"/>
      <c r="E6" s="16">
        <v>2</v>
      </c>
      <c r="F6" s="16">
        <v>2</v>
      </c>
      <c r="G6" s="16">
        <v>3</v>
      </c>
      <c r="H6" s="16">
        <v>3</v>
      </c>
      <c r="I6" s="16">
        <v>2</v>
      </c>
      <c r="J6" s="16">
        <v>3</v>
      </c>
      <c r="K6" s="16">
        <v>2</v>
      </c>
      <c r="L6" s="16">
        <v>0</v>
      </c>
      <c r="N6" s="7"/>
    </row>
    <row r="7" spans="1:14">
      <c r="A7" s="5" t="s">
        <v>6</v>
      </c>
      <c r="B7" s="6">
        <v>3</v>
      </c>
      <c r="C7">
        <v>4</v>
      </c>
      <c r="D7" s="7"/>
      <c r="E7" s="16">
        <v>3</v>
      </c>
      <c r="F7" s="16">
        <v>2</v>
      </c>
      <c r="G7" s="16">
        <v>2</v>
      </c>
      <c r="H7" s="16">
        <v>3</v>
      </c>
      <c r="I7" s="16">
        <v>2</v>
      </c>
      <c r="J7" s="16">
        <v>2</v>
      </c>
      <c r="K7" s="16">
        <v>3</v>
      </c>
      <c r="L7" s="16">
        <v>0</v>
      </c>
      <c r="N7" s="7"/>
    </row>
    <row r="8" spans="1:14">
      <c r="A8" s="5" t="s">
        <v>7</v>
      </c>
      <c r="B8" s="6">
        <v>4</v>
      </c>
      <c r="C8">
        <v>4</v>
      </c>
      <c r="D8" s="7"/>
      <c r="E8" s="16">
        <v>2</v>
      </c>
      <c r="F8" s="16">
        <v>3</v>
      </c>
      <c r="G8" s="16">
        <v>4</v>
      </c>
      <c r="H8" s="16">
        <v>2</v>
      </c>
      <c r="I8" s="16">
        <v>2</v>
      </c>
      <c r="J8" s="16">
        <v>4</v>
      </c>
      <c r="K8" s="16">
        <v>2</v>
      </c>
      <c r="L8" s="16">
        <v>1</v>
      </c>
      <c r="N8" s="7"/>
    </row>
    <row r="9" spans="1:14">
      <c r="A9" s="5" t="s">
        <v>8</v>
      </c>
      <c r="B9" s="6">
        <v>3</v>
      </c>
      <c r="D9" s="7"/>
      <c r="E9" s="16">
        <v>4</v>
      </c>
      <c r="F9" s="16">
        <v>4</v>
      </c>
      <c r="G9" s="16">
        <v>3</v>
      </c>
      <c r="H9" s="16">
        <v>3</v>
      </c>
      <c r="I9" s="16">
        <v>2</v>
      </c>
      <c r="J9" s="16">
        <v>3</v>
      </c>
      <c r="K9" s="16">
        <v>4</v>
      </c>
      <c r="L9" s="16">
        <v>1</v>
      </c>
      <c r="M9" s="16">
        <v>3</v>
      </c>
      <c r="N9" s="16">
        <v>3</v>
      </c>
    </row>
    <row r="10" spans="1:14">
      <c r="A10" s="5" t="s">
        <v>9</v>
      </c>
      <c r="B10" s="6">
        <v>2</v>
      </c>
      <c r="C10">
        <v>1</v>
      </c>
      <c r="D10" s="7"/>
      <c r="E10" s="16">
        <v>4</v>
      </c>
      <c r="F10" s="16">
        <v>3</v>
      </c>
      <c r="G10" s="16">
        <v>4</v>
      </c>
      <c r="H10" s="16">
        <v>3</v>
      </c>
      <c r="I10" s="16">
        <v>3</v>
      </c>
      <c r="J10" s="16">
        <v>4</v>
      </c>
      <c r="K10" s="16">
        <v>3</v>
      </c>
      <c r="L10" s="16">
        <v>3</v>
      </c>
      <c r="M10" s="16">
        <v>4</v>
      </c>
      <c r="N10" s="16">
        <v>4</v>
      </c>
    </row>
    <row r="11" spans="1:14">
      <c r="A11" s="5" t="s">
        <v>10</v>
      </c>
      <c r="B11" s="6">
        <v>1</v>
      </c>
      <c r="D11" s="7"/>
      <c r="E11" s="16">
        <v>2</v>
      </c>
      <c r="F11" s="16">
        <v>3</v>
      </c>
      <c r="G11" s="16">
        <v>2</v>
      </c>
      <c r="H11" s="16">
        <v>1</v>
      </c>
      <c r="I11" s="16">
        <v>1</v>
      </c>
      <c r="J11" s="16">
        <v>3</v>
      </c>
      <c r="K11" s="16">
        <v>2</v>
      </c>
      <c r="L11" s="16">
        <v>1</v>
      </c>
      <c r="M11" s="16">
        <v>0</v>
      </c>
      <c r="N11" s="16">
        <v>1</v>
      </c>
    </row>
    <row r="12" spans="1:15">
      <c r="A12" s="5" t="s">
        <v>11</v>
      </c>
      <c r="B12" s="6">
        <v>1</v>
      </c>
      <c r="D12" s="7"/>
      <c r="E12" s="16">
        <v>3</v>
      </c>
      <c r="F12" s="16">
        <v>0</v>
      </c>
      <c r="G12" s="16">
        <v>3</v>
      </c>
      <c r="H12" s="16">
        <v>0</v>
      </c>
      <c r="I12" s="16">
        <v>0</v>
      </c>
      <c r="J12" s="16">
        <v>0</v>
      </c>
      <c r="K12" s="16">
        <v>0</v>
      </c>
      <c r="L12" s="16">
        <v>1</v>
      </c>
      <c r="M12" s="16">
        <v>0</v>
      </c>
      <c r="N12" s="16">
        <v>2</v>
      </c>
      <c r="O12" s="16">
        <v>0</v>
      </c>
    </row>
    <row r="13" spans="1:15">
      <c r="A13" s="5" t="s">
        <v>12</v>
      </c>
      <c r="B13" s="6">
        <v>4</v>
      </c>
      <c r="D13" s="7"/>
      <c r="E13" s="16">
        <v>3</v>
      </c>
      <c r="F13" s="16">
        <v>3</v>
      </c>
      <c r="G13" s="16">
        <v>4</v>
      </c>
      <c r="H13" s="16">
        <v>1</v>
      </c>
      <c r="I13" s="16">
        <v>1</v>
      </c>
      <c r="J13" s="16">
        <v>2</v>
      </c>
      <c r="K13" s="16">
        <v>2</v>
      </c>
      <c r="L13" s="16">
        <v>4</v>
      </c>
      <c r="M13" s="16">
        <v>3</v>
      </c>
      <c r="N13" s="16">
        <v>3</v>
      </c>
      <c r="O13" s="16">
        <v>3</v>
      </c>
    </row>
    <row r="14" spans="1:15">
      <c r="A14" s="5" t="s">
        <v>13</v>
      </c>
      <c r="B14" s="6">
        <v>1</v>
      </c>
      <c r="C14">
        <v>0</v>
      </c>
      <c r="D14" s="7"/>
      <c r="E14" s="16">
        <v>4</v>
      </c>
      <c r="F14" s="16">
        <v>0</v>
      </c>
      <c r="G14" s="16">
        <v>3</v>
      </c>
      <c r="H14" s="16">
        <v>0</v>
      </c>
      <c r="I14" s="16">
        <v>2</v>
      </c>
      <c r="J14" s="16">
        <v>0</v>
      </c>
      <c r="K14" s="16">
        <v>1</v>
      </c>
      <c r="L14" s="16">
        <v>1</v>
      </c>
      <c r="M14" s="16">
        <v>1</v>
      </c>
      <c r="N14" s="16">
        <v>1</v>
      </c>
      <c r="O14" s="16">
        <v>2</v>
      </c>
    </row>
    <row r="15" spans="1:14">
      <c r="A15" s="5" t="s">
        <v>14</v>
      </c>
      <c r="B15" s="6">
        <v>0</v>
      </c>
      <c r="D15" s="7"/>
      <c r="E15" s="16">
        <v>4</v>
      </c>
      <c r="F15" s="16">
        <v>2</v>
      </c>
      <c r="G15" s="16">
        <v>2</v>
      </c>
      <c r="H15" s="16">
        <v>1</v>
      </c>
      <c r="I15" s="16">
        <v>3</v>
      </c>
      <c r="J15" s="16">
        <v>2</v>
      </c>
      <c r="K15" s="16">
        <v>0</v>
      </c>
      <c r="L15" s="16">
        <v>3</v>
      </c>
      <c r="M15" s="16">
        <v>1</v>
      </c>
      <c r="N15" s="16">
        <v>2</v>
      </c>
    </row>
    <row r="16" spans="1:14">
      <c r="A16" s="5" t="s">
        <v>15</v>
      </c>
      <c r="B16" s="6">
        <v>1</v>
      </c>
      <c r="D16" s="7"/>
      <c r="E16" s="16">
        <v>2</v>
      </c>
      <c r="F16" s="16">
        <v>3</v>
      </c>
      <c r="G16" s="16">
        <v>0</v>
      </c>
      <c r="H16" s="16">
        <v>1</v>
      </c>
      <c r="I16" s="16">
        <v>2</v>
      </c>
      <c r="J16" s="16">
        <v>2</v>
      </c>
      <c r="K16" s="16">
        <v>0</v>
      </c>
      <c r="L16" s="16">
        <v>2</v>
      </c>
      <c r="M16" s="16">
        <v>0</v>
      </c>
      <c r="N16" s="16">
        <v>0</v>
      </c>
    </row>
    <row r="17" spans="1:14">
      <c r="A17" s="5" t="s">
        <v>16</v>
      </c>
      <c r="B17" s="6">
        <v>0</v>
      </c>
      <c r="D17" s="7"/>
      <c r="E17" s="16">
        <v>2</v>
      </c>
      <c r="F17" s="16">
        <v>2</v>
      </c>
      <c r="G17" s="16">
        <v>0</v>
      </c>
      <c r="H17" s="16">
        <v>0</v>
      </c>
      <c r="I17" s="16">
        <v>3</v>
      </c>
      <c r="J17" s="16">
        <v>0</v>
      </c>
      <c r="K17" s="16">
        <v>0</v>
      </c>
      <c r="L17" s="16">
        <v>2</v>
      </c>
      <c r="M17" s="16">
        <v>0</v>
      </c>
      <c r="N17" s="16">
        <v>0</v>
      </c>
    </row>
    <row r="18" spans="1:14">
      <c r="A18" s="5" t="s">
        <v>17</v>
      </c>
      <c r="B18" s="6">
        <v>1</v>
      </c>
      <c r="D18" s="7"/>
      <c r="E18" s="16">
        <v>0</v>
      </c>
      <c r="F18" s="16">
        <v>0</v>
      </c>
      <c r="G18" s="16">
        <v>1</v>
      </c>
      <c r="H18" s="16">
        <v>3</v>
      </c>
      <c r="I18" s="16">
        <v>0</v>
      </c>
      <c r="J18" s="16">
        <v>2</v>
      </c>
      <c r="K18" s="16">
        <v>0</v>
      </c>
      <c r="L18" s="16">
        <v>1</v>
      </c>
      <c r="N18" s="7"/>
    </row>
    <row r="19" spans="1:14">
      <c r="A19" s="5" t="s">
        <v>18</v>
      </c>
      <c r="B19" s="6">
        <v>2</v>
      </c>
      <c r="D19" s="7"/>
      <c r="E19" s="16">
        <v>2</v>
      </c>
      <c r="F19" s="16">
        <v>2</v>
      </c>
      <c r="G19" s="16">
        <v>1</v>
      </c>
      <c r="H19" s="16">
        <v>4</v>
      </c>
      <c r="I19" s="16">
        <v>2</v>
      </c>
      <c r="J19" s="16">
        <v>3</v>
      </c>
      <c r="K19" s="16">
        <v>2</v>
      </c>
      <c r="L19" s="16">
        <v>2</v>
      </c>
      <c r="N19" s="7"/>
    </row>
    <row r="20" spans="1:14">
      <c r="A20" s="8" t="s">
        <v>19</v>
      </c>
      <c r="B20" s="9">
        <v>4</v>
      </c>
      <c r="C20" s="10"/>
      <c r="D20" s="11"/>
      <c r="E20" s="16">
        <v>2</v>
      </c>
      <c r="F20" s="16">
        <v>2</v>
      </c>
      <c r="G20" s="16">
        <v>1</v>
      </c>
      <c r="H20" s="16">
        <v>4</v>
      </c>
      <c r="I20" s="16">
        <v>1</v>
      </c>
      <c r="J20" s="16">
        <v>4</v>
      </c>
      <c r="K20" s="16">
        <v>2</v>
      </c>
      <c r="L20" s="16">
        <v>4</v>
      </c>
      <c r="M20" s="10"/>
      <c r="N20" s="11"/>
    </row>
    <row r="22" spans="2:14">
      <c r="B22">
        <f>(B3-$B$25)/$D$25</f>
        <v>-0.378867615212043</v>
      </c>
      <c r="E22">
        <f>(E3-$B$25)/$D$25</f>
        <v>0.315723012676697</v>
      </c>
      <c r="F22">
        <f t="shared" ref="F22:N22" si="0">(F3-$B$25)/$D$25</f>
        <v>1.01031364056544</v>
      </c>
      <c r="G22">
        <f t="shared" si="0"/>
        <v>0.315723012676697</v>
      </c>
      <c r="H22">
        <f t="shared" si="0"/>
        <v>1.01031364056544</v>
      </c>
      <c r="I22">
        <f t="shared" si="0"/>
        <v>0.315723012676697</v>
      </c>
      <c r="J22">
        <f t="shared" si="0"/>
        <v>-0.378867615212043</v>
      </c>
      <c r="K22">
        <f t="shared" si="0"/>
        <v>-1.76804887098952</v>
      </c>
      <c r="L22">
        <f t="shared" si="0"/>
        <v>-1.76804887098952</v>
      </c>
      <c r="M22">
        <f t="shared" si="0"/>
        <v>1.01031364056544</v>
      </c>
      <c r="N22">
        <f t="shared" si="0"/>
        <v>0.315723012676697</v>
      </c>
    </row>
    <row r="24" ht="21" customHeight="1" spans="1:9">
      <c r="A24" s="12"/>
      <c r="B24" s="13" t="s">
        <v>20</v>
      </c>
      <c r="C24" s="13" t="s">
        <v>21</v>
      </c>
      <c r="D24" s="13" t="s">
        <v>22</v>
      </c>
      <c r="E24" s="13" t="s">
        <v>23</v>
      </c>
      <c r="H24" s="17" t="s">
        <v>24</v>
      </c>
      <c r="I24" s="17" t="s">
        <v>25</v>
      </c>
    </row>
    <row r="25" spans="1:9">
      <c r="A25" s="5" t="s">
        <v>2</v>
      </c>
      <c r="B25" s="14">
        <f>AVERAGE(B3:O3)</f>
        <v>2.54545454545455</v>
      </c>
      <c r="C25" s="15">
        <f>COUNT(B3:O3)</f>
        <v>11</v>
      </c>
      <c r="D25" s="14">
        <f>STDEV(B3:O3)</f>
        <v>1.43969693780576</v>
      </c>
      <c r="E25" s="14">
        <f>CONFIDENCE(0.05,D25,C25)</f>
        <v>0.850790886855041</v>
      </c>
      <c r="F25" t="s">
        <v>26</v>
      </c>
      <c r="H25">
        <f>B25</f>
        <v>2.54545454545455</v>
      </c>
      <c r="I25">
        <v>87.375</v>
      </c>
    </row>
    <row r="26" spans="1:9">
      <c r="A26" s="5" t="s">
        <v>3</v>
      </c>
      <c r="B26" s="14">
        <f t="shared" ref="B26:B42" si="1">AVERAGE(B4:O4)</f>
        <v>2.36363636363636</v>
      </c>
      <c r="C26" s="15">
        <f t="shared" ref="C26:C42" si="2">COUNT(B4:O4)</f>
        <v>11</v>
      </c>
      <c r="D26" s="14">
        <f t="shared" ref="D26:D42" si="3">STDEV(B4:O4)</f>
        <v>1.5015143870591</v>
      </c>
      <c r="E26" s="14">
        <f t="shared" ref="E26:E42" si="4">CONFIDENCE(0.05,D26,C26)</f>
        <v>0.887321993570822</v>
      </c>
      <c r="H26">
        <f>B26</f>
        <v>2.36363636363636</v>
      </c>
      <c r="I26">
        <v>92.875</v>
      </c>
    </row>
    <row r="27" spans="1:9">
      <c r="A27" s="5" t="s">
        <v>4</v>
      </c>
      <c r="B27" s="14">
        <f t="shared" si="1"/>
        <v>2.45454545454545</v>
      </c>
      <c r="C27" s="15">
        <f t="shared" si="2"/>
        <v>11</v>
      </c>
      <c r="D27" s="14">
        <f t="shared" si="3"/>
        <v>1.12815214963553</v>
      </c>
      <c r="E27" s="14">
        <f t="shared" si="4"/>
        <v>0.666683065505926</v>
      </c>
      <c r="H27">
        <f t="shared" ref="H26:H42" si="5">B27</f>
        <v>2.45454545454545</v>
      </c>
      <c r="I27">
        <v>91.3125</v>
      </c>
    </row>
    <row r="28" spans="1:9">
      <c r="A28" s="5" t="s">
        <v>5</v>
      </c>
      <c r="B28" s="14">
        <f t="shared" si="1"/>
        <v>2.33333333333333</v>
      </c>
      <c r="C28" s="15">
        <f t="shared" si="2"/>
        <v>9</v>
      </c>
      <c r="D28" s="14">
        <f t="shared" si="3"/>
        <v>1.11803398874989</v>
      </c>
      <c r="E28" s="14">
        <f t="shared" si="4"/>
        <v>0.730435450480485</v>
      </c>
      <c r="H28">
        <f t="shared" si="5"/>
        <v>2.33333333333333</v>
      </c>
      <c r="I28">
        <v>86.3125</v>
      </c>
    </row>
    <row r="29" spans="1:9">
      <c r="A29" s="5" t="s">
        <v>6</v>
      </c>
      <c r="B29" s="14">
        <f t="shared" si="1"/>
        <v>2.4</v>
      </c>
      <c r="C29" s="15">
        <f t="shared" si="2"/>
        <v>10</v>
      </c>
      <c r="D29" s="14">
        <f t="shared" si="3"/>
        <v>1.07496769977314</v>
      </c>
      <c r="E29" s="14">
        <f t="shared" si="4"/>
        <v>0.666259640207254</v>
      </c>
      <c r="H29">
        <f t="shared" si="5"/>
        <v>2.4</v>
      </c>
      <c r="I29">
        <v>92.4375</v>
      </c>
    </row>
    <row r="30" spans="1:9">
      <c r="A30" s="5" t="s">
        <v>7</v>
      </c>
      <c r="B30" s="14">
        <f t="shared" si="1"/>
        <v>2.8</v>
      </c>
      <c r="C30" s="15">
        <f t="shared" si="2"/>
        <v>10</v>
      </c>
      <c r="D30" s="14">
        <f t="shared" si="3"/>
        <v>1.13529242439509</v>
      </c>
      <c r="E30" s="14">
        <f t="shared" si="4"/>
        <v>0.703648604853081</v>
      </c>
      <c r="H30">
        <f t="shared" si="5"/>
        <v>2.8</v>
      </c>
      <c r="I30">
        <v>90.375</v>
      </c>
    </row>
    <row r="31" spans="1:9">
      <c r="A31" s="5" t="s">
        <v>8</v>
      </c>
      <c r="B31" s="14">
        <f t="shared" si="1"/>
        <v>3</v>
      </c>
      <c r="C31" s="15">
        <f t="shared" si="2"/>
        <v>11</v>
      </c>
      <c r="D31" s="14">
        <f t="shared" si="3"/>
        <v>0.894427190999916</v>
      </c>
      <c r="E31" s="14">
        <f t="shared" si="4"/>
        <v>0.528562979523925</v>
      </c>
      <c r="H31">
        <f t="shared" si="5"/>
        <v>3</v>
      </c>
      <c r="I31">
        <v>88.875</v>
      </c>
    </row>
    <row r="32" spans="1:9">
      <c r="A32" s="5" t="s">
        <v>9</v>
      </c>
      <c r="B32" s="14">
        <f t="shared" si="1"/>
        <v>3.16666666666667</v>
      </c>
      <c r="C32" s="15">
        <f t="shared" si="2"/>
        <v>12</v>
      </c>
      <c r="D32" s="14">
        <f t="shared" si="3"/>
        <v>0.937436866561092</v>
      </c>
      <c r="E32" s="14">
        <f t="shared" si="4"/>
        <v>0.5303950923988</v>
      </c>
      <c r="H32">
        <f t="shared" si="5"/>
        <v>3.16666666666667</v>
      </c>
      <c r="I32">
        <v>97.4375</v>
      </c>
    </row>
    <row r="33" spans="1:9">
      <c r="A33" s="5" t="s">
        <v>10</v>
      </c>
      <c r="B33" s="14">
        <f t="shared" si="1"/>
        <v>1.54545454545455</v>
      </c>
      <c r="C33" s="15">
        <f t="shared" si="2"/>
        <v>11</v>
      </c>
      <c r="D33" s="14">
        <f t="shared" si="3"/>
        <v>0.934198732993827</v>
      </c>
      <c r="E33" s="14">
        <f t="shared" si="4"/>
        <v>0.552066027002906</v>
      </c>
      <c r="H33">
        <f t="shared" si="5"/>
        <v>1.54545454545455</v>
      </c>
      <c r="I33">
        <v>87</v>
      </c>
    </row>
    <row r="34" spans="1:9">
      <c r="A34" s="5" t="s">
        <v>11</v>
      </c>
      <c r="B34" s="14">
        <f t="shared" si="1"/>
        <v>0.833333333333333</v>
      </c>
      <c r="C34" s="15">
        <f t="shared" si="2"/>
        <v>12</v>
      </c>
      <c r="D34" s="14">
        <f t="shared" si="3"/>
        <v>1.19341628287971</v>
      </c>
      <c r="E34" s="14">
        <f t="shared" si="4"/>
        <v>0.675226420260447</v>
      </c>
      <c r="H34">
        <f t="shared" si="5"/>
        <v>0.833333333333333</v>
      </c>
      <c r="I34">
        <v>88.75</v>
      </c>
    </row>
    <row r="35" spans="1:9">
      <c r="A35" s="5" t="s">
        <v>12</v>
      </c>
      <c r="B35" s="14">
        <f t="shared" si="1"/>
        <v>2.75</v>
      </c>
      <c r="C35" s="15">
        <f t="shared" si="2"/>
        <v>12</v>
      </c>
      <c r="D35" s="14">
        <f t="shared" si="3"/>
        <v>1.05528970602217</v>
      </c>
      <c r="E35" s="14">
        <f t="shared" si="4"/>
        <v>0.597075388326064</v>
      </c>
      <c r="H35">
        <f t="shared" si="5"/>
        <v>2.75</v>
      </c>
      <c r="I35">
        <v>87.0625</v>
      </c>
    </row>
    <row r="36" spans="1:9">
      <c r="A36" s="5" t="s">
        <v>13</v>
      </c>
      <c r="B36" s="14">
        <f t="shared" si="1"/>
        <v>1.23076923076923</v>
      </c>
      <c r="C36" s="15">
        <f t="shared" si="2"/>
        <v>13</v>
      </c>
      <c r="D36" s="14">
        <f t="shared" si="3"/>
        <v>1.23516841994969</v>
      </c>
      <c r="E36" s="14">
        <f t="shared" si="4"/>
        <v>0.67143286365581</v>
      </c>
      <c r="H36">
        <f t="shared" si="5"/>
        <v>1.23076923076923</v>
      </c>
      <c r="I36">
        <v>80.375</v>
      </c>
    </row>
    <row r="37" spans="1:9">
      <c r="A37" s="5" t="s">
        <v>14</v>
      </c>
      <c r="B37" s="14">
        <f t="shared" si="1"/>
        <v>1.81818181818182</v>
      </c>
      <c r="C37" s="15">
        <f t="shared" si="2"/>
        <v>11</v>
      </c>
      <c r="D37" s="14">
        <f t="shared" si="3"/>
        <v>1.25045446283996</v>
      </c>
      <c r="E37" s="14">
        <f t="shared" si="4"/>
        <v>0.738957785819079</v>
      </c>
      <c r="H37">
        <f t="shared" si="5"/>
        <v>1.81818181818182</v>
      </c>
      <c r="I37">
        <v>70.1875</v>
      </c>
    </row>
    <row r="38" spans="1:9">
      <c r="A38" s="5" t="s">
        <v>15</v>
      </c>
      <c r="B38" s="14">
        <f t="shared" si="1"/>
        <v>1.18181818181818</v>
      </c>
      <c r="C38" s="15">
        <f t="shared" si="2"/>
        <v>11</v>
      </c>
      <c r="D38" s="14">
        <f t="shared" si="3"/>
        <v>1.07871977994119</v>
      </c>
      <c r="E38" s="14">
        <f t="shared" si="4"/>
        <v>0.63747093860115</v>
      </c>
      <c r="H38">
        <f t="shared" si="5"/>
        <v>1.18181818181818</v>
      </c>
      <c r="I38">
        <v>79.0625</v>
      </c>
    </row>
    <row r="39" spans="1:9">
      <c r="A39" s="5" t="s">
        <v>16</v>
      </c>
      <c r="B39" s="14">
        <f t="shared" si="1"/>
        <v>0.818181818181818</v>
      </c>
      <c r="C39" s="15">
        <f t="shared" si="2"/>
        <v>11</v>
      </c>
      <c r="D39" s="14">
        <f t="shared" si="3"/>
        <v>1.16774841624228</v>
      </c>
      <c r="E39" s="14">
        <f t="shared" si="4"/>
        <v>0.690082533753633</v>
      </c>
      <c r="H39">
        <f t="shared" si="5"/>
        <v>0.818181818181818</v>
      </c>
      <c r="I39">
        <v>86.1875</v>
      </c>
    </row>
    <row r="40" spans="1:9">
      <c r="A40" s="5" t="s">
        <v>17</v>
      </c>
      <c r="B40" s="14">
        <f t="shared" si="1"/>
        <v>0.888888888888889</v>
      </c>
      <c r="C40" s="15">
        <f t="shared" si="2"/>
        <v>9</v>
      </c>
      <c r="D40" s="14">
        <f t="shared" si="3"/>
        <v>1.05409255338946</v>
      </c>
      <c r="E40" s="14">
        <f t="shared" si="4"/>
        <v>0.688661147005068</v>
      </c>
      <c r="H40">
        <f t="shared" si="5"/>
        <v>0.888888888888889</v>
      </c>
      <c r="I40">
        <v>87.6875</v>
      </c>
    </row>
    <row r="41" spans="1:9">
      <c r="A41" s="5" t="s">
        <v>18</v>
      </c>
      <c r="B41" s="14">
        <f t="shared" si="1"/>
        <v>2.22222222222222</v>
      </c>
      <c r="C41" s="15">
        <f t="shared" si="2"/>
        <v>9</v>
      </c>
      <c r="D41" s="14">
        <f t="shared" si="3"/>
        <v>0.833333333333333</v>
      </c>
      <c r="E41" s="14">
        <f t="shared" si="4"/>
        <v>0.544434440150015</v>
      </c>
      <c r="H41">
        <f t="shared" si="5"/>
        <v>2.22222222222222</v>
      </c>
      <c r="I41">
        <v>93</v>
      </c>
    </row>
    <row r="42" spans="1:9">
      <c r="A42" s="8" t="s">
        <v>19</v>
      </c>
      <c r="B42" s="14">
        <f t="shared" si="1"/>
        <v>2.66666666666667</v>
      </c>
      <c r="C42" s="15">
        <f t="shared" si="2"/>
        <v>9</v>
      </c>
      <c r="D42" s="14">
        <f t="shared" si="3"/>
        <v>1.3228756555323</v>
      </c>
      <c r="E42" s="14">
        <f t="shared" si="4"/>
        <v>0.864262880289371</v>
      </c>
      <c r="H42">
        <f t="shared" si="5"/>
        <v>2.66666666666667</v>
      </c>
      <c r="I42">
        <v>92.1875</v>
      </c>
    </row>
    <row r="43" spans="8:9">
      <c r="H43" s="18" t="s">
        <v>27</v>
      </c>
      <c r="I43">
        <f>CORREL(I25:I42,H25:H42)</f>
        <v>0.483762744843757</v>
      </c>
    </row>
  </sheetData>
  <mergeCells count="2">
    <mergeCell ref="B2:D2"/>
    <mergeCell ref="E2:N2"/>
  </mergeCells>
  <printOptions gridLines="1"/>
  <pageMargins left="0.700787401574803" right="0.700787401574803" top="0.751968503937008" bottom="0.751968503937008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ndtho8205</cp:lastModifiedBy>
  <dcterms:created xsi:type="dcterms:W3CDTF">2019-03-09T07:56:00Z</dcterms:created>
  <dcterms:modified xsi:type="dcterms:W3CDTF">2019-03-11T12:29:09Z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