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FIX PANEL3D\BASE_WORK\geometry_fix camber issue_1397_06_08\"/>
    </mc:Choice>
  </mc:AlternateContent>
  <xr:revisionPtr revIDLastSave="0" documentId="13_ncr:1_{1BCE670B-B4B7-4B19-9E8D-D84F866DD9D9}" xr6:coauthVersionLast="47" xr6:coauthVersionMax="47" xr10:uidLastSave="{00000000-0000-0000-0000-000000000000}"/>
  <bookViews>
    <workbookView xWindow="-120" yWindow="-120" windowWidth="29040" windowHeight="15840" tabRatio="410" activeTab="4" xr2:uid="{00000000-000D-0000-FFFF-FFFF00000000}"/>
  </bookViews>
  <sheets>
    <sheet name="P4119" sheetId="12" r:id="rId1"/>
    <sheet name="P4679" sheetId="13" r:id="rId2"/>
    <sheet name="KP505" sheetId="14" r:id="rId3"/>
    <sheet name="P4384" sheetId="15" r:id="rId4"/>
    <sheet name="RV5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4" l="1"/>
  <c r="V11" i="14"/>
  <c r="W11" i="14" s="1"/>
  <c r="V19" i="14"/>
  <c r="W19" i="14" s="1"/>
  <c r="V27" i="14"/>
  <c r="W27" i="14" s="1"/>
  <c r="U10" i="14"/>
  <c r="V10" i="14" s="1"/>
  <c r="W10" i="14" s="1"/>
  <c r="U11" i="14"/>
  <c r="U12" i="14"/>
  <c r="V12" i="14" s="1"/>
  <c r="W12" i="14" s="1"/>
  <c r="U13" i="14"/>
  <c r="V13" i="14" s="1"/>
  <c r="W13" i="14" s="1"/>
  <c r="U14" i="14"/>
  <c r="V14" i="14" s="1"/>
  <c r="W14" i="14" s="1"/>
  <c r="U15" i="14"/>
  <c r="V15" i="14" s="1"/>
  <c r="W15" i="14" s="1"/>
  <c r="U16" i="14"/>
  <c r="V16" i="14" s="1"/>
  <c r="W16" i="14" s="1"/>
  <c r="U17" i="14"/>
  <c r="V17" i="14" s="1"/>
  <c r="W17" i="14" s="1"/>
  <c r="U18" i="14"/>
  <c r="V18" i="14" s="1"/>
  <c r="W18" i="14" s="1"/>
  <c r="U19" i="14"/>
  <c r="U20" i="14"/>
  <c r="V20" i="14" s="1"/>
  <c r="W20" i="14" s="1"/>
  <c r="U21" i="14"/>
  <c r="V21" i="14" s="1"/>
  <c r="W21" i="14" s="1"/>
  <c r="U22" i="14"/>
  <c r="V22" i="14" s="1"/>
  <c r="W22" i="14" s="1"/>
  <c r="U23" i="14"/>
  <c r="V23" i="14" s="1"/>
  <c r="W23" i="14" s="1"/>
  <c r="U24" i="14"/>
  <c r="V24" i="14" s="1"/>
  <c r="W24" i="14" s="1"/>
  <c r="U25" i="14"/>
  <c r="V25" i="14" s="1"/>
  <c r="W25" i="14" s="1"/>
  <c r="U26" i="14"/>
  <c r="V26" i="14" s="1"/>
  <c r="W26" i="14" s="1"/>
  <c r="U27" i="14"/>
  <c r="U7" i="14"/>
  <c r="V7" i="14" s="1"/>
  <c r="W7" i="14" s="1"/>
  <c r="U8" i="14"/>
  <c r="V8" i="14" s="1"/>
  <c r="W8" i="14" s="1"/>
  <c r="U9" i="14"/>
  <c r="V9" i="14" s="1"/>
  <c r="W9" i="14" s="1"/>
  <c r="U8" i="13" l="1"/>
  <c r="P7" i="13"/>
  <c r="Q7" i="13" s="1"/>
  <c r="R7" i="13" s="1"/>
  <c r="P8" i="13"/>
  <c r="I2" i="13" s="1"/>
  <c r="P9" i="13"/>
  <c r="Q9" i="13" s="1"/>
  <c r="R9" i="13" s="1"/>
  <c r="P6" i="13"/>
  <c r="Q6" i="13" s="1"/>
  <c r="R6" i="13" s="1"/>
  <c r="Q8" i="13" l="1"/>
  <c r="R8" i="13" s="1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6" i="14"/>
</calcChain>
</file>

<file path=xl/sharedStrings.xml><?xml version="1.0" encoding="utf-8"?>
<sst xmlns="http://schemas.openxmlformats.org/spreadsheetml/2006/main" count="117" uniqueCount="55">
  <si>
    <t>r/R</t>
  </si>
  <si>
    <t>c/D</t>
  </si>
  <si>
    <t>P/D</t>
  </si>
  <si>
    <t>xc</t>
  </si>
  <si>
    <t>yc</t>
  </si>
  <si>
    <t>y/tmax</t>
  </si>
  <si>
    <t>x/c</t>
  </si>
  <si>
    <t>rk/D</t>
  </si>
  <si>
    <t>sk[°]</t>
  </si>
  <si>
    <t>fmax/c</t>
  </si>
  <si>
    <t>tmax/D</t>
  </si>
  <si>
    <t>DTMB</t>
  </si>
  <si>
    <t>Z</t>
  </si>
  <si>
    <t>sections</t>
  </si>
  <si>
    <t>D[m]</t>
  </si>
  <si>
    <t>Ae/A0</t>
  </si>
  <si>
    <t>J des</t>
  </si>
  <si>
    <t>Kt</t>
  </si>
  <si>
    <t>Kq</t>
  </si>
  <si>
    <t>J</t>
  </si>
  <si>
    <t>V[m/s]</t>
  </si>
  <si>
    <t>P4679</t>
  </si>
  <si>
    <t>NACA66</t>
  </si>
  <si>
    <t>f/c</t>
  </si>
  <si>
    <t>skew[deg]</t>
  </si>
  <si>
    <t>rake/D</t>
  </si>
  <si>
    <t>t/D</t>
  </si>
  <si>
    <t>dT</t>
  </si>
  <si>
    <t>KP505</t>
  </si>
  <si>
    <t>KT</t>
  </si>
  <si>
    <t>10KQ</t>
  </si>
  <si>
    <t>n [rps]</t>
  </si>
  <si>
    <t>ETA</t>
  </si>
  <si>
    <t>NACA 66 modified</t>
  </si>
  <si>
    <t>a=0.8</t>
  </si>
  <si>
    <t>y/c</t>
  </si>
  <si>
    <t>P4384</t>
  </si>
  <si>
    <t>Z=5</t>
  </si>
  <si>
    <t>J=0.889</t>
  </si>
  <si>
    <t>D=1</t>
  </si>
  <si>
    <t>D</t>
  </si>
  <si>
    <t>P4119</t>
  </si>
  <si>
    <t>n[1/s]</t>
  </si>
  <si>
    <t>T</t>
  </si>
  <si>
    <t>Eff</t>
  </si>
  <si>
    <t>Eff[%]</t>
  </si>
  <si>
    <t>thickness</t>
  </si>
  <si>
    <t>meanline</t>
  </si>
  <si>
    <t>10Kq</t>
  </si>
  <si>
    <t>Trst Expec</t>
  </si>
  <si>
    <t>Trst Expe</t>
  </si>
  <si>
    <t>t/tM</t>
  </si>
  <si>
    <t>f/fM</t>
  </si>
  <si>
    <t>dy/dx</t>
  </si>
  <si>
    <t>RV50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</si>
</sst>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2889370078740154"/>
          <c:h val="0.83299358413531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'P4119'!$O$4</c:f>
              <c:strCache>
                <c:ptCount val="1"/>
                <c:pt idx="0">
                  <c:v>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'P4119'!$N$5:$N$10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0.83299999999999996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'P4119'!$O$5:$O$10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0.20499999999999999</c:v>
                </c:pt>
                <c:pt idx="2">
                  <c:v>0.15</c:v>
                </c:pt>
                <c:pt idx="3">
                  <c:v>0.125</c:v>
                </c:pt>
                <c:pt idx="4">
                  <c:v>7.4999999999999997E-2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4-4E53-9880-831EEF5174DF}"/>
            </c:ext>
          </c:extLst>
        </c:ser>
        <c:ser>
          <c:idx val="2"/>
          <c:order val="2"/>
          <c:tx>
            <c:strRef>
              <c:f>'P4119'!$Q$4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'P4119'!$N$5:$N$10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0.83299999999999996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'P4119'!$Q$5:$Q$10</c:f>
              <c:numCache>
                <c:formatCode>General</c:formatCode>
                <c:ptCount val="6"/>
                <c:pt idx="0">
                  <c:v>0.4844</c:v>
                </c:pt>
                <c:pt idx="1">
                  <c:v>0.63439999999999996</c:v>
                </c:pt>
                <c:pt idx="2">
                  <c:v>0.71020000000000005</c:v>
                </c:pt>
                <c:pt idx="3">
                  <c:v>0.746</c:v>
                </c:pt>
                <c:pt idx="4">
                  <c:v>0.66310000000000002</c:v>
                </c:pt>
                <c:pt idx="5">
                  <c:v>0.47749999999999998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4-4E53-9880-831EEF5174DF}"/>
            </c:ext>
          </c:extLst>
        </c:ser>
        <c:ser>
          <c:idx val="1"/>
          <c:order val="1"/>
          <c:tx>
            <c:strRef>
              <c:f>'P4119'!$P$4</c:f>
              <c:strCache>
                <c:ptCount val="1"/>
                <c:pt idx="0">
                  <c:v>10Kq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'P4119'!$N$5:$N$10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0.83299999999999996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'P4119'!$P$5:$P$10</c:f>
              <c:numCache>
                <c:formatCode>General</c:formatCode>
                <c:ptCount val="6"/>
                <c:pt idx="0">
                  <c:v>0.46</c:v>
                </c:pt>
                <c:pt idx="1">
                  <c:v>0.36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0.18</c:v>
                </c:pt>
                <c:pt idx="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4-4E53-9880-831EEF51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54463"/>
        <c:axId val="257855295"/>
      </c:scatterChart>
      <c:valAx>
        <c:axId val="257854463"/>
        <c:scaling>
          <c:orientation val="minMax"/>
          <c:min val="0.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5295"/>
        <c:crosses val="autoZero"/>
        <c:crossBetween val="midCat"/>
      </c:valAx>
      <c:valAx>
        <c:axId val="25785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75506518026209"/>
          <c:y val="0.37345086487233192"/>
          <c:w val="0.16048950131233597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'KP505'!$O$5</c:f>
              <c:strCache>
                <c:ptCount val="1"/>
                <c:pt idx="0">
                  <c:v>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'KP505'!$N$6:$N$27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'KP505'!$O$6:$O$27</c:f>
              <c:numCache>
                <c:formatCode>General</c:formatCode>
                <c:ptCount val="22"/>
                <c:pt idx="0">
                  <c:v>0.53269999999999995</c:v>
                </c:pt>
                <c:pt idx="1">
                  <c:v>0.49370000000000003</c:v>
                </c:pt>
                <c:pt idx="2">
                  <c:v>0.47189999999999999</c:v>
                </c:pt>
                <c:pt idx="3">
                  <c:v>0.44690000000000002</c:v>
                </c:pt>
                <c:pt idx="4">
                  <c:v>0.42080000000000001</c:v>
                </c:pt>
                <c:pt idx="5">
                  <c:v>0.39219999999999999</c:v>
                </c:pt>
                <c:pt idx="6">
                  <c:v>0.36570000000000003</c:v>
                </c:pt>
                <c:pt idx="7">
                  <c:v>0.34250000000000003</c:v>
                </c:pt>
                <c:pt idx="8">
                  <c:v>0.31430000000000002</c:v>
                </c:pt>
                <c:pt idx="9">
                  <c:v>0.28949999999999998</c:v>
                </c:pt>
                <c:pt idx="10">
                  <c:v>0.26469999999999999</c:v>
                </c:pt>
                <c:pt idx="11">
                  <c:v>0.2407</c:v>
                </c:pt>
                <c:pt idx="12">
                  <c:v>0.2162</c:v>
                </c:pt>
                <c:pt idx="13">
                  <c:v>0.19309999999999999</c:v>
                </c:pt>
                <c:pt idx="14">
                  <c:v>0.1943</c:v>
                </c:pt>
                <c:pt idx="15">
                  <c:v>0.16880000000000001</c:v>
                </c:pt>
                <c:pt idx="16">
                  <c:v>0.1414</c:v>
                </c:pt>
                <c:pt idx="17">
                  <c:v>0.1148</c:v>
                </c:pt>
                <c:pt idx="18">
                  <c:v>8.6999999999999994E-2</c:v>
                </c:pt>
                <c:pt idx="19">
                  <c:v>5.8099999999999999E-2</c:v>
                </c:pt>
                <c:pt idx="20">
                  <c:v>2.93E-2</c:v>
                </c:pt>
                <c:pt idx="21">
                  <c:v>-3.3E-3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C-414B-A0CB-0333638A7D9D}"/>
            </c:ext>
          </c:extLst>
        </c:ser>
        <c:ser>
          <c:idx val="1"/>
          <c:order val="1"/>
          <c:tx>
            <c:strRef>
              <c:f>'KP505'!$P$5</c:f>
              <c:strCache>
                <c:ptCount val="1"/>
                <c:pt idx="0">
                  <c:v>10KQ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'KP505'!$N$6:$N$27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'KP505'!$P$6:$P$27</c:f>
              <c:numCache>
                <c:formatCode>General</c:formatCode>
                <c:ptCount val="22"/>
                <c:pt idx="0">
                  <c:v>0.75170000000000003</c:v>
                </c:pt>
                <c:pt idx="1">
                  <c:v>0.70579999999999998</c:v>
                </c:pt>
                <c:pt idx="2">
                  <c:v>0.68130000000000002</c:v>
                </c:pt>
                <c:pt idx="3">
                  <c:v>0.65380000000000005</c:v>
                </c:pt>
                <c:pt idx="4">
                  <c:v>0.62319999999999998</c:v>
                </c:pt>
                <c:pt idx="5">
                  <c:v>0.58950000000000002</c:v>
                </c:pt>
                <c:pt idx="6">
                  <c:v>0.55889999999999995</c:v>
                </c:pt>
                <c:pt idx="7">
                  <c:v>0.53139999999999998</c:v>
                </c:pt>
                <c:pt idx="8">
                  <c:v>0.50080000000000002</c:v>
                </c:pt>
                <c:pt idx="9">
                  <c:v>0.47020000000000001</c:v>
                </c:pt>
                <c:pt idx="10">
                  <c:v>0.43959999999999999</c:v>
                </c:pt>
                <c:pt idx="11">
                  <c:v>0.40899999999999997</c:v>
                </c:pt>
                <c:pt idx="12">
                  <c:v>0.37839999999999996</c:v>
                </c:pt>
                <c:pt idx="13">
                  <c:v>0.3478</c:v>
                </c:pt>
                <c:pt idx="14">
                  <c:v>0.3478</c:v>
                </c:pt>
                <c:pt idx="15">
                  <c:v>0.31719999999999998</c:v>
                </c:pt>
                <c:pt idx="16">
                  <c:v>0.28050000000000003</c:v>
                </c:pt>
                <c:pt idx="17">
                  <c:v>0.24680000000000002</c:v>
                </c:pt>
                <c:pt idx="18">
                  <c:v>0.2132</c:v>
                </c:pt>
                <c:pt idx="19">
                  <c:v>0.1704</c:v>
                </c:pt>
                <c:pt idx="20">
                  <c:v>0.1275</c:v>
                </c:pt>
                <c:pt idx="21">
                  <c:v>7.8600000000000003E-2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C-414B-A0CB-0333638A7D9D}"/>
            </c:ext>
          </c:extLst>
        </c:ser>
        <c:ser>
          <c:idx val="2"/>
          <c:order val="2"/>
          <c:tx>
            <c:strRef>
              <c:f>'KP505'!$S$5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'KP505'!$N$6:$N$27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'KP505'!$S$6:$S$27</c:f>
              <c:numCache>
                <c:formatCode>General</c:formatCode>
                <c:ptCount val="22"/>
                <c:pt idx="0">
                  <c:v>0</c:v>
                </c:pt>
                <c:pt idx="1">
                  <c:v>0.11132728167252584</c:v>
                </c:pt>
                <c:pt idx="2">
                  <c:v>0.16535715025333644</c:v>
                </c:pt>
                <c:pt idx="3">
                  <c:v>0.21757829326328551</c:v>
                </c:pt>
                <c:pt idx="4">
                  <c:v>0.26866335066218533</c:v>
                </c:pt>
                <c:pt idx="5">
                  <c:v>0.31766192712794583</c:v>
                </c:pt>
                <c:pt idx="6">
                  <c:v>0.3644844684388468</c:v>
                </c:pt>
                <c:pt idx="7">
                  <c:v>0.41031665795238359</c:v>
                </c:pt>
                <c:pt idx="8">
                  <c:v>0.44948241565899005</c:v>
                </c:pt>
                <c:pt idx="9">
                  <c:v>0.48995487053491804</c:v>
                </c:pt>
                <c:pt idx="10">
                  <c:v>0.52708308439566831</c:v>
                </c:pt>
                <c:pt idx="11">
                  <c:v>0.56198427582717669</c:v>
                </c:pt>
                <c:pt idx="12">
                  <c:v>0.59106882010317263</c:v>
                </c:pt>
                <c:pt idx="13">
                  <c:v>0.61854438348854202</c:v>
                </c:pt>
                <c:pt idx="14">
                  <c:v>0.62238826365522393</c:v>
                </c:pt>
                <c:pt idx="15">
                  <c:v>0.63521487375264662</c:v>
                </c:pt>
                <c:pt idx="16">
                  <c:v>0.64183982754207491</c:v>
                </c:pt>
                <c:pt idx="17">
                  <c:v>0.62926820692492491</c:v>
                </c:pt>
                <c:pt idx="18">
                  <c:v>0.58451369812830223</c:v>
                </c:pt>
                <c:pt idx="19">
                  <c:v>0.51552565046696963</c:v>
                </c:pt>
                <c:pt idx="20">
                  <c:v>0.36574430059549279</c:v>
                </c:pt>
                <c:pt idx="21">
                  <c:v>-7.0161816515701955E-2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C-414B-A0CB-0333638A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27231"/>
        <c:axId val="2122730975"/>
      </c:scatterChart>
      <c:valAx>
        <c:axId val="21227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0975"/>
        <c:crosses val="autoZero"/>
        <c:crossBetween val="midCat"/>
      </c:valAx>
      <c:valAx>
        <c:axId val="21227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'P4384'!$O$5</c:f>
              <c:strCache>
                <c:ptCount val="1"/>
                <c:pt idx="0">
                  <c:v>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'P4384'!$N$6:$N$32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</c:numCache>
            </c:numRef>
          </c:xVal>
          <c:yVal>
            <c:numRef>
              <c:f>'P4384'!$O$6:$O$32</c:f>
              <c:numCache>
                <c:formatCode>General</c:formatCode>
                <c:ptCount val="27"/>
                <c:pt idx="0">
                  <c:v>0.60261931000000002</c:v>
                </c:pt>
                <c:pt idx="1">
                  <c:v>0.57393115786000004</c:v>
                </c:pt>
                <c:pt idx="2">
                  <c:v>0.54662947808000006</c:v>
                </c:pt>
                <c:pt idx="3">
                  <c:v>0.52059706762000002</c:v>
                </c:pt>
                <c:pt idx="4">
                  <c:v>0.49571672344000001</c:v>
                </c:pt>
                <c:pt idx="5">
                  <c:v>0.47187124250000001</c:v>
                </c:pt>
                <c:pt idx="6">
                  <c:v>0.44894342176000002</c:v>
                </c:pt>
                <c:pt idx="7">
                  <c:v>0.42681605818000001</c:v>
                </c:pt>
                <c:pt idx="8">
                  <c:v>0.40537194872000004</c:v>
                </c:pt>
                <c:pt idx="9">
                  <c:v>0.38449389033999998</c:v>
                </c:pt>
                <c:pt idx="10">
                  <c:v>0.36406468000000003</c:v>
                </c:pt>
                <c:pt idx="11">
                  <c:v>0.34396711465999996</c:v>
                </c:pt>
                <c:pt idx="12">
                  <c:v>0.32408399128000004</c:v>
                </c:pt>
                <c:pt idx="13">
                  <c:v>0.30429810682000002</c:v>
                </c:pt>
                <c:pt idx="14">
                  <c:v>0.28449225824000002</c:v>
                </c:pt>
                <c:pt idx="15">
                  <c:v>0.2645492425</c:v>
                </c:pt>
                <c:pt idx="16">
                  <c:v>0.24435185656000002</c:v>
                </c:pt>
                <c:pt idx="17">
                  <c:v>0.22378289738000007</c:v>
                </c:pt>
                <c:pt idx="18">
                  <c:v>0.20272516191999995</c:v>
                </c:pt>
                <c:pt idx="19">
                  <c:v>0.18106144714</c:v>
                </c:pt>
                <c:pt idx="20">
                  <c:v>0.15867454999999997</c:v>
                </c:pt>
                <c:pt idx="21">
                  <c:v>0.13544726746000002</c:v>
                </c:pt>
                <c:pt idx="22">
                  <c:v>0.11126239647999991</c:v>
                </c:pt>
                <c:pt idx="23">
                  <c:v>8.6002734020000138E-2</c:v>
                </c:pt>
                <c:pt idx="24">
                  <c:v>5.9551077040000067E-2</c:v>
                </c:pt>
                <c:pt idx="25">
                  <c:v>3.1790222499999965E-2</c:v>
                </c:pt>
                <c:pt idx="26">
                  <c:v>2.6029673599999859E-3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75-49DE-A053-9E6849FD1E58}"/>
            </c:ext>
          </c:extLst>
        </c:ser>
        <c:ser>
          <c:idx val="1"/>
          <c:order val="1"/>
          <c:tx>
            <c:strRef>
              <c:f>'P4384'!$P$5</c:f>
              <c:strCache>
                <c:ptCount val="1"/>
                <c:pt idx="0">
                  <c:v>10KQ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'P4384'!$N$6:$N$32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</c:numCache>
            </c:numRef>
          </c:xVal>
          <c:yVal>
            <c:numRef>
              <c:f>'P4384'!$P$6:$P$32</c:f>
              <c:numCache>
                <c:formatCode>General</c:formatCode>
                <c:ptCount val="27"/>
                <c:pt idx="0">
                  <c:v>0.97833044000000002</c:v>
                </c:pt>
                <c:pt idx="1">
                  <c:v>0.934528466705</c:v>
                </c:pt>
                <c:pt idx="2">
                  <c:v>0.89377007374000006</c:v>
                </c:pt>
                <c:pt idx="3">
                  <c:v>0.85578400098499996</c:v>
                </c:pt>
                <c:pt idx="4">
                  <c:v>0.82029898832000003</c:v>
                </c:pt>
                <c:pt idx="5">
                  <c:v>0.78704377562500005</c:v>
                </c:pt>
                <c:pt idx="6">
                  <c:v>0.75574710278000001</c:v>
                </c:pt>
                <c:pt idx="7">
                  <c:v>0.72613770966500002</c:v>
                </c:pt>
                <c:pt idx="8">
                  <c:v>0.69794433615999996</c:v>
                </c:pt>
                <c:pt idx="9">
                  <c:v>0.67089572214500004</c:v>
                </c:pt>
                <c:pt idx="10">
                  <c:v>0.64472060750000004</c:v>
                </c:pt>
                <c:pt idx="11">
                  <c:v>0.61914773210500007</c:v>
                </c:pt>
                <c:pt idx="12">
                  <c:v>0.59390583584000001</c:v>
                </c:pt>
                <c:pt idx="13">
                  <c:v>0.56872365858499996</c:v>
                </c:pt>
                <c:pt idx="14">
                  <c:v>0.54332994022000003</c:v>
                </c:pt>
                <c:pt idx="15">
                  <c:v>0.51745342062499999</c:v>
                </c:pt>
                <c:pt idx="16">
                  <c:v>0.49082283968000001</c:v>
                </c:pt>
                <c:pt idx="17">
                  <c:v>0.46316693726500002</c:v>
                </c:pt>
                <c:pt idx="18">
                  <c:v>0.43421445325999997</c:v>
                </c:pt>
                <c:pt idx="19">
                  <c:v>0.40369412754500023</c:v>
                </c:pt>
                <c:pt idx="20">
                  <c:v>0.37133470000000013</c:v>
                </c:pt>
                <c:pt idx="21">
                  <c:v>0.336864910505</c:v>
                </c:pt>
                <c:pt idx="22">
                  <c:v>0.30001349894000007</c:v>
                </c:pt>
                <c:pt idx="23">
                  <c:v>0.2605092051850002</c:v>
                </c:pt>
                <c:pt idx="24">
                  <c:v>0.21808076912000007</c:v>
                </c:pt>
                <c:pt idx="25">
                  <c:v>0.172456930625</c:v>
                </c:pt>
                <c:pt idx="26">
                  <c:v>0.12336642957999988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75-49DE-A053-9E6849FD1E58}"/>
            </c:ext>
          </c:extLst>
        </c:ser>
        <c:ser>
          <c:idx val="2"/>
          <c:order val="2"/>
          <c:tx>
            <c:strRef>
              <c:f>'P4384'!$Q$5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'P4384'!$N$6:$N$32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</c:numCache>
            </c:numRef>
          </c:xVal>
          <c:yVal>
            <c:numRef>
              <c:f>'P4384'!$Q$6:$Q$32</c:f>
              <c:numCache>
                <c:formatCode>General</c:formatCode>
                <c:ptCount val="27"/>
                <c:pt idx="0">
                  <c:v>0</c:v>
                </c:pt>
                <c:pt idx="1">
                  <c:v>4.8871695203645524E-2</c:v>
                </c:pt>
                <c:pt idx="2">
                  <c:v>9.7339109948184524E-2</c:v>
                </c:pt>
                <c:pt idx="3">
                  <c:v>0.14522752804826208</c:v>
                </c:pt>
                <c:pt idx="4">
                  <c:v>0.19235856201743026</c:v>
                </c:pt>
                <c:pt idx="5">
                  <c:v>0.23855293400659705</c:v>
                </c:pt>
                <c:pt idx="6">
                  <c:v>0.28363283621807006</c:v>
                </c:pt>
                <c:pt idx="7">
                  <c:v>0.32742356706125941</c:v>
                </c:pt>
                <c:pt idx="8">
                  <c:v>0.36975412557709852</c:v>
                </c:pt>
                <c:pt idx="9">
                  <c:v>0.41045643230913675</c:v>
                </c:pt>
                <c:pt idx="10">
                  <c:v>0.44936281509482462</c:v>
                </c:pt>
                <c:pt idx="11">
                  <c:v>0.48630133078564658</c:v>
                </c:pt>
                <c:pt idx="12">
                  <c:v>0.5210883551889367</c:v>
                </c:pt>
                <c:pt idx="13">
                  <c:v>0.55351761163520674</c:v>
                </c:pt>
                <c:pt idx="14">
                  <c:v>0.5833443378135359</c:v>
                </c:pt>
                <c:pt idx="15">
                  <c:v>0.6102624597239541</c:v>
                </c:pt>
                <c:pt idx="16">
                  <c:v>0.63387116786269559</c:v>
                </c:pt>
                <c:pt idx="17">
                  <c:v>0.65362461603156929</c:v>
                </c:pt>
                <c:pt idx="18">
                  <c:v>0.66875342885967892</c:v>
                </c:pt>
                <c:pt idx="19">
                  <c:v>0.67813676821112889</c:v>
                </c:pt>
                <c:pt idx="20">
                  <c:v>0.6800829272185468</c:v>
                </c:pt>
                <c:pt idx="21">
                  <c:v>0.67192980170727867</c:v>
                </c:pt>
                <c:pt idx="22">
                  <c:v>0.64926266607563821</c:v>
                </c:pt>
                <c:pt idx="23">
                  <c:v>0.60423677786461394</c:v>
                </c:pt>
                <c:pt idx="24">
                  <c:v>0.52152319430680572</c:v>
                </c:pt>
                <c:pt idx="25">
                  <c:v>0.36672714707157811</c:v>
                </c:pt>
                <c:pt idx="26">
                  <c:v>4.36551224267114E-2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75-49DE-A053-9E6849FD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78559"/>
        <c:axId val="482684799"/>
      </c:scatterChart>
      <c:valAx>
        <c:axId val="4826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84799"/>
        <c:crosses val="autoZero"/>
        <c:crossBetween val="midCat"/>
      </c:valAx>
      <c:valAx>
        <c:axId val="4826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7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11</xdr:row>
      <xdr:rowOff>19050</xdr:rowOff>
    </xdr:from>
    <xdr:to>
      <xdr:col>17</xdr:col>
      <xdr:colOff>609600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16</xdr:row>
      <xdr:rowOff>163830</xdr:rowOff>
    </xdr:from>
    <xdr:to>
      <xdr:col>7</xdr:col>
      <xdr:colOff>525780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12</xdr:row>
      <xdr:rowOff>95250</xdr:rowOff>
    </xdr:from>
    <xdr:to>
      <xdr:col>18</xdr:col>
      <xdr:colOff>182880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zoomScaleNormal="100" workbookViewId="0">
      <selection sqref="A1:Y35"/>
    </sheetView>
  </sheetViews>
  <sheetFormatPr defaultColWidth="10.7109375" defaultRowHeight="15" x14ac:dyDescent="0.25"/>
  <cols>
    <col min="1" max="2" width="10.7109375" style="4"/>
    <col min="3" max="8" width="8.7109375" style="4" customWidth="1"/>
    <col min="9" max="9" width="6.28515625" style="4" customWidth="1"/>
    <col min="10" max="10" width="10.7109375" style="4"/>
    <col min="11" max="11" width="10.7109375" style="5"/>
    <col min="12" max="16384" width="10.7109375" style="4"/>
  </cols>
  <sheetData>
    <row r="1" spans="1:22" s="7" customFormat="1" x14ac:dyDescent="0.25">
      <c r="A1" s="7" t="s">
        <v>41</v>
      </c>
      <c r="B1" s="7" t="s">
        <v>40</v>
      </c>
      <c r="C1" s="7" t="s">
        <v>12</v>
      </c>
      <c r="D1" s="7" t="s">
        <v>47</v>
      </c>
      <c r="E1" s="7" t="s">
        <v>46</v>
      </c>
      <c r="K1" s="8"/>
    </row>
    <row r="2" spans="1:22" x14ac:dyDescent="0.25">
      <c r="B2" s="4">
        <v>1</v>
      </c>
      <c r="C2" s="4">
        <v>3</v>
      </c>
      <c r="D2" s="4" t="s">
        <v>34</v>
      </c>
      <c r="E2" s="4" t="s">
        <v>33</v>
      </c>
    </row>
    <row r="4" spans="1:22" s="7" customFormat="1" x14ac:dyDescent="0.25">
      <c r="N4" s="7" t="s">
        <v>19</v>
      </c>
      <c r="O4" s="7" t="s">
        <v>17</v>
      </c>
      <c r="P4" s="7" t="s">
        <v>48</v>
      </c>
      <c r="Q4" s="7" t="s">
        <v>44</v>
      </c>
      <c r="T4" s="7" t="s">
        <v>6</v>
      </c>
      <c r="U4" s="7" t="s">
        <v>51</v>
      </c>
      <c r="V4" s="7" t="s">
        <v>52</v>
      </c>
    </row>
    <row r="5" spans="1:22" x14ac:dyDescent="0.25">
      <c r="B5" s="7" t="s">
        <v>0</v>
      </c>
      <c r="C5" s="7" t="s">
        <v>1</v>
      </c>
      <c r="D5" s="7" t="s">
        <v>2</v>
      </c>
      <c r="E5" s="7" t="s">
        <v>8</v>
      </c>
      <c r="F5" s="7" t="s">
        <v>7</v>
      </c>
      <c r="G5" s="7" t="s">
        <v>10</v>
      </c>
      <c r="H5" s="7" t="s">
        <v>9</v>
      </c>
      <c r="I5" s="7"/>
      <c r="J5" s="7" t="s">
        <v>6</v>
      </c>
      <c r="K5" s="7" t="s">
        <v>35</v>
      </c>
      <c r="L5" s="7" t="s">
        <v>5</v>
      </c>
      <c r="N5" s="4">
        <v>0.5</v>
      </c>
      <c r="O5" s="4">
        <v>0.28000000000000003</v>
      </c>
      <c r="P5" s="4">
        <v>0.46</v>
      </c>
      <c r="Q5" s="4">
        <v>0.4844</v>
      </c>
      <c r="T5" s="4">
        <v>0</v>
      </c>
      <c r="U5" s="4">
        <v>0</v>
      </c>
      <c r="V5" s="4">
        <v>0</v>
      </c>
    </row>
    <row r="6" spans="1:22" x14ac:dyDescent="0.25">
      <c r="B6" s="4">
        <v>0.2</v>
      </c>
      <c r="C6" s="4">
        <v>0.32</v>
      </c>
      <c r="D6" s="4">
        <v>1.105</v>
      </c>
      <c r="E6" s="4">
        <v>0</v>
      </c>
      <c r="F6" s="4">
        <v>0</v>
      </c>
      <c r="G6" s="4">
        <v>6.5759999999999999E-2</v>
      </c>
      <c r="H6" s="4">
        <v>1.43E-2</v>
      </c>
      <c r="J6" s="4">
        <v>0</v>
      </c>
      <c r="K6" s="4">
        <v>0</v>
      </c>
      <c r="L6" s="4">
        <v>0</v>
      </c>
      <c r="N6" s="4">
        <v>0.7</v>
      </c>
      <c r="O6" s="4">
        <v>0.20499999999999999</v>
      </c>
      <c r="P6" s="4">
        <v>0.36</v>
      </c>
      <c r="Q6" s="4">
        <v>0.63439999999999996</v>
      </c>
      <c r="T6" s="4">
        <v>5.0000000000000001E-3</v>
      </c>
      <c r="U6" s="4">
        <v>0.13300000000000001</v>
      </c>
      <c r="V6" s="4">
        <v>4.2299999999999997E-2</v>
      </c>
    </row>
    <row r="7" spans="1:22" x14ac:dyDescent="0.25">
      <c r="B7" s="4">
        <v>0.3</v>
      </c>
      <c r="C7" s="4">
        <v>0.36349999999999999</v>
      </c>
      <c r="D7" s="4">
        <v>1.1022000000000001</v>
      </c>
      <c r="E7" s="4">
        <v>0</v>
      </c>
      <c r="F7" s="4">
        <v>0</v>
      </c>
      <c r="G7" s="4">
        <v>5.6451549999999996E-2</v>
      </c>
      <c r="H7" s="4">
        <v>2.3199999999999998E-2</v>
      </c>
      <c r="J7" s="4">
        <v>3.942649342761062E-3</v>
      </c>
      <c r="K7" s="4">
        <v>2.3177176149333399E-3</v>
      </c>
      <c r="L7" s="4">
        <v>5.6913042143751098E-2</v>
      </c>
      <c r="N7" s="9">
        <v>0.83299999999999996</v>
      </c>
      <c r="O7" s="9">
        <v>0.15</v>
      </c>
      <c r="P7" s="9">
        <v>0.28000000000000003</v>
      </c>
      <c r="Q7" s="9">
        <v>0.71020000000000005</v>
      </c>
      <c r="T7" s="4">
        <v>7.4999999999999997E-3</v>
      </c>
      <c r="U7" s="4">
        <v>0.16239999999999999</v>
      </c>
      <c r="V7" s="4">
        <v>5.9499999999999997E-2</v>
      </c>
    </row>
    <row r="8" spans="1:22" x14ac:dyDescent="0.25">
      <c r="B8" s="4">
        <v>0.4</v>
      </c>
      <c r="C8" s="4">
        <v>0.40479999999999999</v>
      </c>
      <c r="D8" s="4">
        <v>1.0983000000000001</v>
      </c>
      <c r="E8" s="4">
        <v>0</v>
      </c>
      <c r="F8" s="4">
        <v>0</v>
      </c>
      <c r="G8" s="4">
        <v>4.7766399999999994E-2</v>
      </c>
      <c r="H8" s="4">
        <v>2.3E-2</v>
      </c>
      <c r="J8" s="4">
        <v>1.5708419435684462E-2</v>
      </c>
      <c r="K8" s="4">
        <v>7.4148157594170301E-3</v>
      </c>
      <c r="L8" s="4">
        <v>0.11665135356636</v>
      </c>
      <c r="N8" s="4">
        <v>0.9</v>
      </c>
      <c r="O8" s="4">
        <v>0.125</v>
      </c>
      <c r="P8" s="4">
        <v>0.24</v>
      </c>
      <c r="Q8" s="4">
        <v>0.746</v>
      </c>
      <c r="T8" s="4">
        <v>1.2500000000000001E-2</v>
      </c>
      <c r="U8" s="4">
        <v>0.20880000000000001</v>
      </c>
      <c r="V8" s="4">
        <v>9.0700000000000003E-2</v>
      </c>
    </row>
    <row r="9" spans="1:22" x14ac:dyDescent="0.25">
      <c r="B9" s="4">
        <v>0.5</v>
      </c>
      <c r="C9" s="4">
        <v>0.43919999999999998</v>
      </c>
      <c r="D9" s="4">
        <v>1.0931999999999999</v>
      </c>
      <c r="E9" s="4">
        <v>0</v>
      </c>
      <c r="F9" s="4">
        <v>0</v>
      </c>
      <c r="G9" s="4">
        <v>3.9615839999999999E-2</v>
      </c>
      <c r="H9" s="4">
        <v>2.18E-2</v>
      </c>
      <c r="J9" s="4">
        <v>3.5111757055874271E-2</v>
      </c>
      <c r="K9" s="4">
        <v>1.4040055883744599E-2</v>
      </c>
      <c r="L9" s="4">
        <v>0.17329338248020601</v>
      </c>
      <c r="N9" s="4">
        <v>1</v>
      </c>
      <c r="O9" s="4">
        <v>7.4999999999999997E-2</v>
      </c>
      <c r="P9" s="4">
        <v>0.18</v>
      </c>
      <c r="Q9" s="4">
        <v>0.66310000000000002</v>
      </c>
      <c r="T9" s="4">
        <v>2.5000000000000001E-2</v>
      </c>
      <c r="U9" s="4">
        <v>0.29380000000000001</v>
      </c>
      <c r="V9" s="4">
        <v>0.15859999999999999</v>
      </c>
    </row>
    <row r="10" spans="1:22" x14ac:dyDescent="0.25">
      <c r="B10" s="4">
        <v>0.6</v>
      </c>
      <c r="C10" s="4">
        <v>0.46100000000000002</v>
      </c>
      <c r="D10" s="4">
        <v>1.0879000000000001</v>
      </c>
      <c r="E10" s="4">
        <v>0</v>
      </c>
      <c r="F10" s="4">
        <v>0</v>
      </c>
      <c r="G10" s="4">
        <v>3.2085599999999999E-2</v>
      </c>
      <c r="H10" s="4">
        <v>2.07E-2</v>
      </c>
      <c r="J10" s="4">
        <v>6.1846659978068208E-2</v>
      </c>
      <c r="K10" s="4">
        <v>2.1577038468145099E-2</v>
      </c>
      <c r="L10" s="4">
        <v>0.229648611436095</v>
      </c>
      <c r="N10" s="4">
        <v>1.1000000000000001</v>
      </c>
      <c r="O10" s="4">
        <v>0.03</v>
      </c>
      <c r="P10" s="4">
        <v>0.11</v>
      </c>
      <c r="Q10" s="4">
        <v>0.47749999999999998</v>
      </c>
      <c r="T10" s="4">
        <v>0.05</v>
      </c>
      <c r="U10" s="4">
        <v>0.41320000000000001</v>
      </c>
      <c r="V10" s="4">
        <v>0.2712</v>
      </c>
    </row>
    <row r="11" spans="1:22" x14ac:dyDescent="0.25">
      <c r="B11" s="4">
        <v>0.7</v>
      </c>
      <c r="C11" s="4">
        <v>0.4622</v>
      </c>
      <c r="D11" s="4">
        <v>1.0839000000000001</v>
      </c>
      <c r="E11" s="4">
        <v>0</v>
      </c>
      <c r="F11" s="4">
        <v>0</v>
      </c>
      <c r="G11" s="4">
        <v>2.5051239999999999E-2</v>
      </c>
      <c r="H11" s="4">
        <v>0.02</v>
      </c>
      <c r="J11" s="4">
        <v>9.5491502812526274E-2</v>
      </c>
      <c r="K11" s="4">
        <v>2.9482847430186001E-2</v>
      </c>
      <c r="L11" s="4">
        <v>0.28435756261017098</v>
      </c>
      <c r="T11" s="4">
        <v>7.4999999999999997E-2</v>
      </c>
      <c r="U11" s="4">
        <v>0.505</v>
      </c>
      <c r="V11" s="4">
        <v>0.36570000000000003</v>
      </c>
    </row>
    <row r="12" spans="1:22" x14ac:dyDescent="0.25">
      <c r="B12" s="4">
        <v>0.8</v>
      </c>
      <c r="C12" s="4">
        <v>0.43469999999999998</v>
      </c>
      <c r="D12" s="4">
        <v>1.0810999999999999</v>
      </c>
      <c r="E12" s="4">
        <v>0</v>
      </c>
      <c r="F12" s="4">
        <v>0</v>
      </c>
      <c r="G12" s="4">
        <v>1.8300869999999997E-2</v>
      </c>
      <c r="H12" s="4">
        <v>1.9699999999999999E-2</v>
      </c>
      <c r="J12" s="4">
        <v>0.13551568628929422</v>
      </c>
      <c r="K12" s="4">
        <v>3.7320080873278899E-2</v>
      </c>
      <c r="L12" s="4">
        <v>0.33586978085256203</v>
      </c>
      <c r="T12" s="4">
        <v>0.1</v>
      </c>
      <c r="U12" s="4">
        <v>0.58140000000000003</v>
      </c>
      <c r="V12" s="4">
        <v>0.44819999999999999</v>
      </c>
    </row>
    <row r="13" spans="1:22" x14ac:dyDescent="0.25">
      <c r="B13" s="4">
        <v>0.9</v>
      </c>
      <c r="C13" s="4">
        <v>0.36130000000000001</v>
      </c>
      <c r="D13" s="4">
        <v>1.0785</v>
      </c>
      <c r="E13" s="4">
        <v>0</v>
      </c>
      <c r="F13" s="4">
        <v>0</v>
      </c>
      <c r="G13" s="4">
        <v>1.1995160000000001E-2</v>
      </c>
      <c r="H13" s="4">
        <v>1.8200000000000001E-2</v>
      </c>
      <c r="J13" s="4">
        <v>0.18128800512565513</v>
      </c>
      <c r="K13" s="4">
        <v>4.4811258527955103E-2</v>
      </c>
      <c r="L13" s="4">
        <v>0.38355946505230198</v>
      </c>
      <c r="T13" s="4">
        <v>0.15</v>
      </c>
      <c r="U13" s="4">
        <v>0.70420000000000005</v>
      </c>
      <c r="V13" s="4">
        <v>0.58689999999999998</v>
      </c>
    </row>
    <row r="14" spans="1:22" x14ac:dyDescent="0.25">
      <c r="B14" s="4">
        <v>0.95</v>
      </c>
      <c r="C14" s="4">
        <v>0.27750000000000002</v>
      </c>
      <c r="D14" s="4">
        <v>1.077</v>
      </c>
      <c r="E14" s="4">
        <v>0</v>
      </c>
      <c r="F14" s="4">
        <v>0</v>
      </c>
      <c r="G14" s="4">
        <v>8.9632500000000007E-3</v>
      </c>
      <c r="H14" s="4">
        <v>1.6299999999999999E-2</v>
      </c>
      <c r="J14" s="4">
        <v>0.23208660251050173</v>
      </c>
      <c r="K14" s="4">
        <v>5.1606196354294698E-2</v>
      </c>
      <c r="L14" s="4">
        <v>0.42445509718752</v>
      </c>
      <c r="T14" s="4">
        <v>0.2</v>
      </c>
      <c r="U14" s="4">
        <v>0.8</v>
      </c>
      <c r="V14" s="4">
        <v>0.69930000000000003</v>
      </c>
    </row>
    <row r="15" spans="1:22" x14ac:dyDescent="0.25">
      <c r="B15" s="4">
        <v>0.98</v>
      </c>
      <c r="C15" s="4">
        <v>0.20449999999999999</v>
      </c>
      <c r="D15" s="4">
        <v>1.0761000000000001</v>
      </c>
      <c r="E15" s="4">
        <v>0</v>
      </c>
      <c r="F15" s="4">
        <v>0</v>
      </c>
      <c r="G15" s="4">
        <v>6.5644499999999986E-3</v>
      </c>
      <c r="H15" s="4">
        <v>1.4500000000000001E-2</v>
      </c>
      <c r="J15" s="4">
        <v>0.28711035421746367</v>
      </c>
      <c r="K15" s="4">
        <v>5.74670818626292E-2</v>
      </c>
      <c r="L15" s="4">
        <v>0.45748073227561997</v>
      </c>
      <c r="T15" s="4">
        <v>0.25</v>
      </c>
      <c r="U15" s="4">
        <v>0.87260000000000004</v>
      </c>
      <c r="V15" s="4">
        <v>0.79049999999999998</v>
      </c>
    </row>
    <row r="16" spans="1:22" x14ac:dyDescent="0.25">
      <c r="B16" s="4">
        <v>1</v>
      </c>
      <c r="C16" s="4">
        <v>0.08</v>
      </c>
      <c r="D16" s="4">
        <v>1.075</v>
      </c>
      <c r="E16" s="4">
        <v>0</v>
      </c>
      <c r="F16" s="4">
        <v>0</v>
      </c>
      <c r="G16" s="4">
        <v>2.5280000000000003E-3</v>
      </c>
      <c r="H16" s="4">
        <v>1.18E-2</v>
      </c>
      <c r="J16" s="4">
        <v>0.34549150281252627</v>
      </c>
      <c r="K16" s="4">
        <v>6.2181808437345797E-2</v>
      </c>
      <c r="L16" s="4">
        <v>0.48181253569719201</v>
      </c>
      <c r="T16" s="4">
        <v>0.3</v>
      </c>
      <c r="U16" s="4">
        <v>0.9274</v>
      </c>
      <c r="V16" s="4">
        <v>0.86350000000000005</v>
      </c>
    </row>
    <row r="17" spans="10:22" x14ac:dyDescent="0.25">
      <c r="J17" s="4">
        <v>0.40630934270713764</v>
      </c>
      <c r="K17" s="4">
        <v>6.5555461506379795E-2</v>
      </c>
      <c r="L17" s="4">
        <v>0.496070688846453</v>
      </c>
      <c r="T17" s="4">
        <v>0.35</v>
      </c>
      <c r="U17" s="4">
        <v>0.96640000000000004</v>
      </c>
      <c r="V17" s="4">
        <v>0.92020000000000002</v>
      </c>
    </row>
    <row r="18" spans="10:22" x14ac:dyDescent="0.25">
      <c r="J18" s="4">
        <v>0.46860474023534326</v>
      </c>
      <c r="K18" s="4">
        <v>6.7507170244906003E-2</v>
      </c>
      <c r="L18" s="4">
        <v>0.49931083891043299</v>
      </c>
      <c r="T18" s="4">
        <v>0.4</v>
      </c>
      <c r="U18" s="4">
        <v>0.99039999999999995</v>
      </c>
      <c r="V18" s="4">
        <v>0.96150000000000002</v>
      </c>
    </row>
    <row r="19" spans="10:22" x14ac:dyDescent="0.25">
      <c r="J19" s="4">
        <v>0.53139525976465674</v>
      </c>
      <c r="K19" s="4">
        <v>6.7813108440232903E-2</v>
      </c>
      <c r="L19" s="4">
        <v>0.48985114339559599</v>
      </c>
      <c r="T19" s="4">
        <v>0.45</v>
      </c>
      <c r="U19" s="4">
        <v>1</v>
      </c>
      <c r="V19" s="4">
        <v>0.98809999999999998</v>
      </c>
    </row>
    <row r="20" spans="10:22" x14ac:dyDescent="0.25">
      <c r="J20" s="4">
        <v>0.5936906572928623</v>
      </c>
      <c r="K20" s="4">
        <v>6.6649308124142895E-2</v>
      </c>
      <c r="L20" s="4">
        <v>0.468111579518867</v>
      </c>
      <c r="T20" s="4">
        <v>0.5</v>
      </c>
      <c r="U20" s="4">
        <v>0.99239999999999995</v>
      </c>
      <c r="V20" s="4">
        <v>1</v>
      </c>
    </row>
    <row r="21" spans="10:22" x14ac:dyDescent="0.25">
      <c r="J21" s="4">
        <v>0.6545084971874735</v>
      </c>
      <c r="K21" s="4">
        <v>6.3781285913216995E-2</v>
      </c>
      <c r="L21" s="4">
        <v>0.43551497250216598</v>
      </c>
      <c r="T21" s="4">
        <v>0.55000000000000004</v>
      </c>
      <c r="U21" s="4">
        <v>0.96919999999999995</v>
      </c>
      <c r="V21" s="4">
        <v>0.99709999999999999</v>
      </c>
    </row>
    <row r="22" spans="10:22" x14ac:dyDescent="0.25">
      <c r="J22" s="4">
        <v>0.71288964578253633</v>
      </c>
      <c r="K22" s="4">
        <v>5.9195776158208202E-2</v>
      </c>
      <c r="L22" s="4">
        <v>0.39335789714446701</v>
      </c>
      <c r="T22" s="4">
        <v>0.6</v>
      </c>
      <c r="U22" s="4">
        <v>0.93059999999999998</v>
      </c>
      <c r="V22" s="4">
        <v>0.97860000000000003</v>
      </c>
    </row>
    <row r="23" spans="10:22" x14ac:dyDescent="0.25">
      <c r="J23" s="4">
        <v>0.76791339748949849</v>
      </c>
      <c r="K23" s="4">
        <v>5.2783884329153097E-2</v>
      </c>
      <c r="L23" s="4">
        <v>0.34413849347556202</v>
      </c>
      <c r="T23" s="4">
        <v>0.65</v>
      </c>
      <c r="U23" s="4">
        <v>0.87660000000000005</v>
      </c>
      <c r="V23" s="4">
        <v>0.94340000000000002</v>
      </c>
    </row>
    <row r="24" spans="10:22" x14ac:dyDescent="0.25">
      <c r="J24" s="4">
        <v>0.81871199487434487</v>
      </c>
      <c r="K24" s="4">
        <v>4.40039982177831E-2</v>
      </c>
      <c r="L24" s="4">
        <v>0.29028133175077497</v>
      </c>
      <c r="T24" s="4">
        <v>0.7</v>
      </c>
      <c r="U24" s="4">
        <v>0.80700000000000005</v>
      </c>
      <c r="V24" s="4">
        <v>0.88919999999999999</v>
      </c>
    </row>
    <row r="25" spans="10:22" x14ac:dyDescent="0.25">
      <c r="J25" s="4">
        <v>0.86448431371070567</v>
      </c>
      <c r="K25" s="4">
        <v>3.3346736796086497E-2</v>
      </c>
      <c r="L25" s="4">
        <v>0.23504546656439401</v>
      </c>
      <c r="T25" s="4">
        <v>0.75</v>
      </c>
      <c r="U25" s="4">
        <v>0.72240000000000004</v>
      </c>
      <c r="V25" s="4">
        <v>0.81210000000000004</v>
      </c>
    </row>
    <row r="26" spans="10:22" x14ac:dyDescent="0.25">
      <c r="J26" s="4">
        <v>0.90450849718747373</v>
      </c>
      <c r="K26" s="4">
        <v>2.3207868590914699E-2</v>
      </c>
      <c r="L26" s="4">
        <v>0.18151144532848401</v>
      </c>
      <c r="T26" s="4">
        <v>0.8</v>
      </c>
      <c r="U26" s="4">
        <v>0.622</v>
      </c>
      <c r="V26" s="4">
        <v>0.70269999999999999</v>
      </c>
    </row>
    <row r="27" spans="10:22" x14ac:dyDescent="0.25">
      <c r="J27" s="4">
        <v>0.93815334002193174</v>
      </c>
      <c r="K27" s="4">
        <v>1.4570426119605E-2</v>
      </c>
      <c r="L27" s="4">
        <v>0.134076235970435</v>
      </c>
      <c r="T27" s="4">
        <v>0.85</v>
      </c>
      <c r="U27" s="4">
        <v>0.50639999999999996</v>
      </c>
      <c r="V27" s="4">
        <v>0.54249999999999998</v>
      </c>
    </row>
    <row r="28" spans="10:22" x14ac:dyDescent="0.25">
      <c r="J28" s="4">
        <v>0.96488824294412567</v>
      </c>
      <c r="K28" s="4">
        <v>8.05661696675063E-3</v>
      </c>
      <c r="L28" s="4">
        <v>8.5195911965125701E-2</v>
      </c>
      <c r="T28" s="4">
        <v>0.9</v>
      </c>
      <c r="U28" s="4">
        <v>0.37540000000000001</v>
      </c>
      <c r="V28" s="4">
        <v>0.35859999999999997</v>
      </c>
    </row>
    <row r="29" spans="10:22" x14ac:dyDescent="0.25">
      <c r="J29" s="4">
        <v>0.98429158056431554</v>
      </c>
      <c r="K29" s="4">
        <v>3.5380004115013902E-3</v>
      </c>
      <c r="L29" s="4">
        <v>4.0617382061829098E-2</v>
      </c>
      <c r="T29" s="4">
        <v>0.95</v>
      </c>
      <c r="U29" s="4">
        <v>0.2286</v>
      </c>
      <c r="V29" s="4">
        <v>0.17130000000000001</v>
      </c>
    </row>
    <row r="30" spans="10:22" x14ac:dyDescent="0.25">
      <c r="J30" s="4">
        <v>0.99605735065723888</v>
      </c>
      <c r="K30" s="4">
        <v>8.7761371004266796E-4</v>
      </c>
      <c r="L30" s="4">
        <v>1.0523807364807399E-2</v>
      </c>
      <c r="T30" s="4">
        <v>0.97499999999999998</v>
      </c>
      <c r="U30" s="4">
        <v>0.14960000000000001</v>
      </c>
      <c r="V30" s="4">
        <v>8.2299999999999998E-2</v>
      </c>
    </row>
    <row r="31" spans="10:22" x14ac:dyDescent="0.25">
      <c r="J31" s="4">
        <v>1</v>
      </c>
      <c r="K31" s="4">
        <v>0</v>
      </c>
      <c r="L31" s="4">
        <v>0</v>
      </c>
      <c r="T31" s="4">
        <v>1</v>
      </c>
      <c r="U31" s="4">
        <v>6.6600000000000006E-2</v>
      </c>
      <c r="V31" s="4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workbookViewId="0">
      <selection activeCell="I3" sqref="I3"/>
    </sheetView>
  </sheetViews>
  <sheetFormatPr defaultColWidth="8.7109375" defaultRowHeight="15" x14ac:dyDescent="0.25"/>
  <cols>
    <col min="1" max="16384" width="8.7109375" style="1"/>
  </cols>
  <sheetData>
    <row r="1" spans="1:2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50</v>
      </c>
      <c r="J1" s="3"/>
      <c r="K1" s="3"/>
      <c r="L1" s="3"/>
    </row>
    <row r="2" spans="1:21" x14ac:dyDescent="0.25">
      <c r="A2" s="1" t="s">
        <v>21</v>
      </c>
      <c r="B2" s="1">
        <v>3</v>
      </c>
      <c r="C2" s="1" t="s">
        <v>22</v>
      </c>
      <c r="D2" s="1">
        <v>0.60960000000000003</v>
      </c>
      <c r="E2" s="1">
        <v>0.755</v>
      </c>
      <c r="F2" s="1">
        <v>1.0780000000000001</v>
      </c>
      <c r="G2" s="1">
        <v>0.19400000000000001</v>
      </c>
      <c r="H2" s="1">
        <v>4.8599999999999997E-2</v>
      </c>
      <c r="I2" s="1">
        <f>G2*$P$8^2*$D$2^4</f>
        <v>6.2037476671221697E-2</v>
      </c>
    </row>
    <row r="5" spans="1:21" s="3" customFormat="1" x14ac:dyDescent="0.25">
      <c r="B5" s="3" t="s">
        <v>0</v>
      </c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3" t="s">
        <v>23</v>
      </c>
      <c r="J5" s="3" t="s">
        <v>6</v>
      </c>
      <c r="K5" s="3" t="s">
        <v>4</v>
      </c>
      <c r="L5" s="3" t="s">
        <v>5</v>
      </c>
      <c r="N5" s="3" t="s">
        <v>19</v>
      </c>
      <c r="O5" s="3" t="s">
        <v>20</v>
      </c>
      <c r="P5" s="3" t="s">
        <v>42</v>
      </c>
      <c r="Q5" s="3" t="s">
        <v>27</v>
      </c>
      <c r="R5" s="3" t="s">
        <v>43</v>
      </c>
      <c r="S5" s="3" t="s">
        <v>17</v>
      </c>
      <c r="T5" s="3" t="s">
        <v>18</v>
      </c>
      <c r="U5" s="3" t="s">
        <v>45</v>
      </c>
    </row>
    <row r="6" spans="1:21" x14ac:dyDescent="0.25">
      <c r="B6" s="1">
        <v>0.3</v>
      </c>
      <c r="C6" s="1">
        <v>0.27400000000000002</v>
      </c>
      <c r="D6" s="1">
        <v>0.95</v>
      </c>
      <c r="E6" s="1">
        <v>0</v>
      </c>
      <c r="F6" s="1">
        <v>0</v>
      </c>
      <c r="G6" s="1">
        <v>6.8390400000000004E-2</v>
      </c>
      <c r="H6" s="1">
        <v>0</v>
      </c>
      <c r="J6" s="1">
        <v>0</v>
      </c>
      <c r="K6" s="1">
        <v>0</v>
      </c>
      <c r="L6" s="1">
        <v>0</v>
      </c>
      <c r="N6" s="1">
        <v>0.5</v>
      </c>
      <c r="O6" s="1">
        <v>1</v>
      </c>
      <c r="P6" s="1">
        <f>O6/N6/$D$2</f>
        <v>3.280839895013123</v>
      </c>
      <c r="Q6" s="1">
        <f>1/60/P6</f>
        <v>5.0800000000000003E-3</v>
      </c>
      <c r="R6" s="1">
        <f>180*Q6</f>
        <v>0.9144000000000001</v>
      </c>
    </row>
    <row r="7" spans="1:21" x14ac:dyDescent="0.25">
      <c r="B7" s="1">
        <v>0.35</v>
      </c>
      <c r="C7" s="1">
        <v>0.34</v>
      </c>
      <c r="D7" s="1">
        <v>1.0880000000000001</v>
      </c>
      <c r="E7" s="1">
        <v>-4.5199999999999996</v>
      </c>
      <c r="F7" s="1">
        <v>-1.4E-2</v>
      </c>
      <c r="G7" s="1">
        <v>6.3818E-2</v>
      </c>
      <c r="H7" s="1">
        <v>8.9999999999999993E-3</v>
      </c>
      <c r="J7" s="1">
        <v>3.942649342761062E-3</v>
      </c>
      <c r="K7" s="1">
        <v>2.3177176149333399E-3</v>
      </c>
      <c r="L7" s="1">
        <v>5.6913042143751098E-2</v>
      </c>
      <c r="N7" s="1">
        <v>0.71899999999999997</v>
      </c>
      <c r="O7" s="1">
        <v>1</v>
      </c>
      <c r="P7" s="1">
        <f t="shared" ref="P7:P9" si="0">O7/N7/$D$2</f>
        <v>2.2815298296336048</v>
      </c>
      <c r="Q7" s="1">
        <f t="shared" ref="Q7:Q9" si="1">1/60/P7</f>
        <v>7.3050399999999988E-3</v>
      </c>
      <c r="R7" s="1">
        <f t="shared" ref="R7:R9" si="2">180*Q7</f>
        <v>1.3149071999999997</v>
      </c>
    </row>
    <row r="8" spans="1:21" x14ac:dyDescent="0.25">
      <c r="B8" s="1">
        <v>0.375</v>
      </c>
      <c r="C8" s="1">
        <v>0.373</v>
      </c>
      <c r="D8" s="1">
        <v>1.157</v>
      </c>
      <c r="E8" s="1">
        <v>-6.22</v>
      </c>
      <c r="F8" s="1">
        <v>-0.02</v>
      </c>
      <c r="G8" s="1">
        <v>6.0798999999999999E-2</v>
      </c>
      <c r="H8" s="1">
        <v>1.32E-2</v>
      </c>
      <c r="J8" s="1">
        <v>1.5708419435684462E-2</v>
      </c>
      <c r="K8" s="1">
        <v>7.4148157594170301E-3</v>
      </c>
      <c r="L8" s="1">
        <v>0.11665135356636</v>
      </c>
      <c r="N8" s="6">
        <v>1.0780000000000001</v>
      </c>
      <c r="O8" s="6">
        <v>1</v>
      </c>
      <c r="P8" s="6">
        <f t="shared" si="0"/>
        <v>1.5217253687444912</v>
      </c>
      <c r="Q8" s="6">
        <f t="shared" si="1"/>
        <v>1.0952480000000001E-2</v>
      </c>
      <c r="R8" s="6">
        <f t="shared" si="2"/>
        <v>1.9714464</v>
      </c>
      <c r="S8" s="6">
        <v>0.19400000000000001</v>
      </c>
      <c r="T8" s="6">
        <v>4.8599999999999997E-2</v>
      </c>
      <c r="U8" s="6">
        <f>100*N8*S8/2/PI()/T8</f>
        <v>68.486402384144569</v>
      </c>
    </row>
    <row r="9" spans="1:21" x14ac:dyDescent="0.25">
      <c r="B9" s="1">
        <v>0.4</v>
      </c>
      <c r="C9" s="1">
        <v>0.40400000000000003</v>
      </c>
      <c r="D9" s="1">
        <v>1.2250000000000001</v>
      </c>
      <c r="E9" s="1">
        <v>-7.56</v>
      </c>
      <c r="F9" s="1">
        <v>-2.5999999999999999E-2</v>
      </c>
      <c r="G9" s="1">
        <v>5.728720000000001E-2</v>
      </c>
      <c r="H9" s="1">
        <v>1.7100000000000001E-2</v>
      </c>
      <c r="J9" s="1">
        <v>3.5111757055874271E-2</v>
      </c>
      <c r="K9" s="1">
        <v>1.4040055883744599E-2</v>
      </c>
      <c r="L9" s="1">
        <v>0.17329338248020601</v>
      </c>
      <c r="N9" s="1">
        <v>1.2</v>
      </c>
      <c r="O9" s="1">
        <v>1</v>
      </c>
      <c r="P9" s="1">
        <f t="shared" si="0"/>
        <v>1.3670166229221348</v>
      </c>
      <c r="Q9" s="1">
        <f t="shared" si="1"/>
        <v>1.2192E-2</v>
      </c>
      <c r="R9" s="1">
        <f t="shared" si="2"/>
        <v>2.1945600000000001</v>
      </c>
    </row>
    <row r="10" spans="1:21" x14ac:dyDescent="0.25">
      <c r="B10" s="1">
        <v>0.45</v>
      </c>
      <c r="C10" s="1">
        <v>0.46400000000000002</v>
      </c>
      <c r="D10" s="1">
        <v>1.349</v>
      </c>
      <c r="E10" s="1">
        <v>-9.25</v>
      </c>
      <c r="F10" s="1">
        <v>-3.5000000000000003E-2</v>
      </c>
      <c r="G10" s="1">
        <v>5.0483199999999999E-2</v>
      </c>
      <c r="H10" s="1">
        <v>2.3800000000000002E-2</v>
      </c>
      <c r="J10" s="1">
        <v>6.1846659978068208E-2</v>
      </c>
      <c r="K10" s="1">
        <v>2.1577038468145099E-2</v>
      </c>
      <c r="L10" s="1">
        <v>0.229648611436095</v>
      </c>
    </row>
    <row r="11" spans="1:21" x14ac:dyDescent="0.25">
      <c r="B11" s="1">
        <v>0.5</v>
      </c>
      <c r="C11" s="1">
        <v>0.51900000000000002</v>
      </c>
      <c r="D11" s="1">
        <v>1.4490000000000001</v>
      </c>
      <c r="E11" s="1">
        <v>-9.73</v>
      </c>
      <c r="F11" s="1">
        <v>-3.9E-2</v>
      </c>
      <c r="G11" s="1">
        <v>4.4374500000000004E-2</v>
      </c>
      <c r="H11" s="1">
        <v>2.87E-2</v>
      </c>
      <c r="J11" s="1">
        <v>9.5491502812526274E-2</v>
      </c>
      <c r="K11" s="1">
        <v>2.9482847430186001E-2</v>
      </c>
      <c r="L11" s="1">
        <v>0.28435756261017098</v>
      </c>
    </row>
    <row r="12" spans="1:21" x14ac:dyDescent="0.25">
      <c r="B12" s="1">
        <v>0.55000000000000004</v>
      </c>
      <c r="C12" s="1">
        <v>0.56799999999999995</v>
      </c>
      <c r="D12" s="1">
        <v>1.516</v>
      </c>
      <c r="E12" s="1">
        <v>-9.18</v>
      </c>
      <c r="F12" s="1">
        <v>-3.9E-2</v>
      </c>
      <c r="G12" s="1">
        <v>3.9191999999999998E-2</v>
      </c>
      <c r="H12" s="1">
        <v>3.1300000000000001E-2</v>
      </c>
      <c r="J12" s="1">
        <v>0.13551568628929422</v>
      </c>
      <c r="K12" s="1">
        <v>3.7320080873278899E-2</v>
      </c>
      <c r="L12" s="1">
        <v>0.33586978085256203</v>
      </c>
    </row>
    <row r="13" spans="1:21" x14ac:dyDescent="0.25">
      <c r="B13" s="1">
        <v>0.6</v>
      </c>
      <c r="C13" s="1">
        <v>0.61099999999999999</v>
      </c>
      <c r="D13" s="1">
        <v>1.556</v>
      </c>
      <c r="E13" s="1">
        <v>-7.94</v>
      </c>
      <c r="F13" s="1">
        <v>-3.4000000000000002E-2</v>
      </c>
      <c r="G13" s="1">
        <v>3.4582599999999998E-2</v>
      </c>
      <c r="H13" s="1">
        <v>3.2099999999999997E-2</v>
      </c>
      <c r="J13" s="1">
        <v>0.18128800512565513</v>
      </c>
      <c r="K13" s="1">
        <v>4.4811258527955103E-2</v>
      </c>
      <c r="L13" s="1">
        <v>0.38355946505230198</v>
      </c>
    </row>
    <row r="14" spans="1:21" x14ac:dyDescent="0.25">
      <c r="B14" s="1">
        <v>0.65</v>
      </c>
      <c r="C14" s="1">
        <v>0.64600000000000002</v>
      </c>
      <c r="D14" s="1">
        <v>1.5760000000000001</v>
      </c>
      <c r="E14" s="1">
        <v>-6.18</v>
      </c>
      <c r="F14" s="1">
        <v>-2.7E-2</v>
      </c>
      <c r="G14" s="1">
        <v>2.9845199999999999E-2</v>
      </c>
      <c r="H14" s="1">
        <v>3.1600000000000003E-2</v>
      </c>
      <c r="J14" s="1">
        <v>0.23208660251050173</v>
      </c>
      <c r="K14" s="1">
        <v>5.1606196354294698E-2</v>
      </c>
      <c r="L14" s="1">
        <v>0.42445509718752</v>
      </c>
    </row>
    <row r="15" spans="1:21" x14ac:dyDescent="0.25">
      <c r="B15" s="1">
        <v>0.7</v>
      </c>
      <c r="C15" s="1">
        <v>0.67200000000000004</v>
      </c>
      <c r="D15" s="1">
        <v>1.5720000000000001</v>
      </c>
      <c r="E15" s="1">
        <v>-3.14</v>
      </c>
      <c r="F15" s="1">
        <v>-1.4E-2</v>
      </c>
      <c r="G15" s="1">
        <v>2.5401600000000003E-2</v>
      </c>
      <c r="H15" s="1">
        <v>3.0599999999999999E-2</v>
      </c>
      <c r="J15" s="1">
        <v>0.28711035421746367</v>
      </c>
      <c r="K15" s="1">
        <v>5.74670818626292E-2</v>
      </c>
      <c r="L15" s="1">
        <v>0.45748073227561997</v>
      </c>
    </row>
    <row r="16" spans="1:21" x14ac:dyDescent="0.25">
      <c r="B16" s="1">
        <v>0.75</v>
      </c>
      <c r="C16" s="1">
        <v>0.68500000000000005</v>
      </c>
      <c r="D16" s="1">
        <v>1.5369999999999999</v>
      </c>
      <c r="E16" s="1">
        <v>1.83</v>
      </c>
      <c r="F16" s="1">
        <v>8.0000000000000002E-3</v>
      </c>
      <c r="G16" s="1">
        <v>2.1783000000000004E-2</v>
      </c>
      <c r="H16" s="1">
        <v>2.98E-2</v>
      </c>
      <c r="J16" s="1">
        <v>0.34549150281252627</v>
      </c>
      <c r="K16" s="1">
        <v>6.2181808437345797E-2</v>
      </c>
      <c r="L16" s="1">
        <v>0.48181253569719201</v>
      </c>
    </row>
    <row r="17" spans="2:12" x14ac:dyDescent="0.25">
      <c r="B17" s="1">
        <v>0.8</v>
      </c>
      <c r="C17" s="1">
        <v>0.68200000000000005</v>
      </c>
      <c r="D17" s="1">
        <v>1.4750000000000001</v>
      </c>
      <c r="E17" s="1">
        <v>8</v>
      </c>
      <c r="F17" s="1">
        <v>3.3000000000000002E-2</v>
      </c>
      <c r="G17" s="1">
        <v>1.9164200000000003E-2</v>
      </c>
      <c r="H17" s="1">
        <v>2.93E-2</v>
      </c>
      <c r="J17" s="1">
        <v>0.40630934270713764</v>
      </c>
      <c r="K17" s="1">
        <v>6.5555461506379795E-2</v>
      </c>
      <c r="L17" s="1">
        <v>0.496070688846453</v>
      </c>
    </row>
    <row r="18" spans="2:12" x14ac:dyDescent="0.25">
      <c r="B18" s="1">
        <v>0.85</v>
      </c>
      <c r="C18" s="1">
        <v>0.65800000000000003</v>
      </c>
      <c r="D18" s="1">
        <v>1.3879999999999999</v>
      </c>
      <c r="E18" s="1">
        <v>14.62</v>
      </c>
      <c r="F18" s="1">
        <v>5.7000000000000002E-2</v>
      </c>
      <c r="G18" s="1">
        <v>1.7239600000000001E-2</v>
      </c>
      <c r="H18" s="1">
        <v>2.8899999999999999E-2</v>
      </c>
      <c r="J18" s="1">
        <v>0.46860474023534326</v>
      </c>
      <c r="K18" s="1">
        <v>6.7507170244906003E-2</v>
      </c>
      <c r="L18" s="1">
        <v>0.49931083891043299</v>
      </c>
    </row>
    <row r="19" spans="2:12" x14ac:dyDescent="0.25">
      <c r="B19" s="1">
        <v>0.9</v>
      </c>
      <c r="C19" s="1">
        <v>0.60899999999999999</v>
      </c>
      <c r="D19" s="1">
        <v>1.27</v>
      </c>
      <c r="E19" s="1">
        <v>22.28</v>
      </c>
      <c r="F19" s="1">
        <v>7.9000000000000001E-2</v>
      </c>
      <c r="G19" s="1">
        <v>1.5468599999999999E-2</v>
      </c>
      <c r="H19" s="1">
        <v>2.87E-2</v>
      </c>
      <c r="J19" s="1">
        <v>0.53139525976465674</v>
      </c>
      <c r="K19" s="1">
        <v>6.7813108440232903E-2</v>
      </c>
      <c r="L19" s="1">
        <v>0.48985114339559599</v>
      </c>
    </row>
    <row r="20" spans="2:12" x14ac:dyDescent="0.25">
      <c r="B20" s="1">
        <v>0.95</v>
      </c>
      <c r="C20" s="1">
        <v>0.51800000000000002</v>
      </c>
      <c r="D20" s="1">
        <v>1.1200000000000001</v>
      </c>
      <c r="E20" s="1">
        <v>31.48</v>
      </c>
      <c r="F20" s="1">
        <v>9.8000000000000004E-2</v>
      </c>
      <c r="G20" s="1">
        <v>1.28982E-2</v>
      </c>
      <c r="H20" s="1">
        <v>2.87E-2</v>
      </c>
      <c r="J20" s="1">
        <v>0.5936906572928623</v>
      </c>
      <c r="K20" s="1">
        <v>6.6649308124142895E-2</v>
      </c>
      <c r="L20" s="1">
        <v>0.468111579518867</v>
      </c>
    </row>
    <row r="21" spans="2:12" x14ac:dyDescent="0.25">
      <c r="B21" s="1">
        <v>0.97499999999999998</v>
      </c>
      <c r="C21" s="1">
        <v>0.43099999999999999</v>
      </c>
      <c r="D21" s="1">
        <v>1.0409999999999999</v>
      </c>
      <c r="E21" s="1">
        <v>36.36</v>
      </c>
      <c r="F21" s="1">
        <v>0.105</v>
      </c>
      <c r="G21" s="1">
        <v>1.06888E-2</v>
      </c>
      <c r="H21" s="1">
        <v>2.8299999999999999E-2</v>
      </c>
      <c r="J21" s="1">
        <v>0.6545084971874735</v>
      </c>
      <c r="K21" s="1">
        <v>6.3781285913216995E-2</v>
      </c>
      <c r="L21" s="1">
        <v>0.43551497250216598</v>
      </c>
    </row>
    <row r="22" spans="2:12" x14ac:dyDescent="0.25">
      <c r="B22" s="1">
        <v>0.99</v>
      </c>
      <c r="C22" s="1">
        <v>0.33500000000000002</v>
      </c>
      <c r="D22" s="1">
        <v>0.995</v>
      </c>
      <c r="E22" s="1">
        <v>39.270000000000003</v>
      </c>
      <c r="F22" s="1">
        <v>0.109</v>
      </c>
      <c r="G22" s="1">
        <v>8.3079999999999994E-3</v>
      </c>
      <c r="H22" s="1">
        <v>2.7900000000000001E-2</v>
      </c>
      <c r="J22" s="1">
        <v>0.71288964578253633</v>
      </c>
      <c r="K22" s="1">
        <v>5.9195776158208202E-2</v>
      </c>
      <c r="L22" s="1">
        <v>0.39335789714446701</v>
      </c>
    </row>
    <row r="23" spans="2:12" x14ac:dyDescent="0.25">
      <c r="B23" s="1">
        <v>1</v>
      </c>
      <c r="C23" s="1">
        <v>0.11700000000000001</v>
      </c>
      <c r="D23" s="1">
        <v>0.96499999999999997</v>
      </c>
      <c r="E23" s="1">
        <v>41.18</v>
      </c>
      <c r="F23" s="1">
        <v>0.11</v>
      </c>
      <c r="G23" s="1">
        <v>2.9016000000000003E-3</v>
      </c>
      <c r="H23" s="1">
        <v>2.7400000000000001E-2</v>
      </c>
      <c r="J23" s="1">
        <v>0.76791339748949849</v>
      </c>
      <c r="K23" s="1">
        <v>5.2783884329153097E-2</v>
      </c>
      <c r="L23" s="1">
        <v>0.34413849347556202</v>
      </c>
    </row>
    <row r="24" spans="2:12" x14ac:dyDescent="0.25">
      <c r="J24" s="1">
        <v>0.81871199487434487</v>
      </c>
      <c r="K24" s="1">
        <v>4.40039982177831E-2</v>
      </c>
      <c r="L24" s="1">
        <v>0.29028133175077497</v>
      </c>
    </row>
    <row r="25" spans="2:12" x14ac:dyDescent="0.25">
      <c r="J25" s="1">
        <v>0.86448431371070567</v>
      </c>
      <c r="K25" s="1">
        <v>3.3346736796086497E-2</v>
      </c>
      <c r="L25" s="1">
        <v>0.23504546656439401</v>
      </c>
    </row>
    <row r="26" spans="2:12" x14ac:dyDescent="0.25">
      <c r="J26" s="1">
        <v>0.90450849718747373</v>
      </c>
      <c r="K26" s="1">
        <v>2.3207868590914699E-2</v>
      </c>
      <c r="L26" s="1">
        <v>0.18151144532848401</v>
      </c>
    </row>
    <row r="27" spans="2:12" x14ac:dyDescent="0.25">
      <c r="J27" s="1">
        <v>0.93815334002193174</v>
      </c>
      <c r="K27" s="1">
        <v>1.4570426119605E-2</v>
      </c>
      <c r="L27" s="1">
        <v>0.134076235970435</v>
      </c>
    </row>
    <row r="28" spans="2:12" x14ac:dyDescent="0.25">
      <c r="J28" s="1">
        <v>0.96488824294412567</v>
      </c>
      <c r="K28" s="1">
        <v>8.05661696675063E-3</v>
      </c>
      <c r="L28" s="1">
        <v>8.5195911965125701E-2</v>
      </c>
    </row>
    <row r="29" spans="2:12" x14ac:dyDescent="0.25">
      <c r="J29" s="1">
        <v>0.98429158056431554</v>
      </c>
      <c r="K29" s="1">
        <v>3.5380004115013902E-3</v>
      </c>
      <c r="L29" s="1">
        <v>4.0617382061829098E-2</v>
      </c>
    </row>
    <row r="30" spans="2:12" x14ac:dyDescent="0.25">
      <c r="J30" s="1">
        <v>0.99605735065723888</v>
      </c>
      <c r="K30" s="1">
        <v>8.7761371004266796E-4</v>
      </c>
      <c r="L30" s="1">
        <v>1.0523807364807399E-2</v>
      </c>
    </row>
    <row r="31" spans="2:12" x14ac:dyDescent="0.25">
      <c r="J31" s="1">
        <v>1</v>
      </c>
      <c r="K31" s="1">
        <v>0</v>
      </c>
      <c r="L31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topLeftCell="B1" workbookViewId="0">
      <selection activeCell="M18" sqref="M18"/>
    </sheetView>
  </sheetViews>
  <sheetFormatPr defaultColWidth="8.7109375" defaultRowHeight="15" x14ac:dyDescent="0.25"/>
  <cols>
    <col min="1" max="9" width="8.7109375" style="1"/>
    <col min="10" max="10" width="13.7109375" style="1" customWidth="1"/>
    <col min="11" max="16384" width="8.7109375" style="1"/>
  </cols>
  <sheetData>
    <row r="1" spans="1:23" s="3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32</v>
      </c>
      <c r="J1" s="3" t="s">
        <v>49</v>
      </c>
    </row>
    <row r="2" spans="1:23" x14ac:dyDescent="0.25">
      <c r="A2" s="1" t="s">
        <v>28</v>
      </c>
      <c r="B2" s="1">
        <v>5</v>
      </c>
      <c r="C2" s="1" t="s">
        <v>22</v>
      </c>
      <c r="D2" s="1">
        <v>0.25</v>
      </c>
      <c r="E2" s="1">
        <v>0.8</v>
      </c>
      <c r="F2" s="1">
        <v>0.8</v>
      </c>
      <c r="G2" s="1">
        <v>0.1414</v>
      </c>
      <c r="H2" s="1">
        <v>2.8050000000000002E-2</v>
      </c>
      <c r="I2" s="1">
        <v>64.183982754207477</v>
      </c>
      <c r="J2" s="1">
        <f>G2*25*0.25^4</f>
        <v>1.3808593750000001E-2</v>
      </c>
    </row>
    <row r="4" spans="1:23" x14ac:dyDescent="0.25">
      <c r="J4" s="2"/>
      <c r="K4" s="2"/>
      <c r="L4" s="2"/>
    </row>
    <row r="5" spans="1:23" s="3" customFormat="1" x14ac:dyDescent="0.25">
      <c r="B5" s="3" t="s">
        <v>0</v>
      </c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3" t="s">
        <v>23</v>
      </c>
      <c r="J5" s="3" t="s">
        <v>3</v>
      </c>
      <c r="K5" s="3" t="s">
        <v>4</v>
      </c>
      <c r="L5" s="3" t="s">
        <v>5</v>
      </c>
      <c r="N5" s="3" t="s">
        <v>19</v>
      </c>
      <c r="O5" s="3" t="s">
        <v>29</v>
      </c>
      <c r="P5" s="3" t="s">
        <v>30</v>
      </c>
      <c r="Q5" s="3" t="s">
        <v>20</v>
      </c>
      <c r="R5" s="3" t="s">
        <v>31</v>
      </c>
      <c r="S5" s="3" t="s">
        <v>32</v>
      </c>
      <c r="T5" s="3" t="s">
        <v>20</v>
      </c>
      <c r="U5" s="3" t="s">
        <v>42</v>
      </c>
      <c r="V5" s="3" t="s">
        <v>27</v>
      </c>
      <c r="W5" s="3" t="s">
        <v>43</v>
      </c>
    </row>
    <row r="6" spans="1:23" x14ac:dyDescent="0.25">
      <c r="B6" s="1">
        <v>0.18</v>
      </c>
      <c r="C6" s="1">
        <v>0.23130000000000001</v>
      </c>
      <c r="D6" s="1">
        <v>0.8347</v>
      </c>
      <c r="E6" s="1">
        <v>-4.72</v>
      </c>
      <c r="F6" s="1">
        <v>0</v>
      </c>
      <c r="G6" s="1">
        <v>4.5850000000000002E-2</v>
      </c>
      <c r="H6" s="1">
        <v>2.8448000000000001E-2</v>
      </c>
      <c r="J6" s="1">
        <v>0</v>
      </c>
      <c r="K6" s="1">
        <v>0</v>
      </c>
      <c r="L6" s="1">
        <v>0</v>
      </c>
      <c r="N6" s="1">
        <v>0</v>
      </c>
      <c r="O6" s="1">
        <v>0.53269999999999995</v>
      </c>
      <c r="P6" s="1">
        <v>0.75170000000000003</v>
      </c>
      <c r="Q6" s="1">
        <f t="shared" ref="Q6:Q27" si="0">N6*$D$2*R6</f>
        <v>0</v>
      </c>
      <c r="R6" s="1">
        <v>32</v>
      </c>
      <c r="S6" s="1">
        <f t="shared" ref="S6:S27" si="1">10*N6*O6/2/PI()/P6</f>
        <v>0</v>
      </c>
      <c r="T6" s="1">
        <v>1</v>
      </c>
    </row>
    <row r="7" spans="1:23" x14ac:dyDescent="0.25">
      <c r="B7" s="1">
        <v>0.25</v>
      </c>
      <c r="C7" s="1">
        <v>0.26179999999999998</v>
      </c>
      <c r="D7" s="1">
        <v>0.89119999999999999</v>
      </c>
      <c r="E7" s="1">
        <v>-6.98</v>
      </c>
      <c r="F7" s="1">
        <v>0</v>
      </c>
      <c r="G7" s="1">
        <v>4.0710000000000003E-2</v>
      </c>
      <c r="H7" s="1">
        <v>2.9641000000000001E-2</v>
      </c>
      <c r="J7" s="1">
        <v>3.942649342761062E-3</v>
      </c>
      <c r="K7" s="1">
        <v>2.3177176149333399E-3</v>
      </c>
      <c r="L7" s="1">
        <v>5.6913042143751098E-2</v>
      </c>
      <c r="N7" s="1">
        <v>0.1</v>
      </c>
      <c r="O7" s="1">
        <v>0.49370000000000003</v>
      </c>
      <c r="P7" s="1">
        <v>0.70579999999999998</v>
      </c>
      <c r="Q7" s="1">
        <f t="shared" si="0"/>
        <v>0.8</v>
      </c>
      <c r="R7" s="1">
        <v>32</v>
      </c>
      <c r="S7" s="1">
        <f t="shared" si="1"/>
        <v>0.11132728167252584</v>
      </c>
      <c r="T7" s="1">
        <v>1</v>
      </c>
      <c r="U7" s="1">
        <f t="shared" ref="U7:U27" si="2">T7/N7/$D$2</f>
        <v>40</v>
      </c>
      <c r="V7" s="1">
        <f t="shared" ref="V7:V27" si="3">1/60/U7</f>
        <v>4.1666666666666664E-4</v>
      </c>
      <c r="W7" s="1">
        <f t="shared" ref="W7:W27" si="4">180*V7</f>
        <v>7.4999999999999997E-2</v>
      </c>
    </row>
    <row r="8" spans="1:23" x14ac:dyDescent="0.25">
      <c r="B8" s="1">
        <v>0.3</v>
      </c>
      <c r="C8" s="1">
        <v>0.28089999999999998</v>
      </c>
      <c r="D8" s="1">
        <v>0.92689999999999995</v>
      </c>
      <c r="E8" s="1">
        <v>-7.82</v>
      </c>
      <c r="F8" s="1">
        <v>0</v>
      </c>
      <c r="G8" s="1">
        <v>3.712E-2</v>
      </c>
      <c r="H8" s="1">
        <v>2.9477E-2</v>
      </c>
      <c r="J8" s="1">
        <v>1.5708419435684462E-2</v>
      </c>
      <c r="K8" s="1">
        <v>7.4148157594170301E-3</v>
      </c>
      <c r="L8" s="1">
        <v>0.11665135356636</v>
      </c>
      <c r="N8" s="1">
        <v>0.15</v>
      </c>
      <c r="O8" s="1">
        <v>0.47189999999999999</v>
      </c>
      <c r="P8" s="1">
        <v>0.68130000000000002</v>
      </c>
      <c r="Q8" s="1">
        <f t="shared" si="0"/>
        <v>1.2</v>
      </c>
      <c r="R8" s="1">
        <v>32</v>
      </c>
      <c r="S8" s="1">
        <f t="shared" si="1"/>
        <v>0.16535715025333644</v>
      </c>
      <c r="T8" s="1">
        <v>1</v>
      </c>
      <c r="U8" s="1">
        <f t="shared" si="2"/>
        <v>26.666666666666668</v>
      </c>
      <c r="V8" s="1">
        <f t="shared" si="3"/>
        <v>6.2500000000000001E-4</v>
      </c>
      <c r="W8" s="1">
        <f t="shared" si="4"/>
        <v>0.1125</v>
      </c>
    </row>
    <row r="9" spans="1:23" x14ac:dyDescent="0.25">
      <c r="B9" s="1">
        <v>0.4</v>
      </c>
      <c r="C9" s="1">
        <v>0.31380000000000002</v>
      </c>
      <c r="D9" s="1">
        <v>0.97829999999999995</v>
      </c>
      <c r="E9" s="1">
        <v>-7.74</v>
      </c>
      <c r="F9" s="1">
        <v>0</v>
      </c>
      <c r="G9" s="1">
        <v>3.0470000000000001E-2</v>
      </c>
      <c r="H9" s="1">
        <v>2.6769000000000001E-2</v>
      </c>
      <c r="J9" s="1">
        <v>3.5111757055874271E-2</v>
      </c>
      <c r="K9" s="1">
        <v>1.4040055883744599E-2</v>
      </c>
      <c r="L9" s="1">
        <v>0.17329338248020601</v>
      </c>
      <c r="N9" s="1">
        <v>0.2</v>
      </c>
      <c r="O9" s="1">
        <v>0.44690000000000002</v>
      </c>
      <c r="P9" s="1">
        <v>0.65380000000000005</v>
      </c>
      <c r="Q9" s="1">
        <f t="shared" si="0"/>
        <v>1.6</v>
      </c>
      <c r="R9" s="1">
        <v>32</v>
      </c>
      <c r="S9" s="1">
        <f t="shared" si="1"/>
        <v>0.21757829326328551</v>
      </c>
      <c r="T9" s="1">
        <v>1</v>
      </c>
      <c r="U9" s="1">
        <f t="shared" si="2"/>
        <v>20</v>
      </c>
      <c r="V9" s="1">
        <f t="shared" si="3"/>
        <v>8.3333333333333328E-4</v>
      </c>
      <c r="W9" s="1">
        <f t="shared" si="4"/>
        <v>0.15</v>
      </c>
    </row>
    <row r="10" spans="1:23" x14ac:dyDescent="0.25">
      <c r="B10" s="1">
        <v>0.5</v>
      </c>
      <c r="C10" s="1">
        <v>0.34029999999999999</v>
      </c>
      <c r="D10" s="1">
        <v>1.0079</v>
      </c>
      <c r="E10" s="1">
        <v>-5.56</v>
      </c>
      <c r="F10" s="1">
        <v>0</v>
      </c>
      <c r="G10" s="1">
        <v>2.4590000000000001E-2</v>
      </c>
      <c r="H10" s="1">
        <v>2.2009999999999998E-2</v>
      </c>
      <c r="J10" s="1">
        <v>6.1846659978068208E-2</v>
      </c>
      <c r="K10" s="1">
        <v>2.1577038468145099E-2</v>
      </c>
      <c r="L10" s="1">
        <v>0.229648611436095</v>
      </c>
      <c r="N10" s="1">
        <v>0.25</v>
      </c>
      <c r="O10" s="1">
        <v>0.42080000000000001</v>
      </c>
      <c r="P10" s="1">
        <v>0.62319999999999998</v>
      </c>
      <c r="Q10" s="1">
        <f t="shared" si="0"/>
        <v>2</v>
      </c>
      <c r="R10" s="1">
        <v>32</v>
      </c>
      <c r="S10" s="1">
        <f t="shared" si="1"/>
        <v>0.26866335066218533</v>
      </c>
      <c r="T10" s="1">
        <v>1</v>
      </c>
      <c r="U10" s="1">
        <f t="shared" si="2"/>
        <v>16</v>
      </c>
      <c r="V10" s="1">
        <f t="shared" si="3"/>
        <v>1.0416666666666667E-3</v>
      </c>
      <c r="W10" s="1">
        <f t="shared" si="4"/>
        <v>0.1875</v>
      </c>
    </row>
    <row r="11" spans="1:23" x14ac:dyDescent="0.25">
      <c r="B11" s="1">
        <v>0.6</v>
      </c>
      <c r="C11" s="1">
        <v>0.35730000000000001</v>
      </c>
      <c r="D11" s="1">
        <v>1.0129999999999999</v>
      </c>
      <c r="E11" s="1">
        <v>-1.5</v>
      </c>
      <c r="F11" s="1">
        <v>0</v>
      </c>
      <c r="G11" s="1">
        <v>1.9470000000000001E-2</v>
      </c>
      <c r="H11" s="1">
        <v>1.7323999999999999E-2</v>
      </c>
      <c r="J11" s="1">
        <v>9.5491502812526274E-2</v>
      </c>
      <c r="K11" s="1">
        <v>2.9482847430186001E-2</v>
      </c>
      <c r="L11" s="1">
        <v>0.28435756261017098</v>
      </c>
      <c r="N11" s="1">
        <v>0.3</v>
      </c>
      <c r="O11" s="1">
        <v>0.39219999999999999</v>
      </c>
      <c r="P11" s="1">
        <v>0.58950000000000002</v>
      </c>
      <c r="Q11" s="1">
        <f t="shared" si="0"/>
        <v>2.4</v>
      </c>
      <c r="R11" s="1">
        <v>32</v>
      </c>
      <c r="S11" s="1">
        <f t="shared" si="1"/>
        <v>0.31766192712794583</v>
      </c>
      <c r="T11" s="1">
        <v>1</v>
      </c>
      <c r="U11" s="1">
        <f t="shared" si="2"/>
        <v>13.333333333333334</v>
      </c>
      <c r="V11" s="1">
        <f t="shared" si="3"/>
        <v>1.25E-3</v>
      </c>
      <c r="W11" s="1">
        <f t="shared" si="4"/>
        <v>0.22500000000000001</v>
      </c>
    </row>
    <row r="12" spans="1:23" x14ac:dyDescent="0.25">
      <c r="B12" s="1">
        <v>0.7</v>
      </c>
      <c r="C12" s="1">
        <v>0.35899999999999999</v>
      </c>
      <c r="D12" s="1">
        <v>0.99670000000000003</v>
      </c>
      <c r="E12" s="1">
        <v>4.1100000000000003</v>
      </c>
      <c r="F12" s="1">
        <v>0</v>
      </c>
      <c r="G12" s="1">
        <v>1.4919999999999999E-2</v>
      </c>
      <c r="H12" s="1">
        <v>1.4038999999999999E-2</v>
      </c>
      <c r="J12" s="1">
        <v>0.13551568628929422</v>
      </c>
      <c r="K12" s="1">
        <v>3.7320080873278899E-2</v>
      </c>
      <c r="L12" s="1">
        <v>0.33586978085256203</v>
      </c>
      <c r="N12" s="1">
        <v>0.35</v>
      </c>
      <c r="O12" s="1">
        <v>0.36570000000000003</v>
      </c>
      <c r="P12" s="1">
        <v>0.55889999999999995</v>
      </c>
      <c r="Q12" s="1">
        <f t="shared" si="0"/>
        <v>2.8</v>
      </c>
      <c r="R12" s="1">
        <v>32</v>
      </c>
      <c r="S12" s="1">
        <f t="shared" si="1"/>
        <v>0.3644844684388468</v>
      </c>
      <c r="T12" s="1">
        <v>1</v>
      </c>
      <c r="U12" s="1">
        <f t="shared" si="2"/>
        <v>11.428571428571429</v>
      </c>
      <c r="V12" s="1">
        <f t="shared" si="3"/>
        <v>1.4583333333333332E-3</v>
      </c>
      <c r="W12" s="1">
        <f t="shared" si="4"/>
        <v>0.26249999999999996</v>
      </c>
    </row>
    <row r="13" spans="1:23" x14ac:dyDescent="0.25">
      <c r="B13" s="1">
        <v>0.8</v>
      </c>
      <c r="C13" s="1">
        <v>0.33760000000000001</v>
      </c>
      <c r="D13" s="1">
        <v>0.95660000000000001</v>
      </c>
      <c r="E13" s="1">
        <v>10.48</v>
      </c>
      <c r="F13" s="1">
        <v>0</v>
      </c>
      <c r="G13" s="1">
        <v>1.073E-2</v>
      </c>
      <c r="H13" s="1">
        <v>1.1996E-2</v>
      </c>
      <c r="J13" s="1">
        <v>0.18128800512565513</v>
      </c>
      <c r="K13" s="1">
        <v>4.4811258527955103E-2</v>
      </c>
      <c r="L13" s="1">
        <v>0.38355946505230198</v>
      </c>
      <c r="N13" s="1">
        <v>0.4</v>
      </c>
      <c r="O13" s="1">
        <v>0.34250000000000003</v>
      </c>
      <c r="P13" s="1">
        <v>0.53139999999999998</v>
      </c>
      <c r="Q13" s="1">
        <f t="shared" si="0"/>
        <v>3.2</v>
      </c>
      <c r="R13" s="1">
        <v>32</v>
      </c>
      <c r="S13" s="1">
        <f t="shared" si="1"/>
        <v>0.41031665795238359</v>
      </c>
      <c r="T13" s="1">
        <v>1</v>
      </c>
      <c r="U13" s="1">
        <f t="shared" si="2"/>
        <v>10</v>
      </c>
      <c r="V13" s="1">
        <f t="shared" si="3"/>
        <v>1.6666666666666666E-3</v>
      </c>
      <c r="W13" s="1">
        <f t="shared" si="4"/>
        <v>0.3</v>
      </c>
    </row>
    <row r="14" spans="1:23" x14ac:dyDescent="0.25">
      <c r="B14" s="1">
        <v>0.9</v>
      </c>
      <c r="C14" s="1">
        <v>0.2797</v>
      </c>
      <c r="D14" s="1">
        <v>0.90059999999999996</v>
      </c>
      <c r="E14" s="1">
        <v>17.170000000000002</v>
      </c>
      <c r="F14" s="1">
        <v>0</v>
      </c>
      <c r="G14" s="1">
        <v>6.9300000000000004E-3</v>
      </c>
      <c r="H14" s="1">
        <v>1.044E-2</v>
      </c>
      <c r="J14" s="1">
        <v>0.23208660251050173</v>
      </c>
      <c r="K14" s="1">
        <v>5.1606196354294698E-2</v>
      </c>
      <c r="L14" s="1">
        <v>0.42445509718752</v>
      </c>
      <c r="N14" s="1">
        <v>0.45</v>
      </c>
      <c r="O14" s="1">
        <v>0.31430000000000002</v>
      </c>
      <c r="P14" s="1">
        <v>0.50080000000000002</v>
      </c>
      <c r="Q14" s="1">
        <f t="shared" si="0"/>
        <v>3.6</v>
      </c>
      <c r="R14" s="1">
        <v>32</v>
      </c>
      <c r="S14" s="1">
        <f t="shared" si="1"/>
        <v>0.44948241565899005</v>
      </c>
      <c r="T14" s="1">
        <v>1</v>
      </c>
      <c r="U14" s="1">
        <f t="shared" si="2"/>
        <v>8.8888888888888893</v>
      </c>
      <c r="V14" s="1">
        <f t="shared" si="3"/>
        <v>1.8749999999999999E-3</v>
      </c>
      <c r="W14" s="1">
        <f t="shared" si="4"/>
        <v>0.33749999999999997</v>
      </c>
    </row>
    <row r="15" spans="1:23" x14ac:dyDescent="0.25">
      <c r="B15" s="1">
        <v>0.95</v>
      </c>
      <c r="C15" s="1">
        <v>0.2225</v>
      </c>
      <c r="D15" s="1">
        <v>0.86829999999999996</v>
      </c>
      <c r="E15" s="1">
        <v>20.63</v>
      </c>
      <c r="F15" s="1">
        <v>0</v>
      </c>
      <c r="G15" s="1">
        <v>5.28E-3</v>
      </c>
      <c r="H15" s="1">
        <v>1.0067E-2</v>
      </c>
      <c r="J15" s="1">
        <v>0.28711035421746367</v>
      </c>
      <c r="K15" s="1">
        <v>5.74670818626292E-2</v>
      </c>
      <c r="L15" s="1">
        <v>0.45748073227561997</v>
      </c>
      <c r="N15" s="1">
        <v>0.5</v>
      </c>
      <c r="O15" s="1">
        <v>0.28949999999999998</v>
      </c>
      <c r="P15" s="1">
        <v>0.47020000000000001</v>
      </c>
      <c r="Q15" s="1">
        <f t="shared" si="0"/>
        <v>4</v>
      </c>
      <c r="R15" s="1">
        <v>32</v>
      </c>
      <c r="S15" s="1">
        <f t="shared" si="1"/>
        <v>0.48995487053491804</v>
      </c>
      <c r="T15" s="1">
        <v>1</v>
      </c>
      <c r="U15" s="1">
        <f t="shared" si="2"/>
        <v>8</v>
      </c>
      <c r="V15" s="1">
        <f t="shared" si="3"/>
        <v>2.0833333333333333E-3</v>
      </c>
      <c r="W15" s="1">
        <f t="shared" si="4"/>
        <v>0.375</v>
      </c>
    </row>
    <row r="16" spans="1:23" x14ac:dyDescent="0.25">
      <c r="B16" s="1">
        <v>1</v>
      </c>
      <c r="C16" s="1">
        <v>1E-4</v>
      </c>
      <c r="D16" s="1">
        <v>0.83309999999999995</v>
      </c>
      <c r="E16" s="1">
        <v>24.18</v>
      </c>
      <c r="F16" s="1">
        <v>0</v>
      </c>
      <c r="G16" s="1">
        <v>3.6900000000000001E-3</v>
      </c>
      <c r="H16" s="1">
        <v>8.6999999999999993</v>
      </c>
      <c r="J16" s="1">
        <v>0.34549150281252627</v>
      </c>
      <c r="K16" s="1">
        <v>6.2181808437345797E-2</v>
      </c>
      <c r="L16" s="1">
        <v>0.48181253569719201</v>
      </c>
      <c r="N16" s="1">
        <v>0.55000000000000004</v>
      </c>
      <c r="O16" s="1">
        <v>0.26469999999999999</v>
      </c>
      <c r="P16" s="1">
        <v>0.43959999999999999</v>
      </c>
      <c r="Q16" s="1">
        <f t="shared" si="0"/>
        <v>4.4000000000000004</v>
      </c>
      <c r="R16" s="1">
        <v>32</v>
      </c>
      <c r="S16" s="1">
        <f t="shared" si="1"/>
        <v>0.52708308439566831</v>
      </c>
      <c r="T16" s="1">
        <v>1</v>
      </c>
      <c r="U16" s="1">
        <f t="shared" si="2"/>
        <v>7.2727272727272725</v>
      </c>
      <c r="V16" s="1">
        <f t="shared" si="3"/>
        <v>2.2916666666666667E-3</v>
      </c>
      <c r="W16" s="1">
        <f t="shared" si="4"/>
        <v>0.41249999999999998</v>
      </c>
    </row>
    <row r="17" spans="10:23" x14ac:dyDescent="0.25">
      <c r="J17" s="1">
        <v>0.40630934270713764</v>
      </c>
      <c r="K17" s="1">
        <v>6.5555461506379795E-2</v>
      </c>
      <c r="L17" s="1">
        <v>0.496070688846453</v>
      </c>
      <c r="N17" s="1">
        <v>0.6</v>
      </c>
      <c r="O17" s="1">
        <v>0.2407</v>
      </c>
      <c r="P17" s="1">
        <v>0.40899999999999997</v>
      </c>
      <c r="Q17" s="1">
        <f t="shared" si="0"/>
        <v>4.8</v>
      </c>
      <c r="R17" s="1">
        <v>32</v>
      </c>
      <c r="S17" s="1">
        <f t="shared" si="1"/>
        <v>0.56198427582717669</v>
      </c>
      <c r="T17" s="1">
        <v>1</v>
      </c>
      <c r="U17" s="1">
        <f t="shared" si="2"/>
        <v>6.666666666666667</v>
      </c>
      <c r="V17" s="1">
        <f t="shared" si="3"/>
        <v>2.5000000000000001E-3</v>
      </c>
      <c r="W17" s="1">
        <f t="shared" si="4"/>
        <v>0.45</v>
      </c>
    </row>
    <row r="18" spans="10:23" x14ac:dyDescent="0.25">
      <c r="J18" s="1">
        <v>0.46860474023534326</v>
      </c>
      <c r="K18" s="1">
        <v>6.7507170244906003E-2</v>
      </c>
      <c r="L18" s="1">
        <v>0.49931083891043299</v>
      </c>
      <c r="N18" s="1">
        <v>0.65</v>
      </c>
      <c r="O18" s="1">
        <v>0.2162</v>
      </c>
      <c r="P18" s="1">
        <v>0.37839999999999996</v>
      </c>
      <c r="Q18" s="1">
        <f t="shared" si="0"/>
        <v>5.2</v>
      </c>
      <c r="R18" s="1">
        <v>32</v>
      </c>
      <c r="S18" s="1">
        <f t="shared" si="1"/>
        <v>0.59106882010317263</v>
      </c>
      <c r="T18" s="1">
        <v>1</v>
      </c>
      <c r="U18" s="1">
        <f t="shared" si="2"/>
        <v>6.1538461538461533</v>
      </c>
      <c r="V18" s="1">
        <f t="shared" si="3"/>
        <v>2.7083333333333334E-3</v>
      </c>
      <c r="W18" s="1">
        <f t="shared" si="4"/>
        <v>0.48750000000000004</v>
      </c>
    </row>
    <row r="19" spans="10:23" x14ac:dyDescent="0.25">
      <c r="J19" s="1">
        <v>0.53139525976465674</v>
      </c>
      <c r="K19" s="1">
        <v>6.7813108440232903E-2</v>
      </c>
      <c r="L19" s="1">
        <v>0.48985114339559599</v>
      </c>
      <c r="N19" s="1">
        <v>0.7</v>
      </c>
      <c r="O19" s="1">
        <v>0.19309999999999999</v>
      </c>
      <c r="P19" s="1">
        <v>0.3478</v>
      </c>
      <c r="Q19" s="1">
        <f t="shared" si="0"/>
        <v>5.6</v>
      </c>
      <c r="R19" s="1">
        <v>32</v>
      </c>
      <c r="S19" s="1">
        <f t="shared" si="1"/>
        <v>0.61854438348854202</v>
      </c>
      <c r="T19" s="1">
        <v>1</v>
      </c>
      <c r="U19" s="1">
        <f t="shared" si="2"/>
        <v>5.7142857142857144</v>
      </c>
      <c r="V19" s="1">
        <f t="shared" si="3"/>
        <v>2.9166666666666664E-3</v>
      </c>
      <c r="W19" s="1">
        <f t="shared" si="4"/>
        <v>0.52499999999999991</v>
      </c>
    </row>
    <row r="20" spans="10:23" x14ac:dyDescent="0.25">
      <c r="J20" s="1">
        <v>0.5936906572928623</v>
      </c>
      <c r="K20" s="1">
        <v>6.6649308124142895E-2</v>
      </c>
      <c r="L20" s="1">
        <v>0.468111579518867</v>
      </c>
      <c r="N20" s="1">
        <v>0.7</v>
      </c>
      <c r="O20" s="1">
        <v>0.1943</v>
      </c>
      <c r="P20" s="1">
        <v>0.3478</v>
      </c>
      <c r="Q20" s="1">
        <f t="shared" si="0"/>
        <v>5.6</v>
      </c>
      <c r="R20" s="1">
        <v>32</v>
      </c>
      <c r="S20" s="1">
        <f t="shared" si="1"/>
        <v>0.62238826365522393</v>
      </c>
      <c r="T20" s="1">
        <v>1</v>
      </c>
      <c r="U20" s="1">
        <f t="shared" si="2"/>
        <v>5.7142857142857144</v>
      </c>
      <c r="V20" s="1">
        <f t="shared" si="3"/>
        <v>2.9166666666666664E-3</v>
      </c>
      <c r="W20" s="1">
        <f t="shared" si="4"/>
        <v>0.52499999999999991</v>
      </c>
    </row>
    <row r="21" spans="10:23" x14ac:dyDescent="0.25">
      <c r="J21" s="1">
        <v>0.6545084971874735</v>
      </c>
      <c r="K21" s="1">
        <v>6.3781285913216995E-2</v>
      </c>
      <c r="L21" s="1">
        <v>0.43551497250216598</v>
      </c>
      <c r="N21" s="1">
        <v>0.75</v>
      </c>
      <c r="O21" s="1">
        <v>0.16880000000000001</v>
      </c>
      <c r="P21" s="1">
        <v>0.31719999999999998</v>
      </c>
      <c r="Q21" s="1">
        <f t="shared" si="0"/>
        <v>6</v>
      </c>
      <c r="R21" s="1">
        <v>32</v>
      </c>
      <c r="S21" s="1">
        <f t="shared" si="1"/>
        <v>0.63521487375264662</v>
      </c>
      <c r="T21" s="1">
        <v>1</v>
      </c>
      <c r="U21" s="1">
        <f t="shared" si="2"/>
        <v>5.333333333333333</v>
      </c>
      <c r="V21" s="1">
        <f t="shared" si="3"/>
        <v>3.1250000000000002E-3</v>
      </c>
      <c r="W21" s="1">
        <f t="shared" si="4"/>
        <v>0.5625</v>
      </c>
    </row>
    <row r="22" spans="10:23" x14ac:dyDescent="0.25">
      <c r="J22" s="1">
        <v>0.71288964578253633</v>
      </c>
      <c r="K22" s="1">
        <v>5.9195776158208202E-2</v>
      </c>
      <c r="L22" s="1">
        <v>0.39335789714446701</v>
      </c>
      <c r="N22" s="10">
        <v>0.8</v>
      </c>
      <c r="O22" s="10">
        <v>0.1414</v>
      </c>
      <c r="P22" s="10">
        <v>0.28050000000000003</v>
      </c>
      <c r="Q22" s="10">
        <f t="shared" si="0"/>
        <v>6.4</v>
      </c>
      <c r="R22" s="10">
        <v>32</v>
      </c>
      <c r="S22" s="10">
        <f t="shared" si="1"/>
        <v>0.64183982754207491</v>
      </c>
      <c r="T22" s="10">
        <v>1</v>
      </c>
      <c r="U22" s="10">
        <f t="shared" si="2"/>
        <v>5</v>
      </c>
      <c r="V22" s="10">
        <f t="shared" si="3"/>
        <v>3.3333333333333331E-3</v>
      </c>
      <c r="W22" s="10">
        <f t="shared" si="4"/>
        <v>0.6</v>
      </c>
    </row>
    <row r="23" spans="10:23" x14ac:dyDescent="0.25">
      <c r="J23" s="1">
        <v>0.76791339748949849</v>
      </c>
      <c r="K23" s="1">
        <v>5.2783884329153097E-2</v>
      </c>
      <c r="L23" s="1">
        <v>0.34413849347556202</v>
      </c>
      <c r="N23" s="1">
        <v>0.85</v>
      </c>
      <c r="O23" s="1">
        <v>0.1148</v>
      </c>
      <c r="P23" s="1">
        <v>0.24680000000000002</v>
      </c>
      <c r="Q23" s="1">
        <f t="shared" si="0"/>
        <v>6.8</v>
      </c>
      <c r="R23" s="1">
        <v>32</v>
      </c>
      <c r="S23" s="1">
        <f t="shared" si="1"/>
        <v>0.62926820692492491</v>
      </c>
      <c r="T23" s="1">
        <v>1</v>
      </c>
      <c r="U23" s="1">
        <f t="shared" si="2"/>
        <v>4.7058823529411766</v>
      </c>
      <c r="V23" s="1">
        <f t="shared" si="3"/>
        <v>3.5416666666666665E-3</v>
      </c>
      <c r="W23" s="1">
        <f t="shared" si="4"/>
        <v>0.63749999999999996</v>
      </c>
    </row>
    <row r="24" spans="10:23" x14ac:dyDescent="0.25">
      <c r="J24" s="1">
        <v>0.81871199487434487</v>
      </c>
      <c r="K24" s="1">
        <v>4.40039982177831E-2</v>
      </c>
      <c r="L24" s="1">
        <v>0.29028133175077497</v>
      </c>
      <c r="N24" s="1">
        <v>0.9</v>
      </c>
      <c r="O24" s="1">
        <v>8.6999999999999994E-2</v>
      </c>
      <c r="P24" s="1">
        <v>0.2132</v>
      </c>
      <c r="Q24" s="1">
        <f t="shared" si="0"/>
        <v>7.2</v>
      </c>
      <c r="R24" s="1">
        <v>32</v>
      </c>
      <c r="S24" s="1">
        <f t="shared" si="1"/>
        <v>0.58451369812830223</v>
      </c>
      <c r="T24" s="1">
        <v>1</v>
      </c>
      <c r="U24" s="1">
        <f t="shared" si="2"/>
        <v>4.4444444444444446</v>
      </c>
      <c r="V24" s="1">
        <f t="shared" si="3"/>
        <v>3.7499999999999999E-3</v>
      </c>
      <c r="W24" s="1">
        <f t="shared" si="4"/>
        <v>0.67499999999999993</v>
      </c>
    </row>
    <row r="25" spans="10:23" x14ac:dyDescent="0.25">
      <c r="J25" s="1">
        <v>0.86448431371070567</v>
      </c>
      <c r="K25" s="1">
        <v>3.3346736796086497E-2</v>
      </c>
      <c r="L25" s="1">
        <v>0.23504546656439401</v>
      </c>
      <c r="N25" s="1">
        <v>0.95</v>
      </c>
      <c r="O25" s="1">
        <v>5.8099999999999999E-2</v>
      </c>
      <c r="P25" s="1">
        <v>0.1704</v>
      </c>
      <c r="Q25" s="1">
        <f t="shared" si="0"/>
        <v>7.6</v>
      </c>
      <c r="R25" s="1">
        <v>32</v>
      </c>
      <c r="S25" s="1">
        <f t="shared" si="1"/>
        <v>0.51552565046696963</v>
      </c>
      <c r="T25" s="1">
        <v>1</v>
      </c>
      <c r="U25" s="1">
        <f t="shared" si="2"/>
        <v>4.2105263157894735</v>
      </c>
      <c r="V25" s="1">
        <f t="shared" si="3"/>
        <v>3.9583333333333337E-3</v>
      </c>
      <c r="W25" s="1">
        <f t="shared" si="4"/>
        <v>0.71250000000000002</v>
      </c>
    </row>
    <row r="26" spans="10:23" x14ac:dyDescent="0.25">
      <c r="J26" s="1">
        <v>0.90450849718747373</v>
      </c>
      <c r="K26" s="1">
        <v>2.3207868590914699E-2</v>
      </c>
      <c r="L26" s="1">
        <v>0.18151144532848401</v>
      </c>
      <c r="N26" s="1">
        <v>1</v>
      </c>
      <c r="O26" s="1">
        <v>2.93E-2</v>
      </c>
      <c r="P26" s="1">
        <v>0.1275</v>
      </c>
      <c r="Q26" s="1">
        <f t="shared" si="0"/>
        <v>8</v>
      </c>
      <c r="R26" s="1">
        <v>32</v>
      </c>
      <c r="S26" s="1">
        <f t="shared" si="1"/>
        <v>0.36574430059549279</v>
      </c>
      <c r="T26" s="1">
        <v>1</v>
      </c>
      <c r="U26" s="1">
        <f t="shared" si="2"/>
        <v>4</v>
      </c>
      <c r="V26" s="1">
        <f t="shared" si="3"/>
        <v>4.1666666666666666E-3</v>
      </c>
      <c r="W26" s="1">
        <f t="shared" si="4"/>
        <v>0.75</v>
      </c>
    </row>
    <row r="27" spans="10:23" x14ac:dyDescent="0.25">
      <c r="J27" s="1">
        <v>0.93815334002193174</v>
      </c>
      <c r="K27" s="1">
        <v>1.4570426119605E-2</v>
      </c>
      <c r="L27" s="1">
        <v>0.134076235970435</v>
      </c>
      <c r="N27" s="1">
        <v>1.05</v>
      </c>
      <c r="O27" s="1">
        <v>-3.3E-3</v>
      </c>
      <c r="P27" s="1">
        <v>7.8600000000000003E-2</v>
      </c>
      <c r="Q27" s="1">
        <f t="shared" si="0"/>
        <v>8.4</v>
      </c>
      <c r="R27" s="1">
        <v>32</v>
      </c>
      <c r="S27" s="1">
        <f t="shared" si="1"/>
        <v>-7.0161816515701955E-2</v>
      </c>
      <c r="T27" s="1">
        <v>1</v>
      </c>
      <c r="U27" s="1">
        <f t="shared" si="2"/>
        <v>3.8095238095238093</v>
      </c>
      <c r="V27" s="1">
        <f t="shared" si="3"/>
        <v>4.3750000000000004E-3</v>
      </c>
      <c r="W27" s="1">
        <f t="shared" si="4"/>
        <v>0.78750000000000009</v>
      </c>
    </row>
    <row r="28" spans="10:23" x14ac:dyDescent="0.25">
      <c r="J28" s="1">
        <v>0.96488824294412567</v>
      </c>
      <c r="K28" s="1">
        <v>8.05661696675063E-3</v>
      </c>
      <c r="L28" s="1">
        <v>8.5195911965125701E-2</v>
      </c>
    </row>
    <row r="29" spans="10:23" x14ac:dyDescent="0.25">
      <c r="J29" s="1">
        <v>0.98429158056431554</v>
      </c>
      <c r="K29" s="1">
        <v>3.5380004115013902E-3</v>
      </c>
      <c r="L29" s="1">
        <v>4.0617382061829098E-2</v>
      </c>
    </row>
    <row r="30" spans="10:23" x14ac:dyDescent="0.25">
      <c r="J30" s="1">
        <v>0.99605735065723888</v>
      </c>
      <c r="K30" s="1">
        <v>8.7761371004266796E-4</v>
      </c>
      <c r="L30" s="1">
        <v>1.0523807364807399E-2</v>
      </c>
    </row>
    <row r="31" spans="10:23" x14ac:dyDescent="0.25">
      <c r="J31" s="1">
        <v>1</v>
      </c>
      <c r="K31" s="1">
        <v>0</v>
      </c>
      <c r="L31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workbookViewId="0">
      <selection activeCell="I4" sqref="I4"/>
    </sheetView>
  </sheetViews>
  <sheetFormatPr defaultColWidth="8.85546875" defaultRowHeight="15" x14ac:dyDescent="0.25"/>
  <cols>
    <col min="1" max="16384" width="8.85546875" style="1"/>
  </cols>
  <sheetData>
    <row r="1" spans="1:17" s="3" customFormat="1" x14ac:dyDescent="0.25">
      <c r="A1" s="3" t="s">
        <v>36</v>
      </c>
      <c r="B1" s="3" t="s">
        <v>37</v>
      </c>
      <c r="C1" s="3" t="s">
        <v>38</v>
      </c>
      <c r="D1" s="3" t="s">
        <v>39</v>
      </c>
    </row>
    <row r="5" spans="1:17" s="3" customFormat="1" x14ac:dyDescent="0.25">
      <c r="B5" s="3" t="s">
        <v>0</v>
      </c>
      <c r="C5" s="3" t="s">
        <v>1</v>
      </c>
      <c r="D5" s="3" t="s">
        <v>2</v>
      </c>
      <c r="E5" s="3" t="s">
        <v>8</v>
      </c>
      <c r="F5" s="3" t="s">
        <v>7</v>
      </c>
      <c r="G5" s="3" t="s">
        <v>10</v>
      </c>
      <c r="H5" s="3" t="s">
        <v>9</v>
      </c>
      <c r="J5" s="3" t="s">
        <v>3</v>
      </c>
      <c r="K5" s="3" t="s">
        <v>4</v>
      </c>
      <c r="L5" s="3" t="s">
        <v>5</v>
      </c>
      <c r="N5" s="3" t="s">
        <v>19</v>
      </c>
      <c r="O5" s="3" t="s">
        <v>29</v>
      </c>
      <c r="P5" s="3" t="s">
        <v>30</v>
      </c>
      <c r="Q5" s="3" t="s">
        <v>32</v>
      </c>
    </row>
    <row r="6" spans="1:17" x14ac:dyDescent="0.25">
      <c r="B6" s="1">
        <v>0.2</v>
      </c>
      <c r="C6" s="1">
        <v>0.17399999999999999</v>
      </c>
      <c r="D6" s="1">
        <v>1.675</v>
      </c>
      <c r="E6" s="1">
        <v>0</v>
      </c>
      <c r="F6" s="1">
        <v>0</v>
      </c>
      <c r="G6" s="1">
        <v>4.3395599999999902E-2</v>
      </c>
      <c r="H6" s="1">
        <v>5.45E-2</v>
      </c>
      <c r="J6" s="1">
        <v>0</v>
      </c>
      <c r="K6" s="1">
        <v>0</v>
      </c>
      <c r="L6" s="1">
        <v>0</v>
      </c>
      <c r="N6" s="1">
        <v>0</v>
      </c>
      <c r="O6" s="1">
        <v>0.60261931000000002</v>
      </c>
      <c r="P6" s="1">
        <v>0.97833044000000002</v>
      </c>
      <c r="Q6" s="1">
        <v>0</v>
      </c>
    </row>
    <row r="7" spans="1:17" x14ac:dyDescent="0.25">
      <c r="B7" s="1">
        <v>0.25</v>
      </c>
      <c r="C7" s="1">
        <v>0.20200000000000001</v>
      </c>
      <c r="D7" s="1">
        <v>1.629</v>
      </c>
      <c r="E7" s="1">
        <v>6.9610000000000003</v>
      </c>
      <c r="F7" s="1">
        <v>0</v>
      </c>
      <c r="G7" s="1">
        <v>3.9592000000000002E-2</v>
      </c>
      <c r="H7" s="1">
        <v>5.0599999999999999E-2</v>
      </c>
      <c r="J7" s="1">
        <v>3.942649342761062E-3</v>
      </c>
      <c r="K7" s="1">
        <v>2.3177176149333399E-3</v>
      </c>
      <c r="L7" s="1">
        <v>5.6913042143751098E-2</v>
      </c>
      <c r="N7" s="1">
        <v>0.05</v>
      </c>
      <c r="O7" s="1">
        <v>0.57393115786000004</v>
      </c>
      <c r="P7" s="1">
        <v>0.934528466705</v>
      </c>
      <c r="Q7" s="1">
        <v>4.8871695203645524E-2</v>
      </c>
    </row>
    <row r="8" spans="1:17" x14ac:dyDescent="0.25">
      <c r="B8" s="1">
        <v>0.3</v>
      </c>
      <c r="C8" s="1">
        <v>0.22900000000000001</v>
      </c>
      <c r="D8" s="1">
        <v>1.5840000000000001</v>
      </c>
      <c r="E8" s="1">
        <v>13.920999999999999</v>
      </c>
      <c r="F8" s="1">
        <v>0</v>
      </c>
      <c r="G8" s="1">
        <v>3.57926999999999E-2</v>
      </c>
      <c r="H8" s="1">
        <v>4.7899999999999998E-2</v>
      </c>
      <c r="J8" s="1">
        <v>1.5708419435684462E-2</v>
      </c>
      <c r="K8" s="1">
        <v>7.4148157594170301E-3</v>
      </c>
      <c r="L8" s="1">
        <v>0.11665135356636</v>
      </c>
      <c r="N8" s="1">
        <v>0.1</v>
      </c>
      <c r="O8" s="1">
        <v>0.54662947808000006</v>
      </c>
      <c r="P8" s="1">
        <v>0.89377007374000006</v>
      </c>
      <c r="Q8" s="1">
        <v>9.7339109948184524E-2</v>
      </c>
    </row>
    <row r="9" spans="1:17" x14ac:dyDescent="0.25">
      <c r="B9" s="1">
        <v>0.35</v>
      </c>
      <c r="C9" s="1">
        <v>0.25313918904316801</v>
      </c>
      <c r="D9" s="1">
        <v>1.5399860955056099</v>
      </c>
      <c r="E9" s="1">
        <v>21.182164483916701</v>
      </c>
      <c r="F9" s="1">
        <v>0</v>
      </c>
      <c r="G9" s="1">
        <v>3.2450877501048102E-2</v>
      </c>
      <c r="H9" s="1">
        <v>4.6576830443159897E-2</v>
      </c>
      <c r="J9" s="1">
        <v>3.5111757055874271E-2</v>
      </c>
      <c r="K9" s="1">
        <v>1.4040055883744599E-2</v>
      </c>
      <c r="L9" s="1">
        <v>0.17329338248020601</v>
      </c>
      <c r="N9" s="1">
        <v>0.15</v>
      </c>
      <c r="O9" s="1">
        <v>0.52059706762000002</v>
      </c>
      <c r="P9" s="1">
        <v>0.85578400098499996</v>
      </c>
      <c r="Q9" s="1">
        <v>0.14522752804826208</v>
      </c>
    </row>
    <row r="10" spans="1:17" x14ac:dyDescent="0.25">
      <c r="B10" s="1">
        <v>0.4</v>
      </c>
      <c r="C10" s="1">
        <v>0.27500000000000002</v>
      </c>
      <c r="D10" s="1">
        <v>1.496</v>
      </c>
      <c r="E10" s="1">
        <v>28.425999999999998</v>
      </c>
      <c r="F10" s="1">
        <v>0</v>
      </c>
      <c r="G10" s="1">
        <v>2.93975E-2</v>
      </c>
      <c r="H10" s="1">
        <v>4.53E-2</v>
      </c>
      <c r="J10" s="1">
        <v>6.1846659978068208E-2</v>
      </c>
      <c r="K10" s="1">
        <v>2.1577038468145099E-2</v>
      </c>
      <c r="L10" s="1">
        <v>0.229648611436095</v>
      </c>
      <c r="N10" s="1">
        <v>0.2</v>
      </c>
      <c r="O10" s="1">
        <v>0.49571672344000001</v>
      </c>
      <c r="P10" s="1">
        <v>0.82029898832000003</v>
      </c>
      <c r="Q10" s="1">
        <v>0.19235856201743026</v>
      </c>
    </row>
    <row r="11" spans="1:17" x14ac:dyDescent="0.25">
      <c r="B11" s="1">
        <v>0.45</v>
      </c>
      <c r="C11" s="1">
        <v>0.29489666731441799</v>
      </c>
      <c r="D11" s="1">
        <v>1.4517743102535401</v>
      </c>
      <c r="E11" s="1">
        <v>35.379857801046001</v>
      </c>
      <c r="F11" s="1">
        <v>0</v>
      </c>
      <c r="G11" s="1">
        <v>2.6604311574722001E-2</v>
      </c>
      <c r="H11" s="1">
        <v>4.2998599439775902E-2</v>
      </c>
      <c r="J11" s="1">
        <v>9.5491502812526274E-2</v>
      </c>
      <c r="K11" s="1">
        <v>2.9482847430186001E-2</v>
      </c>
      <c r="L11" s="1">
        <v>0.28435756261017098</v>
      </c>
      <c r="N11" s="1">
        <v>0.25</v>
      </c>
      <c r="O11" s="1">
        <v>0.47187124250000001</v>
      </c>
      <c r="P11" s="1">
        <v>0.78704377562500005</v>
      </c>
      <c r="Q11" s="1">
        <v>0.23855293400659705</v>
      </c>
    </row>
    <row r="12" spans="1:17" x14ac:dyDescent="0.25">
      <c r="B12" s="1">
        <v>0.5</v>
      </c>
      <c r="C12" s="1">
        <v>0.312</v>
      </c>
      <c r="D12" s="1">
        <v>1.4059999999999999</v>
      </c>
      <c r="E12" s="1">
        <v>42.152000000000001</v>
      </c>
      <c r="F12" s="1">
        <v>0</v>
      </c>
      <c r="G12" s="1">
        <v>2.3992800000000002E-2</v>
      </c>
      <c r="H12" s="1">
        <v>4.0099999999999997E-2</v>
      </c>
      <c r="J12" s="1">
        <v>0.13551568628929422</v>
      </c>
      <c r="K12" s="1">
        <v>3.7320080873278899E-2</v>
      </c>
      <c r="L12" s="1">
        <v>0.33586978085256203</v>
      </c>
      <c r="N12" s="1">
        <v>0.3</v>
      </c>
      <c r="O12" s="1">
        <v>0.44894342176000002</v>
      </c>
      <c r="P12" s="1">
        <v>0.75574710278000001</v>
      </c>
      <c r="Q12" s="1">
        <v>0.28363283621807006</v>
      </c>
    </row>
    <row r="13" spans="1:17" x14ac:dyDescent="0.25">
      <c r="B13" s="1">
        <v>0.55000000000000004</v>
      </c>
      <c r="C13" s="1">
        <v>0.32644412442396298</v>
      </c>
      <c r="D13" s="1">
        <v>1.3565320459316501</v>
      </c>
      <c r="E13" s="1">
        <v>48.726163990227299</v>
      </c>
      <c r="F13" s="1">
        <v>0</v>
      </c>
      <c r="G13" s="1">
        <v>2.1494406620382701E-2</v>
      </c>
      <c r="H13" s="1">
        <v>3.6780668852906998E-2</v>
      </c>
      <c r="J13" s="1">
        <v>0.18128800512565513</v>
      </c>
      <c r="K13" s="1">
        <v>4.4811258527955103E-2</v>
      </c>
      <c r="L13" s="1">
        <v>0.38355946505230198</v>
      </c>
      <c r="N13" s="1">
        <v>0.35</v>
      </c>
      <c r="O13" s="1">
        <v>0.42681605818000001</v>
      </c>
      <c r="P13" s="1">
        <v>0.72613770966500002</v>
      </c>
      <c r="Q13" s="1">
        <v>0.32742356706125941</v>
      </c>
    </row>
    <row r="14" spans="1:17" x14ac:dyDescent="0.25">
      <c r="B14" s="1">
        <v>0.6</v>
      </c>
      <c r="C14" s="1">
        <v>0.33700000000000002</v>
      </c>
      <c r="D14" s="1">
        <v>1.3049999999999999</v>
      </c>
      <c r="E14" s="1">
        <v>55.198999999999998</v>
      </c>
      <c r="F14" s="1">
        <v>0</v>
      </c>
      <c r="G14" s="1">
        <v>1.9107900000000001E-2</v>
      </c>
      <c r="H14" s="1">
        <v>3.3399999999999999E-2</v>
      </c>
      <c r="J14" s="1">
        <v>0.23208660251050173</v>
      </c>
      <c r="K14" s="1">
        <v>5.1606196354294698E-2</v>
      </c>
      <c r="L14" s="1">
        <v>0.42445509718752</v>
      </c>
      <c r="N14" s="1">
        <v>0.4</v>
      </c>
      <c r="O14" s="1">
        <v>0.40537194872000004</v>
      </c>
      <c r="P14" s="1">
        <v>0.69794433615999996</v>
      </c>
      <c r="Q14" s="1">
        <v>0.36975412557709852</v>
      </c>
    </row>
    <row r="15" spans="1:17" x14ac:dyDescent="0.25">
      <c r="B15" s="1">
        <v>0.65</v>
      </c>
      <c r="C15" s="1">
        <v>0.34378571428571397</v>
      </c>
      <c r="D15" s="1">
        <v>1.2527435642909099</v>
      </c>
      <c r="E15" s="1">
        <v>61.6400182283639</v>
      </c>
      <c r="F15" s="1">
        <v>0</v>
      </c>
      <c r="G15" s="1">
        <v>1.68105167975061E-2</v>
      </c>
      <c r="H15" s="1">
        <v>3.0468770923003301E-2</v>
      </c>
      <c r="J15" s="1">
        <v>0.28711035421746367</v>
      </c>
      <c r="K15" s="1">
        <v>5.74670818626292E-2</v>
      </c>
      <c r="L15" s="1">
        <v>0.45748073227561997</v>
      </c>
      <c r="N15" s="1">
        <v>0.45</v>
      </c>
      <c r="O15" s="1">
        <v>0.38449389033999998</v>
      </c>
      <c r="P15" s="1">
        <v>0.67089572214500004</v>
      </c>
      <c r="Q15" s="1">
        <v>0.41045643230913675</v>
      </c>
    </row>
    <row r="16" spans="1:17" x14ac:dyDescent="0.25">
      <c r="B16" s="1">
        <v>0.7</v>
      </c>
      <c r="C16" s="1">
        <v>0.34699999999999998</v>
      </c>
      <c r="D16" s="1">
        <v>1.1990000000000001</v>
      </c>
      <c r="E16" s="1">
        <v>68.097999999999999</v>
      </c>
      <c r="F16" s="1">
        <v>0</v>
      </c>
      <c r="G16" s="1">
        <v>1.4608700000000001E-2</v>
      </c>
      <c r="H16" s="1">
        <v>2.7799999999999998E-2</v>
      </c>
      <c r="J16" s="1">
        <v>0.34549150281252627</v>
      </c>
      <c r="K16" s="1">
        <v>6.2181808437345797E-2</v>
      </c>
      <c r="L16" s="1">
        <v>0.48181253569719201</v>
      </c>
      <c r="N16" s="1">
        <v>0.5</v>
      </c>
      <c r="O16" s="1">
        <v>0.36406468000000003</v>
      </c>
      <c r="P16" s="1">
        <v>0.64472060750000004</v>
      </c>
      <c r="Q16" s="1">
        <v>0.44936281509482462</v>
      </c>
    </row>
    <row r="17" spans="2:17" x14ac:dyDescent="0.25">
      <c r="B17" s="1">
        <v>0.75</v>
      </c>
      <c r="C17" s="1">
        <v>0.34311940298507398</v>
      </c>
      <c r="D17" s="1">
        <v>1.14295148401826</v>
      </c>
      <c r="E17" s="1">
        <v>74.662736348172601</v>
      </c>
      <c r="F17" s="1">
        <v>0</v>
      </c>
      <c r="G17" s="1">
        <v>1.25043750582022E-2</v>
      </c>
      <c r="H17" s="1">
        <v>2.53962745098039E-2</v>
      </c>
      <c r="J17" s="1">
        <v>0.40630934270713764</v>
      </c>
      <c r="K17" s="1">
        <v>6.5555461506379795E-2</v>
      </c>
      <c r="L17" s="1">
        <v>0.496070688846453</v>
      </c>
      <c r="N17" s="1">
        <v>0.55000000000000004</v>
      </c>
      <c r="O17" s="1">
        <v>0.34396711465999996</v>
      </c>
      <c r="P17" s="1">
        <v>0.61914773210500007</v>
      </c>
      <c r="Q17" s="1">
        <v>0.48630133078564658</v>
      </c>
    </row>
    <row r="18" spans="2:17" x14ac:dyDescent="0.25">
      <c r="B18" s="1">
        <v>0.8</v>
      </c>
      <c r="C18" s="1">
        <v>0.33400000000000002</v>
      </c>
      <c r="D18" s="1">
        <v>1.0860000000000001</v>
      </c>
      <c r="E18" s="1">
        <v>81.283000000000001</v>
      </c>
      <c r="F18" s="1">
        <v>0</v>
      </c>
      <c r="G18" s="1">
        <v>1.0487599999999901E-2</v>
      </c>
      <c r="H18" s="1">
        <v>2.3199999999999998E-2</v>
      </c>
      <c r="J18" s="1">
        <v>0.46860474023534326</v>
      </c>
      <c r="K18" s="1">
        <v>6.7507170244906003E-2</v>
      </c>
      <c r="L18" s="1">
        <v>0.49931083891043299</v>
      </c>
      <c r="N18" s="1">
        <v>0.6</v>
      </c>
      <c r="O18" s="1">
        <v>0.32408399128000004</v>
      </c>
      <c r="P18" s="1">
        <v>0.59390583584000001</v>
      </c>
      <c r="Q18" s="1">
        <v>0.5210883551889367</v>
      </c>
    </row>
    <row r="19" spans="2:17" x14ac:dyDescent="0.25">
      <c r="B19" s="1">
        <v>0.85</v>
      </c>
      <c r="C19" s="1">
        <v>0.31462758496673199</v>
      </c>
      <c r="D19" s="1">
        <v>1.02956917238001</v>
      </c>
      <c r="E19" s="1">
        <v>87.942929050971799</v>
      </c>
      <c r="F19" s="1">
        <v>0</v>
      </c>
      <c r="G19" s="1">
        <v>8.56822999092627E-3</v>
      </c>
      <c r="H19" s="1">
        <v>2.07223529411764E-2</v>
      </c>
      <c r="J19" s="1">
        <v>0.53139525976465674</v>
      </c>
      <c r="K19" s="1">
        <v>6.7813108440232903E-2</v>
      </c>
      <c r="L19" s="1">
        <v>0.48985114339559599</v>
      </c>
      <c r="N19" s="1">
        <v>0.65</v>
      </c>
      <c r="O19" s="1">
        <v>0.30429810682000002</v>
      </c>
      <c r="P19" s="1">
        <v>0.56872365858499996</v>
      </c>
      <c r="Q19" s="1">
        <v>0.55351761163520674</v>
      </c>
    </row>
    <row r="20" spans="2:17" x14ac:dyDescent="0.25">
      <c r="B20" s="1">
        <v>0.9</v>
      </c>
      <c r="C20" s="1">
        <v>0.28000000000000003</v>
      </c>
      <c r="D20" s="1">
        <v>0.97299999999999998</v>
      </c>
      <c r="E20" s="1">
        <v>94.623999999999995</v>
      </c>
      <c r="F20" s="1">
        <v>0</v>
      </c>
      <c r="G20" s="1">
        <v>6.692E-3</v>
      </c>
      <c r="H20" s="1">
        <v>1.9300000000000001E-2</v>
      </c>
      <c r="J20" s="1">
        <v>0.5936906572928623</v>
      </c>
      <c r="K20" s="1">
        <v>6.6649308124142895E-2</v>
      </c>
      <c r="L20" s="1">
        <v>0.468111579518867</v>
      </c>
      <c r="N20" s="1">
        <v>0.7</v>
      </c>
      <c r="O20" s="1">
        <v>0.28449225824000002</v>
      </c>
      <c r="P20" s="1">
        <v>0.54332994022000003</v>
      </c>
      <c r="Q20" s="1">
        <v>0.5833443378135359</v>
      </c>
    </row>
    <row r="21" spans="2:17" x14ac:dyDescent="0.25">
      <c r="B21" s="1">
        <v>0.95</v>
      </c>
      <c r="C21" s="1">
        <v>0.21</v>
      </c>
      <c r="D21" s="1">
        <v>0.91600000000000004</v>
      </c>
      <c r="E21" s="1">
        <v>101.3</v>
      </c>
      <c r="F21" s="1">
        <v>0</v>
      </c>
      <c r="G21" s="1">
        <v>4.8089999999999904E-3</v>
      </c>
      <c r="H21" s="1">
        <v>2.01E-2</v>
      </c>
      <c r="J21" s="1">
        <v>0.6545084971874735</v>
      </c>
      <c r="K21" s="1">
        <v>6.3781285913216995E-2</v>
      </c>
      <c r="L21" s="1">
        <v>0.43551497250216598</v>
      </c>
      <c r="N21" s="1">
        <v>0.75</v>
      </c>
      <c r="O21" s="1">
        <v>0.2645492425</v>
      </c>
      <c r="P21" s="1">
        <v>0.51745342062499999</v>
      </c>
      <c r="Q21" s="1">
        <v>0.6102624597239541</v>
      </c>
    </row>
    <row r="22" spans="2:17" x14ac:dyDescent="0.25">
      <c r="B22" s="1">
        <v>0.97499999999999998</v>
      </c>
      <c r="C22" s="1">
        <v>0.12720318100358399</v>
      </c>
      <c r="D22" s="1">
        <v>0.88749999999999996</v>
      </c>
      <c r="E22" s="1">
        <v>104.646997308612</v>
      </c>
      <c r="F22" s="1">
        <v>0</v>
      </c>
      <c r="G22" s="1">
        <v>2.8555274490712902E-3</v>
      </c>
      <c r="H22" s="1">
        <v>1.9900000000000001E-2</v>
      </c>
      <c r="J22" s="1">
        <v>0.71288964578253633</v>
      </c>
      <c r="K22" s="1">
        <v>5.9195776158208202E-2</v>
      </c>
      <c r="L22" s="1">
        <v>0.39335789714446701</v>
      </c>
      <c r="N22" s="1">
        <v>0.8</v>
      </c>
      <c r="O22" s="1">
        <v>0.24435185656000002</v>
      </c>
      <c r="P22" s="1">
        <v>0.49082283968000001</v>
      </c>
      <c r="Q22" s="1">
        <v>0.63387116786269559</v>
      </c>
    </row>
    <row r="23" spans="2:17" x14ac:dyDescent="0.25">
      <c r="B23" s="1">
        <v>0.99</v>
      </c>
      <c r="C23" s="1">
        <v>5.5028014336917501E-2</v>
      </c>
      <c r="D23" s="1">
        <v>0.87039999999999995</v>
      </c>
      <c r="E23" s="1">
        <v>106.658079311004</v>
      </c>
      <c r="F23" s="1">
        <v>0</v>
      </c>
      <c r="G23" s="1">
        <v>1.2276950269622499E-3</v>
      </c>
      <c r="H23" s="1">
        <v>1.9588000000000001E-2</v>
      </c>
      <c r="J23" s="1">
        <v>0.76791339748949849</v>
      </c>
      <c r="K23" s="1">
        <v>5.2783884329153097E-2</v>
      </c>
      <c r="L23" s="1">
        <v>0.34413849347556202</v>
      </c>
      <c r="N23" s="1">
        <v>0.85</v>
      </c>
      <c r="O23" s="1">
        <v>0.22378289738000007</v>
      </c>
      <c r="P23" s="1">
        <v>0.46316693726500002</v>
      </c>
      <c r="Q23" s="1">
        <v>0.65362461603156929</v>
      </c>
    </row>
    <row r="24" spans="2:17" x14ac:dyDescent="0.25">
      <c r="B24" s="1">
        <v>1</v>
      </c>
      <c r="C24" s="1">
        <v>1E-3</v>
      </c>
      <c r="D24" s="1">
        <v>0.85899999999999999</v>
      </c>
      <c r="E24" s="1">
        <v>108</v>
      </c>
      <c r="F24" s="1">
        <v>0</v>
      </c>
      <c r="G24" s="1">
        <v>1.6000000000000301E-5</v>
      </c>
      <c r="H24" s="1">
        <v>1.9300000000000001E-2</v>
      </c>
      <c r="J24" s="1">
        <v>0.81871199487434487</v>
      </c>
      <c r="K24" s="1">
        <v>4.40039982177831E-2</v>
      </c>
      <c r="L24" s="1">
        <v>0.29028133175077497</v>
      </c>
      <c r="N24" s="1">
        <v>0.9</v>
      </c>
      <c r="O24" s="1">
        <v>0.20272516191999995</v>
      </c>
      <c r="P24" s="1">
        <v>0.43421445325999997</v>
      </c>
      <c r="Q24" s="1">
        <v>0.66875342885967892</v>
      </c>
    </row>
    <row r="25" spans="2:17" x14ac:dyDescent="0.25">
      <c r="J25" s="1">
        <v>0.86448431371070567</v>
      </c>
      <c r="K25" s="1">
        <v>3.3346736796086497E-2</v>
      </c>
      <c r="L25" s="1">
        <v>0.23504546656439401</v>
      </c>
      <c r="N25" s="1">
        <v>0.95</v>
      </c>
      <c r="O25" s="1">
        <v>0.18106144714</v>
      </c>
      <c r="P25" s="1">
        <v>0.40369412754500023</v>
      </c>
      <c r="Q25" s="1">
        <v>0.67813676821112889</v>
      </c>
    </row>
    <row r="26" spans="2:17" x14ac:dyDescent="0.25">
      <c r="J26" s="1">
        <v>0.90450849718747373</v>
      </c>
      <c r="K26" s="1">
        <v>2.3207868590914699E-2</v>
      </c>
      <c r="L26" s="1">
        <v>0.18151144532848401</v>
      </c>
      <c r="N26" s="1">
        <v>1</v>
      </c>
      <c r="O26" s="1">
        <v>0.15867454999999997</v>
      </c>
      <c r="P26" s="1">
        <v>0.37133470000000013</v>
      </c>
      <c r="Q26" s="1">
        <v>0.6800829272185468</v>
      </c>
    </row>
    <row r="27" spans="2:17" x14ac:dyDescent="0.25">
      <c r="J27" s="1">
        <v>0.93815334002193174</v>
      </c>
      <c r="K27" s="1">
        <v>1.4570426119605E-2</v>
      </c>
      <c r="L27" s="1">
        <v>0.134076235970435</v>
      </c>
      <c r="N27" s="1">
        <v>1.05</v>
      </c>
      <c r="O27" s="1">
        <v>0.13544726746000002</v>
      </c>
      <c r="P27" s="1">
        <v>0.336864910505</v>
      </c>
      <c r="Q27" s="1">
        <v>0.67192980170727867</v>
      </c>
    </row>
    <row r="28" spans="2:17" x14ac:dyDescent="0.25">
      <c r="J28" s="1">
        <v>0.96488824294412567</v>
      </c>
      <c r="K28" s="1">
        <v>8.05661696675063E-3</v>
      </c>
      <c r="L28" s="1">
        <v>8.5195911965125701E-2</v>
      </c>
      <c r="N28" s="1">
        <v>1.1000000000000001</v>
      </c>
      <c r="O28" s="1">
        <v>0.11126239647999991</v>
      </c>
      <c r="P28" s="1">
        <v>0.30001349894000007</v>
      </c>
      <c r="Q28" s="1">
        <v>0.64926266607563821</v>
      </c>
    </row>
    <row r="29" spans="2:17" x14ac:dyDescent="0.25">
      <c r="J29" s="1">
        <v>0.98429158056431554</v>
      </c>
      <c r="K29" s="1">
        <v>3.5380004115013902E-3</v>
      </c>
      <c r="L29" s="1">
        <v>4.0617382061829098E-2</v>
      </c>
      <c r="N29" s="1">
        <v>1.1499999999999999</v>
      </c>
      <c r="O29" s="1">
        <v>8.6002734020000138E-2</v>
      </c>
      <c r="P29" s="1">
        <v>0.2605092051850002</v>
      </c>
      <c r="Q29" s="1">
        <v>0.60423677786461394</v>
      </c>
    </row>
    <row r="30" spans="2:17" x14ac:dyDescent="0.25">
      <c r="J30" s="1">
        <v>0.99605735065723888</v>
      </c>
      <c r="K30" s="1">
        <v>8.7761371004266796E-4</v>
      </c>
      <c r="L30" s="1">
        <v>1.0523807364807399E-2</v>
      </c>
      <c r="N30" s="1">
        <v>1.2</v>
      </c>
      <c r="O30" s="1">
        <v>5.9551077040000067E-2</v>
      </c>
      <c r="P30" s="1">
        <v>0.21808076912000007</v>
      </c>
      <c r="Q30" s="1">
        <v>0.52152319430680572</v>
      </c>
    </row>
    <row r="31" spans="2:17" x14ac:dyDescent="0.25">
      <c r="J31" s="1">
        <v>1</v>
      </c>
      <c r="K31" s="1">
        <v>0</v>
      </c>
      <c r="L31" s="1">
        <v>0</v>
      </c>
      <c r="N31" s="1">
        <v>1.25</v>
      </c>
      <c r="O31" s="1">
        <v>3.1790222499999965E-2</v>
      </c>
      <c r="P31" s="1">
        <v>0.172456930625</v>
      </c>
      <c r="Q31" s="1">
        <v>0.36672714707157811</v>
      </c>
    </row>
    <row r="32" spans="2:17" x14ac:dyDescent="0.25">
      <c r="N32" s="1">
        <v>1.3</v>
      </c>
      <c r="O32" s="1">
        <v>2.6029673599999859E-3</v>
      </c>
      <c r="P32" s="1">
        <v>0.12336642957999988</v>
      </c>
      <c r="Q32" s="1">
        <v>4.36551224267114E-2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777C-9018-4511-8436-6B68D204DA24}">
  <dimension ref="A1:Y31"/>
  <sheetViews>
    <sheetView tabSelected="1" workbookViewId="0">
      <selection activeCell="A2" sqref="A2"/>
    </sheetView>
  </sheetViews>
  <sheetFormatPr defaultRowHeight="15" x14ac:dyDescent="0.25"/>
  <sheetData>
    <row r="1" spans="1:25" x14ac:dyDescent="0.25">
      <c r="A1" s="7" t="s">
        <v>54</v>
      </c>
      <c r="B1" s="7" t="s">
        <v>40</v>
      </c>
      <c r="C1" s="7" t="s">
        <v>12</v>
      </c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4"/>
      <c r="B2" s="4">
        <v>2.1</v>
      </c>
      <c r="C2" s="4">
        <v>4</v>
      </c>
      <c r="D2" s="4"/>
      <c r="E2" s="4"/>
      <c r="F2" s="4"/>
      <c r="G2" s="4"/>
      <c r="H2" s="4"/>
      <c r="I2" s="4"/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B5" s="1" t="s">
        <v>0</v>
      </c>
      <c r="C5" s="1" t="s">
        <v>1</v>
      </c>
      <c r="D5" s="1" t="s">
        <v>2</v>
      </c>
      <c r="E5" s="1" t="s">
        <v>8</v>
      </c>
      <c r="F5" s="1" t="s">
        <v>7</v>
      </c>
      <c r="G5" s="1" t="s">
        <v>10</v>
      </c>
      <c r="H5" s="1" t="s">
        <v>9</v>
      </c>
      <c r="K5" t="s">
        <v>3</v>
      </c>
      <c r="L5" t="s">
        <v>4</v>
      </c>
      <c r="M5" t="s">
        <v>53</v>
      </c>
      <c r="N5" t="s">
        <v>5</v>
      </c>
    </row>
    <row r="6" spans="1:25" x14ac:dyDescent="0.25">
      <c r="B6" s="1">
        <v>0.26667000000000002</v>
      </c>
      <c r="C6" s="1">
        <v>0.18234761899999999</v>
      </c>
      <c r="D6" s="1">
        <v>0.76500000000000001</v>
      </c>
      <c r="E6" s="1">
        <v>-4.24</v>
      </c>
      <c r="F6" s="1">
        <v>5.0000000000000001E-3</v>
      </c>
      <c r="G6" s="1">
        <v>2.7385713999999999E-2</v>
      </c>
      <c r="H6" s="1">
        <v>2.1600000000000001E-2</v>
      </c>
      <c r="K6">
        <v>0</v>
      </c>
      <c r="L6">
        <v>0</v>
      </c>
      <c r="M6">
        <v>0.64470000000000005</v>
      </c>
      <c r="N6">
        <v>0</v>
      </c>
    </row>
    <row r="7" spans="1:25" x14ac:dyDescent="0.25">
      <c r="B7" s="1">
        <v>0.3</v>
      </c>
      <c r="C7" s="1">
        <v>0.201052381</v>
      </c>
      <c r="D7" s="1">
        <v>0.79051000000000005</v>
      </c>
      <c r="E7" s="1">
        <v>-5.6</v>
      </c>
      <c r="F7" s="1">
        <v>5.0000000000000001E-3</v>
      </c>
      <c r="G7" s="1">
        <v>2.6095238E-2</v>
      </c>
      <c r="H7" s="1">
        <v>2.41E-2</v>
      </c>
      <c r="K7">
        <v>5.0000000000000001E-3</v>
      </c>
      <c r="L7">
        <v>2.8700000000000002E-3</v>
      </c>
      <c r="M7">
        <v>0.48535</v>
      </c>
      <c r="N7">
        <v>6.6500000000000004E-2</v>
      </c>
    </row>
    <row r="8" spans="1:25" x14ac:dyDescent="0.25">
      <c r="B8" s="1">
        <v>0.35</v>
      </c>
      <c r="C8" s="1">
        <v>0.228695238</v>
      </c>
      <c r="D8" s="1">
        <v>0.81627000000000005</v>
      </c>
      <c r="E8" s="1">
        <v>-7.28</v>
      </c>
      <c r="F8" s="1">
        <v>5.0000000000000001E-3</v>
      </c>
      <c r="G8" s="1">
        <v>2.4161905000000001E-2</v>
      </c>
      <c r="H8" s="1">
        <v>2.5399999999999999E-2</v>
      </c>
      <c r="K8">
        <v>7.4999999999999997E-3</v>
      </c>
      <c r="L8">
        <v>4.0400000000000002E-3</v>
      </c>
      <c r="M8">
        <v>0.44924999999999998</v>
      </c>
      <c r="N8">
        <v>8.1199999999999994E-2</v>
      </c>
    </row>
    <row r="9" spans="1:25" x14ac:dyDescent="0.25">
      <c r="B9" s="1">
        <v>0.4</v>
      </c>
      <c r="C9" s="1">
        <v>0.25530952400000001</v>
      </c>
      <c r="D9" s="1">
        <v>0.83179999999999998</v>
      </c>
      <c r="E9" s="1">
        <v>-8.5399999999999991</v>
      </c>
      <c r="F9" s="1">
        <v>4.7476189999999998E-3</v>
      </c>
      <c r="G9" s="1">
        <v>2.2233333000000001E-2</v>
      </c>
      <c r="H9" s="1">
        <v>2.4899999999999999E-2</v>
      </c>
      <c r="K9">
        <v>1.2500000000000001E-2</v>
      </c>
      <c r="L9">
        <v>6.1599999999999997E-3</v>
      </c>
      <c r="M9">
        <v>0.40359</v>
      </c>
      <c r="N9">
        <v>0.10440000000000001</v>
      </c>
    </row>
    <row r="10" spans="1:25" x14ac:dyDescent="0.25">
      <c r="B10" s="1">
        <v>0.45</v>
      </c>
      <c r="C10" s="1">
        <v>0.28033333300000002</v>
      </c>
      <c r="D10" s="1">
        <v>0.84157999999999999</v>
      </c>
      <c r="E10" s="1">
        <v>-9.3800000000000008</v>
      </c>
      <c r="F10" s="1">
        <v>3.9952379999999999E-3</v>
      </c>
      <c r="G10" s="1">
        <v>2.0323810000000001E-2</v>
      </c>
      <c r="H10" s="1">
        <v>2.3800000000000002E-2</v>
      </c>
      <c r="K10">
        <v>2.5000000000000001E-2</v>
      </c>
      <c r="L10">
        <v>1.077E-2</v>
      </c>
      <c r="M10">
        <v>0.34104000000000001</v>
      </c>
      <c r="N10">
        <v>0.14660000000000001</v>
      </c>
    </row>
    <row r="11" spans="1:25" x14ac:dyDescent="0.25">
      <c r="B11" s="1">
        <v>0.5</v>
      </c>
      <c r="C11" s="1">
        <v>0.30327619</v>
      </c>
      <c r="D11" s="1">
        <v>0.84724999999999995</v>
      </c>
      <c r="E11" s="1">
        <v>-9.7899999999999991</v>
      </c>
      <c r="F11" s="1">
        <v>2.7380949999999999E-3</v>
      </c>
      <c r="G11" s="1">
        <v>1.8447618999999998E-2</v>
      </c>
      <c r="H11" s="1">
        <v>2.2499999999999999E-2</v>
      </c>
      <c r="K11">
        <v>0.05</v>
      </c>
      <c r="L11">
        <v>1.8409999999999999E-2</v>
      </c>
      <c r="M11">
        <v>0.27717999999999998</v>
      </c>
      <c r="N11">
        <v>0.20660000000000001</v>
      </c>
    </row>
    <row r="12" spans="1:25" x14ac:dyDescent="0.25">
      <c r="B12" s="1">
        <v>0.55000000000000004</v>
      </c>
      <c r="C12" s="1">
        <v>0.32371904800000001</v>
      </c>
      <c r="D12" s="1">
        <v>0.84960000000000002</v>
      </c>
      <c r="E12" s="1">
        <v>-9.77</v>
      </c>
      <c r="F12" s="1">
        <v>9.7619000000000004E-4</v>
      </c>
      <c r="G12" s="1">
        <v>1.6638094999999999E-2</v>
      </c>
      <c r="H12" s="1">
        <v>2.12E-2</v>
      </c>
      <c r="K12">
        <v>7.4999999999999997E-2</v>
      </c>
      <c r="L12">
        <v>2.4830000000000001E-2</v>
      </c>
      <c r="M12">
        <v>0.23868</v>
      </c>
      <c r="N12">
        <v>0.2525</v>
      </c>
    </row>
    <row r="13" spans="1:25" x14ac:dyDescent="0.25">
      <c r="B13" s="1">
        <v>0.6</v>
      </c>
      <c r="C13" s="1">
        <v>0.341295238</v>
      </c>
      <c r="D13" s="1">
        <v>0.84897999999999996</v>
      </c>
      <c r="E13" s="1">
        <v>-9.1999999999999993</v>
      </c>
      <c r="F13" s="1">
        <v>-1.2857140000000001E-3</v>
      </c>
      <c r="G13" s="1">
        <v>1.4904762E-2</v>
      </c>
      <c r="H13" s="1">
        <v>0.02</v>
      </c>
      <c r="K13">
        <v>0.1</v>
      </c>
      <c r="L13">
        <v>3.0429999999999999E-2</v>
      </c>
      <c r="M13">
        <v>0.21049999999999999</v>
      </c>
      <c r="N13">
        <v>0.29070000000000001</v>
      </c>
    </row>
    <row r="14" spans="1:25" x14ac:dyDescent="0.25">
      <c r="B14" s="1">
        <v>0.65</v>
      </c>
      <c r="C14" s="1">
        <v>0.35560000000000003</v>
      </c>
      <c r="D14" s="1">
        <v>0.84550999999999998</v>
      </c>
      <c r="E14" s="1">
        <v>-7.93</v>
      </c>
      <c r="F14" s="1">
        <v>-4.057143E-3</v>
      </c>
      <c r="G14" s="1">
        <v>1.3266666999999999E-2</v>
      </c>
      <c r="H14" s="1">
        <v>1.89E-2</v>
      </c>
      <c r="K14">
        <v>0.15</v>
      </c>
      <c r="L14">
        <v>3.9849999999999997E-2</v>
      </c>
      <c r="M14">
        <v>0.16891999999999999</v>
      </c>
      <c r="N14">
        <v>0.35210000000000002</v>
      </c>
    </row>
    <row r="15" spans="1:25" x14ac:dyDescent="0.25">
      <c r="B15" s="1">
        <v>0.7</v>
      </c>
      <c r="C15" s="1">
        <v>0.36624285699999998</v>
      </c>
      <c r="D15" s="1">
        <v>0.83904000000000001</v>
      </c>
      <c r="E15" s="1">
        <v>-5.98</v>
      </c>
      <c r="F15" s="1">
        <v>-7.32381E-3</v>
      </c>
      <c r="G15" s="1">
        <v>1.1719047999999999E-2</v>
      </c>
      <c r="H15" s="1">
        <v>1.7999999999999999E-2</v>
      </c>
      <c r="K15">
        <v>0.2</v>
      </c>
      <c r="L15">
        <v>4.7480000000000001E-2</v>
      </c>
      <c r="M15">
        <v>0.13733999999999999</v>
      </c>
      <c r="N15">
        <v>0.4</v>
      </c>
    </row>
    <row r="16" spans="1:25" x14ac:dyDescent="0.25">
      <c r="B16" s="1">
        <v>0.75</v>
      </c>
      <c r="C16" s="1">
        <v>0.372857143</v>
      </c>
      <c r="D16" s="1">
        <v>0.82913000000000003</v>
      </c>
      <c r="E16" s="1">
        <v>-3.33</v>
      </c>
      <c r="F16" s="1">
        <v>-1.1095238E-2</v>
      </c>
      <c r="G16" s="1">
        <v>1.0219048E-2</v>
      </c>
      <c r="H16" s="1">
        <v>1.72E-2</v>
      </c>
      <c r="K16">
        <v>0.25</v>
      </c>
      <c r="L16">
        <v>5.3670000000000002E-2</v>
      </c>
      <c r="M16">
        <v>0.11101</v>
      </c>
      <c r="N16">
        <v>0.43630000000000002</v>
      </c>
    </row>
    <row r="17" spans="2:14" x14ac:dyDescent="0.25">
      <c r="B17" s="1">
        <v>0.8</v>
      </c>
      <c r="C17" s="1">
        <v>0.375</v>
      </c>
      <c r="D17" s="1">
        <v>0.81476999999999999</v>
      </c>
      <c r="E17" s="1">
        <v>0</v>
      </c>
      <c r="F17" s="1">
        <v>-1.5371429000000001E-2</v>
      </c>
      <c r="G17" s="1">
        <v>8.7714290000000007E-3</v>
      </c>
      <c r="H17" s="1">
        <v>1.6500000000000001E-2</v>
      </c>
      <c r="K17">
        <v>0.3</v>
      </c>
      <c r="L17">
        <v>5.8630000000000002E-2</v>
      </c>
      <c r="M17">
        <v>8.7749999999999995E-2</v>
      </c>
      <c r="N17">
        <v>0.4637</v>
      </c>
    </row>
    <row r="18" spans="2:14" x14ac:dyDescent="0.25">
      <c r="B18" s="1">
        <v>0.85</v>
      </c>
      <c r="C18" s="1">
        <v>0.364304762</v>
      </c>
      <c r="D18" s="1">
        <v>0.79093999999999998</v>
      </c>
      <c r="E18" s="1">
        <v>4.0199999999999996</v>
      </c>
      <c r="F18" s="1">
        <v>-2.0152381E-2</v>
      </c>
      <c r="G18" s="1">
        <v>7.3523809999999998E-3</v>
      </c>
      <c r="H18" s="1">
        <v>1.61E-2</v>
      </c>
      <c r="K18">
        <v>0.35</v>
      </c>
      <c r="L18">
        <v>6.2480000000000001E-2</v>
      </c>
      <c r="M18">
        <v>6.6339999999999996E-2</v>
      </c>
      <c r="N18">
        <v>0.48320000000000002</v>
      </c>
    </row>
    <row r="19" spans="2:14" x14ac:dyDescent="0.25">
      <c r="B19" s="1">
        <v>0.9</v>
      </c>
      <c r="C19" s="1">
        <v>0.32812857099999998</v>
      </c>
      <c r="D19" s="1">
        <v>0.74785999999999997</v>
      </c>
      <c r="E19" s="1">
        <v>8.74</v>
      </c>
      <c r="F19" s="1">
        <v>-2.5433332999999999E-2</v>
      </c>
      <c r="G19" s="1">
        <v>5.9571429999999998E-3</v>
      </c>
      <c r="H19" s="1">
        <v>1.61E-2</v>
      </c>
      <c r="K19">
        <v>0.4</v>
      </c>
      <c r="L19">
        <v>6.5280000000000005E-2</v>
      </c>
      <c r="M19">
        <v>4.6010000000000002E-2</v>
      </c>
      <c r="N19">
        <v>0.49519999999999997</v>
      </c>
    </row>
    <row r="20" spans="2:14" x14ac:dyDescent="0.25">
      <c r="B20" s="1">
        <v>0.95</v>
      </c>
      <c r="C20" s="1">
        <v>0.24600952400000001</v>
      </c>
      <c r="D20" s="1">
        <v>0.68552999999999997</v>
      </c>
      <c r="E20" s="1">
        <v>14.14</v>
      </c>
      <c r="F20" s="1">
        <v>-3.1219047999999999E-2</v>
      </c>
      <c r="G20" s="1">
        <v>4.5714290000000001E-3</v>
      </c>
      <c r="H20" s="1">
        <v>1.6500000000000001E-2</v>
      </c>
      <c r="K20">
        <v>0.45</v>
      </c>
      <c r="L20">
        <v>6.7089999999999997E-2</v>
      </c>
      <c r="M20">
        <v>2.613E-2</v>
      </c>
      <c r="N20">
        <v>0.5</v>
      </c>
    </row>
    <row r="21" spans="2:14" x14ac:dyDescent="0.25">
      <c r="B21" s="1">
        <v>0.98499999999999999</v>
      </c>
      <c r="C21" s="1">
        <v>0.122566667</v>
      </c>
      <c r="D21" s="1">
        <v>0.63044</v>
      </c>
      <c r="E21" s="1">
        <v>18.329999999999998</v>
      </c>
      <c r="F21" s="1">
        <v>-3.5566667000000003E-2</v>
      </c>
      <c r="G21" s="1">
        <v>3.6047620000000001E-3</v>
      </c>
      <c r="H21" s="1">
        <v>1.66E-2</v>
      </c>
      <c r="K21">
        <v>0.5</v>
      </c>
      <c r="L21">
        <v>6.7900000000000002E-2</v>
      </c>
      <c r="M21">
        <v>6.1999999999999998E-3</v>
      </c>
      <c r="N21">
        <v>0.49619999999999997</v>
      </c>
    </row>
    <row r="22" spans="2:14" x14ac:dyDescent="0.25">
      <c r="B22" s="1">
        <v>0.995</v>
      </c>
      <c r="C22" s="1">
        <v>5.91E-2</v>
      </c>
      <c r="D22" s="1">
        <v>0.61297000000000001</v>
      </c>
      <c r="E22" s="1">
        <v>19.59</v>
      </c>
      <c r="F22" s="1">
        <v>-3.6857143000000002E-2</v>
      </c>
      <c r="G22" s="1">
        <v>3.3285709999999998E-3</v>
      </c>
      <c r="H22" s="1">
        <v>1.49E-2</v>
      </c>
      <c r="K22">
        <v>0.55000000000000004</v>
      </c>
      <c r="L22">
        <v>6.7699999999999996E-2</v>
      </c>
      <c r="M22">
        <v>-1.4330000000000001E-2</v>
      </c>
      <c r="N22">
        <v>0.48459999999999998</v>
      </c>
    </row>
    <row r="23" spans="2:14" x14ac:dyDescent="0.25">
      <c r="B23" s="1">
        <v>1</v>
      </c>
      <c r="C23" s="1">
        <v>1.8752380999999999E-2</v>
      </c>
      <c r="D23" s="1">
        <v>0.60394999999999999</v>
      </c>
      <c r="E23" s="1">
        <v>20.23</v>
      </c>
      <c r="F23" s="1">
        <v>-3.7504761999999997E-2</v>
      </c>
      <c r="G23" s="1">
        <v>3.1904759999999998E-3</v>
      </c>
      <c r="H23" s="1">
        <v>1.2500000000000001E-2</v>
      </c>
      <c r="K23">
        <v>0.6</v>
      </c>
      <c r="L23">
        <v>6.6439999999999999E-2</v>
      </c>
      <c r="M23">
        <v>-3.6110000000000003E-2</v>
      </c>
      <c r="N23">
        <v>0.46529999999999999</v>
      </c>
    </row>
    <row r="24" spans="2:14" x14ac:dyDescent="0.25">
      <c r="K24">
        <v>0.65</v>
      </c>
      <c r="L24">
        <v>6.4049999999999996E-2</v>
      </c>
      <c r="M24">
        <v>-6.0100000000000001E-2</v>
      </c>
      <c r="N24">
        <v>0.43830000000000002</v>
      </c>
    </row>
    <row r="25" spans="2:14" x14ac:dyDescent="0.25">
      <c r="K25">
        <v>0.7</v>
      </c>
      <c r="L25">
        <v>6.037E-2</v>
      </c>
      <c r="M25">
        <v>-8.7900000000000006E-2</v>
      </c>
      <c r="N25">
        <v>0.40350000000000003</v>
      </c>
    </row>
    <row r="26" spans="2:14" x14ac:dyDescent="0.25">
      <c r="K26">
        <v>0.75</v>
      </c>
      <c r="L26">
        <v>5.5140000000000002E-2</v>
      </c>
      <c r="M26">
        <v>-0.12311</v>
      </c>
      <c r="N26">
        <v>0.36120000000000002</v>
      </c>
    </row>
    <row r="27" spans="2:14" x14ac:dyDescent="0.25">
      <c r="K27">
        <v>0.8</v>
      </c>
      <c r="L27">
        <v>4.7710000000000002E-2</v>
      </c>
      <c r="M27">
        <v>-0.18412000000000001</v>
      </c>
      <c r="N27">
        <v>0.311</v>
      </c>
    </row>
    <row r="28" spans="2:14" x14ac:dyDescent="0.25">
      <c r="K28">
        <v>0.85</v>
      </c>
      <c r="L28">
        <v>3.6830000000000002E-2</v>
      </c>
      <c r="M28">
        <v>-0.23921000000000001</v>
      </c>
      <c r="N28">
        <v>0.25319999999999998</v>
      </c>
    </row>
    <row r="29" spans="2:14" x14ac:dyDescent="0.25">
      <c r="K29">
        <v>0.9</v>
      </c>
      <c r="L29">
        <v>2.435E-2</v>
      </c>
      <c r="M29">
        <v>-0.25583</v>
      </c>
      <c r="N29">
        <v>0.18770000000000001</v>
      </c>
    </row>
    <row r="30" spans="2:14" x14ac:dyDescent="0.25">
      <c r="K30">
        <v>0.95</v>
      </c>
      <c r="L30">
        <v>1.163E-2</v>
      </c>
      <c r="M30">
        <v>-0.24904000000000001</v>
      </c>
      <c r="N30">
        <v>0.1143</v>
      </c>
    </row>
    <row r="31" spans="2:14" x14ac:dyDescent="0.25">
      <c r="K31">
        <v>1</v>
      </c>
      <c r="L31">
        <v>0</v>
      </c>
      <c r="M31">
        <v>-0.20385</v>
      </c>
      <c r="N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P4119</vt:lpstr>
      <vt:lpstr>P4679</vt:lpstr>
      <vt:lpstr>KP505</vt:lpstr>
      <vt:lpstr>P4384</vt:lpstr>
      <vt:lpstr>RV50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saeed najafi</cp:lastModifiedBy>
  <dcterms:created xsi:type="dcterms:W3CDTF">2013-02-10T13:34:56Z</dcterms:created>
  <dcterms:modified xsi:type="dcterms:W3CDTF">2023-04-25T17:48:22Z</dcterms:modified>
</cp:coreProperties>
</file>