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"/>
    </mc:Choice>
  </mc:AlternateContent>
  <xr:revisionPtr revIDLastSave="0" documentId="13_ncr:1_{55A27D36-35C1-4251-973C-A2F36A65677A}" xr6:coauthVersionLast="45" xr6:coauthVersionMax="45" xr10:uidLastSave="{00000000-0000-0000-0000-000000000000}"/>
  <bookViews>
    <workbookView xWindow="-96" yWindow="-96" windowWidth="23232" windowHeight="12552" tabRatio="783" xr2:uid="{B2A19E3B-6786-4ED5-96A6-D1A6BAD18668}"/>
  </bookViews>
  <sheets>
    <sheet name="Monthly Statement" sheetId="4" r:id="rId1"/>
    <sheet name="Old Record" sheetId="2" r:id="rId2"/>
    <sheet name="Loan Temp" sheetId="6" r:id="rId3"/>
  </sheets>
  <definedNames>
    <definedName name="_xlnm.Print_Area" localSheetId="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6" l="1"/>
  <c r="I54" i="4" l="1"/>
  <c r="D57" i="4" s="1"/>
  <c r="D54" i="4"/>
  <c r="D56" i="4" s="1"/>
  <c r="D59" i="4" l="1"/>
  <c r="G16" i="6"/>
  <c r="E16" i="6" l="1"/>
  <c r="D18" i="6" s="1"/>
  <c r="D21" i="6" s="1"/>
  <c r="D30" i="4" l="1"/>
  <c r="D33" i="4" s="1"/>
  <c r="I30" i="4"/>
  <c r="D34" i="4" s="1"/>
  <c r="D36" i="4" l="1"/>
  <c r="F114" i="2"/>
  <c r="E114" i="2"/>
  <c r="E75" i="2" l="1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sharedStrings.xml><?xml version="1.0" encoding="utf-8"?>
<sst xmlns="http://schemas.openxmlformats.org/spreadsheetml/2006/main" count="235" uniqueCount="141">
  <si>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</si>
  <si>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</si>
  <si>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</si>
  <si>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</si>
  <si>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</si>
  <si>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</si>
  <si>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</si>
  <si>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</si>
  <si>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</si>
  <si>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</si>
  <si>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</si>
  <si>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</si>
  <si>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</si>
  <si>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</si>
  <si>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</si>
  <si>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</si>
  <si>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</si>
  <si>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</si>
  <si>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</si>
  <si>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</si>
  <si>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</si>
  <si>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</si>
  <si>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</si>
  <si>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</si>
  <si>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</si>
  <si>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</si>
  <si>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</si>
  <si>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</si>
  <si>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</si>
  <si>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</si>
  <si>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</si>
  <si>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</si>
  <si>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</si>
  <si>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</si>
  <si>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</si>
  <si>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</si>
  <si>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</si>
  <si>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</si>
  <si>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</si>
  <si>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</si>
  <si>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</si>
  <si>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</si>
  <si>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</si>
  <si>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</si>
  <si>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</si>
  <si>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</si>
  <si>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</si>
  <si>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</si>
  <si>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</si>
  <si>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</si>
  <si>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</si>
  <si>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</si>
  <si>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</si>
  <si>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</si>
  <si>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</si>
  <si>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</si>
  <si>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</si>
  <si>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</si>
  <si>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</si>
  <si>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</si>
  <si>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</si>
  <si>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</si>
  <si>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</si>
  <si>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</si>
  <si>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</si>
  <si>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</si>
  <si>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</si>
  <si>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</si>
  <si>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</si>
  <si>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</si>
  <si>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</si>
  <si>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</si>
  <si>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</si>
  <si>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</si>
  <si>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</si>
  <si>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</si>
  <si>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</si>
  <si>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</si>
  <si>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</si>
  <si>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</si>
  <si>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</si>
  <si>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</si>
  <si>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</si>
  <si>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</si>
  <si>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</si>
  <si>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</si>
  <si>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</si>
  <si>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</si>
  <si>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</si>
  <si>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</si>
  <si>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</si>
  <si>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</si>
  <si>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</si>
  <si>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</si>
  <si>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</si>
  <si>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</si>
  <si>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</si>
  <si>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</si>
  <si>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</si>
  <si>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</si>
  <si>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</si>
  <si>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</si>
  <si>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</si>
  <si>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</si>
  <si>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Expense</t>
  </si>
  <si>
    <t>Drinking Water Canes 2x - for Office</t>
  </si>
  <si>
    <t>G.Total Payments</t>
  </si>
  <si>
    <t>G.Total Income</t>
  </si>
  <si>
    <t>Sold Files received - by KhanJee</t>
  </si>
  <si>
    <t>Past Month Remaining Amount</t>
  </si>
  <si>
    <t>One File BW 7 Marla Sold</t>
  </si>
  <si>
    <t>Don't Know - I went to home when came he had gone</t>
  </si>
  <si>
    <t>1 file sold 7-Marla</t>
  </si>
  <si>
    <t>3x Files Sold BW-7Marla Amount Selling Files</t>
  </si>
  <si>
    <t>KhanJee taken for Office Bills - gave Mazhar</t>
  </si>
  <si>
    <t>MISC Loan for Quick Returns</t>
  </si>
  <si>
    <t>SN</t>
  </si>
  <si>
    <t>Name</t>
  </si>
  <si>
    <t>Shehzad</t>
  </si>
  <si>
    <t>Mazhar</t>
  </si>
  <si>
    <t>Total</t>
  </si>
  <si>
    <t>Mazhar taken for Mitti</t>
  </si>
  <si>
    <t>Received Date</t>
  </si>
  <si>
    <t>Confirm who taken ?</t>
  </si>
  <si>
    <t>Received Amount</t>
  </si>
  <si>
    <t>PTCL Bill Inernet monthly and Fiber Converting Charges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</si>
  <si>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</si>
  <si>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</si>
  <si>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</si>
  <si>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</si>
  <si>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</si>
  <si>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KhanJee</t>
  </si>
  <si>
    <t>Going home - Amount handovered Mazhar</t>
  </si>
  <si>
    <t>Total Loan</t>
  </si>
  <si>
    <t>Recevied</t>
  </si>
  <si>
    <t>Drinking Water Cane</t>
  </si>
  <si>
    <t>Received at Mezaan Bank Account from BOFC</t>
  </si>
  <si>
    <t>KhanJee taken - for office bill - Handerovered Mazhar</t>
  </si>
  <si>
    <t>Mazhar taken - PTCL worker SmartTv inner wiring at home</t>
  </si>
  <si>
    <t>Farooq</t>
  </si>
  <si>
    <t>Going home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</si>
</sst>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PKR]\ #,##0"/>
    <numFmt numFmtId="165" formatCode="[$-409]d\-mmm\-yy;@"/>
    <numFmt numFmtId="166" formatCode="[$-420]dddd\,\ dd\ mmmm\,\ 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3" fontId="0" fillId="0" borderId="0" xfId="0" applyNumberFormat="1"/>
    <xf numFmtId="3" fontId="2" fillId="0" borderId="8" xfId="0" applyNumberFormat="1" applyFont="1" applyBorder="1" applyAlignment="1">
      <alignment horizontal="left"/>
    </xf>
    <xf numFmtId="3" fontId="4" fillId="8" borderId="4" xfId="0" applyNumberFormat="1" applyFont="1" applyFill="1" applyBorder="1" applyAlignment="1">
      <alignment horizontal="left" vertical="center"/>
    </xf>
    <xf numFmtId="0" fontId="0" fillId="0" borderId="0" xfId="0" applyFill="1"/>
    <xf numFmtId="3" fontId="2" fillId="0" borderId="8" xfId="0" applyNumberFormat="1" applyFont="1" applyBorder="1"/>
    <xf numFmtId="166" fontId="0" fillId="0" borderId="0" xfId="0" applyNumberFormat="1"/>
    <xf numFmtId="3" fontId="0" fillId="0" borderId="0" xfId="0" applyNumberForma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6" fontId="0" fillId="0" borderId="8" xfId="0" applyNumberFormat="1" applyBorder="1"/>
    <xf numFmtId="3" fontId="0" fillId="0" borderId="8" xfId="0" applyNumberFormat="1" applyBorder="1" applyAlignment="1">
      <alignment horizontal="left"/>
    </xf>
    <xf numFmtId="3" fontId="3" fillId="9" borderId="4" xfId="0" applyNumberFormat="1" applyFont="1" applyFill="1" applyBorder="1" applyAlignment="1">
      <alignment horizontal="left"/>
    </xf>
    <xf numFmtId="0" fontId="0" fillId="9" borderId="0" xfId="0" applyFill="1"/>
    <xf numFmtId="166" fontId="0" fillId="0" borderId="2" xfId="0" applyNumberFormat="1" applyBorder="1" applyAlignment="1">
      <alignment horizontal="center"/>
    </xf>
    <xf numFmtId="166" fontId="0" fillId="0" borderId="2" xfId="0" applyNumberFormat="1" applyBorder="1"/>
    <xf numFmtId="166" fontId="0" fillId="0" borderId="9" xfId="0" applyNumberFormat="1" applyBorder="1"/>
    <xf numFmtId="3" fontId="3" fillId="9" borderId="0" xfId="0" applyNumberFormat="1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3" fontId="0" fillId="3" borderId="0" xfId="0" applyNumberFormat="1" applyFill="1"/>
    <xf numFmtId="0" fontId="1" fillId="7" borderId="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3" fontId="3" fillId="9" borderId="1" xfId="0" applyNumberFormat="1" applyFont="1" applyFill="1" applyBorder="1" applyAlignment="1">
      <alignment horizontal="left" vertical="center"/>
    </xf>
    <xf numFmtId="0" fontId="10" fillId="0" borderId="0" xfId="0" applyFont="1"/>
    <xf numFmtId="3" fontId="10" fillId="0" borderId="0" xfId="0" applyNumberFormat="1" applyFont="1"/>
    <xf numFmtId="0" fontId="0" fillId="0" borderId="15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dimension ref="A1:M76"/>
  <sheetViews>
    <sheetView tabSelected="1" topLeftCell="A22" zoomScale="115" zoomScaleNormal="115" workbookViewId="0">
      <selection activeCell="H26" sqref="H26"/>
    </sheetView>
  </sheetViews>
  <sheetFormatPr defaultRowHeight="14.4" x14ac:dyDescent="0.55000000000000004"/>
  <cols>
    <col min="1" max="1" width="4.578125" customWidth="1"/>
    <col min="2" max="2" width="9.15625" customWidth="1"/>
    <col min="3" max="3" width="42.83984375" customWidth="1"/>
    <col min="4" max="4" width="8.68359375" customWidth="1"/>
    <col min="5" max="5" width="3" customWidth="1"/>
    <col min="6" max="6" width="4.68359375" customWidth="1"/>
    <col min="7" max="7" width="8.83984375" customWidth="1"/>
    <col min="8" max="8" width="43" customWidth="1"/>
    <col min="9" max="9" width="9.20703125" customWidth="1"/>
  </cols>
  <sheetData>
    <row r="1" spans="1:13" ht="37.5" customHeight="1" x14ac:dyDescent="0.55000000000000004">
      <c r="A1" s="105" t="s">
        <v>101</v>
      </c>
      <c r="B1" s="106"/>
      <c r="C1" s="106"/>
      <c r="D1" s="106"/>
      <c r="E1" s="106"/>
      <c r="F1" s="106"/>
      <c r="G1" s="106"/>
      <c r="H1" s="106"/>
      <c r="I1" s="107"/>
      <c r="J1" s="8"/>
      <c r="K1" s="8"/>
      <c r="L1" s="8"/>
      <c r="M1" s="8"/>
    </row>
    <row r="2" spans="1:13" ht="19.5" customHeight="1" x14ac:dyDescent="0.55000000000000004">
      <c r="A2" s="99" t="s">
        <v>81</v>
      </c>
      <c r="B2" s="100"/>
      <c r="C2" s="100"/>
      <c r="D2" s="101"/>
      <c r="E2" s="44"/>
      <c r="F2" s="99" t="s">
        <v>82</v>
      </c>
      <c r="G2" s="100"/>
      <c r="H2" s="100"/>
      <c r="I2" s="101"/>
      <c r="J2" s="8"/>
      <c r="K2" s="8"/>
      <c r="L2" s="8"/>
      <c r="M2" s="8"/>
    </row>
    <row r="3" spans="1:13" ht="17.25" customHeight="1" x14ac:dyDescent="0.55000000000000004">
      <c r="A3" s="50" t="s">
        <v>1</v>
      </c>
      <c r="B3" s="50" t="s">
        <v>6</v>
      </c>
      <c r="C3" s="50" t="s">
        <v>83</v>
      </c>
      <c r="D3" s="50" t="s">
        <v>84</v>
      </c>
      <c r="E3" s="51"/>
      <c r="F3" s="50" t="s">
        <v>1</v>
      </c>
      <c r="G3" s="50" t="s">
        <v>6</v>
      </c>
      <c r="H3" s="50" t="s">
        <v>83</v>
      </c>
      <c r="I3" s="50" t="s">
        <v>84</v>
      </c>
      <c r="J3" s="8"/>
      <c r="K3" s="8"/>
      <c r="L3" s="8"/>
      <c r="M3" s="8"/>
    </row>
    <row r="4" spans="1:13" x14ac:dyDescent="0.55000000000000004">
      <c r="A4" s="36">
        <v>1</v>
      </c>
      <c r="B4" s="39">
        <v>44109</v>
      </c>
      <c r="C4" s="1" t="s">
        <v>96</v>
      </c>
      <c r="D4" s="40">
        <v>50000</v>
      </c>
      <c r="E4" s="38"/>
      <c r="F4" s="36">
        <v>1</v>
      </c>
      <c r="G4" s="39">
        <v>44105</v>
      </c>
      <c r="H4" s="1" t="s">
        <v>105</v>
      </c>
      <c r="I4" s="40">
        <v>200</v>
      </c>
      <c r="J4" s="8"/>
      <c r="K4" s="8"/>
      <c r="L4" s="8"/>
      <c r="M4" s="8"/>
    </row>
    <row r="5" spans="1:13" x14ac:dyDescent="0.55000000000000004">
      <c r="A5" s="36"/>
      <c r="B5" s="39"/>
      <c r="C5" s="1" t="s">
        <v>95</v>
      </c>
      <c r="D5" s="40"/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</row>
    <row r="6" spans="1:13" x14ac:dyDescent="0.55000000000000004">
      <c r="A6" s="36"/>
      <c r="B6" s="1"/>
      <c r="C6" s="1" t="s">
        <v>86</v>
      </c>
      <c r="D6" s="40">
        <v>50000</v>
      </c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</row>
    <row r="7" spans="1:13" x14ac:dyDescent="0.55000000000000004">
      <c r="A7" s="36"/>
      <c r="B7" s="1"/>
      <c r="C7" s="1" t="s">
        <v>87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</row>
    <row r="8" spans="1:13" x14ac:dyDescent="0.55000000000000004">
      <c r="A8" s="36"/>
      <c r="B8" s="1"/>
      <c r="C8" s="1" t="s">
        <v>88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</row>
    <row r="9" spans="1:13" x14ac:dyDescent="0.55000000000000004">
      <c r="A9" s="36"/>
      <c r="B9" s="1"/>
      <c r="C9" s="1" t="s">
        <v>89</v>
      </c>
      <c r="D9" s="40">
        <v>100000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</row>
    <row r="10" spans="1:13" x14ac:dyDescent="0.55000000000000004">
      <c r="A10" s="37">
        <v>2</v>
      </c>
      <c r="B10" s="39">
        <v>44121</v>
      </c>
      <c r="C10" s="1" t="s">
        <v>128</v>
      </c>
      <c r="D10" s="40">
        <v>20000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</row>
    <row r="11" spans="1:13" x14ac:dyDescent="0.55000000000000004">
      <c r="A11" s="52">
        <v>3</v>
      </c>
      <c r="B11" s="39">
        <v>44124</v>
      </c>
      <c r="C11" s="1" t="s">
        <v>136</v>
      </c>
      <c r="D11" s="40">
        <v>50000</v>
      </c>
      <c r="E11" s="38"/>
      <c r="F11" s="52"/>
      <c r="G11" s="1"/>
      <c r="H11" s="1" t="s">
        <v>93</v>
      </c>
      <c r="I11" s="40">
        <v>100</v>
      </c>
      <c r="J11" s="8"/>
      <c r="K11" s="8"/>
      <c r="L11" s="8"/>
      <c r="M11" s="8"/>
    </row>
    <row r="12" spans="1:13" x14ac:dyDescent="0.55000000000000004">
      <c r="A12" s="1"/>
      <c r="B12" s="1"/>
      <c r="C12" s="1"/>
      <c r="D12" s="40"/>
      <c r="E12" s="38"/>
      <c r="F12" s="52">
        <v>5</v>
      </c>
      <c r="G12" s="39">
        <v>44111</v>
      </c>
      <c r="H12" s="1" t="s">
        <v>105</v>
      </c>
      <c r="I12" s="40">
        <v>200</v>
      </c>
      <c r="J12" s="8"/>
      <c r="K12" s="8"/>
      <c r="L12" s="8"/>
      <c r="M12" s="8"/>
    </row>
    <row r="13" spans="1:13" x14ac:dyDescent="0.55000000000000004">
      <c r="A13" s="1"/>
      <c r="B13" s="1"/>
      <c r="C13" s="1"/>
      <c r="D13" s="40"/>
      <c r="E13" s="38"/>
      <c r="F13" s="77">
        <v>6</v>
      </c>
      <c r="G13" s="39">
        <v>44112</v>
      </c>
      <c r="H13" s="1" t="s">
        <v>137</v>
      </c>
      <c r="I13" s="40">
        <v>10000</v>
      </c>
      <c r="J13" s="8"/>
      <c r="K13" s="8"/>
      <c r="L13" s="8"/>
      <c r="M13" s="8"/>
    </row>
    <row r="14" spans="1:13" x14ac:dyDescent="0.55000000000000004">
      <c r="A14" s="1"/>
      <c r="B14" s="1"/>
      <c r="C14" s="1"/>
      <c r="D14" s="40"/>
      <c r="E14" s="38"/>
      <c r="F14" s="52">
        <v>7</v>
      </c>
      <c r="G14" s="39">
        <v>44113</v>
      </c>
      <c r="H14" s="1" t="s">
        <v>132</v>
      </c>
      <c r="I14" s="40">
        <v>200000</v>
      </c>
      <c r="J14" s="8"/>
      <c r="K14" s="8"/>
      <c r="L14" s="8"/>
      <c r="M14" s="8"/>
    </row>
    <row r="15" spans="1:13" x14ac:dyDescent="0.55000000000000004">
      <c r="A15" s="1"/>
      <c r="B15" s="1"/>
      <c r="C15" s="1"/>
      <c r="D15" s="40"/>
      <c r="E15" s="38"/>
      <c r="F15" s="52">
        <v>8</v>
      </c>
      <c r="G15" s="39">
        <v>44120</v>
      </c>
      <c r="H15" s="1" t="s">
        <v>129</v>
      </c>
      <c r="I15" s="40">
        <v>140</v>
      </c>
      <c r="J15" s="8"/>
      <c r="K15" s="8"/>
      <c r="L15" s="8"/>
      <c r="M15" s="8"/>
    </row>
    <row r="16" spans="1:13" x14ac:dyDescent="0.55000000000000004">
      <c r="A16" s="1"/>
      <c r="B16" s="1"/>
      <c r="C16" s="1"/>
      <c r="D16" s="40"/>
      <c r="E16" s="38"/>
      <c r="F16" s="52"/>
      <c r="G16" s="39"/>
      <c r="H16" s="1" t="s">
        <v>125</v>
      </c>
      <c r="I16" s="40">
        <v>4500</v>
      </c>
      <c r="J16" s="8"/>
      <c r="K16" s="8"/>
      <c r="L16" s="8"/>
      <c r="M16" s="8"/>
    </row>
    <row r="17" spans="1:13" x14ac:dyDescent="0.55000000000000004">
      <c r="A17" s="1"/>
      <c r="B17" s="1"/>
      <c r="C17" s="1"/>
      <c r="D17" s="40"/>
      <c r="E17" s="38"/>
      <c r="F17" s="52"/>
      <c r="G17" s="39"/>
      <c r="H17" s="1" t="s">
        <v>126</v>
      </c>
      <c r="I17" s="40">
        <v>154000</v>
      </c>
      <c r="J17" s="8"/>
      <c r="K17" s="8"/>
      <c r="L17" s="8"/>
      <c r="M17" s="8"/>
    </row>
    <row r="18" spans="1:13" x14ac:dyDescent="0.55000000000000004">
      <c r="A18" s="1"/>
      <c r="B18" s="1"/>
      <c r="C18" s="1"/>
      <c r="D18" s="40"/>
      <c r="E18" s="38"/>
      <c r="F18" s="36"/>
      <c r="G18" s="1"/>
      <c r="H18" s="1" t="s">
        <v>127</v>
      </c>
      <c r="I18" s="40">
        <v>200</v>
      </c>
      <c r="J18" s="8"/>
      <c r="K18" s="8"/>
      <c r="L18" s="8"/>
      <c r="M18" s="8"/>
    </row>
    <row r="19" spans="1:13" x14ac:dyDescent="0.55000000000000004">
      <c r="A19" s="1"/>
      <c r="B19" s="1"/>
      <c r="C19" s="1"/>
      <c r="D19" s="40"/>
      <c r="E19" s="38"/>
      <c r="F19" s="36"/>
      <c r="G19" s="1"/>
      <c r="H19" s="1" t="s">
        <v>93</v>
      </c>
      <c r="I19" s="40">
        <v>60</v>
      </c>
      <c r="K19" s="8"/>
      <c r="L19" s="8"/>
      <c r="M19" s="8"/>
    </row>
    <row r="20" spans="1:13" x14ac:dyDescent="0.55000000000000004">
      <c r="A20" s="1"/>
      <c r="B20" s="1"/>
      <c r="C20" s="1"/>
      <c r="D20" s="40"/>
      <c r="E20" s="38"/>
      <c r="F20" s="90">
        <v>9</v>
      </c>
      <c r="G20" s="39">
        <v>44121</v>
      </c>
      <c r="H20" s="1" t="s">
        <v>130</v>
      </c>
      <c r="I20" s="40">
        <v>295</v>
      </c>
      <c r="J20" s="91"/>
      <c r="K20" s="8"/>
      <c r="L20" s="8"/>
      <c r="M20" s="8"/>
    </row>
    <row r="21" spans="1:13" x14ac:dyDescent="0.55000000000000004">
      <c r="A21" s="1"/>
      <c r="B21" s="1"/>
      <c r="C21" s="1"/>
      <c r="D21" s="40"/>
      <c r="E21" s="38"/>
      <c r="F21" s="76"/>
      <c r="G21" s="39"/>
      <c r="H21" s="1" t="s">
        <v>135</v>
      </c>
      <c r="I21" s="40">
        <v>100</v>
      </c>
      <c r="J21" s="8"/>
      <c r="K21" s="8"/>
      <c r="L21" s="8"/>
      <c r="M21" s="8"/>
    </row>
    <row r="22" spans="1:13" x14ac:dyDescent="0.55000000000000004">
      <c r="A22" s="1"/>
      <c r="B22" s="1"/>
      <c r="C22" s="1"/>
      <c r="D22" s="40"/>
      <c r="E22" s="38"/>
      <c r="F22" s="90">
        <v>10</v>
      </c>
      <c r="G22" s="39">
        <v>44123</v>
      </c>
      <c r="H22" s="1" t="s">
        <v>135</v>
      </c>
      <c r="I22" s="40">
        <v>100</v>
      </c>
      <c r="J22" s="8"/>
      <c r="K22" s="8"/>
      <c r="L22" s="8"/>
      <c r="M22" s="8"/>
    </row>
    <row r="23" spans="1:13" x14ac:dyDescent="0.55000000000000004">
      <c r="A23" s="1"/>
      <c r="B23" s="1"/>
      <c r="C23" s="1"/>
      <c r="D23" s="40"/>
      <c r="E23" s="38"/>
      <c r="F23" s="36">
        <v>11</v>
      </c>
      <c r="G23" s="39">
        <v>44125</v>
      </c>
      <c r="H23" s="1" t="s">
        <v>135</v>
      </c>
      <c r="I23" s="40">
        <v>100</v>
      </c>
      <c r="J23" s="8"/>
      <c r="K23" s="8"/>
      <c r="L23" s="8"/>
      <c r="M23" s="8"/>
    </row>
    <row r="24" spans="1:13" x14ac:dyDescent="0.55000000000000004">
      <c r="A24" s="1"/>
      <c r="B24" s="1"/>
      <c r="C24" s="1"/>
      <c r="D24" s="40"/>
      <c r="E24" s="38"/>
      <c r="F24" s="97">
        <v>12</v>
      </c>
      <c r="G24" s="39">
        <v>44126</v>
      </c>
      <c r="H24" s="1" t="s">
        <v>138</v>
      </c>
      <c r="I24" s="40">
        <v>1000</v>
      </c>
      <c r="J24" s="8"/>
      <c r="K24" s="8"/>
      <c r="L24" s="8"/>
      <c r="M24" s="8"/>
    </row>
    <row r="25" spans="1:13" x14ac:dyDescent="0.55000000000000004">
      <c r="A25" s="1"/>
      <c r="B25" s="1"/>
      <c r="C25" s="1"/>
      <c r="D25" s="40"/>
      <c r="E25" s="38"/>
      <c r="F25" s="98">
        <v>13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</row>
    <row r="26" spans="1:13" x14ac:dyDescent="0.55000000000000004">
      <c r="A26" s="1"/>
      <c r="B26" s="1"/>
      <c r="C26" s="1"/>
      <c r="D26" s="40"/>
      <c r="E26" s="38"/>
      <c r="F26" s="96"/>
      <c r="G26" s="39"/>
      <c r="H26" s="1"/>
      <c r="I26" s="40"/>
      <c r="J26" s="8"/>
      <c r="K26" s="8"/>
      <c r="L26" s="8"/>
      <c r="M26" s="8"/>
    </row>
    <row r="27" spans="1:13" x14ac:dyDescent="0.55000000000000004">
      <c r="A27" s="1"/>
      <c r="B27" s="1"/>
      <c r="C27" s="1"/>
      <c r="D27" s="41"/>
      <c r="E27" s="38"/>
      <c r="F27" s="36"/>
      <c r="G27" s="1"/>
      <c r="H27" s="1"/>
      <c r="I27" s="40"/>
      <c r="J27" s="8"/>
      <c r="K27" s="8"/>
      <c r="L27" s="8"/>
      <c r="M27" s="8"/>
    </row>
    <row r="28" spans="1:13" x14ac:dyDescent="0.55000000000000004">
      <c r="A28" s="1"/>
      <c r="B28" s="1"/>
      <c r="C28" s="1"/>
      <c r="D28" s="41"/>
      <c r="E28" s="38"/>
      <c r="F28" s="36"/>
      <c r="G28" s="1"/>
      <c r="H28" s="1"/>
      <c r="I28" s="40"/>
      <c r="J28" s="8"/>
      <c r="K28" s="8"/>
      <c r="L28" s="8"/>
      <c r="M28" s="8"/>
    </row>
    <row r="29" spans="1:13" ht="14.7" thickBot="1" x14ac:dyDescent="0.6">
      <c r="A29" s="45"/>
      <c r="B29" s="45"/>
      <c r="C29" s="45"/>
      <c r="D29" s="57"/>
      <c r="E29" s="38"/>
      <c r="F29" s="46"/>
      <c r="G29" s="45"/>
      <c r="H29" s="45"/>
      <c r="I29" s="57"/>
      <c r="J29" s="8"/>
      <c r="K29" s="8"/>
      <c r="L29" s="8"/>
      <c r="M29" s="8"/>
    </row>
    <row r="30" spans="1:13" ht="17.25" customHeight="1" x14ac:dyDescent="0.55000000000000004">
      <c r="A30" s="108" t="s">
        <v>107</v>
      </c>
      <c r="B30" s="109"/>
      <c r="C30" s="109"/>
      <c r="D30" s="47">
        <f>SUM(D4:D29)</f>
        <v>370000</v>
      </c>
      <c r="E30" s="56"/>
      <c r="F30" s="108" t="s">
        <v>106</v>
      </c>
      <c r="G30" s="109"/>
      <c r="H30" s="110"/>
      <c r="I30" s="47">
        <f>SUM(I4:I29)</f>
        <v>372955</v>
      </c>
      <c r="J30" s="8"/>
      <c r="K30" s="8"/>
      <c r="L30" s="8"/>
      <c r="M30" s="8"/>
    </row>
    <row r="31" spans="1:13" ht="17.25" customHeight="1" x14ac:dyDescent="0.55000000000000004">
      <c r="A31" s="80"/>
      <c r="B31" s="80"/>
      <c r="C31" s="80"/>
      <c r="D31" s="81"/>
      <c r="E31" s="8"/>
      <c r="F31" s="80"/>
      <c r="G31" s="80"/>
      <c r="H31" s="80"/>
      <c r="I31" s="81"/>
      <c r="J31" s="8"/>
      <c r="K31" s="8"/>
      <c r="L31" s="8"/>
      <c r="M31" s="8"/>
    </row>
    <row r="32" spans="1:13" ht="17.25" customHeight="1" x14ac:dyDescent="0.55000000000000004">
      <c r="A32" s="78"/>
      <c r="B32" s="78"/>
      <c r="C32" s="82" t="s">
        <v>109</v>
      </c>
      <c r="D32" s="83">
        <v>137640</v>
      </c>
      <c r="E32" s="8"/>
      <c r="F32" s="78"/>
      <c r="G32" s="78"/>
      <c r="H32" s="78"/>
      <c r="I32" s="78"/>
      <c r="J32" s="8"/>
      <c r="K32" s="8"/>
      <c r="L32" s="8"/>
      <c r="M32" s="8"/>
    </row>
    <row r="33" spans="1:13" ht="17.25" customHeight="1" x14ac:dyDescent="0.55000000000000004">
      <c r="A33" s="78"/>
      <c r="B33" s="78"/>
      <c r="C33" s="79" t="s">
        <v>103</v>
      </c>
      <c r="D33" s="83">
        <f>D30</f>
        <v>370000</v>
      </c>
      <c r="E33" s="8"/>
      <c r="F33" s="78"/>
      <c r="G33" s="78"/>
      <c r="H33" s="78"/>
      <c r="I33" s="78"/>
      <c r="J33" s="8"/>
      <c r="K33" s="8"/>
      <c r="L33" s="8"/>
      <c r="M33" s="8"/>
    </row>
    <row r="34" spans="1:13" ht="17.25" customHeight="1" x14ac:dyDescent="0.55000000000000004">
      <c r="A34" s="78"/>
      <c r="B34" s="78"/>
      <c r="C34" s="79" t="s">
        <v>104</v>
      </c>
      <c r="D34" s="83">
        <f>I30</f>
        <v>372955</v>
      </c>
      <c r="E34" s="8"/>
      <c r="F34" s="78"/>
      <c r="G34" s="78"/>
      <c r="H34" s="78"/>
      <c r="I34" s="78"/>
      <c r="J34" s="8"/>
      <c r="K34" s="8"/>
      <c r="L34" s="8"/>
      <c r="M34" s="8"/>
    </row>
    <row r="35" spans="1:13" ht="9.75" customHeight="1" thickBot="1" x14ac:dyDescent="0.6">
      <c r="A35" s="78"/>
      <c r="B35" s="78"/>
      <c r="C35" s="84"/>
      <c r="D35" s="85"/>
      <c r="E35" s="8"/>
      <c r="F35" s="78"/>
      <c r="G35" s="78"/>
      <c r="H35" s="78"/>
      <c r="I35" s="78"/>
      <c r="J35" s="8"/>
      <c r="K35" s="8"/>
      <c r="L35" s="8"/>
      <c r="M35" s="8"/>
    </row>
    <row r="36" spans="1:13" ht="18.75" customHeight="1" x14ac:dyDescent="0.55000000000000004">
      <c r="A36" s="78"/>
      <c r="B36" s="78"/>
      <c r="C36" s="86" t="s">
        <v>4</v>
      </c>
      <c r="D36" s="87">
        <f>D32+D33-D34</f>
        <v>134685</v>
      </c>
      <c r="E36" s="8"/>
      <c r="F36" s="78"/>
      <c r="G36" s="78"/>
      <c r="H36" s="78"/>
      <c r="I36" s="78"/>
      <c r="J36" s="8"/>
      <c r="K36" s="8"/>
      <c r="L36" s="8"/>
      <c r="M36" s="8"/>
    </row>
    <row r="37" spans="1:13" ht="69.3" customHeight="1" x14ac:dyDescent="0.55000000000000004">
      <c r="A37" s="78"/>
      <c r="B37" s="78"/>
      <c r="C37" s="79"/>
      <c r="D37" s="79"/>
      <c r="E37" s="8"/>
      <c r="F37" s="78"/>
      <c r="G37" s="78"/>
      <c r="H37" s="78"/>
      <c r="I37" s="78"/>
      <c r="J37" s="8"/>
      <c r="K37" s="8"/>
      <c r="L37" s="8"/>
      <c r="M37" s="8"/>
    </row>
    <row r="38" spans="1:13" ht="27.9" customHeight="1" x14ac:dyDescent="0.55000000000000004">
      <c r="A38" s="105" t="s">
        <v>101</v>
      </c>
      <c r="B38" s="106"/>
      <c r="C38" s="106"/>
      <c r="D38" s="106"/>
      <c r="E38" s="106"/>
      <c r="F38" s="106"/>
      <c r="G38" s="106"/>
      <c r="H38" s="106"/>
      <c r="I38" s="89" t="s">
        <v>131</v>
      </c>
      <c r="J38" s="8"/>
      <c r="K38" s="8"/>
      <c r="L38" s="8"/>
      <c r="M38" s="8"/>
    </row>
    <row r="39" spans="1:13" ht="18" customHeight="1" x14ac:dyDescent="0.55000000000000004">
      <c r="A39" s="99" t="s">
        <v>81</v>
      </c>
      <c r="B39" s="100"/>
      <c r="C39" s="100"/>
      <c r="D39" s="101"/>
      <c r="E39" s="44"/>
      <c r="F39" s="99" t="s">
        <v>82</v>
      </c>
      <c r="G39" s="100"/>
      <c r="H39" s="100"/>
      <c r="I39" s="101"/>
      <c r="J39" s="8"/>
      <c r="K39" s="8"/>
      <c r="L39" s="8"/>
      <c r="M39" s="8"/>
    </row>
    <row r="40" spans="1:13" ht="15.3" customHeight="1" x14ac:dyDescent="0.55000000000000004">
      <c r="A40" s="50" t="s">
        <v>1</v>
      </c>
      <c r="B40" s="50" t="s">
        <v>6</v>
      </c>
      <c r="C40" s="50" t="s">
        <v>83</v>
      </c>
      <c r="D40" s="50" t="s">
        <v>84</v>
      </c>
      <c r="E40" s="51"/>
      <c r="F40" s="50" t="s">
        <v>1</v>
      </c>
      <c r="G40" s="50" t="s">
        <v>6</v>
      </c>
      <c r="H40" s="50" t="s">
        <v>83</v>
      </c>
      <c r="I40" s="50" t="s">
        <v>84</v>
      </c>
      <c r="J40" s="8"/>
      <c r="K40" s="8"/>
      <c r="L40" s="8"/>
      <c r="M40" s="8"/>
    </row>
    <row r="41" spans="1:13" x14ac:dyDescent="0.55000000000000004">
      <c r="A41" s="77">
        <v>1</v>
      </c>
      <c r="B41" s="39">
        <v>44108</v>
      </c>
      <c r="C41" s="1" t="s">
        <v>94</v>
      </c>
      <c r="D41" s="40">
        <v>15000</v>
      </c>
      <c r="E41" s="38"/>
      <c r="F41" s="77">
        <v>1</v>
      </c>
      <c r="G41" s="39">
        <v>44108</v>
      </c>
      <c r="H41" s="1" t="s">
        <v>97</v>
      </c>
      <c r="I41" s="40">
        <v>5000</v>
      </c>
      <c r="J41" s="8"/>
      <c r="K41" s="8"/>
      <c r="L41" s="8"/>
      <c r="M41" s="8"/>
    </row>
    <row r="42" spans="1:13" x14ac:dyDescent="0.55000000000000004">
      <c r="A42" s="77">
        <v>2</v>
      </c>
      <c r="B42" s="39">
        <v>44111</v>
      </c>
      <c r="C42" s="1" t="s">
        <v>113</v>
      </c>
      <c r="D42" s="40">
        <v>225000</v>
      </c>
      <c r="E42" s="38"/>
      <c r="F42" s="77">
        <v>2</v>
      </c>
      <c r="G42" s="39">
        <v>44110</v>
      </c>
      <c r="H42" s="1" t="s">
        <v>102</v>
      </c>
      <c r="I42" s="40">
        <v>255000</v>
      </c>
      <c r="J42" s="8"/>
      <c r="K42" s="8"/>
      <c r="L42" s="8"/>
      <c r="M42" s="8"/>
    </row>
    <row r="43" spans="1:13" x14ac:dyDescent="0.55000000000000004">
      <c r="A43" s="77">
        <v>3</v>
      </c>
      <c r="B43" s="39">
        <v>44112</v>
      </c>
      <c r="C43" s="1" t="s">
        <v>112</v>
      </c>
      <c r="D43" s="40">
        <v>75000</v>
      </c>
      <c r="E43" s="38"/>
      <c r="F43" s="77">
        <v>3</v>
      </c>
      <c r="G43" s="39">
        <v>44112</v>
      </c>
      <c r="H43" s="1" t="s">
        <v>98</v>
      </c>
      <c r="I43" s="40">
        <v>55000</v>
      </c>
      <c r="J43" s="8"/>
      <c r="K43" s="8"/>
      <c r="L43" s="8"/>
      <c r="M43" s="8"/>
    </row>
    <row r="44" spans="1:13" x14ac:dyDescent="0.55000000000000004">
      <c r="A44" s="77"/>
      <c r="B44" s="1"/>
      <c r="C44" s="1"/>
      <c r="D44" s="40"/>
      <c r="E44" s="38"/>
      <c r="F44" s="77"/>
      <c r="G44" s="1"/>
      <c r="H44" s="1"/>
      <c r="I44" s="40"/>
      <c r="J44" s="8"/>
      <c r="K44" s="8"/>
      <c r="L44" s="8"/>
      <c r="M44" s="8"/>
    </row>
    <row r="45" spans="1:13" x14ac:dyDescent="0.55000000000000004">
      <c r="A45" s="77"/>
      <c r="B45" s="1"/>
      <c r="C45" s="1"/>
      <c r="D45" s="40"/>
      <c r="E45" s="38"/>
      <c r="F45" s="77"/>
      <c r="G45" s="1"/>
      <c r="H45" s="1"/>
      <c r="I45" s="40"/>
      <c r="J45" s="8"/>
      <c r="K45" s="8"/>
      <c r="L45" s="8"/>
      <c r="M45" s="8"/>
    </row>
    <row r="46" spans="1:13" x14ac:dyDescent="0.55000000000000004">
      <c r="A46" s="77"/>
      <c r="B46" s="1"/>
      <c r="C46" s="1"/>
      <c r="D46" s="40"/>
      <c r="E46" s="38"/>
      <c r="F46" s="77"/>
      <c r="G46" s="1"/>
      <c r="H46" s="1"/>
      <c r="I46" s="40"/>
      <c r="J46" s="8"/>
      <c r="K46" s="8"/>
      <c r="L46" s="8"/>
      <c r="M46" s="8"/>
    </row>
    <row r="47" spans="1:13" x14ac:dyDescent="0.55000000000000004">
      <c r="A47" s="77"/>
      <c r="B47" s="1"/>
      <c r="C47" s="1"/>
      <c r="D47" s="40"/>
      <c r="E47" s="38"/>
      <c r="F47" s="77"/>
      <c r="G47" s="39"/>
      <c r="H47" s="1"/>
      <c r="I47" s="40"/>
      <c r="J47" s="8"/>
      <c r="K47" s="8"/>
      <c r="L47" s="8"/>
      <c r="M47" s="8"/>
    </row>
    <row r="48" spans="1:13" x14ac:dyDescent="0.55000000000000004">
      <c r="A48" s="77"/>
      <c r="B48" s="39"/>
      <c r="C48" s="1"/>
      <c r="D48" s="40"/>
      <c r="E48" s="38"/>
      <c r="F48" s="77"/>
      <c r="G48" s="39"/>
      <c r="H48" s="1"/>
      <c r="I48" s="40"/>
      <c r="J48" s="8"/>
      <c r="K48" s="8"/>
      <c r="L48" s="8"/>
      <c r="M48" s="8"/>
    </row>
    <row r="49" spans="1:13" x14ac:dyDescent="0.55000000000000004">
      <c r="A49" s="1"/>
      <c r="B49" s="1"/>
      <c r="C49" s="1"/>
      <c r="D49" s="40"/>
      <c r="E49" s="38"/>
      <c r="F49" s="77"/>
      <c r="G49" s="1"/>
      <c r="H49" s="1"/>
      <c r="I49" s="40"/>
      <c r="J49" s="8"/>
      <c r="K49" s="8"/>
      <c r="L49" s="8"/>
      <c r="M49" s="8"/>
    </row>
    <row r="50" spans="1:13" x14ac:dyDescent="0.55000000000000004">
      <c r="A50" s="1"/>
      <c r="B50" s="1"/>
      <c r="C50" s="1"/>
      <c r="D50" s="40"/>
      <c r="E50" s="38"/>
      <c r="F50" s="77"/>
      <c r="G50" s="1"/>
      <c r="H50" s="1"/>
      <c r="I50" s="40"/>
      <c r="J50" s="8"/>
      <c r="K50" s="8"/>
      <c r="L50" s="8"/>
      <c r="M50" s="8"/>
    </row>
    <row r="51" spans="1:13" x14ac:dyDescent="0.55000000000000004">
      <c r="A51" s="1"/>
      <c r="B51" s="1"/>
      <c r="C51" s="1"/>
      <c r="D51" s="40"/>
      <c r="E51" s="38"/>
      <c r="F51" s="77"/>
      <c r="G51" s="39"/>
      <c r="H51" s="1"/>
      <c r="I51" s="40"/>
      <c r="J51" s="8"/>
      <c r="K51" s="8"/>
      <c r="L51" s="8"/>
      <c r="M51" s="8"/>
    </row>
    <row r="52" spans="1:13" x14ac:dyDescent="0.55000000000000004">
      <c r="A52" s="1"/>
      <c r="B52" s="1"/>
      <c r="C52" s="1"/>
      <c r="D52" s="40"/>
      <c r="E52" s="38"/>
      <c r="F52" s="77"/>
      <c r="G52" s="39"/>
      <c r="H52" s="1"/>
      <c r="I52" s="40"/>
      <c r="J52" s="8"/>
      <c r="K52" s="8"/>
      <c r="L52" s="8"/>
      <c r="M52" s="8"/>
    </row>
    <row r="53" spans="1:13" ht="14.7" thickBot="1" x14ac:dyDescent="0.6">
      <c r="A53" s="1"/>
      <c r="B53" s="1"/>
      <c r="C53" s="1"/>
      <c r="D53" s="54"/>
      <c r="E53" s="38"/>
      <c r="F53" s="77"/>
      <c r="G53" s="39"/>
      <c r="H53" s="1"/>
      <c r="I53" s="54"/>
      <c r="J53" s="8"/>
      <c r="K53" s="8"/>
      <c r="L53" s="8"/>
      <c r="M53" s="8"/>
    </row>
    <row r="54" spans="1:13" ht="20.7" customHeight="1" x14ac:dyDescent="0.55000000000000004">
      <c r="A54" s="102" t="s">
        <v>107</v>
      </c>
      <c r="B54" s="103"/>
      <c r="C54" s="103"/>
      <c r="D54" s="55">
        <f>SUM(D41:D53)</f>
        <v>315000</v>
      </c>
      <c r="F54" s="102" t="s">
        <v>106</v>
      </c>
      <c r="G54" s="103"/>
      <c r="H54" s="104"/>
      <c r="I54" s="55">
        <f>SUM(I41:I53)</f>
        <v>315000</v>
      </c>
      <c r="J54" s="8"/>
      <c r="K54" s="8"/>
      <c r="L54" s="8"/>
      <c r="M54" s="8"/>
    </row>
    <row r="55" spans="1:13" x14ac:dyDescent="0.55000000000000004">
      <c r="A55" s="8"/>
      <c r="B55" s="8"/>
      <c r="C55" s="8"/>
      <c r="D55" s="8"/>
      <c r="E55" s="8"/>
      <c r="F55" s="8"/>
      <c r="G55" s="8"/>
      <c r="H55" s="8"/>
      <c r="I55" s="88"/>
      <c r="J55" s="8"/>
      <c r="K55" s="8"/>
      <c r="L55" s="8"/>
      <c r="M55" s="8"/>
    </row>
    <row r="56" spans="1:13" x14ac:dyDescent="0.55000000000000004">
      <c r="A56" s="8"/>
      <c r="B56" s="8"/>
      <c r="C56" s="79" t="s">
        <v>103</v>
      </c>
      <c r="D56" s="83">
        <f>D54</f>
        <v>315000</v>
      </c>
      <c r="E56" s="8"/>
      <c r="F56" s="8"/>
      <c r="G56" s="8"/>
      <c r="H56" s="8"/>
      <c r="I56" s="88"/>
      <c r="J56" s="8"/>
      <c r="K56" s="8"/>
      <c r="L56" s="8"/>
      <c r="M56" s="8"/>
    </row>
    <row r="57" spans="1:13" x14ac:dyDescent="0.55000000000000004">
      <c r="A57" s="8"/>
      <c r="B57" s="8"/>
      <c r="C57" s="79" t="s">
        <v>104</v>
      </c>
      <c r="D57" s="83">
        <f>I54</f>
        <v>315000</v>
      </c>
      <c r="E57" s="8"/>
      <c r="F57" s="8"/>
      <c r="G57" s="8"/>
      <c r="H57" s="8"/>
      <c r="I57" s="88"/>
      <c r="J57" s="8"/>
      <c r="K57" s="8"/>
      <c r="L57" s="8"/>
      <c r="M57" s="8"/>
    </row>
    <row r="58" spans="1:13" ht="14.7" thickBot="1" x14ac:dyDescent="0.6">
      <c r="A58" s="8"/>
      <c r="B58" s="8"/>
      <c r="C58" s="84"/>
      <c r="D58" s="85"/>
      <c r="E58" s="8"/>
      <c r="F58" s="8"/>
      <c r="G58" s="8"/>
      <c r="H58" s="8"/>
      <c r="I58" s="88"/>
      <c r="J58" s="8"/>
      <c r="K58" s="8"/>
      <c r="L58" s="8"/>
      <c r="M58" s="8"/>
    </row>
    <row r="59" spans="1:13" x14ac:dyDescent="0.55000000000000004">
      <c r="A59" s="8"/>
      <c r="B59" s="8"/>
      <c r="C59" s="79" t="s">
        <v>4</v>
      </c>
      <c r="D59" s="83">
        <f>D56-D57</f>
        <v>0</v>
      </c>
      <c r="E59" s="8"/>
      <c r="F59" s="8"/>
      <c r="G59" s="8"/>
      <c r="H59" s="8"/>
      <c r="I59" s="88"/>
      <c r="J59" s="8"/>
      <c r="K59" s="8"/>
      <c r="L59" s="8"/>
      <c r="M59" s="8"/>
    </row>
    <row r="60" spans="1:13" x14ac:dyDescent="0.5500000000000000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5500000000000000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5500000000000000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5500000000000000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5500000000000000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5500000000000000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5500000000000000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5500000000000000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5500000000000000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5500000000000000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5500000000000000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5500000000000000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5500000000000000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5500000000000000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5500000000000000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5500000000000000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55000000000000004">
      <c r="A76" s="8"/>
      <c r="B76" s="8"/>
      <c r="C76" s="8"/>
      <c r="D76" s="8"/>
      <c r="E76" s="8"/>
      <c r="F76" s="8"/>
      <c r="G76" s="8"/>
      <c r="H76" s="8"/>
      <c r="I76" s="8"/>
    </row>
  </sheetData>
  <mergeCells count="10">
    <mergeCell ref="F2:I2"/>
    <mergeCell ref="A1:I1"/>
    <mergeCell ref="A2:D2"/>
    <mergeCell ref="F30:H30"/>
    <mergeCell ref="A30:C30"/>
    <mergeCell ref="A39:D39"/>
    <mergeCell ref="F39:I39"/>
    <mergeCell ref="A54:C54"/>
    <mergeCell ref="F54:H54"/>
    <mergeCell ref="A38:H3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59" zoomScale="115" zoomScaleNormal="115" workbookViewId="0">
      <selection activeCell="C94" sqref="C94"/>
    </sheetView>
  </sheetViews>
  <sheetFormatPr defaultRowHeight="14.4" x14ac:dyDescent="0.55000000000000004"/>
  <cols>
    <col min="1" max="1" width="6.578125" customWidth="1"/>
    <col min="2" max="2" width="12.26171875" customWidth="1"/>
    <col min="3" max="3" width="46.26171875" customWidth="1"/>
    <col min="4" max="4" width="30.578125" customWidth="1"/>
    <col min="5" max="5" width="13.15625" customWidth="1"/>
    <col min="6" max="6" width="13.578125" customWidth="1"/>
    <col min="7" max="7" width="15.83984375" customWidth="1"/>
  </cols>
  <sheetData>
    <row r="1" spans="1:19" ht="30" customHeight="1" x14ac:dyDescent="0.55000000000000004">
      <c r="A1" s="118" t="s">
        <v>5</v>
      </c>
      <c r="B1" s="119"/>
      <c r="C1" s="119"/>
      <c r="D1" s="15" t="s">
        <v>20</v>
      </c>
      <c r="E1" s="111" t="s">
        <v>0</v>
      </c>
      <c r="F1" s="111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5" customHeight="1" x14ac:dyDescent="0.55000000000000004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5000000000000004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5000000000000004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5000000000000004">
      <c r="A5" s="124">
        <v>3</v>
      </c>
      <c r="B5" s="125">
        <v>44063</v>
      </c>
      <c r="C5" s="126" t="s">
        <v>9</v>
      </c>
      <c r="D5" s="127"/>
      <c r="E5" s="128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5000000000000004">
      <c r="A6" s="124"/>
      <c r="B6" s="125"/>
      <c r="C6" s="126"/>
      <c r="D6" s="127"/>
      <c r="E6" s="128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5000000000000004">
      <c r="A7" s="124">
        <v>4</v>
      </c>
      <c r="B7" s="125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5000000000000004">
      <c r="A8" s="124"/>
      <c r="B8" s="125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5000000000000004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5000000000000004">
      <c r="A10" s="124">
        <v>6</v>
      </c>
      <c r="B10" s="125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5000000000000004">
      <c r="A11" s="124"/>
      <c r="B11" s="125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5000000000000004">
      <c r="A12" s="2">
        <v>7</v>
      </c>
      <c r="B12" s="125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5000000000000004">
      <c r="A13" s="2">
        <v>8</v>
      </c>
      <c r="B13" s="125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5000000000000004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5000000000000004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5" customHeight="1" x14ac:dyDescent="0.55000000000000004">
      <c r="A16" s="120" t="s">
        <v>57</v>
      </c>
      <c r="B16" s="120"/>
      <c r="C16" s="120"/>
      <c r="D16" s="121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6">
      <c r="A17" s="122"/>
      <c r="B17" s="122"/>
      <c r="C17" s="122"/>
      <c r="D17" s="123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500000000000000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25" customHeight="1" x14ac:dyDescent="0.55000000000000004">
      <c r="A19" s="118" t="s">
        <v>5</v>
      </c>
      <c r="B19" s="119"/>
      <c r="C19" s="119"/>
      <c r="D19" s="13" t="s">
        <v>19</v>
      </c>
      <c r="E19" s="111" t="s">
        <v>0</v>
      </c>
      <c r="F19" s="111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5" customHeight="1" x14ac:dyDescent="0.55000000000000004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5000000000000004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5000000000000004">
      <c r="A22" s="115">
        <v>12</v>
      </c>
      <c r="B22" s="112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5000000000000004">
      <c r="A23" s="116"/>
      <c r="B23" s="113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5000000000000004">
      <c r="A24" s="117"/>
      <c r="B24" s="114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5000000000000004">
      <c r="A25" s="115">
        <v>13</v>
      </c>
      <c r="B25" s="112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5000000000000004">
      <c r="A26" s="117"/>
      <c r="B26" s="114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5000000000000004">
      <c r="A27" s="115">
        <v>14</v>
      </c>
      <c r="B27" s="112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5000000000000004">
      <c r="A28" s="117"/>
      <c r="B28" s="114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5000000000000004">
      <c r="A29" s="115">
        <v>15</v>
      </c>
      <c r="B29" s="112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5000000000000004">
      <c r="A30" s="116"/>
      <c r="B30" s="113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5000000000000004">
      <c r="A31" s="116"/>
      <c r="B31" s="113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5000000000000004">
      <c r="A32" s="117"/>
      <c r="B32" s="114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5000000000000004">
      <c r="A33" s="115">
        <v>16</v>
      </c>
      <c r="B33" s="112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5000000000000004">
      <c r="A34" s="116"/>
      <c r="B34" s="113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5000000000000004">
      <c r="A35" s="116"/>
      <c r="B35" s="113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5000000000000004">
      <c r="A36" s="116"/>
      <c r="B36" s="113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5000000000000004">
      <c r="A37" s="117"/>
      <c r="B37" s="114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5000000000000004">
      <c r="A38" s="115">
        <v>17</v>
      </c>
      <c r="B38" s="112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5000000000000004">
      <c r="A39" s="116"/>
      <c r="B39" s="113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5000000000000004">
      <c r="A40" s="117"/>
      <c r="B40" s="114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5000000000000004">
      <c r="A41" s="115">
        <v>18</v>
      </c>
      <c r="B41" s="112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5000000000000004">
      <c r="A42" s="117"/>
      <c r="B42" s="114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5000000000000004">
      <c r="A43" s="115">
        <v>19</v>
      </c>
      <c r="B43" s="112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5000000000000004">
      <c r="A44" s="117"/>
      <c r="B44" s="114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5000000000000004">
      <c r="A45" s="115">
        <v>20</v>
      </c>
      <c r="B45" s="112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5000000000000004">
      <c r="A46" s="117"/>
      <c r="B46" s="114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5000000000000004">
      <c r="A47" s="115">
        <v>21</v>
      </c>
      <c r="B47" s="112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5000000000000004">
      <c r="A48" s="116"/>
      <c r="B48" s="113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5000000000000004">
      <c r="A49" s="116"/>
      <c r="B49" s="113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5000000000000004">
      <c r="A50" s="116"/>
      <c r="B50" s="113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5000000000000004">
      <c r="A51" s="117"/>
      <c r="B51" s="114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5000000000000004">
      <c r="A52" s="115">
        <v>22</v>
      </c>
      <c r="B52" s="112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5000000000000004">
      <c r="A53" s="117"/>
      <c r="B53" s="114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5000000000000004">
      <c r="A54" s="115">
        <v>23</v>
      </c>
      <c r="B54" s="112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5000000000000004">
      <c r="A55" s="116"/>
      <c r="B55" s="113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5000000000000004">
      <c r="A56" s="116"/>
      <c r="B56" s="113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5000000000000004">
      <c r="A57" s="116"/>
      <c r="B57" s="113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5000000000000004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5000000000000004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5000000000000004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5000000000000004">
      <c r="A61" s="115">
        <v>27</v>
      </c>
      <c r="B61" s="112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5000000000000004">
      <c r="A62" s="117"/>
      <c r="B62" s="114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5000000000000004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5000000000000004">
      <c r="A64" s="115">
        <v>29</v>
      </c>
      <c r="B64" s="112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5000000000000004">
      <c r="A65" s="117"/>
      <c r="B65" s="114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5000000000000004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5000000000000004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5000000000000004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5000000000000004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5000000000000004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5000000000000004">
      <c r="A71" s="2">
        <v>36</v>
      </c>
      <c r="B71" s="28">
        <v>44101</v>
      </c>
      <c r="C71" s="129" t="s">
        <v>65</v>
      </c>
      <c r="D71" s="130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5000000000000004">
      <c r="A72" s="115">
        <v>37</v>
      </c>
      <c r="B72" s="112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5000000000000004">
      <c r="A73" s="117"/>
      <c r="B73" s="114"/>
      <c r="C73" s="129" t="s">
        <v>75</v>
      </c>
      <c r="D73" s="130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5000000000000004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5000000000000004">
      <c r="A75" s="120" t="s">
        <v>57</v>
      </c>
      <c r="B75" s="120"/>
      <c r="C75" s="120"/>
      <c r="D75" s="121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6">
      <c r="A76" s="122"/>
      <c r="B76" s="122"/>
      <c r="C76" s="122"/>
      <c r="D76" s="123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500000000000000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5" customHeight="1" x14ac:dyDescent="0.55000000000000004">
      <c r="A78" s="118" t="s">
        <v>5</v>
      </c>
      <c r="B78" s="119"/>
      <c r="C78" s="119"/>
      <c r="D78" s="15" t="s">
        <v>69</v>
      </c>
      <c r="E78" s="111" t="s">
        <v>0</v>
      </c>
      <c r="F78" s="111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" customHeight="1" x14ac:dyDescent="0.55000000000000004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5000000000000004">
      <c r="A80" s="115">
        <v>39</v>
      </c>
      <c r="B80" s="112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5000000000000004">
      <c r="A81" s="116"/>
      <c r="B81" s="113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5000000000000004">
      <c r="A82" s="116"/>
      <c r="B82" s="113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5000000000000004">
      <c r="A83" s="116"/>
      <c r="B83" s="113"/>
      <c r="C83" s="131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5000000000000004">
      <c r="A84" s="116"/>
      <c r="B84" s="113"/>
      <c r="C84" s="132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5000000000000004">
      <c r="A85" s="116"/>
      <c r="B85" s="113"/>
      <c r="C85" s="132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5000000000000004">
      <c r="A86" s="117"/>
      <c r="B86" s="114"/>
      <c r="C86" s="133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5000000000000004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5000000000000004">
      <c r="A88" s="115">
        <v>41</v>
      </c>
      <c r="B88" s="112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5000000000000004">
      <c r="A89" s="117"/>
      <c r="B89" s="114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5000000000000004">
      <c r="A90" s="43">
        <v>42</v>
      </c>
      <c r="B90" s="42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5000000000000004">
      <c r="A91" s="49">
        <v>43</v>
      </c>
      <c r="B91" s="48">
        <v>44111</v>
      </c>
      <c r="C91" s="1" t="s">
        <v>108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5000000000000004">
      <c r="A92" s="115">
        <v>44</v>
      </c>
      <c r="B92" s="112">
        <v>44112</v>
      </c>
      <c r="C92" s="1" t="s">
        <v>110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5000000000000004">
      <c r="A93" s="116"/>
      <c r="B93" s="113"/>
      <c r="C93" s="1" t="s">
        <v>121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5000000000000004">
      <c r="A94" s="116"/>
      <c r="B94" s="113"/>
      <c r="C94" s="1" t="s">
        <v>98</v>
      </c>
      <c r="D94" s="1" t="s">
        <v>111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5000000000000004">
      <c r="A95" s="117"/>
      <c r="B95" s="114"/>
      <c r="C95" s="1" t="s">
        <v>114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5000000000000004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5000000000000004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5000000000000004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5000000000000004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5000000000000004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5000000000000004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5000000000000004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5000000000000004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5000000000000004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5000000000000004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5000000000000004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5000000000000004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5000000000000004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5000000000000004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5000000000000004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5000000000000004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5000000000000004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5000000000000004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5000000000000004">
      <c r="A114" s="120" t="s">
        <v>57</v>
      </c>
      <c r="B114" s="120"/>
      <c r="C114" s="120"/>
      <c r="D114" s="121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6">
      <c r="A115" s="122"/>
      <c r="B115" s="122"/>
      <c r="C115" s="122"/>
      <c r="D115" s="123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500000000000000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500000000000000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500000000000000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500000000000000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500000000000000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500000000000000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500000000000000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500000000000000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500000000000000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500000000000000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500000000000000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500000000000000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500000000000000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500000000000000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500000000000000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500000000000000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500000000000000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500000000000000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500000000000000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500000000000000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500000000000000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500000000000000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500000000000000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500000000000000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500000000000000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500000000000000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500000000000000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500000000000000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500000000000000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500000000000000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500000000000000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500000000000000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500000000000000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500000000000000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500000000000000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500000000000000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500000000000000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500000000000000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500000000000000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500000000000000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500000000000000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500000000000000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500000000000000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500000000000000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500000000000000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500000000000000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500000000000000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500000000000000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500000000000000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500000000000000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500000000000000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500000000000000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500000000000000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500000000000000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500000000000000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500000000000000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500000000000000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500000000000000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500000000000000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500000000000000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500000000000000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500000000000000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500000000000000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500000000000000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500000000000000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500000000000000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500000000000000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500000000000000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500000000000000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500000000000000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500000000000000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500000000000000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500000000000000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500000000000000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500000000000000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500000000000000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500000000000000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500000000000000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500000000000000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500000000000000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500000000000000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500000000000000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500000000000000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500000000000000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500000000000000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500000000000000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500000000000000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500000000000000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50000000000000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500000000000000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500000000000000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500000000000000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500000000000000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500000000000000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500000000000000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500000000000000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500000000000000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500000000000000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500000000000000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500000000000000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500000000000000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500000000000000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500000000000000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500000000000000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500000000000000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500000000000000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500000000000000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500000000000000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500000000000000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500000000000000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500000000000000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500000000000000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500000000000000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500000000000000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500000000000000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500000000000000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500000000000000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500000000000000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500000000000000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500000000000000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500000000000000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500000000000000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500000000000000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500000000000000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500000000000000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500000000000000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500000000000000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500000000000000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500000000000000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5000000000000004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5000000000000004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5000000000000004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5000000000000004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5000000000000004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5000000000000004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5000000000000004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5000000000000004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5000000000000004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5000000000000004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5000000000000004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5000000000000004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5000000000000004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5000000000000004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5000000000000004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5000000000000004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5000000000000004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5000000000000004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5000000000000004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5000000000000004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5000000000000004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5000000000000004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5000000000000004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5000000000000004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5000000000000004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5000000000000004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5000000000000004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5000000000000004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5000000000000004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5000000000000004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5000000000000004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5000000000000004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9FDE-513C-4AED-87E4-BF6EC8F9977D}">
  <dimension ref="A1:G21"/>
  <sheetViews>
    <sheetView topLeftCell="A16" zoomScale="123" zoomScaleNormal="123" workbookViewId="0">
      <selection activeCell="F7" sqref="F7"/>
    </sheetView>
  </sheetViews>
  <sheetFormatPr defaultRowHeight="14.4" x14ac:dyDescent="0.55000000000000004"/>
  <cols>
    <col min="1" max="1" width="6.68359375" customWidth="1"/>
    <col min="2" max="2" width="22.578125" style="58" customWidth="1"/>
    <col min="3" max="3" width="15" customWidth="1"/>
    <col min="4" max="4" width="21.26171875" customWidth="1"/>
    <col min="5" max="5" width="11.83984375" style="59" customWidth="1"/>
    <col min="6" max="6" width="22.578125" style="58" customWidth="1"/>
    <col min="7" max="7" width="17.578125" style="53" customWidth="1"/>
  </cols>
  <sheetData>
    <row r="1" spans="1:7" ht="31.5" customHeight="1" x14ac:dyDescent="0.55000000000000004">
      <c r="A1" s="134" t="s">
        <v>115</v>
      </c>
      <c r="B1" s="134"/>
      <c r="C1" s="134"/>
      <c r="D1" s="134"/>
      <c r="E1" s="134"/>
      <c r="F1"/>
    </row>
    <row r="2" spans="1:7" ht="17.25" customHeight="1" x14ac:dyDescent="0.55000000000000004">
      <c r="A2" s="60" t="s">
        <v>116</v>
      </c>
      <c r="B2" s="61" t="s">
        <v>6</v>
      </c>
      <c r="C2" s="60" t="s">
        <v>117</v>
      </c>
      <c r="D2" s="60" t="s">
        <v>79</v>
      </c>
      <c r="E2" s="92" t="s">
        <v>84</v>
      </c>
      <c r="F2" s="61" t="s">
        <v>122</v>
      </c>
      <c r="G2" s="75" t="s">
        <v>124</v>
      </c>
    </row>
    <row r="3" spans="1:7" x14ac:dyDescent="0.55000000000000004">
      <c r="A3" s="62">
        <v>1</v>
      </c>
      <c r="B3" s="63">
        <v>44111</v>
      </c>
      <c r="C3" s="64" t="s">
        <v>118</v>
      </c>
      <c r="D3" s="64"/>
      <c r="E3" s="65">
        <v>250</v>
      </c>
      <c r="F3" s="72"/>
      <c r="G3" s="65"/>
    </row>
    <row r="4" spans="1:7" x14ac:dyDescent="0.55000000000000004">
      <c r="A4" s="62">
        <v>2</v>
      </c>
      <c r="B4" s="63">
        <v>44112</v>
      </c>
      <c r="C4" s="64" t="s">
        <v>119</v>
      </c>
      <c r="D4" s="64"/>
      <c r="E4" s="65">
        <v>1000</v>
      </c>
      <c r="F4" s="72">
        <v>44113</v>
      </c>
      <c r="G4" s="65">
        <v>1000</v>
      </c>
    </row>
    <row r="5" spans="1:7" x14ac:dyDescent="0.55000000000000004">
      <c r="A5" s="62">
        <v>3</v>
      </c>
      <c r="B5" s="63"/>
      <c r="C5" s="64" t="s">
        <v>119</v>
      </c>
      <c r="D5" s="64" t="s">
        <v>123</v>
      </c>
      <c r="E5" s="65">
        <v>2000</v>
      </c>
      <c r="F5" s="72"/>
      <c r="G5" s="65"/>
    </row>
    <row r="6" spans="1:7" x14ac:dyDescent="0.55000000000000004">
      <c r="A6" s="62">
        <v>4</v>
      </c>
      <c r="B6" s="63">
        <v>44124</v>
      </c>
      <c r="C6" s="64" t="s">
        <v>118</v>
      </c>
      <c r="D6" s="64"/>
      <c r="E6" s="65">
        <v>200</v>
      </c>
      <c r="F6" s="72"/>
      <c r="G6" s="65"/>
    </row>
    <row r="7" spans="1:7" x14ac:dyDescent="0.55000000000000004">
      <c r="A7" s="62">
        <v>5</v>
      </c>
      <c r="B7" s="63">
        <v>44127</v>
      </c>
      <c r="C7" s="64" t="s">
        <v>139</v>
      </c>
      <c r="D7" s="64" t="s">
        <v>140</v>
      </c>
      <c r="E7" s="65">
        <v>3000</v>
      </c>
      <c r="F7" s="72"/>
      <c r="G7" s="65"/>
    </row>
    <row r="8" spans="1:7" x14ac:dyDescent="0.55000000000000004">
      <c r="A8" s="62"/>
      <c r="B8" s="63"/>
      <c r="C8" s="64"/>
      <c r="D8" s="64"/>
      <c r="E8" s="65"/>
      <c r="F8" s="72"/>
      <c r="G8" s="65"/>
    </row>
    <row r="9" spans="1:7" x14ac:dyDescent="0.55000000000000004">
      <c r="A9" s="62"/>
      <c r="B9" s="63"/>
      <c r="C9" s="64"/>
      <c r="D9" s="64"/>
      <c r="E9" s="65"/>
      <c r="F9" s="72"/>
      <c r="G9" s="65"/>
    </row>
    <row r="10" spans="1:7" x14ac:dyDescent="0.55000000000000004">
      <c r="A10" s="62"/>
      <c r="B10" s="63"/>
      <c r="C10" s="64"/>
      <c r="D10" s="64"/>
      <c r="E10" s="65"/>
      <c r="F10" s="72"/>
      <c r="G10" s="65"/>
    </row>
    <row r="11" spans="1:7" x14ac:dyDescent="0.55000000000000004">
      <c r="A11" s="62"/>
      <c r="B11" s="63"/>
      <c r="C11" s="64"/>
      <c r="D11" s="64"/>
      <c r="E11" s="65"/>
      <c r="F11" s="72"/>
      <c r="G11" s="65"/>
    </row>
    <row r="12" spans="1:7" x14ac:dyDescent="0.55000000000000004">
      <c r="A12" s="64"/>
      <c r="B12" s="63"/>
      <c r="C12" s="64"/>
      <c r="D12" s="64"/>
      <c r="E12" s="65"/>
      <c r="F12" s="72"/>
      <c r="G12" s="65"/>
    </row>
    <row r="13" spans="1:7" x14ac:dyDescent="0.55000000000000004">
      <c r="A13" s="64"/>
      <c r="B13" s="66"/>
      <c r="C13" s="64"/>
      <c r="D13" s="64"/>
      <c r="E13" s="65"/>
      <c r="F13" s="73"/>
      <c r="G13" s="65"/>
    </row>
    <row r="14" spans="1:7" x14ac:dyDescent="0.55000000000000004">
      <c r="A14" s="64"/>
      <c r="B14" s="66"/>
      <c r="C14" s="64"/>
      <c r="D14" s="64"/>
      <c r="E14" s="65"/>
      <c r="F14" s="73"/>
      <c r="G14" s="65"/>
    </row>
    <row r="15" spans="1:7" ht="14.7" thickBot="1" x14ac:dyDescent="0.6">
      <c r="A15" s="67"/>
      <c r="B15" s="68"/>
      <c r="C15" s="67"/>
      <c r="D15" s="67"/>
      <c r="E15" s="69"/>
      <c r="F15" s="74"/>
      <c r="G15" s="69"/>
    </row>
    <row r="16" spans="1:7" ht="16.5" customHeight="1" x14ac:dyDescent="0.55000000000000004">
      <c r="A16" s="135" t="s">
        <v>120</v>
      </c>
      <c r="B16" s="135"/>
      <c r="C16" s="135"/>
      <c r="D16" s="135"/>
      <c r="E16" s="70">
        <f>SUM(E3:E15)</f>
        <v>6450</v>
      </c>
      <c r="F16" s="71"/>
      <c r="G16" s="70">
        <f>SUM(G3:G15)</f>
        <v>1000</v>
      </c>
    </row>
    <row r="18" spans="3:4" x14ac:dyDescent="0.55000000000000004">
      <c r="C18" s="93" t="s">
        <v>133</v>
      </c>
      <c r="D18" s="94">
        <f>E16</f>
        <v>6450</v>
      </c>
    </row>
    <row r="19" spans="3:4" x14ac:dyDescent="0.55000000000000004">
      <c r="C19" s="93" t="s">
        <v>134</v>
      </c>
      <c r="D19" s="94">
        <f>G16</f>
        <v>1000</v>
      </c>
    </row>
    <row r="20" spans="3:4" ht="10.199999999999999" customHeight="1" thickBot="1" x14ac:dyDescent="0.6">
      <c r="C20" s="95"/>
      <c r="D20" s="95"/>
    </row>
    <row r="21" spans="3:4" ht="14.7" thickTop="1" x14ac:dyDescent="0.55000000000000004">
      <c r="C21" s="93" t="s">
        <v>4</v>
      </c>
      <c r="D21" s="94">
        <f>D18-D19</f>
        <v>5450</v>
      </c>
    </row>
  </sheetData>
  <mergeCells count="2">
    <mergeCell ref="A1:E1"/>
    <mergeCell ref="A16:D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Statement</vt:lpstr>
      <vt:lpstr>Old Record</vt:lpstr>
      <vt:lpstr>Loan Temp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2020-10-03T06:34:32Z</cp:lastPrinted>
  <dcterms:created xsi:type="dcterms:W3CDTF">2020-09-21T06:38:41Z</dcterms:created>
  <dcterms:modified xsi:type="dcterms:W3CDTF">2020-10-23T07:30:19Z</dcterms:modified>
</cp:coreProperties>
</file>