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C2AW+eiYIeyRfDV/F58vgb0kMMA=="/>
    </ext>
  </extLst>
</workbook>
</file>

<file path=xl/sharedStrings.xml><?xml version="1.0" encoding="utf-8"?>
<sst xmlns="http://schemas.openxmlformats.org/spreadsheetml/2006/main" count="137" uniqueCount="134">
  <si>
    <t>comment</t>
  </si>
  <si>
    <t>comment_english</t>
  </si>
  <si>
    <t>['gabung']</t>
  </si>
  <si>
    <t>['daftar', 'paket', 'hari', 'udah', 'dipake', 'kuota', 'nelfonnya', 'banyakk', 'min', '']</t>
  </si>
  <si>
    <t>['min', 'menang', 'iphone', 'giveaway', 'minggu', 'penuh', 'taggal', 'desember', 'foto', 'ktp', 'data', 'udah', 'kirim', 'udah', 'hadiah', 'kirim']</t>
  </si>
  <si>
    <t>['alah', 'komplain', 'suruh', 'telpon', 'veronikaa', 'woyy', 'robottt', 'manusia', 'butuh', 'sinyal', 'stabil', 'butuh', 'suruh', 'nelpon', 'robot', 'macemmm', 'bangkruttt', 'biarr', 'ain', 'skliannn']</t>
  </si>
  <si>
    <t>['sinyal', 'busuk']</t>
  </si>
  <si>
    <t>['udh', 'bln', 'sinyal', 'parah', 'kaya', 'goa']</t>
  </si>
  <si>
    <t>['min', 'gimana', 'hadiah', 'iphone', 'giveaway', 'minggu', 'penuh', 'udah', 'gimana', 'min', 'lanjut']</t>
  </si>
  <si>
    <t>['min', 'plis', 'kasih', 'promo', 'tuker', 'poin', 'mytelkomsel', 'saldo', 'linkaja']</t>
  </si>
  <si>
    <t>['kode', 'aktif', 'gratis', 'nelpon', 'nelpon', '']</t>
  </si>
  <si>
    <t>['', '']</t>
  </si>
  <si>
    <t>['bantu', 'follow', 'kurakurachannel', 'terimakasih']</t>
  </si>
  <si>
    <t>['telkomsel', 'gajelas', 'jaring', 'rank', 'tusun', 'teruss', 'kredit', 'skor', 'bais', 'guys', 'huh']</t>
  </si>
  <si>
    <t>['mohon', 'cek']</t>
  </si>
  <si>
    <t>['mohon', 'cek', 'min', '']</t>
  </si>
  <si>
    <t>['', 'cinta']</t>
  </si>
  <si>
    <t>['orang']</t>
  </si>
  <si>
    <t>['puter', 'bsa', 'donlot', 'wlu', 'langgan', '']</t>
  </si>
  <si>
    <t>['naksir', 'pulsa', 'gratis']</t>
  </si>
  <si>
    <t>['suka', 'orang', 'tarik']</t>
  </si>
  <si>
    <t>['min', 'bantu', 'nomer', 'blokir', 'gimana', 'bantu', 'donk']</t>
  </si>
  <si>
    <t>['film', 'india']</t>
  </si>
  <si>
    <t>['', 'bedion']</t>
  </si>
  <si>
    <t>['yaaa', 'single', 'happy', 'dooonk', '']</t>
  </si>
  <si>
    <t>['males', 'telkom', 'ngelag', 'banget']</t>
  </si>
  <si>
    <t>['min', 'cek']</t>
  </si>
  <si>
    <t>['sip', 'mudah']</t>
  </si>
  <si>
    <t>['beli', 'pulsa', 'lumayan', 'beli', 'kuota', 'chat', 'pakai', 'pulsa', 'kuaota', 'chatnya', 'pakai', 'tolong', 'gimana', 'rugi', 'milik', 'kuota', 'tsel', 'sms', 'laku', 'pkl', 'kuota', 'tsel', 'mnt', 'laku', 'pkl', 'kuota', 'chat', 'laku', 'pkl', 'kuota', 'internet', 'laku', 'pkl', 'cek', 'kuota', 'paket', 'mytelkomsel', 'tsel', 'info', 'tsel', '']</t>
  </si>
  <si>
    <t>['donlod', 'mb', 'bli', 'kota', 'hadeh']</t>
  </si>
  <si>
    <t>['blm', 'kau', 'ajing', '']</t>
  </si>
  <si>
    <t>['min', 'beli', 'pulsa', 'telkomsel', 'rb', 'cashback']</t>
  </si>
  <si>
    <t>['sinyal', 'taek']</t>
  </si>
  <si>
    <t>['cek', 'please']</t>
  </si>
  <si>
    <t>['min', 'kartu', 'telkomsel', 'udah', 'blokir', 'nomor', 'whatsapp', 'tanya', 'urus', 'grapari', '']</t>
  </si>
  <si>
    <t>['baik', 'sinyal', 'protes', 'min']</t>
  </si>
  <si>
    <t>['bullshit', 'min']</t>
  </si>
  <si>
    <t>['bohong']</t>
  </si>
  <si>
    <t>['tolong', 'baik', 'signal', 'kmpung', 'min']</t>
  </si>
  <si>
    <t>['veronika', 'gitu', 'teruss', 'min']</t>
  </si>
  <si>
    <t>['tolong', 'pecat', 'veronika', 'doi', 'hidup', 'guna']</t>
  </si>
  <si>
    <t>['tolong', 'kak', 'adain', 'tuker', 'promo', 'poin', 'mytelkomsel', 'saldo', 'linkaja']</t>
  </si>
  <si>
    <t>['rakyat', 'sprtiku', 'beli', 'telkomsel', 'pakai', 'telkomsel']</t>
  </si>
  <si>
    <t>['min', 'signal', 'mulu', 'min', 'tolong', 'baik', '']</t>
  </si>
  <si>
    <t>['min', 'nambahin', 'aktif', 'gmna', 'isi', 'pulsa', 'nambah', '']</t>
  </si>
  <si>
    <t>['beli', 'pulsa', 'pakai', 'linkaja', 'ngak', 'dapet', 'cashback']</t>
  </si>
  <si>
    <t>['cek', 'admin']</t>
  </si>
  <si>
    <t>['tolong', 'sinyal', 'baik', 'min']</t>
  </si>
  <si>
    <t>['bahasa', 'pusinggggg', '']</t>
  </si>
  <si>
    <t>['bahasa', 'jawanya', 'ngapusi']</t>
  </si>
  <si>
    <t>['', 'putang', 'ina', '']</t>
  </si>
  <si>
    <t>['hedehh', 'sinyal', 'telkomsel', 'skrang', 'kaya', 'kura', 'lot', 'kuota', 'bnyak', 'mubazir', 'nggak', 'kepake', 'krna', 'sinyal']</t>
  </si>
  <si>
    <t>['min', 'capek', 'divisi', 'konten', 'capek', 'udah', 'mumet', '']</t>
  </si>
  <si>
    <t>['mimin']</t>
  </si>
  <si>
    <t>['teu', 'lucu', 'siah', 'laina', 'sinyal', 'benerkeun', 'maneh', 'teh']</t>
  </si>
  <si>
    <t>['', 'elah', 'ngutip', 'lord', '']</t>
  </si>
  <si>
    <t>['telkomsel', 'youtube', 'kadang', 'muter', 'muter']</t>
  </si>
  <si>
    <t>['min', 'paket', 'ajar', 'dipake', 'kepake', 'kuota', 'utama']</t>
  </si>
  <si>
    <t>['gopud', 'teroooooss', 'syopi', 'terooooooss']</t>
  </si>
  <si>
    <t>['sinyal', 'kabar', 'min', 'hedeeeh']</t>
  </si>
  <si>
    <t>['', 'makan', 'what', 'you', 'want', 'eat', 'serah']</t>
  </si>
  <si>
    <t>['uwang', 'sayang', 'uwang', 'buang', 'teman', 'berat', 'belah', 'tekor']</t>
  </si>
  <si>
    <t>['telkomsel', 'coba', 'lucu', 'tpi', 'trnyata', 'garing']</t>
  </si>
  <si>
    <t>['promo', 'sinyal', 'berapa', '']</t>
  </si>
  <si>
    <t>['telkomsel', 'sinyal', 'parah', 'abis', 'lot', '']</t>
  </si>
  <si>
    <t>['ngeleg', 'ngelegmasa', 'main', 'mobile', 'legen', 'pas', 'sinyal', 'ilang', 'gue', '']</t>
  </si>
  <si>
    <t>['pindah', 'tbk', 'min', 'bagus', 'sinyal']</t>
  </si>
  <si>
    <t>['telkomsel', 'sinyal', 'kacau']</t>
  </si>
  <si>
    <t>['better', 'perata', 'lte', 'indonesia', 'msh', 'daerah', 'rasa', 'alangkah', 'baik', 'perata']</t>
  </si>
  <si>
    <t>['', 'telkomsel', 'stabil', 'jaring', 'tolong', 'baik', 'warga', 'belanti', 'siam', 'mohon', 'respon', 'trima', 'kasih', '']</t>
  </si>
  <si>
    <t>['sinyal', 'telkomsel', 'rata', 'bar', 'rendah', 'bar', '']</t>
  </si>
  <si>
    <t>['veronika', 'manusia', 'bot', 'min', '']</t>
  </si>
  <si>
    <t>['tolong', 'kualitas', 'jaring', 'gedung', 'baik']</t>
  </si>
  <si>
    <t>['guna', 'provider', 'telkomsel']</t>
  </si>
  <si>
    <t>['kenceng', 'doang', 'pln', 'mati', 'sinyal', 'ilang', 'tolong', 'min', 'daring', 'gara', 'sinyal', 'ilang']</t>
  </si>
  <si>
    <t>['telkom']</t>
  </si>
  <si>
    <t>['langgan', 'kartu', 'hallo', 'sinyale']</t>
  </si>
  <si>
    <t>['sinyal', 'buruk', 'banget']</t>
  </si>
  <si>
    <t>['parah', 'telkomsel', 'sinyal', 'malam', 'lambat', '']</t>
  </si>
  <si>
    <t>['tuju', 'banget', 'neng', 'nian']</t>
  </si>
  <si>
    <t>['', 'give', 'away', 'pulsa', 'min']</t>
  </si>
  <si>
    <t>['suara', 'motor', 'racing', 'sumpah', 'auto', 'nyebutin', 'nama', 'hewan', 'kebun', 'binatang']</t>
  </si>
  <si>
    <t>['meeeoong']</t>
  </si>
  <si>
    <t>['follow', 'guys', '']</t>
  </si>
  <si>
    <t>['maaf', 'pulsa', 'habis', 'paket', 'internet', 'panggil', 'sms', 'normal', 'kembali', '']</t>
  </si>
  <si>
    <t>['tolong', 'baca', '']</t>
  </si>
  <si>
    <t>['suara', 'parabot', 'rumah', 'tangga', 'kesel', 'banget', 'sampe', 'toanya', 'keras']</t>
  </si>
  <si>
    <t>['', 'min']</t>
  </si>
  <si>
    <t>['min', 'baca', '']</t>
  </si>
  <si>
    <t>['min', 'tolong', 'baca', 'sms', 'negeri', 'urgent', 'perlu', 'bni', 'mobile', '']</t>
  </si>
  <si>
    <t>['suara', 'anak', 'nang', 'pas', 'main', '']</t>
  </si>
  <si>
    <t>['bakpauu', '']</t>
  </si>
  <si>
    <t>['suara', 'ayam', 'kokok']</t>
  </si>
  <si>
    <t>['suaraa', 'adek', 'nyanyi', 'ganggu', 'banget']</t>
  </si>
  <si>
    <t>['suara', 'tukang', 'bakso', 'ting', 'ting', 'ting', 'ting']</t>
  </si>
  <si>
    <t>['tukang', 'peuyeum', 'min', '']</t>
  </si>
  <si>
    <t>['hubung', 'kak', 'vero', 'nawarin', 'promo', 'min', 'trus', 'ngasih', 'solusi', 'gambar', 'gambar', 'dizoom', 'baca']</t>
  </si>
  <si>
    <t>['jarak', 'bts', 'telkomsel', 'rumah', 'deket', 'kilo', 'min']</t>
  </si>
  <si>
    <t>['sinyal', 'stabil']</t>
  </si>
  <si>
    <t>['selamat', 'siang', 'mohon', 'bantu', 'masalah', 'masuk', 'aplikasi', 'telkomsel', '']</t>
  </si>
  <si>
    <t>['keluh', 'langgan', 'chat', 'wa', 'dst', 'dichat', 'jawab', 'ndak', 'nyambung', 'kelit', 'moto', 'telkomsel', '']</t>
  </si>
  <si>
    <t>['hujan', 'sinyal', 'hilaaaaaang', '']</t>
  </si>
  <si>
    <t>['stabil', 'signal', 'dlu', 'rembang', 'jawa', 'keluh', 'stabil', 'cpet', 'panas']</t>
  </si>
  <si>
    <t>['sinyal', 'kak', 'diperbaikin', 'kembaliin', 'kek', 'mana', 'lancar', 'internetan', 'kek', 'kak']</t>
  </si>
  <si>
    <t>['telkomsel', 'jaringanya', 'kalah', 'sma', 'provider', 'kelas', 'th', 'telkomsel', 'kesini', 'jringanya', 'kacau', '']</t>
  </si>
  <si>
    <t>['bismillah', 'wifi', 'indihome', 'promo', 'fiber', 'speed', 'mbps', 'internet', 'internet', 'telfon', 'daftar', 'skrg', 'langsung', 'pasang']</t>
  </si>
  <si>
    <t>['veronica', 'veronica', 'signal', 'benerin', 'min']</t>
  </si>
  <si>
    <t>['tsel', 'hncur', 'push', 'rank', 'buriq']</t>
  </si>
  <si>
    <t>['min', 'benerin', 'sinyal']</t>
  </si>
  <si>
    <t>['telkomsel', 'parah', 'jaring']</t>
  </si>
  <si>
    <t>['sinyal', 'burik']</t>
  </si>
  <si>
    <t>['sinyal', 'beneriiinnnn', 'weeiiii']</t>
  </si>
  <si>
    <t>['bagusin', 'sinyal', 'game', 'promo', 'suka', 'promo', 'bejibun', 'sinyal', 'stabil', 'ngakak']</t>
  </si>
  <si>
    <t>['', 'mantap']</t>
  </si>
  <si>
    <t>['cek', '']</t>
  </si>
  <si>
    <t>['jaring', 'engga', 'stabil', '']</t>
  </si>
  <si>
    <t>['siaap', 'mkasih', 'min']</t>
  </si>
  <si>
    <t>['veronika', 'bantu', '']</t>
  </si>
  <si>
    <t>['kak', 'kode', 'verigikasi', 'kirim', 'knp', 'kak', '']</t>
  </si>
  <si>
    <t>['siang', 'kak', 'mohon', 'baca', '']</t>
  </si>
  <si>
    <t>['jawab', 'gaberubah', 'solusi']</t>
  </si>
  <si>
    <t>['hai', 'min', 'bagi', 'pulsa', 'aktif', 'hbs', 'suruh', 'isi', 'ulang', 'pdhl', 'aktif', 'msh', 'bln', 'pulsa', 'jug', 'ngilang', '']</t>
  </si>
  <si>
    <t>['kak', 'stabil', 'jarigan', 'kak']</t>
  </si>
  <si>
    <t>['kak', 'alih', 'paket', 'internet', 'omg', 'combo', 'sakti', '']</t>
  </si>
  <si>
    <t>['kak', 'tolong', 'cek', 'yaa', 'kak', 'mohon', 'adil', 'kirim', 'saldo', 'gopay', 'hadiah', 'tts', 'asah', 'otak', 'pngumuman', 'januari', 'menang', 'kirim', 'blm', 'kirim', 'kecewain', 'kmi', 'kak', 'plis']</t>
  </si>
  <si>
    <t>['sinyal', 'ilang', 'woe', 'nang', '']</t>
  </si>
  <si>
    <t>['min', 'tolong', 'cek', '']</t>
  </si>
  <si>
    <t>['cek', 'min']</t>
  </si>
  <si>
    <t>['sinyal', 'knp', 'woy', '']</t>
  </si>
  <si>
    <t>['sinyal', 'woe']</t>
  </si>
  <si>
    <t>['ancurrr', 'system', 'sibuk', 'zzzz']</t>
  </si>
  <si>
    <t>['gilaaa', 'sinya', 'lemott', 'nmpe', 'skrnggg', 'fck']</t>
  </si>
  <si>
    <t>['sinyal', 'sinyal']</t>
  </si>
  <si>
    <t>['kartu', 'dftrin', 'kuota', 'darurat', 'gmna', 'min', 'solusi',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</si>
</sst>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1.0</v>
      </c>
      <c r="B2" s="3" t="s">
        <v>2</v>
      </c>
      <c r="C2" s="3" t="str">
        <f>IFERROR(__xludf.DUMMYFUNCTION("GOOGLETRANSLATE(B2,""id"",""en"")"),"['join']")</f>
        <v>['join']</v>
      </c>
    </row>
    <row r="3">
      <c r="A3" s="1">
        <v>2.0</v>
      </c>
      <c r="B3" s="3" t="s">
        <v>3</v>
      </c>
      <c r="C3" s="3" t="str">
        <f>IFERROR(__xludf.DUMMYFUNCTION("GOOGLETRANSLATE(B3,""id"",""en"")"),"['list', 'package', 'day', 'already', 'dipake', 'quota', 'nelfon', 'lotk', 'min', '']")</f>
        <v>['list', 'package', 'day', 'already', 'dipake', 'quota', 'nelfon', 'lotk', 'min', '']</v>
      </c>
    </row>
    <row r="4">
      <c r="A4" s="1">
        <v>3.0</v>
      </c>
      <c r="B4" s="3" t="s">
        <v>4</v>
      </c>
      <c r="C4" s="3" t="str">
        <f>IFERROR(__xludf.DUMMYFUNCTION("GOOGLETRANSLATE(B4,""id"",""en"")"),"['min', 'win', 'iPhone', 'giveaway', 'week', 'full', 'taggal', 'December', 'photo', 'KTP', 'data', 'already', ' Send ',' already ',' gift ',' send ']")</f>
        <v>['min', 'win', 'iPhone', 'giveaway', 'week', 'full', 'taggal', 'December', 'photo', 'KTP', 'data', 'already', ' Send ',' already ',' gift ',' send ']</v>
      </c>
    </row>
    <row r="5">
      <c r="A5" s="1">
        <v>4.0</v>
      </c>
      <c r="B5" s="3" t="s">
        <v>5</v>
      </c>
      <c r="C5" s="3" t="str">
        <f>IFERROR(__xludf.DUMMYFUNCTION("GOOGLETRANSLATE(B5,""id"",""en"")"),"['Alah', 'complain', 'told', 'telephone', 'Veronikaa', 'Woyy', 'Robottt', 'Human', 'Need', 'Signal', 'Stable', 'Need', ' Have ',' Call ',' Robot ',' Macemmm ',' Bangkepttt ',' Biarr ',' Ain ',' Sadiannn ']")</f>
        <v>['Alah', 'complain', 'told', 'telephone', 'Veronikaa', 'Woyy', 'Robottt', 'Human', 'Need', 'Signal', 'Stable', 'Need', ' Have ',' Call ',' Robot ',' Macemmm ',' Bangkepttt ',' Biarr ',' Ain ',' Sadiannn ']</v>
      </c>
    </row>
    <row r="6">
      <c r="A6" s="1">
        <v>5.0</v>
      </c>
      <c r="B6" s="3" t="s">
        <v>6</v>
      </c>
      <c r="C6" s="3" t="str">
        <f>IFERROR(__xludf.DUMMYFUNCTION("GOOGLETRANSLATE(B6,""id"",""en"")"),"['signal', 'rotten']")</f>
        <v>['signal', 'rotten']</v>
      </c>
    </row>
    <row r="7">
      <c r="A7" s="1">
        <v>6.0</v>
      </c>
      <c r="B7" s="3" t="s">
        <v>7</v>
      </c>
      <c r="C7" s="3" t="str">
        <f>IFERROR(__xludf.DUMMYFUNCTION("GOOGLETRANSLATE(B7,""id"",""en"")"),"['UDH', 'BLN', 'Signal', 'Severe', 'Rich', 'Goa']")</f>
        <v>['UDH', 'BLN', 'Signal', 'Severe', 'Rich', 'Goa']</v>
      </c>
    </row>
    <row r="8">
      <c r="A8" s="1">
        <v>7.0</v>
      </c>
      <c r="B8" s="3" t="s">
        <v>8</v>
      </c>
      <c r="C8" s="3" t="str">
        <f>IFERROR(__xludf.DUMMYFUNCTION("GOOGLETRANSLATE(B8,""id"",""en"")"),"['Min', 'how', 'gift', 'iPhone', 'giveaway', 'week', 'full', 'already', 'what', 'min', 'continued']")</f>
        <v>['Min', 'how', 'gift', 'iPhone', 'giveaway', 'week', 'full', 'already', 'what', 'min', 'continued']</v>
      </c>
    </row>
    <row r="9">
      <c r="A9" s="1">
        <v>8.0</v>
      </c>
      <c r="B9" s="3" t="s">
        <v>9</v>
      </c>
      <c r="C9" s="3" t="str">
        <f>IFERROR(__xludf.DUMMYFUNCTION("GOOGLETRANSLATE(B9,""id"",""en"")"),"['min', 'plis', 'love', 'promo', 'tuker', 'point', 'mytelkomsel', 'balance', 'linkaja']")</f>
        <v>['min', 'plis', 'love', 'promo', 'tuker', 'point', 'mytelkomsel', 'balance', 'linkaja']</v>
      </c>
    </row>
    <row r="10">
      <c r="A10" s="1">
        <v>9.0</v>
      </c>
      <c r="B10" s="3" t="s">
        <v>10</v>
      </c>
      <c r="C10" s="3" t="str">
        <f>IFERROR(__xludf.DUMMYFUNCTION("GOOGLETRANSLATE(B10,""id"",""en"")"),"['Code', 'On', 'Free', 'Call', 'Call', '']")</f>
        <v>['Code', 'On', 'Free', 'Call', 'Call', '']</v>
      </c>
    </row>
    <row r="11">
      <c r="A11" s="1">
        <v>10.0</v>
      </c>
      <c r="B11" s="3" t="s">
        <v>11</v>
      </c>
      <c r="C11" s="3" t="str">
        <f>IFERROR(__xludf.DUMMYFUNCTION("GOOGLETRANSLATE(B11,""id"",""en"")"),"['', '']")</f>
        <v>['', '']</v>
      </c>
    </row>
    <row r="12">
      <c r="A12" s="1">
        <v>11.0</v>
      </c>
      <c r="B12" s="3" t="s">
        <v>12</v>
      </c>
      <c r="C12" s="3" t="str">
        <f>IFERROR(__xludf.DUMMYFUNCTION("GOOGLETRANSLATE(B12,""id"",""en"")"),"['Help', 'Follow', 'Kurakurachannel', 'Thank you']")</f>
        <v>['Help', 'Follow', 'Kurakurachannel', 'Thank you']</v>
      </c>
    </row>
    <row r="13">
      <c r="A13" s="1">
        <v>12.0</v>
      </c>
      <c r="B13" s="3" t="s">
        <v>13</v>
      </c>
      <c r="C13" s="3" t="str">
        <f>IFERROR(__xludf.DUMMYFUNCTION("GOOGLETRANSLATE(B13,""id"",""en"")"),"['Telkomsel', 'Gajelas', 'Net', 'Rank', 'Temple', 'Keridans', 'Credit', 'Score', 'BAIS', 'Guys', 'Huh']")</f>
        <v>['Telkomsel', 'Gajelas', 'Net', 'Rank', 'Temple', 'Keridans', 'Credit', 'Score', 'BAIS', 'Guys', 'Huh']</v>
      </c>
    </row>
    <row r="14">
      <c r="A14" s="1">
        <v>14.0</v>
      </c>
      <c r="B14" s="3" t="s">
        <v>14</v>
      </c>
      <c r="C14" s="3" t="str">
        <f>IFERROR(__xludf.DUMMYFUNCTION("GOOGLETRANSLATE(B14,""id"",""en"")"),"['Please', 'check']")</f>
        <v>['Please', 'check']</v>
      </c>
    </row>
    <row r="15">
      <c r="A15" s="1">
        <v>15.0</v>
      </c>
      <c r="B15" s="3" t="s">
        <v>15</v>
      </c>
      <c r="C15" s="3" t="str">
        <f>IFERROR(__xludf.DUMMYFUNCTION("GOOGLETRANSLATE(B15,""id"",""en"")"),"['Please', 'Check', 'Min', '']")</f>
        <v>['Please', 'Check', 'Min', '']</v>
      </c>
    </row>
    <row r="16">
      <c r="A16" s="1">
        <v>16.0</v>
      </c>
      <c r="B16" s="3" t="s">
        <v>16</v>
      </c>
      <c r="C16" s="3" t="str">
        <f>IFERROR(__xludf.DUMMYFUNCTION("GOOGLETRANSLATE(B16,""id"",""en"")"),"['', 'love']")</f>
        <v>['', 'love']</v>
      </c>
    </row>
    <row r="17">
      <c r="A17" s="1">
        <v>20.0</v>
      </c>
      <c r="B17" s="3" t="s">
        <v>17</v>
      </c>
      <c r="C17" s="3" t="str">
        <f>IFERROR(__xludf.DUMMYFUNCTION("GOOGLETRANSLATE(B17,""id"",""en"")"),"['person']")</f>
        <v>['person']</v>
      </c>
    </row>
    <row r="18">
      <c r="A18" s="1">
        <v>21.0</v>
      </c>
      <c r="B18" s="3" t="s">
        <v>18</v>
      </c>
      <c r="C18" s="3" t="str">
        <f>IFERROR(__xludf.DUMMYFUNCTION("GOOGLETRANSLATE(B18,""id"",""en"")"),"['Puter', 'can', 'donlot', 'wlu', 'subscribe', ""]")</f>
        <v>['Puter', 'can', 'donlot', 'wlu', 'subscribe', "]</v>
      </c>
    </row>
    <row r="19">
      <c r="A19" s="1">
        <v>22.0</v>
      </c>
      <c r="B19" s="3" t="s">
        <v>19</v>
      </c>
      <c r="C19" s="3" t="str">
        <f>IFERROR(__xludf.DUMMYFUNCTION("GOOGLETRANSLATE(B19,""id"",""en"")"),"['crush', 'pulse', 'free']")</f>
        <v>['crush', 'pulse', 'free']</v>
      </c>
    </row>
    <row r="20">
      <c r="A20" s="1">
        <v>23.0</v>
      </c>
      <c r="B20" s="3" t="s">
        <v>20</v>
      </c>
      <c r="C20" s="3" t="str">
        <f>IFERROR(__xludf.DUMMYFUNCTION("GOOGLETRANSLATE(B20,""id"",""en"")"),"['like', 'person', 'pull']")</f>
        <v>['like', 'person', 'pull']</v>
      </c>
    </row>
    <row r="21" ht="15.75" customHeight="1">
      <c r="A21" s="1">
        <v>29.0</v>
      </c>
      <c r="B21" s="3" t="s">
        <v>21</v>
      </c>
      <c r="C21" s="3" t="str">
        <f>IFERROR(__xludf.DUMMYFUNCTION("GOOGLETRANSLATE(B21,""id"",""en"")"),"['min', 'help', 'number', 'block', 'how', 'help', 'donk']")</f>
        <v>['min', 'help', 'number', 'block', 'how', 'help', 'donk']</v>
      </c>
    </row>
    <row r="22" ht="15.75" customHeight="1">
      <c r="A22" s="1">
        <v>30.0</v>
      </c>
      <c r="B22" s="3" t="s">
        <v>22</v>
      </c>
      <c r="C22" s="3" t="str">
        <f>IFERROR(__xludf.DUMMYFUNCTION("GOOGLETRANSLATE(B22,""id"",""en"")"),"['Indian movie']")</f>
        <v>['Indian movie']</v>
      </c>
    </row>
    <row r="23" ht="15.75" customHeight="1">
      <c r="A23" s="1">
        <v>31.0</v>
      </c>
      <c r="B23" s="3" t="s">
        <v>23</v>
      </c>
      <c r="C23" s="3" t="str">
        <f>IFERROR(__xludf.DUMMYFUNCTION("GOOGLETRANSLATE(B23,""id"",""en"")"),"['', 'Bedion']")</f>
        <v>['', 'Bedion']</v>
      </c>
    </row>
    <row r="24" ht="15.75" customHeight="1">
      <c r="A24" s="1">
        <v>32.0</v>
      </c>
      <c r="B24" s="3" t="s">
        <v>24</v>
      </c>
      <c r="C24" s="3" t="str">
        <f>IFERROR(__xludf.DUMMYFUNCTION("GOOGLETRANSLATE(B24,""id"",""en"")"),"['Yaaa', 'Single', 'Happy', 'Dooonk', ""]")</f>
        <v>['Yaaa', 'Single', 'Happy', 'Dooonk', "]</v>
      </c>
    </row>
    <row r="25" ht="15.75" customHeight="1">
      <c r="A25" s="1">
        <v>35.0</v>
      </c>
      <c r="B25" s="3" t="s">
        <v>25</v>
      </c>
      <c r="C25" s="3" t="str">
        <f>IFERROR(__xludf.DUMMYFUNCTION("GOOGLETRANSLATE(B25,""id"",""en"")"),"['Males', 'Telkom', 'Ngelag', 'really']")</f>
        <v>['Males', 'Telkom', 'Ngelag', 'really']</v>
      </c>
    </row>
    <row r="26" ht="15.75" customHeight="1">
      <c r="A26" s="1">
        <v>36.0</v>
      </c>
      <c r="B26" s="3" t="s">
        <v>26</v>
      </c>
      <c r="C26" s="3" t="str">
        <f>IFERROR(__xludf.DUMMYFUNCTION("GOOGLETRANSLATE(B26,""id"",""en"")"),"['Min', 'check']")</f>
        <v>['Min', 'check']</v>
      </c>
    </row>
    <row r="27" ht="15.75" customHeight="1">
      <c r="A27" s="1">
        <v>37.0</v>
      </c>
      <c r="B27" s="3" t="s">
        <v>11</v>
      </c>
      <c r="C27" s="3" t="str">
        <f>IFERROR(__xludf.DUMMYFUNCTION("GOOGLETRANSLATE(B27,""id"",""en"")"),"['', '']")</f>
        <v>['', '']</v>
      </c>
    </row>
    <row r="28" ht="15.75" customHeight="1">
      <c r="A28" s="1">
        <v>39.0</v>
      </c>
      <c r="B28" s="3" t="s">
        <v>27</v>
      </c>
      <c r="C28" s="3" t="str">
        <f>IFERROR(__xludf.DUMMYFUNCTION("GOOGLETRANSLATE(B28,""id"",""en"")"),"['Sip', 'easy']")</f>
        <v>['Sip', 'easy']</v>
      </c>
    </row>
    <row r="29" ht="15.75" customHeight="1">
      <c r="A29" s="1">
        <v>40.0</v>
      </c>
      <c r="B29" s="3" t="s">
        <v>28</v>
      </c>
      <c r="C29" s="3" t="str">
        <f>IFERROR(__xludf.DUMMYFUNCTION("GOOGLETRANSLATE(B29,""id"",""en"")"),"['buy', 'pulse', 'Not bad', 'buy', 'quota', 'chat', 'use', 'pulse', 'kuaota', 'chat', 'use', 'please', ' How ',' loss', 'belongs',' quota ',' tsel ',' sms', 'behavior', 'pkl', 'quota', 'tsel', 'mnt', 'sell', 'pkl' , 'quota', 'chat', 'behavior', 'pkl', 'qu"&amp;"ota', 'internet', 'sell', 'pkl', 'check', 'quota', 'package', 'MyTelkomsel', ' Tsel ',' Info ',' Tsel ',' ']")</f>
        <v>['buy', 'pulse', 'Not bad', 'buy', 'quota', 'chat', 'use', 'pulse', 'kuaota', 'chat', 'use', 'please', ' How ',' loss', 'belongs',' quota ',' tsel ',' sms', 'behavior', 'pkl', 'quota', 'tsel', 'mnt', 'sell', 'pkl' , 'quota', 'chat', 'behavior', 'pkl', 'quota', 'internet', 'sell', 'pkl', 'check', 'quota', 'package', 'MyTelkomsel', ' Tsel ',' Info ',' Tsel ',' ']</v>
      </c>
    </row>
    <row r="30" ht="15.75" customHeight="1">
      <c r="A30" s="1">
        <v>41.0</v>
      </c>
      <c r="B30" s="3" t="s">
        <v>29</v>
      </c>
      <c r="C30" s="3" t="str">
        <f>IFERROR(__xludf.DUMMYFUNCTION("GOOGLETRANSLATE(B30,""id"",""en"")"),"['donlod', 'MB', 'BLI', 'City', 'Hadeh']")</f>
        <v>['donlod', 'MB', 'BLI', 'City', 'Hadeh']</v>
      </c>
    </row>
    <row r="31" ht="15.75" customHeight="1">
      <c r="A31" s="1">
        <v>42.0</v>
      </c>
      <c r="B31" s="3" t="s">
        <v>30</v>
      </c>
      <c r="C31" s="3" t="str">
        <f>IFERROR(__xludf.DUMMYFUNCTION("GOOGLETRANSLATE(B31,""id"",""en"")"),"['Blm', 'You', 'Ajing', ""]")</f>
        <v>['Blm', 'You', 'Ajing', "]</v>
      </c>
    </row>
    <row r="32" ht="15.75" customHeight="1">
      <c r="A32" s="1">
        <v>43.0</v>
      </c>
      <c r="B32" s="3" t="s">
        <v>31</v>
      </c>
      <c r="C32" s="3" t="str">
        <f>IFERROR(__xludf.DUMMYFUNCTION("GOOGLETRANSLATE(B32,""id"",""en"")"),"['Min', 'buy', 'credit', 'Telkomsel', 'Rb', 'cashback']")</f>
        <v>['Min', 'buy', 'credit', 'Telkomsel', 'Rb', 'cashback']</v>
      </c>
    </row>
    <row r="33" ht="15.75" customHeight="1">
      <c r="A33" s="1">
        <v>44.0</v>
      </c>
      <c r="B33" s="3" t="s">
        <v>32</v>
      </c>
      <c r="C33" s="3" t="str">
        <f>IFERROR(__xludf.DUMMYFUNCTION("GOOGLETRANSLATE(B33,""id"",""en"")"),"['signal', 'taek']")</f>
        <v>['signal', 'taek']</v>
      </c>
    </row>
    <row r="34" ht="15.75" customHeight="1">
      <c r="A34" s="1">
        <v>45.0</v>
      </c>
      <c r="B34" s="3" t="s">
        <v>33</v>
      </c>
      <c r="C34" s="3" t="str">
        <f>IFERROR(__xludf.DUMMYFUNCTION("GOOGLETRANSLATE(B34,""id"",""en"")"),"['check', 'please']")</f>
        <v>['check', 'please']</v>
      </c>
    </row>
    <row r="35" ht="15.75" customHeight="1">
      <c r="A35" s="1">
        <v>46.0</v>
      </c>
      <c r="B35" s="3" t="s">
        <v>34</v>
      </c>
      <c r="C35" s="3" t="str">
        <f>IFERROR(__xludf.DUMMYFUNCTION("GOOGLETRANSLATE(B35,""id"",""en"")"),"['min', 'card', 'Telkomsel', 'already', 'block', 'number', 'WhatsApp', 'Ask', 'Urus', 'Grapari', ""]")</f>
        <v>['min', 'card', 'Telkomsel', 'already', 'block', 'number', 'WhatsApp', 'Ask', 'Urus', 'Grapari', "]</v>
      </c>
    </row>
    <row r="36" ht="15.75" customHeight="1">
      <c r="A36" s="1">
        <v>47.0</v>
      </c>
      <c r="B36" s="3" t="s">
        <v>35</v>
      </c>
      <c r="C36" s="3" t="str">
        <f>IFERROR(__xludf.DUMMYFUNCTION("GOOGLETRANSLATE(B36,""id"",""en"")"),"['Good', 'signal', 'protest', 'min']")</f>
        <v>['Good', 'signal', 'protest', 'min']</v>
      </c>
    </row>
    <row r="37" ht="15.75" customHeight="1">
      <c r="A37" s="1">
        <v>48.0</v>
      </c>
      <c r="B37" s="3" t="s">
        <v>36</v>
      </c>
      <c r="C37" s="3" t="str">
        <f>IFERROR(__xludf.DUMMYFUNCTION("GOOGLETRANSLATE(B37,""id"",""en"")"),"['Bullshit', 'min']")</f>
        <v>['Bullshit', 'min']</v>
      </c>
    </row>
    <row r="38" ht="15.75" customHeight="1">
      <c r="A38" s="1">
        <v>49.0</v>
      </c>
      <c r="B38" s="3" t="s">
        <v>37</v>
      </c>
      <c r="C38" s="3" t="str">
        <f>IFERROR(__xludf.DUMMYFUNCTION("GOOGLETRANSLATE(B38,""id"",""en"")"),"['lie']")</f>
        <v>['lie']</v>
      </c>
    </row>
    <row r="39" ht="15.75" customHeight="1">
      <c r="A39" s="1">
        <v>50.0</v>
      </c>
      <c r="B39" s="3" t="s">
        <v>38</v>
      </c>
      <c r="C39" s="3" t="str">
        <f>IFERROR(__xludf.DUMMYFUNCTION("GOOGLETRANSLATE(B39,""id"",""en"")"),"['Please', 'Good', 'Signal', 'kmpung', 'min']")</f>
        <v>['Please', 'Good', 'Signal', 'kmpung', 'min']</v>
      </c>
    </row>
    <row r="40" ht="15.75" customHeight="1">
      <c r="A40" s="1">
        <v>51.0</v>
      </c>
      <c r="B40" s="3" t="s">
        <v>39</v>
      </c>
      <c r="C40" s="3" t="str">
        <f>IFERROR(__xludf.DUMMYFUNCTION("GOOGLETRANSLATE(B40,""id"",""en"")"),"['Veronika', 'Litu', 'kersias', 'min']")</f>
        <v>['Veronika', 'Litu', 'kersias', 'min']</v>
      </c>
    </row>
    <row r="41" ht="15.75" customHeight="1">
      <c r="A41" s="1">
        <v>52.0</v>
      </c>
      <c r="B41" s="3" t="s">
        <v>40</v>
      </c>
      <c r="C41" s="3" t="str">
        <f>IFERROR(__xludf.DUMMYFUNCTION("GOOGLETRANSLATE(B41,""id"",""en"")"),"['Please', 'Dismat', 'Veronika', 'Doi', 'Life', 'Guna']")</f>
        <v>['Please', 'Dismat', 'Veronika', 'Doi', 'Life', 'Guna']</v>
      </c>
    </row>
    <row r="42" ht="15.75" customHeight="1">
      <c r="A42" s="1">
        <v>53.0</v>
      </c>
      <c r="B42" s="3" t="s">
        <v>41</v>
      </c>
      <c r="C42" s="3" t="str">
        <f>IFERROR(__xludf.DUMMYFUNCTION("GOOGLETRANSLATE(B42,""id"",""en"")"),"['Please', 'Sis', 'Adin', 'Tuker', 'Promo', 'Points', 'MyTelkomsel', 'Balance', 'Linkaja']")</f>
        <v>['Please', 'Sis', 'Adin', 'Tuker', 'Promo', 'Points', 'MyTelkomsel', 'Balance', 'Linkaja']</v>
      </c>
    </row>
    <row r="43" ht="15.75" customHeight="1">
      <c r="A43" s="1">
        <v>54.0</v>
      </c>
      <c r="B43" s="3" t="s">
        <v>42</v>
      </c>
      <c r="C43" s="3" t="str">
        <f>IFERROR(__xludf.DUMMYFUNCTION("GOOGLETRANSLATE(B43,""id"",""en"")"),"['People', 'Sprastiku', 'buy', 'Telkomsel', 'use', 'Telkomsel']")</f>
        <v>['People', 'Sprastiku', 'buy', 'Telkomsel', 'use', 'Telkomsel']</v>
      </c>
    </row>
    <row r="44" ht="15.75" customHeight="1">
      <c r="A44" s="1">
        <v>55.0</v>
      </c>
      <c r="B44" s="3" t="s">
        <v>43</v>
      </c>
      <c r="C44" s="3" t="str">
        <f>IFERROR(__xludf.DUMMYFUNCTION("GOOGLETRANSLATE(B44,""id"",""en"")"),"['Min', 'Signal', 'Mulu', 'Min', 'Please', 'Good', '']")</f>
        <v>['Min', 'Signal', 'Mulu', 'Min', 'Please', 'Good', '']</v>
      </c>
    </row>
    <row r="45" ht="15.75" customHeight="1">
      <c r="A45" s="1">
        <v>56.0</v>
      </c>
      <c r="B45" s="3" t="s">
        <v>44</v>
      </c>
      <c r="C45" s="3" t="str">
        <f>IFERROR(__xludf.DUMMYFUNCTION("GOOGLETRANSLATE(B45,""id"",""en"")"),"['min', 'adding', 'active', 'gmna', 'contents', 'pulse', 'add', '']")</f>
        <v>['min', 'adding', 'active', 'gmna', 'contents', 'pulse', 'add', '']</v>
      </c>
    </row>
    <row r="46" ht="15.75" customHeight="1">
      <c r="A46" s="1">
        <v>57.0</v>
      </c>
      <c r="B46" s="3" t="s">
        <v>45</v>
      </c>
      <c r="C46" s="3" t="str">
        <f>IFERROR(__xludf.DUMMYFUNCTION("GOOGLETRANSLATE(B46,""id"",""en"")"),"['buy', 'pulse', 'use', 'Linkaja', 'ngak', 'get', 'cashback']")</f>
        <v>['buy', 'pulse', 'use', 'Linkaja', 'ngak', 'get', 'cashback']</v>
      </c>
    </row>
    <row r="47" ht="15.75" customHeight="1">
      <c r="A47" s="1">
        <v>58.0</v>
      </c>
      <c r="B47" s="3" t="s">
        <v>46</v>
      </c>
      <c r="C47" s="3" t="str">
        <f>IFERROR(__xludf.DUMMYFUNCTION("GOOGLETRANSLATE(B47,""id"",""en"")"),"['check', 'admin']")</f>
        <v>['check', 'admin']</v>
      </c>
    </row>
    <row r="48" ht="15.75" customHeight="1">
      <c r="A48" s="1">
        <v>59.0</v>
      </c>
      <c r="B48" s="3" t="s">
        <v>47</v>
      </c>
      <c r="C48" s="3" t="str">
        <f>IFERROR(__xludf.DUMMYFUNCTION("GOOGLETRANSLATE(B48,""id"",""en"")"),"['Please', 'signal', 'good', 'min']")</f>
        <v>['Please', 'signal', 'good', 'min']</v>
      </c>
    </row>
    <row r="49" ht="15.75" customHeight="1">
      <c r="A49" s="1">
        <v>61.0</v>
      </c>
      <c r="B49" s="3" t="s">
        <v>48</v>
      </c>
      <c r="C49" s="3" t="str">
        <f>IFERROR(__xludf.DUMMYFUNCTION("GOOGLETRANSLATE(B49,""id"",""en"")"),"['Language', 'Pusinggggg', '']")</f>
        <v>['Language', 'Pusinggggg', '']</v>
      </c>
    </row>
    <row r="50" ht="15.75" customHeight="1">
      <c r="A50" s="1">
        <v>62.0</v>
      </c>
      <c r="B50" s="3" t="s">
        <v>49</v>
      </c>
      <c r="C50" s="3" t="str">
        <f>IFERROR(__xludf.DUMMYFUNCTION("GOOGLETRANSLATE(B50,""id"",""en"")"),"['Language', 'JAYA', 'Ngapus']")</f>
        <v>['Language', 'JAYA', 'Ngapus']</v>
      </c>
    </row>
    <row r="51" ht="15.75" customHeight="1">
      <c r="A51" s="1">
        <v>63.0</v>
      </c>
      <c r="B51" s="3" t="s">
        <v>50</v>
      </c>
      <c r="C51" s="3" t="str">
        <f>IFERROR(__xludf.DUMMYFUNCTION("GOOGLETRANSLATE(B51,""id"",""en"")"),"['', 'Putang', 'Ina', ""]")</f>
        <v>['', 'Putang', 'Ina', "]</v>
      </c>
    </row>
    <row r="52" ht="15.75" customHeight="1">
      <c r="A52" s="1">
        <v>65.0</v>
      </c>
      <c r="B52" s="3" t="s">
        <v>51</v>
      </c>
      <c r="C52" s="3" t="str">
        <f>IFERROR(__xludf.DUMMYFUNCTION("GOOGLETRANSLATE(B52,""id"",""en"")"),"['Hedehh', 'Signal', 'Telkomsel', 'Skrang', 'Rich', 'Kura', 'Lot', 'Quota', 'Mubazir', 'Mubazir', 'Can't', ' Krna ',' signal ']")</f>
        <v>['Hedehh', 'Signal', 'Telkomsel', 'Skrang', 'Rich', 'Kura', 'Lot', 'Quota', 'Mubazir', 'Mubazir', 'Can't', ' Krna ',' signal ']</v>
      </c>
    </row>
    <row r="53" ht="15.75" customHeight="1">
      <c r="A53" s="1">
        <v>67.0</v>
      </c>
      <c r="B53" s="3" t="s">
        <v>52</v>
      </c>
      <c r="C53" s="3" t="str">
        <f>IFERROR(__xludf.DUMMYFUNCTION("GOOGLETRANSLATE(B53,""id"",""en"")"),"['min', 'tired', 'division', 'content', 'tired', 'already', 'mumet', ""]")</f>
        <v>['min', 'tired', 'division', 'content', 'tired', 'already', 'mumet', "]</v>
      </c>
    </row>
    <row r="54" ht="15.75" customHeight="1">
      <c r="A54" s="1">
        <v>68.0</v>
      </c>
      <c r="B54" s="3" t="s">
        <v>53</v>
      </c>
      <c r="C54" s="3" t="str">
        <f>IFERROR(__xludf.DUMMYFUNCTION("GOOGLETRANSLATE(B54,""id"",""en"")"),"['Mimin']")</f>
        <v>['Mimin']</v>
      </c>
    </row>
    <row r="55" ht="15.75" customHeight="1">
      <c r="A55" s="1">
        <v>69.0</v>
      </c>
      <c r="B55" s="3" t="s">
        <v>54</v>
      </c>
      <c r="C55" s="3" t="str">
        <f>IFERROR(__xludf.DUMMYFUNCTION("GOOGLETRANSLATE(B55,""id"",""en"")"),"['Teu', 'funny', 'Siah', 'Loyal', 'signal', 'Benerkeun', 'maneh', 'tea']")</f>
        <v>['Teu', 'funny', 'Siah', 'Loyal', 'signal', 'Benerkeun', 'maneh', 'tea']</v>
      </c>
    </row>
    <row r="56" ht="15.75" customHeight="1">
      <c r="A56" s="1">
        <v>70.0</v>
      </c>
      <c r="B56" s="3" t="s">
        <v>55</v>
      </c>
      <c r="C56" s="3" t="str">
        <f>IFERROR(__xludf.DUMMYFUNCTION("GOOGLETRANSLATE(B56,""id"",""en"")"),"['', 'After', 'Ngutip', 'Lord', '']")</f>
        <v>['', 'After', 'Ngutip', 'Lord', '']</v>
      </c>
    </row>
    <row r="57" ht="15.75" customHeight="1">
      <c r="A57" s="1">
        <v>71.0</v>
      </c>
      <c r="B57" s="3" t="s">
        <v>56</v>
      </c>
      <c r="C57" s="3" t="str">
        <f>IFERROR(__xludf.DUMMYFUNCTION("GOOGLETRANSLATE(B57,""id"",""en"")"),"['Telkomsel', 'YouTube', 'Sometimes', 'muter', 'muter']")</f>
        <v>['Telkomsel', 'YouTube', 'Sometimes', 'muter', 'muter']</v>
      </c>
    </row>
    <row r="58" ht="15.75" customHeight="1">
      <c r="A58" s="1">
        <v>72.0</v>
      </c>
      <c r="B58" s="3" t="s">
        <v>57</v>
      </c>
      <c r="C58" s="3" t="str">
        <f>IFERROR(__xludf.DUMMYFUNCTION("GOOGLETRANSLATE(B58,""id"",""en"")"),"['Min', 'Package', 'teach', 'use', 'Kekeke', 'quota', 'main']")</f>
        <v>['Min', 'Package', 'teach', 'use', 'Kekeke', 'quota', 'main']</v>
      </c>
    </row>
    <row r="59" ht="15.75" customHeight="1">
      <c r="A59" s="1">
        <v>73.0</v>
      </c>
      <c r="B59" s="3" t="s">
        <v>58</v>
      </c>
      <c r="C59" s="3" t="str">
        <f>IFERROR(__xludf.DUMMYFUNCTION("GOOGLETRANSLATE(B59,""id"",""en"")"),"['GoPud', 'Terooooos', 'Syopi', 'Terooooooss']")</f>
        <v>['GoPud', 'Terooooos', 'Syopi', 'Terooooooss']</v>
      </c>
    </row>
    <row r="60" ht="15.75" customHeight="1">
      <c r="A60" s="1">
        <v>74.0</v>
      </c>
      <c r="B60" s="3" t="s">
        <v>59</v>
      </c>
      <c r="C60" s="3" t="str">
        <f>IFERROR(__xludf.DUMMYFUNCTION("GOOGLETRANSLATE(B60,""id"",""en"")"),"['signal', 'news', 'min', 'hedeeeh']")</f>
        <v>['signal', 'news', 'min', 'hedeeeh']</v>
      </c>
    </row>
    <row r="61" ht="15.75" customHeight="1">
      <c r="A61" s="1">
        <v>75.0</v>
      </c>
      <c r="B61" s="3" t="s">
        <v>60</v>
      </c>
      <c r="C61" s="3" t="str">
        <f>IFERROR(__xludf.DUMMYFUNCTION("GOOGLETRANSLATE(B61,""id"",""en"")"),"['', 'Eat', 'What', 'You', 'Want', 'Eat', 'Was']")</f>
        <v>['', 'Eat', 'What', 'You', 'Want', 'Eat', 'Was']</v>
      </c>
    </row>
    <row r="62" ht="15.75" customHeight="1">
      <c r="A62" s="1">
        <v>76.0</v>
      </c>
      <c r="B62" s="3" t="s">
        <v>61</v>
      </c>
      <c r="C62" s="3" t="str">
        <f>IFERROR(__xludf.DUMMYFUNCTION("GOOGLETRANSLATE(B62,""id"",""en"")"),"['Uwang', 'Darling', 'Uwang', 'Discard', 'Friend', 'Heavy', 'Split', 'Empor']")</f>
        <v>['Uwang', 'Darling', 'Uwang', 'Discard', 'Friend', 'Heavy', 'Split', 'Empor']</v>
      </c>
    </row>
    <row r="63" ht="15.75" customHeight="1">
      <c r="A63" s="1">
        <v>77.0</v>
      </c>
      <c r="B63" s="3" t="s">
        <v>62</v>
      </c>
      <c r="C63" s="3" t="str">
        <f>IFERROR(__xludf.DUMMYFUNCTION("GOOGLETRANSLATE(B63,""id"",""en"")"),"['Telkomsel', 'Try', 'Funny', 'TPI', 'trnyata', 'crisp']")</f>
        <v>['Telkomsel', 'Try', 'Funny', 'TPI', 'trnyata', 'crisp']</v>
      </c>
    </row>
    <row r="64" ht="15.75" customHeight="1">
      <c r="A64" s="1">
        <v>78.0</v>
      </c>
      <c r="B64" s="3" t="s">
        <v>63</v>
      </c>
      <c r="C64" s="3" t="str">
        <f>IFERROR(__xludf.DUMMYFUNCTION("GOOGLETRANSLATE(B64,""id"",""en"")"),"['promo', 'signal', 'how many', '']")</f>
        <v>['promo', 'signal', 'how many', '']</v>
      </c>
    </row>
    <row r="65" ht="15.75" customHeight="1">
      <c r="A65" s="1">
        <v>79.0</v>
      </c>
      <c r="B65" s="3" t="s">
        <v>64</v>
      </c>
      <c r="C65" s="3" t="str">
        <f>IFERROR(__xludf.DUMMYFUNCTION("GOOGLETRANSLATE(B65,""id"",""en"")"),"['Telkomsel', 'signal', 'Severe', 'Abis', 'Lot', '']")</f>
        <v>['Telkomsel', 'signal', 'Severe', 'Abis', 'Lot', '']</v>
      </c>
    </row>
    <row r="66" ht="15.75" customHeight="1">
      <c r="A66" s="1">
        <v>80.0</v>
      </c>
      <c r="B66" s="3" t="s">
        <v>65</v>
      </c>
      <c r="C66" s="3" t="str">
        <f>IFERROR(__xludf.DUMMYFUNCTION("GOOGLETRANSLATE(B66,""id"",""en"")"),"['ngeleg', 'ngelegmasa', 'play', 'mobile', 'Legen', 'right', 'signal', 'ilang', 'I', '']")</f>
        <v>['ngeleg', 'ngelegmasa', 'play', 'mobile', 'Legen', 'right', 'signal', 'ilang', 'I', '']</v>
      </c>
    </row>
    <row r="67" ht="15.75" customHeight="1">
      <c r="A67" s="1">
        <v>81.0</v>
      </c>
      <c r="B67" s="3" t="s">
        <v>66</v>
      </c>
      <c r="C67" s="3" t="str">
        <f>IFERROR(__xludf.DUMMYFUNCTION("GOOGLETRANSLATE(B67,""id"",""en"")"),"['Move', 'Tbk', 'Min', 'Good', 'Signal']")</f>
        <v>['Move', 'Tbk', 'Min', 'Good', 'Signal']</v>
      </c>
    </row>
    <row r="68" ht="15.75" customHeight="1">
      <c r="A68" s="1">
        <v>82.0</v>
      </c>
      <c r="B68" s="3" t="s">
        <v>67</v>
      </c>
      <c r="C68" s="3" t="str">
        <f>IFERROR(__xludf.DUMMYFUNCTION("GOOGLETRANSLATE(B68,""id"",""en"")"),"['Telkomsel', 'signal', 'chaotic']")</f>
        <v>['Telkomsel', 'signal', 'chaotic']</v>
      </c>
    </row>
    <row r="69" ht="15.75" customHeight="1">
      <c r="A69" s="1">
        <v>83.0</v>
      </c>
      <c r="B69" s="3" t="s">
        <v>68</v>
      </c>
      <c r="C69" s="3" t="str">
        <f>IFERROR(__xludf.DUMMYFUNCTION("GOOGLETRANSLATE(B69,""id"",""en"")"),"['Better', 'Perlata', 'LTE', 'Indonesia', 'MSH', 'Region', 'Taste', 'How', 'Good', 'Perlata']")</f>
        <v>['Better', 'Perlata', 'LTE', 'Indonesia', 'MSH', 'Region', 'Taste', 'How', 'Good', 'Perlata']</v>
      </c>
    </row>
    <row r="70" ht="15.75" customHeight="1">
      <c r="A70" s="1">
        <v>86.0</v>
      </c>
      <c r="B70" s="3" t="s">
        <v>69</v>
      </c>
      <c r="C70" s="3" t="str">
        <f>IFERROR(__xludf.DUMMYFUNCTION("GOOGLETRANSLATE(B70,""id"",""en"")"),"['', 'Telkomsel', 'stable', 'net', 'please', 'good', 'citizens',' belutan ',' siam ',' please ',' response ',' thank you ',' ']")</f>
        <v>['', 'Telkomsel', 'stable', 'net', 'please', 'good', 'citizens',' belutan ',' siam ',' please ',' response ',' thank you ',' ']</v>
      </c>
    </row>
    <row r="71" ht="15.75" customHeight="1">
      <c r="A71" s="1">
        <v>87.0</v>
      </c>
      <c r="B71" s="3" t="s">
        <v>70</v>
      </c>
      <c r="C71" s="3" t="str">
        <f>IFERROR(__xludf.DUMMYFUNCTION("GOOGLETRANSLATE(B71,""id"",""en"")"),"['signal', 'Telkomsel', 'average', 'bar', 'low', 'bar', '']")</f>
        <v>['signal', 'Telkomsel', 'average', 'bar', 'low', 'bar', '']</v>
      </c>
    </row>
    <row r="72" ht="15.75" customHeight="1">
      <c r="A72" s="1">
        <v>88.0</v>
      </c>
      <c r="B72" s="3" t="s">
        <v>71</v>
      </c>
      <c r="C72" s="3" t="str">
        <f>IFERROR(__xludf.DUMMYFUNCTION("GOOGLETRANSLATE(B72,""id"",""en"")"),"['Veronika', 'human', 'bot', 'min', '']")</f>
        <v>['Veronika', 'human', 'bot', 'min', '']</v>
      </c>
    </row>
    <row r="73" ht="15.75" customHeight="1">
      <c r="A73" s="1">
        <v>89.0</v>
      </c>
      <c r="B73" s="3" t="s">
        <v>72</v>
      </c>
      <c r="C73" s="3" t="str">
        <f>IFERROR(__xludf.DUMMYFUNCTION("GOOGLETRANSLATE(B73,""id"",""en"")"),"['Please', 'quality', 'net', 'building', 'good']")</f>
        <v>['Please', 'quality', 'net', 'building', 'good']</v>
      </c>
    </row>
    <row r="74" ht="15.75" customHeight="1">
      <c r="A74" s="1">
        <v>90.0</v>
      </c>
      <c r="B74" s="3" t="s">
        <v>73</v>
      </c>
      <c r="C74" s="3" t="str">
        <f>IFERROR(__xludf.DUMMYFUNCTION("GOOGLETRANSLATE(B74,""id"",""en"")"),"['Guna', 'Provider', 'Telkomsel']")</f>
        <v>['Guna', 'Provider', 'Telkomsel']</v>
      </c>
    </row>
    <row r="75" ht="15.75" customHeight="1">
      <c r="A75" s="1">
        <v>91.0</v>
      </c>
      <c r="B75" s="3" t="s">
        <v>74</v>
      </c>
      <c r="C75" s="3" t="str">
        <f>IFERROR(__xludf.DUMMYFUNCTION("GOOGLETRANSLATE(B75,""id"",""en"")"),"['Kenceng', 'Doang', 'PLN', 'Dead', 'Signal', 'ilang', 'Please', 'Min', 'Online', 'Gara', 'Signal', 'ilang']")</f>
        <v>['Kenceng', 'Doang', 'PLN', 'Dead', 'Signal', 'ilang', 'Please', 'Min', 'Online', 'Gara', 'Signal', 'ilang']</v>
      </c>
    </row>
    <row r="76" ht="15.75" customHeight="1">
      <c r="A76" s="1">
        <v>92.0</v>
      </c>
      <c r="B76" s="3" t="s">
        <v>75</v>
      </c>
      <c r="C76" s="3" t="str">
        <f>IFERROR(__xludf.DUMMYFUNCTION("GOOGLETRANSLATE(B76,""id"",""en"")"),"['Telkom']")</f>
        <v>['Telkom']</v>
      </c>
    </row>
    <row r="77" ht="15.75" customHeight="1">
      <c r="A77" s="1">
        <v>93.0</v>
      </c>
      <c r="B77" s="3" t="s">
        <v>11</v>
      </c>
      <c r="C77" s="3" t="str">
        <f>IFERROR(__xludf.DUMMYFUNCTION("GOOGLETRANSLATE(B77,""id"",""en"")"),"['', '']")</f>
        <v>['', '']</v>
      </c>
    </row>
    <row r="78" ht="15.75" customHeight="1">
      <c r="A78" s="1">
        <v>94.0</v>
      </c>
      <c r="B78" s="3" t="s">
        <v>76</v>
      </c>
      <c r="C78" s="3" t="str">
        <f>IFERROR(__xludf.DUMMYFUNCTION("GOOGLETRANSLATE(B78,""id"",""en"")"),"['Subscribe', 'card', 'Hallo', 'signal']")</f>
        <v>['Subscribe', 'card', 'Hallo', 'signal']</v>
      </c>
    </row>
    <row r="79" ht="15.75" customHeight="1">
      <c r="A79" s="1">
        <v>95.0</v>
      </c>
      <c r="B79" s="3" t="s">
        <v>77</v>
      </c>
      <c r="C79" s="3" t="str">
        <f>IFERROR(__xludf.DUMMYFUNCTION("GOOGLETRANSLATE(B79,""id"",""en"")"),"['signal', 'bad', 'really']")</f>
        <v>['signal', 'bad', 'really']</v>
      </c>
    </row>
    <row r="80" ht="15.75" customHeight="1">
      <c r="A80" s="1">
        <v>96.0</v>
      </c>
      <c r="B80" s="3" t="s">
        <v>78</v>
      </c>
      <c r="C80" s="3" t="str">
        <f>IFERROR(__xludf.DUMMYFUNCTION("GOOGLETRANSLATE(B80,""id"",""en"")"),"['Severe', 'Telkomsel', 'signal', 'night', 'slow', '']")</f>
        <v>['Severe', 'Telkomsel', 'signal', 'night', 'slow', '']</v>
      </c>
    </row>
    <row r="81" ht="15.75" customHeight="1">
      <c r="A81" s="1">
        <v>97.0</v>
      </c>
      <c r="B81" s="3" t="s">
        <v>79</v>
      </c>
      <c r="C81" s="3" t="str">
        <f>IFERROR(__xludf.DUMMYFUNCTION("GOOGLETRANSLATE(B81,""id"",""en"")"),"['TUKU', 'really', 'Neng', 'Nian']")</f>
        <v>['TUKU', 'really', 'Neng', 'Nian']</v>
      </c>
    </row>
    <row r="82" ht="15.75" customHeight="1">
      <c r="A82" s="1">
        <v>99.0</v>
      </c>
      <c r="B82" s="3" t="s">
        <v>80</v>
      </c>
      <c r="C82" s="3" t="str">
        <f>IFERROR(__xludf.DUMMYFUNCTION("GOOGLETRANSLATE(B82,""id"",""en"")"),"['', 'Give', 'Away', 'pulse', 'min']")</f>
        <v>['', 'Give', 'Away', 'pulse', 'min']</v>
      </c>
    </row>
    <row r="83" ht="15.75" customHeight="1">
      <c r="A83" s="1">
        <v>101.0</v>
      </c>
      <c r="B83" s="3" t="s">
        <v>81</v>
      </c>
      <c r="C83" s="3" t="str">
        <f>IFERROR(__xludf.DUMMYFUNCTION("GOOGLETRANSLATE(B83,""id"",""en"")"),"['sound', 'motor', 'racing', 'oath', 'auto', 'nyebutin', 'name', 'animal', 'garden', 'animal']")</f>
        <v>['sound', 'motor', 'racing', 'oath', 'auto', 'nyebutin', 'name', 'animal', 'garden', 'animal']</v>
      </c>
    </row>
    <row r="84" ht="15.75" customHeight="1">
      <c r="A84" s="1">
        <v>103.0</v>
      </c>
      <c r="B84" s="3" t="s">
        <v>82</v>
      </c>
      <c r="C84" s="3" t="str">
        <f>IFERROR(__xludf.DUMMYFUNCTION("GOOGLETRANSLATE(B84,""id"",""en"")"),"['meeeoong']")</f>
        <v>['meeeoong']</v>
      </c>
    </row>
    <row r="85" ht="15.75" customHeight="1">
      <c r="A85" s="1">
        <v>104.0</v>
      </c>
      <c r="B85" s="3" t="s">
        <v>83</v>
      </c>
      <c r="C85" s="3" t="str">
        <f>IFERROR(__xludf.DUMMYFUNCTION("GOOGLETRANSLATE(B85,""id"",""en"")"),"['Follow', 'guys', '']")</f>
        <v>['Follow', 'guys', '']</v>
      </c>
    </row>
    <row r="86" ht="15.75" customHeight="1">
      <c r="A86" s="1">
        <v>105.0</v>
      </c>
      <c r="B86" s="3" t="s">
        <v>84</v>
      </c>
      <c r="C86" s="3" t="str">
        <f>IFERROR(__xludf.DUMMYFUNCTION("GOOGLETRANSLATE(B86,""id"",""en"")"),"['Sorry', 'pulse', 'run out', 'package', 'internet', 'call', 'sms', 'normal', 'back', ""]")</f>
        <v>['Sorry', 'pulse', 'run out', 'package', 'internet', 'call', 'sms', 'normal', 'back', "]</v>
      </c>
    </row>
    <row r="87" ht="15.75" customHeight="1">
      <c r="A87" s="1">
        <v>106.0</v>
      </c>
      <c r="B87" s="3" t="s">
        <v>85</v>
      </c>
      <c r="C87" s="3" t="str">
        <f>IFERROR(__xludf.DUMMYFUNCTION("GOOGLETRANSLATE(B87,""id"",""en"")"),"['Please', 'Read', ""]")</f>
        <v>['Please', 'Read', "]</v>
      </c>
    </row>
    <row r="88" ht="15.75" customHeight="1">
      <c r="A88" s="1">
        <v>107.0</v>
      </c>
      <c r="B88" s="3" t="s">
        <v>86</v>
      </c>
      <c r="C88" s="3" t="str">
        <f>IFERROR(__xludf.DUMMYFUNCTION("GOOGLETRANSLATE(B88,""id"",""en"")"),"['Voice', 'parabot', 'home', 'ladder', 'Season', 'really', 'until', 'to be' hard ']")</f>
        <v>['Voice', 'parabot', 'home', 'ladder', 'Season', 'really', 'until', 'to be' hard ']</v>
      </c>
    </row>
    <row r="89" ht="15.75" customHeight="1">
      <c r="A89" s="1">
        <v>108.0</v>
      </c>
      <c r="B89" s="3" t="s">
        <v>87</v>
      </c>
      <c r="C89" s="3" t="str">
        <f>IFERROR(__xludf.DUMMYFUNCTION("GOOGLETRANSLATE(B89,""id"",""en"")"),"['', 'Min']")</f>
        <v>['', 'Min']</v>
      </c>
    </row>
    <row r="90" ht="15.75" customHeight="1">
      <c r="A90" s="1">
        <v>109.0</v>
      </c>
      <c r="B90" s="3" t="s">
        <v>88</v>
      </c>
      <c r="C90" s="3" t="str">
        <f>IFERROR(__xludf.DUMMYFUNCTION("GOOGLETRANSLATE(B90,""id"",""en"")"),"['Min', 'Read', '']")</f>
        <v>['Min', 'Read', '']</v>
      </c>
    </row>
    <row r="91" ht="15.75" customHeight="1">
      <c r="A91" s="1">
        <v>110.0</v>
      </c>
      <c r="B91" s="3" t="s">
        <v>89</v>
      </c>
      <c r="C91" s="3" t="str">
        <f>IFERROR(__xludf.DUMMYFUNCTION("GOOGLETRANSLATE(B91,""id"",""en"")"),"['Min', 'Please', 'Read', 'SMS', 'Negeri', 'Urgent', 'Need', 'BNI', 'Mobile', ""]")</f>
        <v>['Min', 'Please', 'Read', 'SMS', 'Negeri', 'Urgent', 'Need', 'BNI', 'Mobile', "]</v>
      </c>
    </row>
    <row r="92" ht="15.75" customHeight="1">
      <c r="A92" s="1">
        <v>111.0</v>
      </c>
      <c r="B92" s="3" t="s">
        <v>90</v>
      </c>
      <c r="C92" s="3" t="str">
        <f>IFERROR(__xludf.DUMMYFUNCTION("GOOGLETRANSLATE(B92,""id"",""en"")"),"['Voice', 'child', 'Nang', 'right', 'play', ""]")</f>
        <v>['Voice', 'child', 'Nang', 'right', 'play', "]</v>
      </c>
    </row>
    <row r="93" ht="15.75" customHeight="1">
      <c r="A93" s="1">
        <v>112.0</v>
      </c>
      <c r="B93" s="3" t="s">
        <v>91</v>
      </c>
      <c r="C93" s="3" t="str">
        <f>IFERROR(__xludf.DUMMYFUNCTION("GOOGLETRANSLATE(B93,""id"",""en"")"),"['Bakpauu', '']")</f>
        <v>['Bakpauu', '']</v>
      </c>
    </row>
    <row r="94" ht="15.75" customHeight="1">
      <c r="A94" s="1">
        <v>113.0</v>
      </c>
      <c r="B94" s="3" t="s">
        <v>92</v>
      </c>
      <c r="C94" s="3" t="str">
        <f>IFERROR(__xludf.DUMMYFUNCTION("GOOGLETRANSLATE(B94,""id"",""en"")"),"['Voice', 'chicken', 'kokok']")</f>
        <v>['Voice', 'chicken', 'kokok']</v>
      </c>
    </row>
    <row r="95" ht="15.75" customHeight="1">
      <c r="A95" s="1">
        <v>114.0</v>
      </c>
      <c r="B95" s="3" t="s">
        <v>93</v>
      </c>
      <c r="C95" s="3" t="str">
        <f>IFERROR(__xludf.DUMMYFUNCTION("GOOGLETRANSLATE(B95,""id"",""en"")"),"['voice', 'Adek', 'sing', 'Disturbs', 'really']")</f>
        <v>['voice', 'Adek', 'sing', 'Disturbs', 'really']</v>
      </c>
    </row>
    <row r="96" ht="15.75" customHeight="1">
      <c r="A96" s="1">
        <v>115.0</v>
      </c>
      <c r="B96" s="3" t="s">
        <v>94</v>
      </c>
      <c r="C96" s="3" t="str">
        <f>IFERROR(__xludf.DUMMYFUNCTION("GOOGLETRANSLATE(B96,""id"",""en"")"),"['Voice', 'artisan', 'meatball', 'ting', 'ting', 'ting', 'ting']")</f>
        <v>['Voice', 'artisan', 'meatball', 'ting', 'ting', 'ting', 'ting']</v>
      </c>
    </row>
    <row r="97" ht="15.75" customHeight="1">
      <c r="A97" s="1">
        <v>116.0</v>
      </c>
      <c r="B97" s="3" t="s">
        <v>95</v>
      </c>
      <c r="C97" s="3" t="str">
        <f>IFERROR(__xludf.DUMMYFUNCTION("GOOGLETRANSLATE(B97,""id"",""en"")"),"['artisan', 'peuyeum', 'min', '']")</f>
        <v>['artisan', 'peuyeum', 'min', '']</v>
      </c>
    </row>
    <row r="98" ht="15.75" customHeight="1">
      <c r="A98" s="1">
        <v>117.0</v>
      </c>
      <c r="B98" s="3" t="s">
        <v>96</v>
      </c>
      <c r="C98" s="3" t="str">
        <f>IFERROR(__xludf.DUMMYFUNCTION("GOOGLETRANSLATE(B98,""id"",""en"")"),"['Cancel', 'Sis',' Vero ',' Nawarin ',' Promo ',' Min ',' then ',' Give ',' Solution ',' Image ',' Dizoom ',' read']")</f>
        <v>['Cancel', 'Sis',' Vero ',' Nawarin ',' Promo ',' Min ',' then ',' Give ',' Solution ',' Image ',' Dizoom ',' read']</v>
      </c>
    </row>
    <row r="99" ht="15.75" customHeight="1">
      <c r="A99" s="1">
        <v>118.0</v>
      </c>
      <c r="B99" s="3" t="s">
        <v>97</v>
      </c>
      <c r="C99" s="3" t="str">
        <f>IFERROR(__xludf.DUMMYFUNCTION("GOOGLETRANSLATE(B99,""id"",""en"")"),"['distance', 'BTS', 'Telkomsel', 'home', 'near', 'kilo', 'min']")</f>
        <v>['distance', 'BTS', 'Telkomsel', 'home', 'near', 'kilo', 'min']</v>
      </c>
    </row>
    <row r="100" ht="15.75" customHeight="1">
      <c r="A100" s="1">
        <v>121.0</v>
      </c>
      <c r="B100" s="3" t="s">
        <v>98</v>
      </c>
      <c r="C100" s="3" t="str">
        <f>IFERROR(__xludf.DUMMYFUNCTION("GOOGLETRANSLATE(B100,""id"",""en"")"),"['signal', 'stable']")</f>
        <v>['signal', 'stable']</v>
      </c>
    </row>
    <row r="101" ht="15.75" customHeight="1">
      <c r="A101" s="1">
        <v>122.0</v>
      </c>
      <c r="B101" s="3" t="s">
        <v>99</v>
      </c>
      <c r="C101" s="3" t="str">
        <f>IFERROR(__xludf.DUMMYFUNCTION("GOOGLETRANSLATE(B101,""id"",""en"")"),"['Congratulations', 'noon', 'Please', 'Help', 'Problems', 'Enter', 'Application', 'Telkomsel', ""]")</f>
        <v>['Congratulations', 'noon', 'Please', 'Help', 'Problems', 'Enter', 'Application', 'Telkomsel', "]</v>
      </c>
    </row>
    <row r="102" ht="15.75" customHeight="1">
      <c r="A102" s="1">
        <v>123.0</v>
      </c>
      <c r="B102" s="3" t="s">
        <v>100</v>
      </c>
      <c r="C102" s="3" t="str">
        <f>IFERROR(__xludf.DUMMYFUNCTION("GOOGLETRANSLATE(B102,""id"",""en"")"),"['complain', 'subscribe', 'chat', 'wa', 'dst', 'dichat', 'answer', 'no', 'connect', 'kelit', 'moto', 'Telkomsel', ' ']")</f>
        <v>['complain', 'subscribe', 'chat', 'wa', 'dst', 'dichat', 'answer', 'no', 'connect', 'kelit', 'moto', 'Telkomsel', ' ']</v>
      </c>
    </row>
    <row r="103" ht="15.75" customHeight="1">
      <c r="A103" s="1">
        <v>124.0</v>
      </c>
      <c r="B103" s="3" t="s">
        <v>101</v>
      </c>
      <c r="C103" s="3" t="str">
        <f>IFERROR(__xludf.DUMMYFUNCTION("GOOGLETRANSLATE(B103,""id"",""en"")"),"['Rain', 'signal', 'Hilaaaaaang', '']")</f>
        <v>['Rain', 'signal', 'Hilaaaaaang', '']</v>
      </c>
    </row>
    <row r="104" ht="15.75" customHeight="1">
      <c r="A104" s="1">
        <v>125.0</v>
      </c>
      <c r="B104" s="3" t="s">
        <v>102</v>
      </c>
      <c r="C104" s="3" t="str">
        <f>IFERROR(__xludf.DUMMYFUNCTION("GOOGLETRANSLATE(B104,""id"",""en"")"),"['stable', 'signal', 'dlu', 'Rembang', 'Java', 'complained', 'stable', 'cpet', 'hot']")</f>
        <v>['stable', 'signal', 'dlu', 'Rembang', 'Java', 'complained', 'stable', 'cpet', 'hot']</v>
      </c>
    </row>
    <row r="105" ht="15.75" customHeight="1">
      <c r="A105" s="1">
        <v>126.0</v>
      </c>
      <c r="B105" s="3" t="s">
        <v>103</v>
      </c>
      <c r="C105" s="3" t="str">
        <f>IFERROR(__xludf.DUMMYFUNCTION("GOOGLETRANSLATE(B105,""id"",""en"")"),"['signal', 'Sis', 'Involved', 'Retain', 'Kek', 'Which', 'Current', 'Internet', 'Kek', 'Sis']")</f>
        <v>['signal', 'Sis', 'Involved', 'Retain', 'Kek', 'Which', 'Current', 'Internet', 'Kek', 'Sis']</v>
      </c>
    </row>
    <row r="106" ht="15.75" customHeight="1">
      <c r="A106" s="1">
        <v>127.0</v>
      </c>
      <c r="B106" s="3" t="s">
        <v>104</v>
      </c>
      <c r="C106" s="3" t="str">
        <f>IFERROR(__xludf.DUMMYFUNCTION("GOOGLETRANSLATE(B106,""id"",""en"")"),"['Telkomsel', 'his web', 'lose', 'high school', 'provider', 'class', 'th', 'Telkomsel', 'here', 'jringanya', 'chaotic', '']")</f>
        <v>['Telkomsel', 'his web', 'lose', 'high school', 'provider', 'class', 'th', 'Telkomsel', 'here', 'jringanya', 'chaotic', '']</v>
      </c>
    </row>
    <row r="107" ht="15.75" customHeight="1">
      <c r="A107" s="1">
        <v>134.0</v>
      </c>
      <c r="B107" s="3" t="s">
        <v>105</v>
      </c>
      <c r="C107" s="3" t="str">
        <f>IFERROR(__xludf.DUMMYFUNCTION("GOOGLETRANSLATE(B107,""id"",""en"")"),"['bismillah', 'wifi', 'indihome', 'promo', 'fiber', 'speed', 'mbps',' internet ',' internet ',' telephone ',' list ',' skrg ',' Direct ',' Install ']")</f>
        <v>['bismillah', 'wifi', 'indihome', 'promo', 'fiber', 'speed', 'mbps',' internet ',' internet ',' telephone ',' list ',' skrg ',' Direct ',' Install ']</v>
      </c>
    </row>
    <row r="108" ht="15.75" customHeight="1">
      <c r="A108" s="1">
        <v>137.0</v>
      </c>
      <c r="B108" s="3" t="s">
        <v>106</v>
      </c>
      <c r="C108" s="3" t="str">
        <f>IFERROR(__xludf.DUMMYFUNCTION("GOOGLETRANSLATE(B108,""id"",""en"")"),"['Veronica', 'Veronica', 'Signal', 'Benerin', 'Min']")</f>
        <v>['Veronica', 'Veronica', 'Signal', 'Benerin', 'Min']</v>
      </c>
    </row>
    <row r="109" ht="15.75" customHeight="1">
      <c r="A109" s="1">
        <v>140.0</v>
      </c>
      <c r="B109" s="3" t="s">
        <v>107</v>
      </c>
      <c r="C109" s="3" t="str">
        <f>IFERROR(__xludf.DUMMYFUNCTION("GOOGLETRANSLATE(B109,""id"",""en"")"),"['Tsel', 'HNCUR', 'PUSH', 'RANK', 'BURIQ']")</f>
        <v>['Tsel', 'HNCUR', 'PUSH', 'RANK', 'BURIQ']</v>
      </c>
    </row>
    <row r="110" ht="15.75" customHeight="1">
      <c r="A110" s="1">
        <v>141.0</v>
      </c>
      <c r="B110" s="3" t="s">
        <v>108</v>
      </c>
      <c r="C110" s="3" t="str">
        <f>IFERROR(__xludf.DUMMYFUNCTION("GOOGLETRANSLATE(B110,""id"",""en"")"),"['Min', 'Benerin', 'signal']")</f>
        <v>['Min', 'Benerin', 'signal']</v>
      </c>
    </row>
    <row r="111" ht="15.75" customHeight="1">
      <c r="A111" s="1">
        <v>142.0</v>
      </c>
      <c r="B111" s="3" t="s">
        <v>109</v>
      </c>
      <c r="C111" s="3" t="str">
        <f>IFERROR(__xludf.DUMMYFUNCTION("GOOGLETRANSLATE(B111,""id"",""en"")"),"['Telkomsel', 'Severe', 'net']")</f>
        <v>['Telkomsel', 'Severe', 'net']</v>
      </c>
    </row>
    <row r="112" ht="15.75" customHeight="1">
      <c r="A112" s="1">
        <v>143.0</v>
      </c>
      <c r="B112" s="3" t="s">
        <v>110</v>
      </c>
      <c r="C112" s="3" t="str">
        <f>IFERROR(__xludf.DUMMYFUNCTION("GOOGLETRANSLATE(B112,""id"",""en"")"),"['Signal', 'BURIK']")</f>
        <v>['Signal', 'BURIK']</v>
      </c>
    </row>
    <row r="113" ht="15.75" customHeight="1">
      <c r="A113" s="1">
        <v>144.0</v>
      </c>
      <c r="B113" s="3" t="s">
        <v>111</v>
      </c>
      <c r="C113" s="3" t="str">
        <f>IFERROR(__xludf.DUMMYFUNCTION("GOOGLETRANSLATE(B113,""id"",""en"")"),"['signal', 'Beneriiinnnn', 'weeiii']")</f>
        <v>['signal', 'Beneriiinnnn', 'weeiii']</v>
      </c>
    </row>
    <row r="114" ht="15.75" customHeight="1">
      <c r="A114" s="1">
        <v>145.0</v>
      </c>
      <c r="B114" s="3" t="s">
        <v>112</v>
      </c>
      <c r="C114" s="3" t="str">
        <f>IFERROR(__xludf.DUMMYFUNCTION("GOOGLETRANSLATE(B114,""id"",""en"")"),"['good', 'signal', 'game', 'promo', 'like', 'promo', 'bejibun', 'signal', 'stable', 'ngakak']")</f>
        <v>['good', 'signal', 'game', 'promo', 'like', 'promo', 'bejibun', 'signal', 'stable', 'ngakak']</v>
      </c>
    </row>
    <row r="115" ht="15.75" customHeight="1">
      <c r="A115" s="1">
        <v>146.0</v>
      </c>
      <c r="B115" s="3" t="s">
        <v>4</v>
      </c>
      <c r="C115" s="3" t="str">
        <f>IFERROR(__xludf.DUMMYFUNCTION("GOOGLETRANSLATE(B115,""id"",""en"")"),"['min', 'win', 'iPhone', 'giveaway', 'week', 'full', 'taggal', 'December', 'photo', 'KTP', 'data', 'already', ' Send ',' already ',' gift ',' send ']")</f>
        <v>['min', 'win', 'iPhone', 'giveaway', 'week', 'full', 'taggal', 'December', 'photo', 'KTP', 'data', 'already', ' Send ',' already ',' gift ',' send ']</v>
      </c>
    </row>
    <row r="116" ht="15.75" customHeight="1">
      <c r="A116" s="1">
        <v>147.0</v>
      </c>
      <c r="B116" s="3" t="s">
        <v>113</v>
      </c>
      <c r="C116" s="3" t="str">
        <f>IFERROR(__xludf.DUMMYFUNCTION("GOOGLETRANSLATE(B116,""id"",""en"")"),"['', 'steady']")</f>
        <v>['', 'steady']</v>
      </c>
    </row>
    <row r="117" ht="15.75" customHeight="1">
      <c r="A117" s="1">
        <v>148.0</v>
      </c>
      <c r="B117" s="3" t="s">
        <v>114</v>
      </c>
      <c r="C117" s="3" t="str">
        <f>IFERROR(__xludf.DUMMYFUNCTION("GOOGLETRANSLATE(B117,""id"",""en"")"),"['check', '']")</f>
        <v>['check', '']</v>
      </c>
    </row>
    <row r="118" ht="15.75" customHeight="1">
      <c r="A118" s="1">
        <v>149.0</v>
      </c>
      <c r="B118" s="3" t="s">
        <v>115</v>
      </c>
      <c r="C118" s="3" t="str">
        <f>IFERROR(__xludf.DUMMYFUNCTION("GOOGLETRANSLATE(B118,""id"",""en"")"),"['Net', 'no', 'stable', '']")</f>
        <v>['Net', 'no', 'stable', '']</v>
      </c>
    </row>
    <row r="119" ht="15.75" customHeight="1">
      <c r="A119" s="1">
        <v>150.0</v>
      </c>
      <c r="B119" s="3" t="s">
        <v>116</v>
      </c>
      <c r="C119" s="3" t="str">
        <f>IFERROR(__xludf.DUMMYFUNCTION("GOOGLETRANSLATE(B119,""id"",""en"")"),"['Siaap', 'mkasih', 'min']")</f>
        <v>['Siaap', 'mkasih', 'min']</v>
      </c>
    </row>
    <row r="120" ht="15.75" customHeight="1">
      <c r="A120" s="1">
        <v>152.0</v>
      </c>
      <c r="B120" s="3" t="s">
        <v>117</v>
      </c>
      <c r="C120" s="3" t="str">
        <f>IFERROR(__xludf.DUMMYFUNCTION("GOOGLETRANSLATE(B120,""id"",""en"")"),"['Veronika', 'Help', '']")</f>
        <v>['Veronika', 'Help', '']</v>
      </c>
    </row>
    <row r="121" ht="15.75" customHeight="1">
      <c r="A121" s="1">
        <v>153.0</v>
      </c>
      <c r="B121" s="3" t="s">
        <v>118</v>
      </c>
      <c r="C121" s="3" t="str">
        <f>IFERROR(__xludf.DUMMYFUNCTION("GOOGLETRANSLATE(B121,""id"",""en"")"),"['Sis', 'Verigication', 'Send', 'Knp', 'Sis', '']")</f>
        <v>['Sis', 'Verigication', 'Send', 'Knp', 'Sis', '']</v>
      </c>
    </row>
    <row r="122" ht="15.75" customHeight="1">
      <c r="A122" s="1">
        <v>154.0</v>
      </c>
      <c r="B122" s="3" t="s">
        <v>119</v>
      </c>
      <c r="C122" s="3" t="str">
        <f>IFERROR(__xludf.DUMMYFUNCTION("GOOGLETRANSLATE(B122,""id"",""en"")"),"['afternoon', 'Sis', 'Please', 'Read', '']")</f>
        <v>['afternoon', 'Sis', 'Please', 'Read', '']</v>
      </c>
    </row>
    <row r="123" ht="15.75" customHeight="1">
      <c r="A123" s="1">
        <v>155.0</v>
      </c>
      <c r="B123" s="3" t="s">
        <v>120</v>
      </c>
      <c r="C123" s="3" t="str">
        <f>IFERROR(__xludf.DUMMYFUNCTION("GOOGLETRANSLATE(B123,""id"",""en"")"),"['replied', 'glancing', 'solution']")</f>
        <v>['replied', 'glancing', 'solution']</v>
      </c>
    </row>
    <row r="124" ht="15.75" customHeight="1">
      <c r="A124" s="1">
        <v>156.0</v>
      </c>
      <c r="B124" s="3" t="s">
        <v>121</v>
      </c>
      <c r="C124" s="3" t="str">
        <f>IFERROR(__xludf.DUMMYFUNCTION("GOOGLETRANSLATE(B124,""id"",""en"")"),"['hi', 'min', 'for', 'pulse', 'active', 'HBs',' told ',' contents', 'reset', 'pdhl', 'active', 'msh', ' Bln ',' pulse ',' jug ',' ngilan ',' ']")</f>
        <v>['hi', 'min', 'for', 'pulse', 'active', 'HBs',' told ',' contents', 'reset', 'pdhl', 'active', 'msh', ' Bln ',' pulse ',' jug ',' ngilan ',' ']</v>
      </c>
    </row>
    <row r="125" ht="15.75" customHeight="1">
      <c r="A125" s="1">
        <v>161.0</v>
      </c>
      <c r="B125" s="3" t="s">
        <v>122</v>
      </c>
      <c r="C125" s="3" t="str">
        <f>IFERROR(__xludf.DUMMYFUNCTION("GOOGLETRANSLATE(B125,""id"",""en"")"),"['Sis', 'stable', 'Jarigan', 'Sis']")</f>
        <v>['Sis', 'stable', 'Jarigan', 'Sis']</v>
      </c>
    </row>
    <row r="126" ht="15.75" customHeight="1">
      <c r="A126" s="1">
        <v>162.0</v>
      </c>
      <c r="B126" s="3" t="s">
        <v>123</v>
      </c>
      <c r="C126" s="3" t="str">
        <f>IFERROR(__xludf.DUMMYFUNCTION("GOOGLETRANSLATE(B126,""id"",""en"")"),"['Sis', 'Over', 'Package', 'Internet', 'OMG', 'Combo', 'Sakti', ""]")</f>
        <v>['Sis', 'Over', 'Package', 'Internet', 'OMG', 'Combo', 'Sakti', "]</v>
      </c>
    </row>
    <row r="127" ht="15.75" customHeight="1">
      <c r="A127" s="1">
        <v>163.0</v>
      </c>
      <c r="B127" s="3" t="s">
        <v>124</v>
      </c>
      <c r="C127" s="3" t="str">
        <f>IFERROR(__xludf.DUMMYFUNCTION("GOOGLETRANSLATE(B127,""id"",""en"")"),"['Sis',' please ',' check ',' yaa ',' kak ',' beg ',' fair ',' send ',' balance ',' gopay ',' gift ',' TTS ',' Asah ',' brain ',' pggumuman ',' January ',' Win ',' Send ',' BLM ',' Send ',' Sewain ',' KMI ',' Sis', 'Plis']")</f>
        <v>['Sis',' please ',' check ',' yaa ',' kak ',' beg ',' fair ',' send ',' balance ',' gopay ',' gift ',' TTS ',' Asah ',' brain ',' pggumuman ',' January ',' Win ',' Send ',' BLM ',' Send ',' Sewain ',' KMI ',' Sis', 'Plis']</v>
      </c>
    </row>
    <row r="128" ht="15.75" customHeight="1">
      <c r="A128" s="1">
        <v>164.0</v>
      </c>
      <c r="B128" s="3" t="s">
        <v>125</v>
      </c>
      <c r="C128" s="3" t="str">
        <f>IFERROR(__xludf.DUMMYFUNCTION("GOOGLETRANSLATE(B128,""id"",""en"")"),"['signal', 'ilang', 'woe', 'nang', ""]")</f>
        <v>['signal', 'ilang', 'woe', 'nang', "]</v>
      </c>
    </row>
    <row r="129" ht="15.75" customHeight="1">
      <c r="A129" s="1">
        <v>165.0</v>
      </c>
      <c r="B129" s="3" t="s">
        <v>126</v>
      </c>
      <c r="C129" s="3" t="str">
        <f>IFERROR(__xludf.DUMMYFUNCTION("GOOGLETRANSLATE(B129,""id"",""en"")"),"['Min', 'please', 'check', '']")</f>
        <v>['Min', 'please', 'check', '']</v>
      </c>
    </row>
    <row r="130" ht="15.75" customHeight="1">
      <c r="A130" s="1">
        <v>166.0</v>
      </c>
      <c r="B130" s="3" t="s">
        <v>127</v>
      </c>
      <c r="C130" s="3" t="str">
        <f>IFERROR(__xludf.DUMMYFUNCTION("GOOGLETRANSLATE(B130,""id"",""en"")"),"['check', 'min']")</f>
        <v>['check', 'min']</v>
      </c>
    </row>
    <row r="131" ht="15.75" customHeight="1">
      <c r="A131" s="1">
        <v>167.0</v>
      </c>
      <c r="B131" s="3" t="s">
        <v>128</v>
      </c>
      <c r="C131" s="3" t="str">
        <f>IFERROR(__xludf.DUMMYFUNCTION("GOOGLETRANSLATE(B131,""id"",""en"")"),"['signal', 'knp', 'woy', '']")</f>
        <v>['signal', 'knp', 'woy', '']</v>
      </c>
    </row>
    <row r="132" ht="15.75" customHeight="1">
      <c r="A132" s="1">
        <v>168.0</v>
      </c>
      <c r="B132" s="3" t="s">
        <v>129</v>
      </c>
      <c r="C132" s="3" t="str">
        <f>IFERROR(__xludf.DUMMYFUNCTION("GOOGLETRANSLATE(B132,""id"",""en"")"),"['signal', 'woe']")</f>
        <v>['signal', 'woe']</v>
      </c>
    </row>
    <row r="133" ht="15.75" customHeight="1">
      <c r="A133" s="1">
        <v>170.0</v>
      </c>
      <c r="B133" s="3" t="s">
        <v>130</v>
      </c>
      <c r="C133" s="3" t="str">
        <f>IFERROR(__xludf.DUMMYFUNCTION("GOOGLETRANSLATE(B133,""id"",""en"")"),"['Ancurrr', 'System', 'Busy', 'Zzzz']")</f>
        <v>['Ancurrr', 'System', 'Busy', 'Zzzz']</v>
      </c>
    </row>
    <row r="134" ht="15.75" customHeight="1">
      <c r="A134" s="1">
        <v>171.0</v>
      </c>
      <c r="B134" s="3" t="s">
        <v>131</v>
      </c>
      <c r="C134" s="3" t="str">
        <f>IFERROR(__xludf.DUMMYFUNCTION("GOOGLETRANSLATE(B134,""id"",""en"")"),"['crazy', 'sinya', 'lemott', 'nmpe', 'skrnggg', 'fck']")</f>
        <v>['crazy', 'sinya', 'lemott', 'nmpe', 'skrnggg', 'fck']</v>
      </c>
    </row>
    <row r="135" ht="15.75" customHeight="1">
      <c r="A135" s="1">
        <v>172.0</v>
      </c>
      <c r="B135" s="3" t="s">
        <v>132</v>
      </c>
      <c r="C135" s="3" t="str">
        <f>IFERROR(__xludf.DUMMYFUNCTION("GOOGLETRANSLATE(B135,""id"",""en"")"),"['signal', 'signal']")</f>
        <v>['signal', 'signal']</v>
      </c>
    </row>
    <row r="136" ht="15.75" customHeight="1">
      <c r="A136" s="1">
        <v>173.0</v>
      </c>
      <c r="B136" s="3" t="s">
        <v>133</v>
      </c>
      <c r="C136" s="3" t="str">
        <f>IFERROR(__xludf.DUMMYFUNCTION("GOOGLETRANSLATE(B136,""id"",""en"")"),"['card', 'dftrin', 'quota', 'emergency', 'gmna', 'min', 'solution', '']")</f>
        <v>['card', 'dftrin', 'quota', 'emergency', 'gmna', 'min', 'solution', '']</v>
      </c>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2022-01-30T15:05:36Z</dcterms:created>
  <dc:creator>openpyxl</dc:creator>
</cp:coreProperties>
</file>