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BRYzkP55aQQBSIScINx12zYr3w=="/>
    </ext>
  </extLst>
</workbook>
</file>

<file path=xl/sharedStrings.xml><?xml version="1.0" encoding="utf-8"?>
<sst xmlns="http://schemas.openxmlformats.org/spreadsheetml/2006/main" count="91" uniqueCount="91">
  <si>
    <t>Comments</t>
  </si>
  <si>
    <t>comment_english</t>
  </si>
  <si>
    <t>['warsyi', 'nahwanda']</t>
  </si>
  <si>
    <t>['review', 'kayak', 'mbps', 'bang', 'main', 'game', 'nonton', 'device', 'please', 'upgrade', 'ragu']</t>
  </si>
  <si>
    <t>['thankyou', 'bang', 'reviewnya', 'fix', 'upgrade', 'mbps', 'hapus', 'rendah', 'mbps', 'wajar', 'mbps', 'speed', '']</t>
  </si>
  <si>
    <t>['alhamdulillah', 'mbps', 'keluarga', 'mantap']</t>
  </si>
  <si>
    <t>['ukur', 'home', 'user', 'worth', 'main', 'game', 'download', 'upload', 'stabil', 'recomended', 'indihome', 'mbps']</t>
  </si>
  <si>
    <t>['', 'langgan', 'indihome', 'mbps', 'lancar', 'jaya', 'tahun', 'sukses', 'bro']</t>
  </si>
  <si>
    <t>['speed', 'uploadnya', 'segitu', 'bang', 'live', 'streaming', 'game']</t>
  </si>
  <si>
    <t>['channel', 'rumah', 'smart', 'pilih', 'paket', 'internet', 'apaka', 'harga', 'stb', 'routet', 'dsb', '']</t>
  </si>
  <si>
    <t>['bro', 'pasang', 'mbps', 'pas', 'tes', 'aplikasi', 'tes', 'cuman', 'mbps', 'bro', 'gimna', 'maksimal', '']</t>
  </si>
  <si>
    <t>['kak', 'pakai', 'kuliah', 'online', 'via', 'zoom', 'googlemeet', 'lancar', 'mbps', '']</t>
  </si>
  <si>
    <t>['bang', 'taun', 'berlanggann', 'indihome', 'biyaya', 'mbps', 'pulau', 'jawa', 'kota', 'internet', 'phone', 'ganti', 'paket', 'internet', 'bulan', 'kurang', 'sayang', 'telfonnya', 'butuh', 'internet']</t>
  </si>
  <si>
    <t>['halo', 'harga', 'pkt', 'play', 'mbps', 'harga', 'blm', 'ppn', 'bulan', 'bayar', 'total', 'biaya', 'bulan', 'konsisten', 'turun', 'harga', '']</t>
  </si>
  <si>
    <t>['mbps', 'maximal', 'terdmbung', 'mas', '']</t>
  </si>
  <si>
    <t>['thanks', 'abang', '']</t>
  </si>
  <si>
    <t>['', '']</t>
  </si>
  <si>
    <t>['', 'mbps', 'gimana']</t>
  </si>
  <si>
    <t>['fupnya', 'max', 'brp', '']</t>
  </si>
  <si>
    <t>['thanks', 'bang']</t>
  </si>
  <si>
    <t>['bang', 'daftar', 'web', 'indihome', 'aman', 'bagus', 'after', 'sales', '']</t>
  </si>
  <si>
    <t>['bang', 'mbps', 'ping', 'download', 'ping', 'knp', 'bang', 'faktor', 'lokasi', 'gmna', '']</t>
  </si>
  <si>
    <t>['indihome', 'pelit', 'upload', 'speed', 'gila', 'wkwkwk', 'provider', 'indihome', 'pelit', 'upload', 'nspeed']</t>
  </si>
  <si>
    <t>['bang', 'pasang', 'mbps', 'twtangga', 'pasang', 'mbps', 'cepat', 'mentok', 'mbps']</t>
  </si>
  <si>
    <t>['', 'mbps', 'paket', 'kah', 'bang', '']</t>
  </si>
  <si>
    <t>['bang', 'gua', 'live', 'streaming', 'apk', 'omlet', 'arcade', 'ngga', 'stabil', 'bang', 'indihome', 'mbps']</t>
  </si>
  <si>
    <t>['mas', 'mbps', 'internet', 'only', '']</t>
  </si>
  <si>
    <t>['daerah', 'mahal', 'paket', 'mbps', 'internet', 'telepon', 'pasang', 'internet', 'doang', 'kaga', 'bang', 'pasang', 'cuman', 'kaya', 'mahal', 'bet']</t>
  </si>
  <si>
    <t>['mahal', 'mbps', 'bayar', 'rb', 'rb', 'gimana', 'bro', '']</t>
  </si>
  <si>
    <t>['serius', 'bang', 'uploadnya', 'cuman', 'mbps', '']</t>
  </si>
  <si>
    <t>['paket', 'mbps', 'aktual', 'speed', 'bawah', 'mbps', '']</t>
  </si>
  <si>
    <t>['', 'mbps', 'nge', 'lag', 'kek', 'emot', 'gin', '']</t>
  </si>
  <si>
    <t>['nonton', 'streaming', 'bola', 'lancar', 'mas', '']</t>
  </si>
  <si>
    <t>['', 'mbps', 'internet', '']</t>
  </si>
  <si>
    <t>['bang', 'knapa', 'website', 'fup', 'liat', 'komen', 'kena', 'fup', '']</t>
  </si>
  <si>
    <t>['bang', '']</t>
  </si>
  <si>
    <t>['', 'udh', 'ppn', '']</t>
  </si>
  <si>
    <t>['', 'mbps', 'udah', 'keluarga', 'aktifitas', 'lancar']</t>
  </si>
  <si>
    <t>['rumah', 'mbps', 'emang', 'pasang', 'udah']</t>
  </si>
  <si>
    <t>['pawonkuy']</t>
  </si>
  <si>
    <t>['indigo', '']</t>
  </si>
  <si>
    <t>['langgan', 'telat', 'bayar', 'kena', 'denda', 'jaring', 'konsumen', 'rugi', 'nggak', 'kompensasi', '']</t>
  </si>
  <si>
    <t>['jawa', 'timur', 'trobel', 'mas', '']</t>
  </si>
  <si>
    <t>['alhamdulillah', 'blitar', 'aman', 'metro']</t>
  </si>
  <si>
    <t>['gua', 'pas', 'ngereang', 'patah', 'patah', 'salah', 'mas', 'ter', 'men', 'diamon', 'wkwkwk', '']</t>
  </si>
  <si>
    <t>['potong', 'bayar', 'jngn', 'ambil', 'untung']</t>
  </si>
  <si>
    <t>['biaya', 'mahal', '']</t>
  </si>
  <si>
    <t>['neng', 'telkomsel', 'loss', 'trobel', 'atao', 'hack', 'salam', 'pemuda', 'transaksi', 'gagal', 'saldo', 'kurang', '']</t>
  </si>
  <si>
    <t>['makassar', 'lot', 'jga', 'wifinya', '']</t>
  </si>
  <si>
    <t>['wifi', 'tetangga', '']</t>
  </si>
  <si>
    <t>['']</t>
  </si>
  <si>
    <t>['kaltim', 'samarinda', 'kena']</t>
  </si>
  <si>
    <t>['kalimantan', 'selatan', 'kena', '']</t>
  </si>
  <si>
    <t>['jogja', 'iyo', 'mass', 'loss', 'kabeh', '']</t>
  </si>
  <si>
    <t>['wess', 'angel', 'malang', 'loss', 'trobell']</t>
  </si>
  <si>
    <t>['kalimantan', 'kena', 'dampak', 'indihome']</t>
  </si>
  <si>
    <t>['jawa', 'timur', 'tetep', 'kena', 'lot']</t>
  </si>
  <si>
    <t>['masalah', 'daerah', 'jawa', 'timurr']</t>
  </si>
  <si>
    <t>['normal', 'kah', 'bang', '']</t>
  </si>
  <si>
    <t>['jogja', 'kena', '']</t>
  </si>
  <si>
    <t>['kalimantan', 'barat', 'mati', 'lelet', 'paket', 'tetring', 'untung', '']</t>
  </si>
  <si>
    <t>['lelet', 'jual', 'hancur']</t>
  </si>
  <si>
    <t>['udah', 'lot', 'lot']</t>
  </si>
  <si>
    <t>['pasuruan', 'trobel', 'lot', 'banget']</t>
  </si>
  <si>
    <t>['kalimantan', 'trouble']</t>
  </si>
  <si>
    <t>['jawa', 'timur', 'kena']</t>
  </si>
  <si>
    <t>['bandung', 'lag', 'bang']</t>
  </si>
  <si>
    <t>['cirebon', 'kena', '']</t>
  </si>
  <si>
    <t>['jombang']</t>
  </si>
  <si>
    <t>['', 'loby', 'epep', 'bgs', 'dlm', 'game', 'kya', 'hmm']</t>
  </si>
  <si>
    <t>['jaring', 'telkomsel', 'ama', 'indihome', 'bangle', '']</t>
  </si>
  <si>
    <t>['jawa', 'jatim', 'kena', 'bang', '']</t>
  </si>
  <si>
    <t>['kiamat', 'internet', '']</t>
  </si>
  <si>
    <t>['emang', 'down', 'pantesan', 'lot', 'main', 'game', 'pink', 'merah', 'tros']</t>
  </si>
  <si>
    <t>['kaltim', 'kena']</t>
  </si>
  <si>
    <t>['bekas', 'kena']</t>
  </si>
  <si>
    <t>['', 'ngelag', 'cug', 'kemarennnn', 'was', 'scaredd', 'smh', 'the', 'worst', 'feeling', 'ever', 'ngl']</t>
  </si>
  <si>
    <t>['malem', 'bayar', 'tagih', 'indihome', 'via', 'online', 'bukalapak', 'online', 'mana', '']</t>
  </si>
  <si>
    <t>['atas', 'vpn', 'bang', 'indihome', '']</t>
  </si>
  <si>
    <t>['min']</t>
  </si>
  <si>
    <t>['kpn', 'pulih', '']</t>
  </si>
  <si>
    <t>['depok', '']</t>
  </si>
  <si>
    <t>['gua', 'bal', 'gabisa', 'ngapa', '']</t>
  </si>
  <si>
    <t>['bandung', 'indihome', 'bandung', 'timur', 'yeuh', '']</t>
  </si>
  <si>
    <t>['ngerjain', 'tugas']</t>
  </si>
  <si>
    <t>['jawa', 'timur', 'kena', 'bang']</t>
  </si>
  <si>
    <t>['bang', 'sulsel', 'buka', 'tiktok', 'lancar', 'apk', 'lag', 'parah', 'kyk', 'gitu']</t>
  </si>
  <si>
    <t>['jatim', 'bang']</t>
  </si>
  <si>
    <t>['saruddu', 'orang']</t>
  </si>
  <si>
    <t>['indihome', 'pantes', 'siang', 'lot']</t>
  </si>
  <si>
    <t>['main', 'emel', 'lag']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</si>
</sst>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IFERROR(__xludf.DUMMYFUNCTION("GOOGLETRANSLATE(B2,""id"",""en"")"),"['Warsyi', 'Nahwanda']")</f>
        <v>['Warsyi', 'Nahwanda']</v>
      </c>
    </row>
    <row r="3">
      <c r="A3" s="1">
        <v>1.0</v>
      </c>
      <c r="B3" s="3" t="s">
        <v>3</v>
      </c>
      <c r="C3" s="3" t="str">
        <f>IFERROR(__xludf.DUMMYFUNCTION("GOOGLETRANSLATE(B3,""id"",""en"")"),"['Review', 'Kayak', 'Mbps', 'Bang', 'Main', 'Game', 'Watch', 'Device', 'Please', 'Upgrade', 'Hesitant']")</f>
        <v>['Review', 'Kayak', 'Mbps', 'Bang', 'Main', 'Game', 'Watch', 'Device', 'Please', 'Upgrade', 'Hesitant']</v>
      </c>
    </row>
    <row r="4">
      <c r="A4" s="1">
        <v>2.0</v>
      </c>
      <c r="B4" s="3" t="s">
        <v>4</v>
      </c>
      <c r="C4" s="3" t="str">
        <f>IFERROR(__xludf.DUMMYFUNCTION("GOOGLETRANSLATE(B4,""id"",""en"")"),"['Thankyou', 'Bang', 'review', 'fix', 'upgrade', 'Mbps',' Delete ',' Low ',' Mbps', 'Naturally', 'Mbps',' Speed ​​',' ']")</f>
        <v>['Thankyou', 'Bang', 'review', 'fix', 'upgrade', 'Mbps',' Delete ',' Low ',' Mbps', 'Naturally', 'Mbps',' Speed ​​',' ']</v>
      </c>
    </row>
    <row r="5">
      <c r="A5" s="1">
        <v>3.0</v>
      </c>
      <c r="B5" s="3" t="s">
        <v>5</v>
      </c>
      <c r="C5" s="3" t="str">
        <f>IFERROR(__xludf.DUMMYFUNCTION("GOOGLETRANSLATE(B5,""id"",""en"")"),"['Alhamdulillah', 'Mbps', 'family', 'steady']")</f>
        <v>['Alhamdulillah', 'Mbps', 'family', 'steady']</v>
      </c>
    </row>
    <row r="6">
      <c r="A6" s="1">
        <v>4.0</v>
      </c>
      <c r="B6" s="3" t="s">
        <v>6</v>
      </c>
      <c r="C6" s="3" t="str">
        <f>IFERROR(__xludf.DUMMYFUNCTION("GOOGLETRANSLATE(B6,""id"",""en"")"),"['Measure', 'Home', 'User', 'Worth', 'Main', 'Game', 'Download', 'Upload', 'Stable', 'Recommended', 'Indihome', 'Mbps']")</f>
        <v>['Measure', 'Home', 'User', 'Worth', 'Main', 'Game', 'Download', 'Upload', 'Stable', 'Recommended', 'Indihome', 'Mbps']</v>
      </c>
    </row>
    <row r="7">
      <c r="A7" s="1">
        <v>5.0</v>
      </c>
      <c r="B7" s="3" t="s">
        <v>7</v>
      </c>
      <c r="C7" s="3" t="str">
        <f>IFERROR(__xludf.DUMMYFUNCTION("GOOGLETRANSLATE(B7,""id"",""en"")"),"['', 'Subscribe', 'Indihome', 'Mbps', 'smooth', 'Jaya', 'year', 'success', 'bro']")</f>
        <v>['', 'Subscribe', 'Indihome', 'Mbps', 'smooth', 'Jaya', 'year', 'success', 'bro']</v>
      </c>
    </row>
    <row r="8">
      <c r="A8" s="1">
        <v>6.0</v>
      </c>
      <c r="B8" s="3" t="s">
        <v>8</v>
      </c>
      <c r="C8" s="3" t="str">
        <f>IFERROR(__xludf.DUMMYFUNCTION("GOOGLETRANSLATE(B8,""id"",""en"")"),"['Speed', 'upload it', 'that way', 'bang', 'Live', 'streaming', 'game']")</f>
        <v>['Speed', 'upload it', 'that way', 'bang', 'Live', 'streaming', 'game']</v>
      </c>
    </row>
    <row r="9">
      <c r="A9" s="1">
        <v>7.0</v>
      </c>
      <c r="B9" s="3" t="s">
        <v>9</v>
      </c>
      <c r="C9" s="3" t="str">
        <f>IFERROR(__xludf.DUMMYFUNCTION("GOOGLETRANSLATE(B9,""id"",""en"")"),"['channel', 'home', 'smart', 'choose', 'package', 'internet', 'apaka', 'price', 'stb', 'routet', 'dsb', ""]")</f>
        <v>['channel', 'home', 'smart', 'choose', 'package', 'internet', 'apaka', 'price', 'stb', 'routet', 'dsb', "]</v>
      </c>
    </row>
    <row r="10">
      <c r="A10" s="1">
        <v>8.0</v>
      </c>
      <c r="B10" s="3" t="s">
        <v>10</v>
      </c>
      <c r="C10" s="3" t="str">
        <f>IFERROR(__xludf.DUMMYFUNCTION("GOOGLETRANSLATE(B10,""id"",""en"")"),"['bro', 'pairs',' Mbps', 'right', 'test', 'application', 'test', 'cuman', 'mbps',' bro ',' gyma ',' maximum ',' ']")</f>
        <v>['bro', 'pairs',' Mbps', 'right', 'test', 'application', 'test', 'cuman', 'mbps',' bro ',' gyma ',' maximum ',' ']</v>
      </c>
    </row>
    <row r="11">
      <c r="A11" s="1">
        <v>9.0</v>
      </c>
      <c r="B11" s="3" t="s">
        <v>11</v>
      </c>
      <c r="C11" s="3" t="str">
        <f>IFERROR(__xludf.DUMMYFUNCTION("GOOGLETRANSLATE(B11,""id"",""en"")"),"['Sis', 'use', 'Lecture', 'Online', 'Via', 'Zoom', 'Googlemeet', 'Current', 'Mbps', ""]")</f>
        <v>['Sis', 'use', 'Lecture', 'Online', 'Via', 'Zoom', 'Googlemeet', 'Current', 'Mbps', "]</v>
      </c>
    </row>
    <row r="12">
      <c r="A12" s="1">
        <v>10.0</v>
      </c>
      <c r="B12" s="3" t="s">
        <v>12</v>
      </c>
      <c r="C12" s="3" t="str">
        <f>IFERROR(__xludf.DUMMYFUNCTION("GOOGLETRANSLATE(B12,""id"",""en"")"),"['Bang', 'Taun', 'Berggann', 'Indihome', 'Biyaya', 'Mbps',' Island ',' Java ',' City ',' Internet ',' Phone ',' Change ',' package ',' internet ',' month ',' less', 'darling', 'telephone', 'need', 'internet']")</f>
        <v>['Bang', 'Taun', 'Berggann', 'Indihome', 'Biyaya', 'Mbps',' Island ',' Java ',' City ',' Internet ',' Phone ',' Change ',' package ',' internet ',' month ',' less', 'darling', 'telephone', 'need', 'internet']</v>
      </c>
    </row>
    <row r="13">
      <c r="A13" s="1">
        <v>11.0</v>
      </c>
      <c r="B13" s="3" t="s">
        <v>13</v>
      </c>
      <c r="C13" s="3" t="str">
        <f>IFERROR(__xludf.DUMMYFUNCTION("GOOGLETRANSLATE(B13,""id"",""en"")"),"['Hello', 'Price', 'PKT', 'Play', 'Mbps',' Price ',' BLM ',' PPN ',' Moon ',' Pay ',' Total ',' Costs', ' Moon ',' consistent ',' down ',' price ', ""]")</f>
        <v>['Hello', 'Price', 'PKT', 'Play', 'Mbps',' Price ',' BLM ',' PPN ',' Moon ',' Pay ',' Total ',' Costs', ' Moon ',' consistent ',' down ',' price ', "]</v>
      </c>
    </row>
    <row r="14">
      <c r="A14" s="1">
        <v>12.0</v>
      </c>
      <c r="B14" s="3" t="s">
        <v>14</v>
      </c>
      <c r="C14" s="3" t="str">
        <f>IFERROR(__xludf.DUMMYFUNCTION("GOOGLETRANSLATE(B14,""id"",""en"")"),"['Mbps', 'Maximal', 'Denmbung', 'Mas', ""]")</f>
        <v>['Mbps', 'Maximal', 'Denmbung', 'Mas', "]</v>
      </c>
    </row>
    <row r="15">
      <c r="A15" s="1">
        <v>27.0</v>
      </c>
      <c r="B15" s="3" t="s">
        <v>15</v>
      </c>
      <c r="C15" s="3" t="str">
        <f>IFERROR(__xludf.DUMMYFUNCTION("GOOGLETRANSLATE(B15,""id"",""en"")"),"['Thanks', 'brother', ""]")</f>
        <v>['Thanks', 'brother', "]</v>
      </c>
    </row>
    <row r="16">
      <c r="A16" s="1">
        <v>28.0</v>
      </c>
      <c r="B16" s="3" t="s">
        <v>16</v>
      </c>
      <c r="C16" s="3" t="str">
        <f>IFERROR(__xludf.DUMMYFUNCTION("GOOGLETRANSLATE(B16,""id"",""en"")"),"['', '']")</f>
        <v>['', '']</v>
      </c>
    </row>
    <row r="17">
      <c r="A17" s="1">
        <v>29.0</v>
      </c>
      <c r="B17" s="3" t="s">
        <v>17</v>
      </c>
      <c r="C17" s="3" t="str">
        <f>IFERROR(__xludf.DUMMYFUNCTION("GOOGLETRANSLATE(B17,""id"",""en"")"),"['', 'Mbps', 'how']")</f>
        <v>['', 'Mbps', 'how']</v>
      </c>
    </row>
    <row r="18">
      <c r="A18" s="1">
        <v>30.0</v>
      </c>
      <c r="B18" s="3" t="s">
        <v>18</v>
      </c>
      <c r="C18" s="3" t="str">
        <f>IFERROR(__xludf.DUMMYFUNCTION("GOOGLETRANSLATE(B18,""id"",""en"")"),"['Fupnya', 'max', 'brp', ""]")</f>
        <v>['Fupnya', 'max', 'brp', "]</v>
      </c>
    </row>
    <row r="19">
      <c r="A19" s="1">
        <v>31.0</v>
      </c>
      <c r="B19" s="3" t="s">
        <v>19</v>
      </c>
      <c r="C19" s="3" t="str">
        <f>IFERROR(__xludf.DUMMYFUNCTION("GOOGLETRANSLATE(B19,""id"",""en"")"),"['Thanks', 'bang']")</f>
        <v>['Thanks', 'bang']</v>
      </c>
    </row>
    <row r="20">
      <c r="A20" s="1">
        <v>32.0</v>
      </c>
      <c r="B20" s="3" t="s">
        <v>20</v>
      </c>
      <c r="C20" s="3" t="str">
        <f>IFERROR(__xludf.DUMMYFUNCTION("GOOGLETRANSLATE(B20,""id"",""en"")"),"['Bang', 'Register', 'Web', 'Indihome', 'Safe', 'Good', 'After', 'Sales', ""]")</f>
        <v>['Bang', 'Register', 'Web', 'Indihome', 'Safe', 'Good', 'After', 'Sales', "]</v>
      </c>
    </row>
    <row r="21" ht="15.75" customHeight="1">
      <c r="A21" s="1">
        <v>33.0</v>
      </c>
      <c r="B21" s="3" t="s">
        <v>21</v>
      </c>
      <c r="C21" s="3" t="str">
        <f>IFERROR(__xludf.DUMMYFUNCTION("GOOGLETRANSLATE(B21,""id"",""en"")"),"['bang', 'Mbps', 'ping', 'download', 'ping', 'knp', 'bang', 'factor', 'location', 'gmna', '']")</f>
        <v>['bang', 'Mbps', 'ping', 'download', 'ping', 'knp', 'bang', 'factor', 'location', 'gmna', '']</v>
      </c>
    </row>
    <row r="22" ht="15.75" customHeight="1">
      <c r="A22" s="1">
        <v>34.0</v>
      </c>
      <c r="B22" s="3" t="s">
        <v>22</v>
      </c>
      <c r="C22" s="3" t="str">
        <f>IFERROR(__xludf.DUMMYFUNCTION("GOOGLETRANSLATE(B22,""id"",""en"")"),"['Indihome', 'petit', 'Upload', 'Speed', 'crazy', 'wkwkwk', 'provider', 'indihome', 'stingy', 'upload', 'nspeed']")</f>
        <v>['Indihome', 'petit', 'Upload', 'Speed', 'crazy', 'wkwkwk', 'provider', 'indihome', 'stingy', 'upload', 'nspeed']</v>
      </c>
    </row>
    <row r="23" ht="15.75" customHeight="1">
      <c r="A23" s="1">
        <v>39.0</v>
      </c>
      <c r="B23" s="3" t="s">
        <v>23</v>
      </c>
      <c r="C23" s="3" t="str">
        <f>IFERROR(__xludf.DUMMYFUNCTION("GOOGLETRANSLATE(B23,""id"",""en"")"),"['bang', 'pairs', 'Mbps', 'twtangga', 'pairs', 'Mbps', 'fast', 'mentok', 'Mbps']")</f>
        <v>['bang', 'pairs', 'Mbps', 'twtangga', 'pairs', 'Mbps', 'fast', 'mentok', 'Mbps']</v>
      </c>
    </row>
    <row r="24" ht="15.75" customHeight="1">
      <c r="A24" s="1">
        <v>40.0</v>
      </c>
      <c r="B24" s="3" t="s">
        <v>24</v>
      </c>
      <c r="C24" s="3" t="str">
        <f>IFERROR(__xludf.DUMMYFUNCTION("GOOGLETRANSLATE(B24,""id"",""en"")"),"['', 'Mbps', 'package', 'kah', 'bang', '']")</f>
        <v>['', 'Mbps', 'package', 'kah', 'bang', '']</v>
      </c>
    </row>
    <row r="25" ht="15.75" customHeight="1">
      <c r="A25" s="1">
        <v>41.0</v>
      </c>
      <c r="B25" s="3" t="s">
        <v>25</v>
      </c>
      <c r="C25" s="3" t="str">
        <f>IFERROR(__xludf.DUMMYFUNCTION("GOOGLETRANSLATE(B25,""id"",""en"")"),"['bang', 'cave', 'live', 'streaming', 'apk', 'omlet', 'arcade', 'no', 'stable', 'bang', 'indihome', 'mbps']")</f>
        <v>['bang', 'cave', 'live', 'streaming', 'apk', 'omlet', 'arcade', 'no', 'stable', 'bang', 'indihome', 'mbps']</v>
      </c>
    </row>
    <row r="26" ht="15.75" customHeight="1">
      <c r="A26" s="1">
        <v>42.0</v>
      </c>
      <c r="B26" s="3" t="s">
        <v>26</v>
      </c>
      <c r="C26" s="3" t="str">
        <f>IFERROR(__xludf.DUMMYFUNCTION("GOOGLETRANSLATE(B26,""id"",""en"")"),"['Mas', 'Mbps', 'Internet', 'Only', ""]")</f>
        <v>['Mas', 'Mbps', 'Internet', 'Only', "]</v>
      </c>
    </row>
    <row r="27" ht="15.75" customHeight="1">
      <c r="A27" s="1">
        <v>43.0</v>
      </c>
      <c r="B27" s="3" t="s">
        <v>27</v>
      </c>
      <c r="C27" s="3" t="str">
        <f>IFERROR(__xludf.DUMMYFUNCTION("GOOGLETRANSLATE(B27,""id"",""en"")"),"['area', 'expensive', 'package', 'Mbps',' internet ',' telephone ',' pairs', 'internet', 'doang', 'kaga', 'bang', 'pairs',' just ',' rich ',' expensive ',' bet ']")</f>
        <v>['area', 'expensive', 'package', 'Mbps',' internet ',' telephone ',' pairs', 'internet', 'doang', 'kaga', 'bang', 'pairs',' just ',' rich ',' expensive ',' bet ']</v>
      </c>
    </row>
    <row r="28" ht="15.75" customHeight="1">
      <c r="A28" s="1">
        <v>44.0</v>
      </c>
      <c r="B28" s="3" t="s">
        <v>28</v>
      </c>
      <c r="C28" s="3" t="str">
        <f>IFERROR(__xludf.DUMMYFUNCTION("GOOGLETRANSLATE(B28,""id"",""en"")"),"['expensive', 'Mbps', 'Pay', 'Rb', 'rb', 'how', 'bro', ""]")</f>
        <v>['expensive', 'Mbps', 'Pay', 'Rb', 'rb', 'how', 'bro', "]</v>
      </c>
    </row>
    <row r="29" ht="15.75" customHeight="1">
      <c r="A29" s="1">
        <v>45.0</v>
      </c>
      <c r="B29" s="3" t="s">
        <v>29</v>
      </c>
      <c r="C29" s="3" t="str">
        <f>IFERROR(__xludf.DUMMYFUNCTION("GOOGLETRANSLATE(B29,""id"",""en"")"),"['serious', 'bang', 'upload', 'just', 'Mbps', ""]")</f>
        <v>['serious', 'bang', 'upload', 'just', 'Mbps', "]</v>
      </c>
    </row>
    <row r="30" ht="15.75" customHeight="1">
      <c r="A30" s="1">
        <v>46.0</v>
      </c>
      <c r="B30" s="3" t="s">
        <v>30</v>
      </c>
      <c r="C30" s="3" t="str">
        <f>IFERROR(__xludf.DUMMYFUNCTION("GOOGLETRANSLATE(B30,""id"",""en"")"),"['Package', 'Mbps', 'Actual', 'Speed', 'bottom', 'Mbps', ""]")</f>
        <v>['Package', 'Mbps', 'Actual', 'Speed', 'bottom', 'Mbps', "]</v>
      </c>
    </row>
    <row r="31" ht="15.75" customHeight="1">
      <c r="A31" s="1">
        <v>49.0</v>
      </c>
      <c r="B31" s="3" t="s">
        <v>31</v>
      </c>
      <c r="C31" s="3" t="str">
        <f>IFERROR(__xludf.DUMMYFUNCTION("GOOGLETRANSLATE(B31,""id"",""en"")"),"['', 'Mbps', 'Nge', 'lag', 'emot', 'emot', 'gin', ""]")</f>
        <v>['', 'Mbps', 'Nge', 'lag', 'emot', 'emot', 'gin', "]</v>
      </c>
    </row>
    <row r="32" ht="15.75" customHeight="1">
      <c r="A32" s="1">
        <v>50.0</v>
      </c>
      <c r="B32" s="3" t="s">
        <v>32</v>
      </c>
      <c r="C32" s="3" t="str">
        <f>IFERROR(__xludf.DUMMYFUNCTION("GOOGLETRANSLATE(B32,""id"",""en"")"),"['Watch', 'streaming', 'ball', 'smooth', 'mas', ""]")</f>
        <v>['Watch', 'streaming', 'ball', 'smooth', 'mas', "]</v>
      </c>
    </row>
    <row r="33" ht="15.75" customHeight="1">
      <c r="A33" s="1">
        <v>51.0</v>
      </c>
      <c r="B33" s="3" t="s">
        <v>33</v>
      </c>
      <c r="C33" s="3" t="str">
        <f>IFERROR(__xludf.DUMMYFUNCTION("GOOGLETRANSLATE(B33,""id"",""en"")"),"['', 'Mbps', 'internet', '']")</f>
        <v>['', 'Mbps', 'internet', '']</v>
      </c>
    </row>
    <row r="34" ht="15.75" customHeight="1">
      <c r="A34" s="1">
        <v>52.0</v>
      </c>
      <c r="B34" s="3" t="s">
        <v>34</v>
      </c>
      <c r="C34" s="3" t="str">
        <f>IFERROR(__xludf.DUMMYFUNCTION("GOOGLETRANSLATE(B34,""id"",""en"")"),"['bang', 'knapa', 'website', 'FUP', 'see', 'comment', 'get', 'FUP', ""]")</f>
        <v>['bang', 'knapa', 'website', 'FUP', 'see', 'comment', 'get', 'FUP', "]</v>
      </c>
    </row>
    <row r="35" ht="15.75" customHeight="1">
      <c r="A35" s="1">
        <v>53.0</v>
      </c>
      <c r="B35" s="3" t="s">
        <v>35</v>
      </c>
      <c r="C35" s="3" t="str">
        <f>IFERROR(__xludf.DUMMYFUNCTION("GOOGLETRANSLATE(B35,""id"",""en"")"),"['bang', '']")</f>
        <v>['bang', '']</v>
      </c>
    </row>
    <row r="36" ht="15.75" customHeight="1">
      <c r="A36" s="1">
        <v>54.0</v>
      </c>
      <c r="B36" s="3" t="s">
        <v>36</v>
      </c>
      <c r="C36" s="3" t="str">
        <f>IFERROR(__xludf.DUMMYFUNCTION("GOOGLETRANSLATE(B36,""id"",""en"")"),"['', 'UDH', 'PPN', ""]")</f>
        <v>['', 'UDH', 'PPN', "]</v>
      </c>
    </row>
    <row r="37" ht="15.75" customHeight="1">
      <c r="A37" s="1">
        <v>55.0</v>
      </c>
      <c r="B37" s="3" t="s">
        <v>37</v>
      </c>
      <c r="C37" s="3" t="str">
        <f>IFERROR(__xludf.DUMMYFUNCTION("GOOGLETRANSLATE(B37,""id"",""en"")"),"['', 'Mbps', 'already', 'family', 'activity', 'smooth']")</f>
        <v>['', 'Mbps', 'already', 'family', 'activity', 'smooth']</v>
      </c>
    </row>
    <row r="38" ht="15.75" customHeight="1">
      <c r="A38" s="1">
        <v>56.0</v>
      </c>
      <c r="B38" s="3" t="s">
        <v>38</v>
      </c>
      <c r="C38" s="3" t="str">
        <f>IFERROR(__xludf.DUMMYFUNCTION("GOOGLETRANSLATE(B38,""id"",""en"")"),"['home', 'Mbps', 'emang', 'install', 'already']")</f>
        <v>['home', 'Mbps', 'emang', 'install', 'already']</v>
      </c>
    </row>
    <row r="39" ht="15.75" customHeight="1">
      <c r="A39" s="1">
        <v>57.0</v>
      </c>
      <c r="B39" s="3" t="s">
        <v>39</v>
      </c>
      <c r="C39" s="3" t="str">
        <f>IFERROR(__xludf.DUMMYFUNCTION("GOOGLETRANSLATE(B39,""id"",""en"")"),"['Pawonkuy']")</f>
        <v>['Pawonkuy']</v>
      </c>
    </row>
    <row r="40" ht="15.75" customHeight="1">
      <c r="A40" s="1">
        <v>58.0</v>
      </c>
      <c r="B40" s="3" t="s">
        <v>40</v>
      </c>
      <c r="C40" s="3" t="str">
        <f>IFERROR(__xludf.DUMMYFUNCTION("GOOGLETRANSLATE(B40,""id"",""en"")"),"['Indigo', '']")</f>
        <v>['Indigo', '']</v>
      </c>
    </row>
    <row r="41" ht="15.75" customHeight="1">
      <c r="A41" s="1">
        <v>59.0</v>
      </c>
      <c r="B41" s="3" t="s">
        <v>41</v>
      </c>
      <c r="C41" s="3" t="str">
        <f>IFERROR(__xludf.DUMMYFUNCTION("GOOGLETRANSLATE(B41,""id"",""en"")"),"['Subscribe', 'late', 'pay', 'get', 'fine', 'net', 'consumer', 'loss', 'no', 'compensation', ""]")</f>
        <v>['Subscribe', 'late', 'pay', 'get', 'fine', 'net', 'consumer', 'loss', 'no', 'compensation', "]</v>
      </c>
    </row>
    <row r="42" ht="15.75" customHeight="1">
      <c r="A42" s="1">
        <v>60.0</v>
      </c>
      <c r="B42" s="3" t="s">
        <v>42</v>
      </c>
      <c r="C42" s="3" t="str">
        <f>IFERROR(__xludf.DUMMYFUNCTION("GOOGLETRANSLATE(B42,""id"",""en"")"),"['Java', 'East', 'trobel', 'mas', ""]")</f>
        <v>['Java', 'East', 'trobel', 'mas', "]</v>
      </c>
    </row>
    <row r="43" ht="15.75" customHeight="1">
      <c r="A43" s="1">
        <v>61.0</v>
      </c>
      <c r="B43" s="3" t="s">
        <v>43</v>
      </c>
      <c r="C43" s="3" t="str">
        <f>IFERROR(__xludf.DUMMYFUNCTION("GOOGLETRANSLATE(B43,""id"",""en"")"),"['Alhamdulillah', 'Blitar', 'Safe', 'Metro']")</f>
        <v>['Alhamdulillah', 'Blitar', 'Safe', 'Metro']</v>
      </c>
    </row>
    <row r="44" ht="15.75" customHeight="1">
      <c r="A44" s="1">
        <v>65.0</v>
      </c>
      <c r="B44" s="3" t="s">
        <v>44</v>
      </c>
      <c r="C44" s="3" t="str">
        <f>IFERROR(__xludf.DUMMYFUNCTION("GOOGLETRANSLATE(B44,""id"",""en"")"),"['cave', 'right', 'ngereang', 'broken', 'broken', 'wrong', 'mas', 'ter', 'men', 'diamon', 'wkwkwk', ""]")</f>
        <v>['cave', 'right', 'ngereang', 'broken', 'broken', 'wrong', 'mas', 'ter', 'men', 'diamon', 'wkwkwk', "]</v>
      </c>
    </row>
    <row r="45" ht="15.75" customHeight="1">
      <c r="A45" s="1">
        <v>66.0</v>
      </c>
      <c r="B45" s="3" t="s">
        <v>45</v>
      </c>
      <c r="C45" s="3" t="str">
        <f>IFERROR(__xludf.DUMMYFUNCTION("GOOGLETRANSLATE(B45,""id"",""en"")"),"['Cut', 'Pay', 'Jngn', 'Take', 'Untung']")</f>
        <v>['Cut', 'Pay', 'Jngn', 'Take', 'Untung']</v>
      </c>
    </row>
    <row r="46" ht="15.75" customHeight="1">
      <c r="A46" s="1">
        <v>67.0</v>
      </c>
      <c r="B46" s="3" t="s">
        <v>46</v>
      </c>
      <c r="C46" s="3" t="str">
        <f>IFERROR(__xludf.DUMMYFUNCTION("GOOGLETRANSLATE(B46,""id"",""en"")"),"['Cost', 'expensive', '']")</f>
        <v>['Cost', 'expensive', '']</v>
      </c>
    </row>
    <row r="47" ht="15.75" customHeight="1">
      <c r="A47" s="1">
        <v>68.0</v>
      </c>
      <c r="B47" s="3" t="s">
        <v>47</v>
      </c>
      <c r="C47" s="3" t="str">
        <f>IFERROR(__xludf.DUMMYFUNCTION("GOOGLETRANSLATE(B47,""id"",""en"")"),"['Neng', 'Telkomsel', 'Loss',' Trobe ',' or ',' hack ',' greetings', 'youth', 'transaction', 'failed', 'balance', 'less',' ']")</f>
        <v>['Neng', 'Telkomsel', 'Loss',' Trobe ',' or ',' hack ',' greetings', 'youth', 'transaction', 'failed', 'balance', 'less',' ']</v>
      </c>
    </row>
    <row r="48" ht="15.75" customHeight="1">
      <c r="A48" s="1">
        <v>69.0</v>
      </c>
      <c r="B48" s="3" t="s">
        <v>48</v>
      </c>
      <c r="C48" s="3" t="str">
        <f>IFERROR(__xludf.DUMMYFUNCTION("GOOGLETRANSLATE(B48,""id"",""en"")"),"['Makassar', 'Lot', 'Jga', 'wifinya', '']")</f>
        <v>['Makassar', 'Lot', 'Jga', 'wifinya', '']</v>
      </c>
    </row>
    <row r="49" ht="15.75" customHeight="1">
      <c r="A49" s="1">
        <v>70.0</v>
      </c>
      <c r="B49" s="3" t="s">
        <v>49</v>
      </c>
      <c r="C49" s="3" t="str">
        <f>IFERROR(__xludf.DUMMYFUNCTION("GOOGLETRANSLATE(B49,""id"",""en"")"),"['wifi', 'neighbor', '']")</f>
        <v>['wifi', 'neighbor', '']</v>
      </c>
    </row>
    <row r="50" ht="15.75" customHeight="1">
      <c r="A50" s="1">
        <v>72.0</v>
      </c>
      <c r="B50" s="3" t="s">
        <v>50</v>
      </c>
      <c r="C50" s="3" t="str">
        <f>IFERROR(__xludf.DUMMYFUNCTION("GOOGLETRANSLATE(B50,""id"",""en"")"),"['']")</f>
        <v>['']</v>
      </c>
    </row>
    <row r="51" ht="15.75" customHeight="1">
      <c r="A51" s="1">
        <v>73.0</v>
      </c>
      <c r="B51" s="3" t="s">
        <v>51</v>
      </c>
      <c r="C51" s="3" t="str">
        <f>IFERROR(__xludf.DUMMYFUNCTION("GOOGLETRANSLATE(B51,""id"",""en"")"),"['Kaltim', 'Samarinda', 'getting']")</f>
        <v>['Kaltim', 'Samarinda', 'getting']</v>
      </c>
    </row>
    <row r="52" ht="15.75" customHeight="1">
      <c r="A52" s="1">
        <v>74.0</v>
      </c>
      <c r="B52" s="3" t="s">
        <v>52</v>
      </c>
      <c r="C52" s="3" t="str">
        <f>IFERROR(__xludf.DUMMYFUNCTION("GOOGLETRANSLATE(B52,""id"",""en"")"),"['Kalimantan', 'South', 'got', '']")</f>
        <v>['Kalimantan', 'South', 'got', '']</v>
      </c>
    </row>
    <row r="53" ht="15.75" customHeight="1">
      <c r="A53" s="1">
        <v>75.0</v>
      </c>
      <c r="B53" s="3" t="s">
        <v>53</v>
      </c>
      <c r="C53" s="3" t="str">
        <f>IFERROR(__xludf.DUMMYFUNCTION("GOOGLETRANSLATE(B53,""id"",""en"")"),"['Jogja', 'Iyo', 'Mass', 'Loss', 'Kabeh', '']")</f>
        <v>['Jogja', 'Iyo', 'Mass', 'Loss', 'Kabeh', '']</v>
      </c>
    </row>
    <row r="54" ht="15.75" customHeight="1">
      <c r="A54" s="1">
        <v>77.0</v>
      </c>
      <c r="B54" s="3" t="s">
        <v>54</v>
      </c>
      <c r="C54" s="3" t="str">
        <f>IFERROR(__xludf.DUMMYFUNCTION("GOOGLETRANSLATE(B54,""id"",""en"")"),"['Wess', 'Angel', 'Malang', 'Loss', 'Trobell']")</f>
        <v>['Wess', 'Angel', 'Malang', 'Loss', 'Trobell']</v>
      </c>
    </row>
    <row r="55" ht="15.75" customHeight="1">
      <c r="A55" s="1">
        <v>78.0</v>
      </c>
      <c r="B55" s="3" t="s">
        <v>55</v>
      </c>
      <c r="C55" s="3" t="str">
        <f>IFERROR(__xludf.DUMMYFUNCTION("GOOGLETRANSLATE(B55,""id"",""en"")"),"['Kalimantan', 'getting', 'Impact', 'Indihome']")</f>
        <v>['Kalimantan', 'getting', 'Impact', 'Indihome']</v>
      </c>
    </row>
    <row r="56" ht="15.75" customHeight="1">
      <c r="A56" s="1">
        <v>79.0</v>
      </c>
      <c r="B56" s="3" t="s">
        <v>56</v>
      </c>
      <c r="C56" s="3" t="str">
        <f>IFERROR(__xludf.DUMMYFUNCTION("GOOGLETRANSLATE(B56,""id"",""en"")"),"['Java', 'East', 'Tetep', 'get', 'Lot']")</f>
        <v>['Java', 'East', 'Tetep', 'get', 'Lot']</v>
      </c>
    </row>
    <row r="57" ht="15.75" customHeight="1">
      <c r="A57" s="1">
        <v>80.0</v>
      </c>
      <c r="B57" s="3" t="s">
        <v>57</v>
      </c>
      <c r="C57" s="3" t="str">
        <f>IFERROR(__xludf.DUMMYFUNCTION("GOOGLETRANSLATE(B57,""id"",""en"")"),"['problem', 'area', 'Java', 'Timurr']")</f>
        <v>['problem', 'area', 'Java', 'Timurr']</v>
      </c>
    </row>
    <row r="58" ht="15.75" customHeight="1">
      <c r="A58" s="1">
        <v>81.0</v>
      </c>
      <c r="B58" s="3" t="s">
        <v>58</v>
      </c>
      <c r="C58" s="3" t="str">
        <f>IFERROR(__xludf.DUMMYFUNCTION("GOOGLETRANSLATE(B58,""id"",""en"")"),"['Normal', 'kah', 'bang', '']")</f>
        <v>['Normal', 'kah', 'bang', '']</v>
      </c>
    </row>
    <row r="59" ht="15.75" customHeight="1">
      <c r="A59" s="1">
        <v>82.0</v>
      </c>
      <c r="B59" s="3" t="s">
        <v>59</v>
      </c>
      <c r="C59" s="3" t="str">
        <f>IFERROR(__xludf.DUMMYFUNCTION("GOOGLETRANSLATE(B59,""id"",""en"")"),"['Jogja', 'getting', '']")</f>
        <v>['Jogja', 'getting', '']</v>
      </c>
    </row>
    <row r="60" ht="15.75" customHeight="1">
      <c r="A60" s="1">
        <v>83.0</v>
      </c>
      <c r="B60" s="3" t="s">
        <v>60</v>
      </c>
      <c r="C60" s="3" t="str">
        <f>IFERROR(__xludf.DUMMYFUNCTION("GOOGLETRANSLATE(B60,""id"",""en"")"),"['Kalimantan', 'West', 'Dead', 'Leet', 'Package', 'Tetring', 'Untung', '']")</f>
        <v>['Kalimantan', 'West', 'Dead', 'Leet', 'Package', 'Tetring', 'Untung', '']</v>
      </c>
    </row>
    <row r="61" ht="15.75" customHeight="1">
      <c r="A61" s="1">
        <v>84.0</v>
      </c>
      <c r="B61" s="3" t="s">
        <v>61</v>
      </c>
      <c r="C61" s="3" t="str">
        <f>IFERROR(__xludf.DUMMYFUNCTION("GOOGLETRANSLATE(B61,""id"",""en"")"),"['Leet', 'sell', 'destroyed']")</f>
        <v>['Leet', 'sell', 'destroyed']</v>
      </c>
    </row>
    <row r="62" ht="15.75" customHeight="1">
      <c r="A62" s="1">
        <v>85.0</v>
      </c>
      <c r="B62" s="3" t="s">
        <v>62</v>
      </c>
      <c r="C62" s="3" t="str">
        <f>IFERROR(__xludf.DUMMYFUNCTION("GOOGLETRANSLATE(B62,""id"",""en"")"),"['already', 'lot', 'lot']")</f>
        <v>['already', 'lot', 'lot']</v>
      </c>
    </row>
    <row r="63" ht="15.75" customHeight="1">
      <c r="A63" s="1">
        <v>86.0</v>
      </c>
      <c r="B63" s="3" t="s">
        <v>63</v>
      </c>
      <c r="C63" s="3" t="str">
        <f>IFERROR(__xludf.DUMMYFUNCTION("GOOGLETRANSLATE(B63,""id"",""en"")"),"['Pasuruan', 'trobel', 'lot', 'really']")</f>
        <v>['Pasuruan', 'trobel', 'lot', 'really']</v>
      </c>
    </row>
    <row r="64" ht="15.75" customHeight="1">
      <c r="A64" s="1">
        <v>87.0</v>
      </c>
      <c r="B64" s="3" t="s">
        <v>64</v>
      </c>
      <c r="C64" s="3" t="str">
        <f>IFERROR(__xludf.DUMMYFUNCTION("GOOGLETRANSLATE(B64,""id"",""en"")"),"['Kalimantan', 'trouble']")</f>
        <v>['Kalimantan', 'trouble']</v>
      </c>
    </row>
    <row r="65" ht="15.75" customHeight="1">
      <c r="A65" s="1">
        <v>88.0</v>
      </c>
      <c r="B65" s="3" t="s">
        <v>65</v>
      </c>
      <c r="C65" s="3" t="str">
        <f>IFERROR(__xludf.DUMMYFUNCTION("GOOGLETRANSLATE(B65,""id"",""en"")"),"['Java', 'East', 'getting']")</f>
        <v>['Java', 'East', 'getting']</v>
      </c>
    </row>
    <row r="66" ht="15.75" customHeight="1">
      <c r="A66" s="1">
        <v>89.0</v>
      </c>
      <c r="B66" s="3" t="s">
        <v>66</v>
      </c>
      <c r="C66" s="3" t="str">
        <f>IFERROR(__xludf.DUMMYFUNCTION("GOOGLETRANSLATE(B66,""id"",""en"")"),"['Bandung', 'lag', 'bang']")</f>
        <v>['Bandung', 'lag', 'bang']</v>
      </c>
    </row>
    <row r="67" ht="15.75" customHeight="1">
      <c r="A67" s="1">
        <v>90.0</v>
      </c>
      <c r="B67" s="3" t="s">
        <v>67</v>
      </c>
      <c r="C67" s="3" t="str">
        <f>IFERROR(__xludf.DUMMYFUNCTION("GOOGLETRANSLATE(B67,""id"",""en"")"),"['Cirebon', 'getting', '']")</f>
        <v>['Cirebon', 'getting', '']</v>
      </c>
    </row>
    <row r="68" ht="15.75" customHeight="1">
      <c r="A68" s="1">
        <v>91.0</v>
      </c>
      <c r="B68" s="3" t="s">
        <v>68</v>
      </c>
      <c r="C68" s="3" t="str">
        <f>IFERROR(__xludf.DUMMYFUNCTION("GOOGLETRANSLATE(B68,""id"",""en"")"),"['Jombang']")</f>
        <v>['Jombang']</v>
      </c>
    </row>
    <row r="69" ht="15.75" customHeight="1">
      <c r="A69" s="1">
        <v>92.0</v>
      </c>
      <c r="B69" s="3" t="s">
        <v>69</v>
      </c>
      <c r="C69" s="3" t="str">
        <f>IFERROR(__xludf.DUMMYFUNCTION("GOOGLETRANSLATE(B69,""id"",""en"")"),"['', 'loby', 'epep', 'bgs', 'in', 'game', 'kya', 'hmm']")</f>
        <v>['', 'loby', 'epep', 'bgs', 'in', 'game', 'kya', 'hmm']</v>
      </c>
    </row>
    <row r="70" ht="15.75" customHeight="1">
      <c r="A70" s="1">
        <v>93.0</v>
      </c>
      <c r="B70" s="3" t="s">
        <v>70</v>
      </c>
      <c r="C70" s="3" t="str">
        <f>IFERROR(__xludf.DUMMYFUNCTION("GOOGLETRANSLATE(B70,""id"",""en"")"),"['Net', 'Telkomsel', 'Ama', 'Indihome', 'bangle', ""]")</f>
        <v>['Net', 'Telkomsel', 'Ama', 'Indihome', 'bangle', "]</v>
      </c>
    </row>
    <row r="71" ht="15.75" customHeight="1">
      <c r="A71" s="1">
        <v>94.0</v>
      </c>
      <c r="B71" s="3" t="s">
        <v>71</v>
      </c>
      <c r="C71" s="3" t="str">
        <f>IFERROR(__xludf.DUMMYFUNCTION("GOOGLETRANSLATE(B71,""id"",""en"")"),"['Java', 'East Java', 'getting', 'bang', ""]")</f>
        <v>['Java', 'East Java', 'getting', 'bang', "]</v>
      </c>
    </row>
    <row r="72" ht="15.75" customHeight="1">
      <c r="A72" s="1">
        <v>95.0</v>
      </c>
      <c r="B72" s="3" t="s">
        <v>72</v>
      </c>
      <c r="C72" s="3" t="str">
        <f>IFERROR(__xludf.DUMMYFUNCTION("GOOGLETRANSLATE(B72,""id"",""en"")"),"['Judgment', 'Internet', '']")</f>
        <v>['Judgment', 'Internet', '']</v>
      </c>
    </row>
    <row r="73" ht="15.75" customHeight="1">
      <c r="A73" s="1">
        <v>96.0</v>
      </c>
      <c r="B73" s="3" t="s">
        <v>73</v>
      </c>
      <c r="C73" s="3" t="str">
        <f>IFERROR(__xludf.DUMMYFUNCTION("GOOGLETRANSLATE(B73,""id"",""en"")"),"['emang', 'down', 'pantesan', 'lot', 'play', 'game', 'pink', 'red', 'tros']")</f>
        <v>['emang', 'down', 'pantesan', 'lot', 'play', 'game', 'pink', 'red', 'tros']</v>
      </c>
    </row>
    <row r="74" ht="15.75" customHeight="1">
      <c r="A74" s="1">
        <v>97.0</v>
      </c>
      <c r="B74" s="3" t="s">
        <v>74</v>
      </c>
      <c r="C74" s="3" t="str">
        <f>IFERROR(__xludf.DUMMYFUNCTION("GOOGLETRANSLATE(B74,""id"",""en"")"),"['Kaltim', 'getting']")</f>
        <v>['Kaltim', 'getting']</v>
      </c>
    </row>
    <row r="75" ht="15.75" customHeight="1">
      <c r="A75" s="1">
        <v>98.0</v>
      </c>
      <c r="B75" s="3" t="s">
        <v>75</v>
      </c>
      <c r="C75" s="3" t="str">
        <f>IFERROR(__xludf.DUMMYFUNCTION("GOOGLETRANSLATE(B75,""id"",""en"")"),"['Used', 'getting']")</f>
        <v>['Used', 'getting']</v>
      </c>
    </row>
    <row r="76" ht="15.75" customHeight="1">
      <c r="A76" s="1">
        <v>99.0</v>
      </c>
      <c r="B76" s="3" t="s">
        <v>76</v>
      </c>
      <c r="C76" s="3" t="str">
        <f>IFERROR(__xludf.DUMMYFUNCTION("GOOGLETRANSLATE(B76,""id"",""en"")"),"['', 'Ngellag', 'Cug', 'yesterday', 'Was', 'Scaredd', 'SMH', 'The', 'Worst', 'Feeling', 'Ever', 'Ngl']")</f>
        <v>['', 'Ngellag', 'Cug', 'yesterday', 'Was', 'Scaredd', 'SMH', 'The', 'Worst', 'Feeling', 'Ever', 'Ngl']</v>
      </c>
    </row>
    <row r="77" ht="15.75" customHeight="1">
      <c r="A77" s="1">
        <v>100.0</v>
      </c>
      <c r="B77" s="3" t="s">
        <v>77</v>
      </c>
      <c r="C77" s="3" t="str">
        <f>IFERROR(__xludf.DUMMYFUNCTION("GOOGLETRANSLATE(B77,""id"",""en"")"),"['Malem', 'Pay', 'Tagih', 'Indihome', 'Via', 'Online', 'Bukalapak', 'Online', 'Mana', '']")</f>
        <v>['Malem', 'Pay', 'Tagih', 'Indihome', 'Via', 'Online', 'Bukalapak', 'Online', 'Mana', '']</v>
      </c>
    </row>
    <row r="78" ht="15.75" customHeight="1">
      <c r="A78" s="1">
        <v>101.0</v>
      </c>
      <c r="B78" s="3" t="s">
        <v>78</v>
      </c>
      <c r="C78" s="3" t="str">
        <f>IFERROR(__xludf.DUMMYFUNCTION("GOOGLETRANSLATE(B78,""id"",""en"")"),"['top', 'vpn', 'bang', 'indihome', '']")</f>
        <v>['top', 'vpn', 'bang', 'indihome', '']</v>
      </c>
    </row>
    <row r="79" ht="15.75" customHeight="1">
      <c r="A79" s="1">
        <v>102.0</v>
      </c>
      <c r="B79" s="3" t="s">
        <v>79</v>
      </c>
      <c r="C79" s="3" t="str">
        <f>IFERROR(__xludf.DUMMYFUNCTION("GOOGLETRANSLATE(B79,""id"",""en"")"),"['Min']")</f>
        <v>['Min']</v>
      </c>
    </row>
    <row r="80" ht="15.75" customHeight="1">
      <c r="A80" s="1">
        <v>103.0</v>
      </c>
      <c r="B80" s="3" t="s">
        <v>80</v>
      </c>
      <c r="C80" s="3" t="str">
        <f>IFERROR(__xludf.DUMMYFUNCTION("GOOGLETRANSLATE(B80,""id"",""en"")"),"['KPN', 'recover', '']")</f>
        <v>['KPN', 'recover', '']</v>
      </c>
    </row>
    <row r="81" ht="15.75" customHeight="1">
      <c r="A81" s="1">
        <v>104.0</v>
      </c>
      <c r="B81" s="3" t="s">
        <v>81</v>
      </c>
      <c r="C81" s="3" t="str">
        <f>IFERROR(__xludf.DUMMYFUNCTION("GOOGLETRANSLATE(B81,""id"",""en"")"),"['Depok', '']")</f>
        <v>['Depok', '']</v>
      </c>
    </row>
    <row r="82" ht="15.75" customHeight="1">
      <c r="A82" s="1">
        <v>105.0</v>
      </c>
      <c r="B82" s="3" t="s">
        <v>82</v>
      </c>
      <c r="C82" s="3" t="str">
        <f>IFERROR(__xludf.DUMMYFUNCTION("GOOGLETRANSLATE(B82,""id"",""en"")"),"['cave', 'bal', 'gabisa', 'ngeta', '']")</f>
        <v>['cave', 'bal', 'gabisa', 'ngeta', '']</v>
      </c>
    </row>
    <row r="83" ht="15.75" customHeight="1">
      <c r="A83" s="1">
        <v>106.0</v>
      </c>
      <c r="B83" s="3" t="s">
        <v>83</v>
      </c>
      <c r="C83" s="3" t="str">
        <f>IFERROR(__xludf.DUMMYFUNCTION("GOOGLETRANSLATE(B83,""id"",""en"")"),"['Bandung', 'Indihome', 'Bandung', 'East', 'Yeuh', ""]")</f>
        <v>['Bandung', 'Indihome', 'Bandung', 'East', 'Yeuh', "]</v>
      </c>
    </row>
    <row r="84" ht="15.75" customHeight="1">
      <c r="A84" s="1">
        <v>107.0</v>
      </c>
      <c r="B84" s="3" t="s">
        <v>84</v>
      </c>
      <c r="C84" s="3" t="str">
        <f>IFERROR(__xludf.DUMMYFUNCTION("GOOGLETRANSLATE(B84,""id"",""en"")"),"['Ngejin', 'Task']")</f>
        <v>['Ngejin', 'Task']</v>
      </c>
    </row>
    <row r="85" ht="15.75" customHeight="1">
      <c r="A85" s="1">
        <v>108.0</v>
      </c>
      <c r="B85" s="3" t="s">
        <v>85</v>
      </c>
      <c r="C85" s="3" t="str">
        <f>IFERROR(__xludf.DUMMYFUNCTION("GOOGLETRANSLATE(B85,""id"",""en"")"),"['Java', 'East', 'getting', 'bang']")</f>
        <v>['Java', 'East', 'getting', 'bang']</v>
      </c>
    </row>
    <row r="86" ht="15.75" customHeight="1">
      <c r="A86" s="1">
        <v>109.0</v>
      </c>
      <c r="B86" s="3" t="s">
        <v>86</v>
      </c>
      <c r="C86" s="3" t="str">
        <f>IFERROR(__xludf.DUMMYFUNCTION("GOOGLETRANSLATE(B86,""id"",""en"")"),"['Bang', 'South Sulawesi', 'Open', 'Tiktok', 'Current', 'APK', 'Lag', 'Severe', 'Kyk', 'That's']")</f>
        <v>['Bang', 'South Sulawesi', 'Open', 'Tiktok', 'Current', 'APK', 'Lag', 'Severe', 'Kyk', 'That's']</v>
      </c>
    </row>
    <row r="87" ht="15.75" customHeight="1">
      <c r="A87" s="1">
        <v>110.0</v>
      </c>
      <c r="B87" s="3" t="s">
        <v>87</v>
      </c>
      <c r="C87" s="3" t="str">
        <f>IFERROR(__xludf.DUMMYFUNCTION("GOOGLETRANSLATE(B87,""id"",""en"")"),"['East Java', 'bang']")</f>
        <v>['East Java', 'bang']</v>
      </c>
    </row>
    <row r="88" ht="15.75" customHeight="1">
      <c r="A88" s="1">
        <v>111.0</v>
      </c>
      <c r="B88" s="3" t="s">
        <v>88</v>
      </c>
      <c r="C88" s="3" t="str">
        <f>IFERROR(__xludf.DUMMYFUNCTION("GOOGLETRANSLATE(B88,""id"",""en"")"),"['Saruddu', 'people']")</f>
        <v>['Saruddu', 'people']</v>
      </c>
    </row>
    <row r="89" ht="15.75" customHeight="1">
      <c r="A89" s="1">
        <v>112.0</v>
      </c>
      <c r="B89" s="3" t="s">
        <v>89</v>
      </c>
      <c r="C89" s="3" t="str">
        <f>IFERROR(__xludf.DUMMYFUNCTION("GOOGLETRANSLATE(B89,""id"",""en"")"),"['Indihome', 'Pantes', 'noon', 'lot']")</f>
        <v>['Indihome', 'Pantes', 'noon', 'lot']</v>
      </c>
    </row>
    <row r="90" ht="15.75" customHeight="1">
      <c r="A90" s="1">
        <v>113.0</v>
      </c>
      <c r="B90" s="3" t="s">
        <v>90</v>
      </c>
      <c r="C90" s="3" t="str">
        <f>IFERROR(__xludf.DUMMYFUNCTION("GOOGLETRANSLATE(B90,""id"",""en"")"),"['Main', 'Emel', 'lag']")</f>
        <v>['Main', 'Emel', 'lag']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2022-02-25T10:35:24Z</dcterms:created>
  <dc:creator>openpyxl</dc:creator>
</cp:coreProperties>
</file>