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xEniVnH+uCXAZhGJWrjk/vv1HzA=="/>
    </ext>
  </extLst>
</workbook>
</file>

<file path=xl/sharedStrings.xml><?xml version="1.0" encoding="utf-8"?>
<sst xmlns="http://schemas.openxmlformats.org/spreadsheetml/2006/main" count="116" uniqueCount="116">
  <si>
    <t>Comments</t>
  </si>
  <si>
    <t>comment_english</t>
  </si>
  <si>
    <t>['indihome', 'mbps', 'mantap']</t>
  </si>
  <si>
    <t>['koneksi', 'putus', 'jam', 'jam', 'lot', 'pedot', 'pedot', 'andal', '']</t>
  </si>
  <si>
    <t>['tinggal', 'kabupaten', 'nabire', 'papua', 'jaring', 'indihome', 'awal', 'pasang', 'mbps', 'harga', '']</t>
  </si>
  <si>
    <t>['', 'allah', 'wifi', 'indihome', 'harga', 'super', 'murah', 'riah', 'iconnet']</t>
  </si>
  <si>
    <t>['channel', 'usee', 'lengkap', 'mnc', 'media', 'susah', 'antena']</t>
  </si>
  <si>
    <t>['bye', 'indihomo', 'move', 'mnc', 'play']</t>
  </si>
  <si>
    <t>['', 'nonton', 'tugas', 'video', 'kasih', 'lag', 'ngerjain', 'malam', 'susah', 'bet', 'make', 'indihome']</t>
  </si>
  <si>
    <t>['lelet', 'bener', 'doang', 'bagus']</t>
  </si>
  <si>
    <t>['ngapain', 'report', 'akun', 'indihome']</t>
  </si>
  <si>
    <t>['koneksi', 'putus', 'putus']</t>
  </si>
  <si>
    <t>['gua', 'doa', 'indihome', 'cepet', 'bangkrut']</t>
  </si>
  <si>
    <t>['jaring', 'cepat', 'udah', 'lelet', 'mahal', 'kecewa']</t>
  </si>
  <si>
    <t>['sumpah', 'wifi', 'ngajak', 'rantam', 'mulu']</t>
  </si>
  <si>
    <t>['indihomo', 'burik', 'jelek', 'slow']</t>
  </si>
  <si>
    <t>['bener', 'internet']</t>
  </si>
  <si>
    <t>['channel', 'nonaktif', 'komentar', 'takut', 'maki', 'maki', 'gara', 'gara', 'jaring', 'lambat', 'bayar', 'puas', 'langgan']</t>
  </si>
  <si>
    <t>['indihome', 'lag', 'ngapain', 'wifi']</t>
  </si>
  <si>
    <t>['wifi', 'taek', 'wes', 'mbayar', 'lemottt']</t>
  </si>
  <si>
    <t>['mending', 'indihome', 'main', 'roblox', 'ping', 'sampe', 'cpt', '']</t>
  </si>
  <si>
    <t>['nyesel', 'cok', 'mending', 'biznet']</t>
  </si>
  <si>
    <t>['cepat', 'ganggu', '']</t>
  </si>
  <si>
    <t>['indihome', 'useetv']</t>
  </si>
  <si>
    <t>['dih', 'wifi', 'putus', 'putus', '']</t>
  </si>
  <si>
    <t>['bayar', 'doang', 'mahal', 'jaring', 'lot']</t>
  </si>
  <si>
    <t>['woi', 'gimana', 'mbps', 'ngelag', 'download', 'video', 'detik']</t>
  </si>
  <si>
    <t>['woi', 'indihome', 'push', 'rank', 'kasih', 'lag', 'kesal']</t>
  </si>
  <si>
    <t>['andal']</t>
  </si>
  <si>
    <t>['knpa', 'sinyal', 'lot', 'mulu', 'bagus', 'bagus', 'kali', 'masang', 'doang', '']</t>
  </si>
  <si>
    <t>['', 'kena', 'marah', 'karna', 'telat', 'ngumpul', 'tugas', 'koneksi', 'putus', 'putus', '']</t>
  </si>
  <si>
    <t>['indihome']</t>
  </si>
  <si>
    <t>['ngeleggggg', 'oyy']</t>
  </si>
  <si>
    <t>['lihat', 'harga', 'register', '']</t>
  </si>
  <si>
    <t>['aying', 'ping', 'mobile']</t>
  </si>
  <si>
    <t>['buruk', 'benci', 'indihome', '']</t>
  </si>
  <si>
    <t>['wifi', 'sampah', 'urusin']</t>
  </si>
  <si>
    <t>['indihome', 'sampah', 'yaa']</t>
  </si>
  <si>
    <t>['jaring', 'sampah', 'lot', 'losestreak']</t>
  </si>
  <si>
    <t>['']</t>
  </si>
  <si>
    <t>['wifi', 'pantek']</t>
  </si>
  <si>
    <t>['bye', 'indigo', 'pindah', 'first', 'media', 'lol']</t>
  </si>
  <si>
    <t>['', 'kek', 'lot']</t>
  </si>
  <si>
    <t>['jaring', 'ajg', 'gua', 'main', 'game', 'ganggu', 'mulu', 'ama', 'jaring', 'taek']</t>
  </si>
  <si>
    <t>['kerja', 'ajg']</t>
  </si>
  <si>
    <t>['inditod', 'ng']</t>
  </si>
  <si>
    <t>['baik', 'dlu', 'jarinan', 'promosi', 'main', 'nge', 'lag', 'nge', 'lag', 'nonton', 'cuman', 'rekomendasi', 'ajg', 'mata', 'duit', 'dengar', 'customer', 'respon', 'gilir', 'duit', 'maju', '']</t>
  </si>
  <si>
    <t>['', 'wifi', 'buriq']</t>
  </si>
  <si>
    <t>['jaring']</t>
  </si>
  <si>
    <t>['ogah', '']</t>
  </si>
  <si>
    <t>['internet', 'mulu', 'maen', 'iklan', 'doang', 'bisa', 'kualitas', 'kya', 'shit']</t>
  </si>
  <si>
    <t>['ngelag', 'terusssss']</t>
  </si>
  <si>
    <t>['komen', 'nonaktif', 'video', 'takut', 'dibully', 'mulu', '']</t>
  </si>
  <si>
    <t>['lelet', 'maled', 'game', '']</t>
  </si>
  <si>
    <t>['modal', 'wifi']</t>
  </si>
  <si>
    <t>['wifi', 'noooobbbb']</t>
  </si>
  <si>
    <t>['mata']</t>
  </si>
  <si>
    <t>['goyang', 'ubur', 'ubur', 'tettototetetete']</t>
  </si>
  <si>
    <t>['bagoes', 'mantap']</t>
  </si>
  <si>
    <t>['gara', 'gara', 'stres']</t>
  </si>
  <si>
    <t>['ahahahah', 'jaring', 'ganggu', 'situ', 'ngelawak', '']</t>
  </si>
  <si>
    <t>['bngst', 'leg', 'mlu']</t>
  </si>
  <si>
    <t>['batalin', 'puasa', 'doang', 'jaring']</t>
  </si>
  <si>
    <t>['gblk', '']</t>
  </si>
  <si>
    <t>['gaplok', 'bossnya', 'indogoblok']</t>
  </si>
  <si>
    <t>['ajg', 'main', 'valo']</t>
  </si>
  <si>
    <t>[]</t>
  </si>
  <si>
    <t>['xie', 'lite']</t>
  </si>
  <si>
    <t>['', '']</t>
  </si>
  <si>
    <t>['dongo']</t>
  </si>
  <si>
    <t>['internet', 'yng', 'cpet', 'jncvk', '']</t>
  </si>
  <si>
    <t>['sinya', 'bener']</t>
  </si>
  <si>
    <t>['indihome', 'ngelag', 'bab', '']</t>
  </si>
  <si>
    <t>['indihome', 'kon', '']</t>
  </si>
  <si>
    <t>['gara', 'gara', 'rank', 'turun']</t>
  </si>
  <si>
    <t>['indihome', 'baik']</t>
  </si>
  <si>
    <t>['indihomo']</t>
  </si>
  <si>
    <t>['internet', 'lot', '']</t>
  </si>
  <si>
    <t>['indihome', 'tipu']</t>
  </si>
  <si>
    <t>['kak', 'rumah', 'pasang', 'tiang', 'indihome', 'nunggu', 'aktif', 'proses', 'emang', 'kak', '']</t>
  </si>
  <si>
    <t>['bun', 'bayar', 'paket', 'ppn', '']</t>
  </si>
  <si>
    <t>['harga', 'mbps', 'langgan', 'biaya', 'bulan', 'ikut', 'harga', 'baru']</t>
  </si>
  <si>
    <t>['fup', '']</t>
  </si>
  <si>
    <t>['bagus', 'banget', 'jaring', '']</t>
  </si>
  <si>
    <t>['ambil', 'paket', 'promo', 'ribu', 'ribu', 'cepat', 'mbps']</t>
  </si>
  <si>
    <t>['bayar', 'indihome', 'blacklist', 'pengaruh', 'checking', 'bantu', 'gan']</t>
  </si>
  <si>
    <t>['mba', 'bayar', 'tagih', '']</t>
  </si>
  <si>
    <t>['mbak', 'klu', 'pasang', 'akhir', 'bln', 'bearti', 'bayar', 'biaya', 'pasang', 'mohon', 'dijwb', 'trm', 'ksih']</t>
  </si>
  <si>
    <t>['murah', 'pke', 'wifi', 'bulan', 'rebu', '']</t>
  </si>
  <si>
    <t>['tgl', 'aju', 'pasang', 'udah', 'pasang', 'tgl', '']</t>
  </si>
  <si>
    <t>['biaya', 'pasang', 'kena', 'ppn', '']</t>
  </si>
  <si>
    <t>['paket', 'unlimited', 'paket', 'ribu', 'bulan', 'ubah', 'pakai', 'unlimited', '']</t>
  </si>
  <si>
    <t>['mba', 'pasang', 'internet', 'tlp', 'ttangga', 'internet', '']</t>
  </si>
  <si>
    <t>['kak', 'mbps', 'kenceng', 'youtuban', 'tolong', 'cerah']</t>
  </si>
  <si>
    <t>['mantaaap']</t>
  </si>
  <si>
    <t>['menit', 'lucu', 'hahaha']</t>
  </si>
  <si>
    <t>['paket', 'kabel', 'kah', '']</t>
  </si>
  <si>
    <t>['pasang', 'tgl', 'agustus', 'kemarin', 'mbps', 'tagih', 'rbu', 'ehh', 'depan', 'tagihanya', 'ribu', 'rbu', 'dejelasin', '']</t>
  </si>
  <si>
    <t>['beneran', 'unlimited', 'pingin', 'pasang', 'nunggu', 'acc', 'suami']</t>
  </si>
  <si>
    <t>['uplod', 'bun', '']</t>
  </si>
  <si>
    <t>['kenceng', 'ngak', 'browsing', '']</t>
  </si>
  <si>
    <t>['males', 'pakek', 'indihomo']</t>
  </si>
  <si>
    <t>['', 'saha', 'murah', '']</t>
  </si>
  <si>
    <t>['mahal']</t>
  </si>
  <si>
    <t>['skrg', 'masang', 'rbu']</t>
  </si>
  <si>
    <t>['masang', 'nyaman', 'banget', 'dipake', 'ngegame']</t>
  </si>
  <si>
    <t>['gue', 'pasang', 'mbps', 'gue', 'cabang', 'libat', 'telkom', 'teman', 'gue', 'cabang', 'rumah', 'rumah', 'gue', 'batas', 'alat', 'iur', 'ribu', 'rumah', 'password', 'ganti', 'jelang', 'pakai', 'lebih', 'fup', 'nggak', 'lot', 'tagih', 'kemarin', 'ribu', 'bayar', 'iur', 'hemat', 'pakai', 'unlimited', '']</t>
  </si>
  <si>
    <t>['dedek', 'ngilang']</t>
  </si>
  <si>
    <t>['indihome', 'november', 'langgan', 'cabut', 'denda', 'jt', 'atur', 'baru']</t>
  </si>
  <si>
    <t>['mbak', 'tyas', 'cantik', 'asli', 'mbak']</t>
  </si>
  <si>
    <t>['jujur', 'mbak', 'cantik', 'banget', 'guyz']</t>
  </si>
  <si>
    <t>['ajh', 'masang', 'idhme', 'masang', 'mingu', 'suruh', 'setor', 'coba', 'inpormasinyh']</t>
  </si>
  <si>
    <t>['cantik', 'mbak', '']</t>
  </si>
  <si>
    <t>['bocah', 'bilek', 'mak', 'masuk', 'makk', 'wuu', '']</t>
  </si>
  <si>
    <t>['halo', 'sayang']</t>
  </si>
  <si>
    <t>['ribeeet']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</si>
</sst>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2" t="s">
        <v>1</v>
      </c>
    </row>
    <row r="2">
      <c r="A2" s="1">
        <v>0.0</v>
      </c>
      <c r="B2" s="3" t="s">
        <v>2</v>
      </c>
      <c r="C2" s="3" t="str">
        <f>IFERROR(__xludf.DUMMYFUNCTION("GOOGLETRANSLATE(B2,""id"",""en"")"),"['Indihome', 'Mbps', 'steady']")</f>
        <v>['Indihome', 'Mbps', 'steady']</v>
      </c>
    </row>
    <row r="3">
      <c r="A3" s="1">
        <v>1.0</v>
      </c>
      <c r="B3" s="3" t="s">
        <v>3</v>
      </c>
      <c r="C3" s="3" t="str">
        <f>IFERROR(__xludf.DUMMYFUNCTION("GOOGLETRANSLATE(B3,""id"",""en"")"),"['connection', 'broke', 'clock', 'clock', 'lot', 'pedot', 'pedot', 'reliable', ""]")</f>
        <v>['connection', 'broke', 'clock', 'clock', 'lot', 'pedot', 'pedot', 'reliable', "]</v>
      </c>
    </row>
    <row r="4">
      <c r="A4" s="1">
        <v>2.0</v>
      </c>
      <c r="B4" s="3" t="s">
        <v>4</v>
      </c>
      <c r="C4" s="3" t="str">
        <f>IFERROR(__xludf.DUMMYFUNCTION("GOOGLETRANSLATE(B4,""id"",""en"")"),"['Stay', 'County', 'Nabire', 'Papua', 'Net', 'Indihome', 'Early', 'Pairs', 'Mbps', 'Price', ""]")</f>
        <v>['Stay', 'County', 'Nabire', 'Papua', 'Net', 'Indihome', 'Early', 'Pairs', 'Mbps', 'Price', "]</v>
      </c>
    </row>
    <row r="5">
      <c r="A5" s="1">
        <v>3.0</v>
      </c>
      <c r="B5" s="3" t="s">
        <v>5</v>
      </c>
      <c r="C5" s="3" t="str">
        <f>IFERROR(__xludf.DUMMYFUNCTION("GOOGLETRANSLATE(B5,""id"",""en"")"),"['', 'God', 'wifi', 'Indihome', 'price', 'super', 'cheap', 'rih', 'iconnet']")</f>
        <v>['', 'God', 'wifi', 'Indihome', 'price', 'super', 'cheap', 'rih', 'iconnet']</v>
      </c>
    </row>
    <row r="6">
      <c r="A6" s="1">
        <v>34.0</v>
      </c>
      <c r="B6" s="3" t="s">
        <v>6</v>
      </c>
      <c r="C6" s="3" t="str">
        <f>IFERROR(__xludf.DUMMYFUNCTION("GOOGLETRANSLATE(B6,""id"",""en"")"),"['Channel', 'USE', 'complete', 'MNC', 'Media', 'difficult', 'antenna']")</f>
        <v>['Channel', 'USE', 'complete', 'MNC', 'Media', 'difficult', 'antenna']</v>
      </c>
    </row>
    <row r="7">
      <c r="A7" s="1">
        <v>35.0</v>
      </c>
      <c r="B7" s="3" t="s">
        <v>7</v>
      </c>
      <c r="C7" s="3" t="str">
        <f>IFERROR(__xludf.DUMMYFUNCTION("GOOGLETRANSLATE(B7,""id"",""en"")"),"['Bye', 'Indihomo', 'Move', 'MNC', 'Play']")</f>
        <v>['Bye', 'Indihomo', 'Move', 'MNC', 'Play']</v>
      </c>
    </row>
    <row r="8">
      <c r="A8" s="1">
        <v>36.0</v>
      </c>
      <c r="B8" s="3" t="s">
        <v>8</v>
      </c>
      <c r="C8" s="3" t="str">
        <f>IFERROR(__xludf.DUMMYFUNCTION("GOOGLETRANSLATE(B8,""id"",""en"")"),"['', 'watch', 'task', 'video', 'love', 'lag', 'worked', 'night', 'difficult', 'bet', 'make', 'indihome']")</f>
        <v>['', 'watch', 'task', 'video', 'love', 'lag', 'worked', 'night', 'difficult', 'bet', 'make', 'indihome']</v>
      </c>
    </row>
    <row r="9">
      <c r="A9" s="1">
        <v>37.0</v>
      </c>
      <c r="B9" s="3" t="s">
        <v>9</v>
      </c>
      <c r="C9" s="3" t="str">
        <f>IFERROR(__xludf.DUMMYFUNCTION("GOOGLETRANSLATE(B9,""id"",""en"")"),"['Leet', 'Bener', 'Doang', 'Good']")</f>
        <v>['Leet', 'Bener', 'Doang', 'Good']</v>
      </c>
    </row>
    <row r="10">
      <c r="A10" s="1">
        <v>38.0</v>
      </c>
      <c r="B10" s="3" t="s">
        <v>10</v>
      </c>
      <c r="C10" s="3" t="str">
        <f>IFERROR(__xludf.DUMMYFUNCTION("GOOGLETRANSLATE(B10,""id"",""en"")"),"['Ngeapain', 'Report', 'Account', 'Indihome']")</f>
        <v>['Ngeapain', 'Report', 'Account', 'Indihome']</v>
      </c>
    </row>
    <row r="11">
      <c r="A11" s="1">
        <v>39.0</v>
      </c>
      <c r="B11" s="3" t="s">
        <v>11</v>
      </c>
      <c r="C11" s="3" t="str">
        <f>IFERROR(__xludf.DUMMYFUNCTION("GOOGLETRANSLATE(B11,""id"",""en"")"),"['connection', 'break up', 'break up']")</f>
        <v>['connection', 'break up', 'break up']</v>
      </c>
    </row>
    <row r="12">
      <c r="A12" s="1">
        <v>40.0</v>
      </c>
      <c r="B12" s="3" t="s">
        <v>12</v>
      </c>
      <c r="C12" s="3" t="str">
        <f>IFERROR(__xludf.DUMMYFUNCTION("GOOGLETRANSLATE(B12,""id"",""en"")"),"['cave', 'prayer', 'indihome', 'fast', 'bankrupt']")</f>
        <v>['cave', 'prayer', 'indihome', 'fast', 'bankrupt']</v>
      </c>
    </row>
    <row r="13">
      <c r="A13" s="1">
        <v>42.0</v>
      </c>
      <c r="B13" s="3" t="s">
        <v>13</v>
      </c>
      <c r="C13" s="3" t="str">
        <f>IFERROR(__xludf.DUMMYFUNCTION("GOOGLETRANSLATE(B13,""id"",""en"")"),"['net', 'fast', 'already', 'slow', 'expensive', 'disappointed']")</f>
        <v>['net', 'fast', 'already', 'slow', 'expensive', 'disappointed']</v>
      </c>
    </row>
    <row r="14">
      <c r="A14" s="1">
        <v>43.0</v>
      </c>
      <c r="B14" s="3" t="s">
        <v>14</v>
      </c>
      <c r="C14" s="3" t="str">
        <f>IFERROR(__xludf.DUMMYFUNCTION("GOOGLETRANSLATE(B14,""id"",""en"")"),"['oath', 'wifi', 'invites', 'rantam', 'mulu']")</f>
        <v>['oath', 'wifi', 'invites', 'rantam', 'mulu']</v>
      </c>
    </row>
    <row r="15">
      <c r="A15" s="1">
        <v>44.0</v>
      </c>
      <c r="B15" s="3" t="s">
        <v>15</v>
      </c>
      <c r="C15" s="3" t="str">
        <f>IFERROR(__xludf.DUMMYFUNCTION("GOOGLETRANSLATE(B15,""id"",""en"")"),"['Indihomo', 'BURIK', 'ugly', 'slow']")</f>
        <v>['Indihomo', 'BURIK', 'ugly', 'slow']</v>
      </c>
    </row>
    <row r="16">
      <c r="A16" s="1">
        <v>45.0</v>
      </c>
      <c r="B16" s="3" t="s">
        <v>16</v>
      </c>
      <c r="C16" s="3" t="str">
        <f>IFERROR(__xludf.DUMMYFUNCTION("GOOGLETRANSLATE(B16,""id"",""en"")"),"['Bener', 'internet']")</f>
        <v>['Bener', 'internet']</v>
      </c>
    </row>
    <row r="17">
      <c r="A17" s="1">
        <v>46.0</v>
      </c>
      <c r="B17" s="3" t="s">
        <v>17</v>
      </c>
      <c r="C17" s="3" t="str">
        <f>IFERROR(__xludf.DUMMYFUNCTION("GOOGLETRANSLATE(B17,""id"",""en"")"),"['Channel', 'Disabled', 'Comments',' Fear ',' Maki ',' Maki ',' Gara ',' Gara ',' Net ',' Slow ',' Pay ',' Satisfied ',' Subscribe ']")</f>
        <v>['Channel', 'Disabled', 'Comments',' Fear ',' Maki ',' Maki ',' Gara ',' Gara ',' Net ',' Slow ',' Pay ',' Satisfied ',' Subscribe ']</v>
      </c>
    </row>
    <row r="18">
      <c r="A18" s="1">
        <v>47.0</v>
      </c>
      <c r="B18" s="3" t="s">
        <v>18</v>
      </c>
      <c r="C18" s="3" t="str">
        <f>IFERROR(__xludf.DUMMYFUNCTION("GOOGLETRANSLATE(B18,""id"",""en"")"),"['Indihome', 'lag', 'ngeapain', 'wifi']")</f>
        <v>['Indihome', 'lag', 'ngeapain', 'wifi']</v>
      </c>
    </row>
    <row r="19">
      <c r="A19" s="1">
        <v>48.0</v>
      </c>
      <c r="B19" s="3" t="s">
        <v>19</v>
      </c>
      <c r="C19" s="3" t="str">
        <f>IFERROR(__xludf.DUMMYFUNCTION("GOOGLETRANSLATE(B19,""id"",""en"")"),"['wifi', 'taek', 'wes', 'mbay', 'lemottt']")</f>
        <v>['wifi', 'taek', 'wes', 'mbay', 'lemottt']</v>
      </c>
    </row>
    <row r="20">
      <c r="A20" s="1">
        <v>49.0</v>
      </c>
      <c r="B20" s="3" t="s">
        <v>20</v>
      </c>
      <c r="C20" s="3" t="str">
        <f>IFERROR(__xludf.DUMMYFUNCTION("GOOGLETRANSLATE(B20,""id"",""en"")"),"['Mending', 'Indihome', 'play', 'ROBLOX', 'PING', 'SAMPE', 'CPT', ""]")</f>
        <v>['Mending', 'Indihome', 'play', 'ROBLOX', 'PING', 'SAMPE', 'CPT', "]</v>
      </c>
    </row>
    <row r="21" ht="15.75" customHeight="1">
      <c r="A21" s="1">
        <v>50.0</v>
      </c>
      <c r="B21" s="3" t="s">
        <v>21</v>
      </c>
      <c r="C21" s="3" t="str">
        <f>IFERROR(__xludf.DUMMYFUNCTION("GOOGLETRANSLATE(B21,""id"",""en"")"),"['Raying', 'COK', 'Mending', 'Biznet']")</f>
        <v>['Raying', 'COK', 'Mending', 'Biznet']</v>
      </c>
    </row>
    <row r="22" ht="15.75" customHeight="1">
      <c r="A22" s="1">
        <v>51.0</v>
      </c>
      <c r="B22" s="3" t="s">
        <v>22</v>
      </c>
      <c r="C22" s="3" t="str">
        <f>IFERROR(__xludf.DUMMYFUNCTION("GOOGLETRANSLATE(B22,""id"",""en"")"),"['Fast', 'Disturbs', ""]")</f>
        <v>['Fast', 'Disturbs', "]</v>
      </c>
    </row>
    <row r="23" ht="15.75" customHeight="1">
      <c r="A23" s="1">
        <v>52.0</v>
      </c>
      <c r="B23" s="3" t="s">
        <v>23</v>
      </c>
      <c r="C23" s="3" t="str">
        <f>IFERROR(__xludf.DUMMYFUNCTION("GOOGLETRANSLATE(B23,""id"",""en"")"),"['Indihome', 'useetv']")</f>
        <v>['Indihome', 'useetv']</v>
      </c>
    </row>
    <row r="24" ht="15.75" customHeight="1">
      <c r="A24" s="1">
        <v>53.0</v>
      </c>
      <c r="B24" s="3" t="s">
        <v>24</v>
      </c>
      <c r="C24" s="3" t="str">
        <f>IFERROR(__xludf.DUMMYFUNCTION("GOOGLETRANSLATE(B24,""id"",""en"")"),"['Dih', 'wifi', 'break up', 'break up', ""]")</f>
        <v>['Dih', 'wifi', 'break up', 'break up', "]</v>
      </c>
    </row>
    <row r="25" ht="15.75" customHeight="1">
      <c r="A25" s="1">
        <v>54.0</v>
      </c>
      <c r="B25" s="3" t="s">
        <v>25</v>
      </c>
      <c r="C25" s="3" t="str">
        <f>IFERROR(__xludf.DUMMYFUNCTION("GOOGLETRANSLATE(B25,""id"",""en"")"),"['Pay', 'Doang', 'expensive', 'net', 'lot']")</f>
        <v>['Pay', 'Doang', 'expensive', 'net', 'lot']</v>
      </c>
    </row>
    <row r="26" ht="15.75" customHeight="1">
      <c r="A26" s="1">
        <v>55.0</v>
      </c>
      <c r="B26" s="3" t="s">
        <v>26</v>
      </c>
      <c r="C26" s="3" t="str">
        <f>IFERROR(__xludf.DUMMYFUNCTION("GOOGLETRANSLATE(B26,""id"",""en"")"),"['woi', 'how', 'Mbps', 'ngelag', 'download', 'video', 'second']")</f>
        <v>['woi', 'how', 'Mbps', 'ngelag', 'download', 'video', 'second']</v>
      </c>
    </row>
    <row r="27" ht="15.75" customHeight="1">
      <c r="A27" s="1">
        <v>56.0</v>
      </c>
      <c r="B27" s="3" t="s">
        <v>27</v>
      </c>
      <c r="C27" s="3" t="str">
        <f>IFERROR(__xludf.DUMMYFUNCTION("GOOGLETRANSLATE(B27,""id"",""en"")"),"['woi', 'indihome', 'push', 'rank', 'love', 'lag', 'annoyed']")</f>
        <v>['woi', 'indihome', 'push', 'rank', 'love', 'lag', 'annoyed']</v>
      </c>
    </row>
    <row r="28" ht="15.75" customHeight="1">
      <c r="A28" s="1">
        <v>57.0</v>
      </c>
      <c r="B28" s="3" t="s">
        <v>28</v>
      </c>
      <c r="C28" s="3" t="str">
        <f>IFERROR(__xludf.DUMMYFUNCTION("GOOGLETRANSLATE(B28,""id"",""en"")"),"['Andal']")</f>
        <v>['Andal']</v>
      </c>
    </row>
    <row r="29" ht="15.75" customHeight="1">
      <c r="A29" s="1">
        <v>58.0</v>
      </c>
      <c r="B29" s="3" t="s">
        <v>29</v>
      </c>
      <c r="C29" s="3" t="str">
        <f>IFERROR(__xludf.DUMMYFUNCTION("GOOGLETRANSLATE(B29,""id"",""en"")"),"['knpa', 'signal', 'lot', 'Mulu', 'good', 'good', 'times', 'masang', 'doang', '']")</f>
        <v>['knpa', 'signal', 'lot', 'Mulu', 'good', 'good', 'times', 'masang', 'doang', '']</v>
      </c>
    </row>
    <row r="30" ht="15.75" customHeight="1">
      <c r="A30" s="1">
        <v>59.0</v>
      </c>
      <c r="B30" s="3" t="s">
        <v>30</v>
      </c>
      <c r="C30" s="3" t="str">
        <f>IFERROR(__xludf.DUMMYFUNCTION("GOOGLETRANSLATE(B30,""id"",""en"")"),"['', 'getting', 'angry', 'because' late ',' gathering ',' task ',' connection ',' broke ',' broke ',' ']")</f>
        <v>['', 'getting', 'angry', 'because' late ',' gathering ',' task ',' connection ',' broke ',' broke ',' ']</v>
      </c>
    </row>
    <row r="31" ht="15.75" customHeight="1">
      <c r="A31" s="1">
        <v>60.0</v>
      </c>
      <c r="B31" s="3" t="s">
        <v>31</v>
      </c>
      <c r="C31" s="3" t="str">
        <f>IFERROR(__xludf.DUMMYFUNCTION("GOOGLETRANSLATE(B31,""id"",""en"")"),"['Indihome']")</f>
        <v>['Indihome']</v>
      </c>
    </row>
    <row r="32" ht="15.75" customHeight="1">
      <c r="A32" s="1">
        <v>61.0</v>
      </c>
      <c r="B32" s="3" t="s">
        <v>32</v>
      </c>
      <c r="C32" s="3" t="str">
        <f>IFERROR(__xludf.DUMMYFUNCTION("GOOGLETRANSLATE(B32,""id"",""en"")"),"['Ngeleggggg', 'oyy']")</f>
        <v>['Ngeleggggg', 'oyy']</v>
      </c>
    </row>
    <row r="33" ht="15.75" customHeight="1">
      <c r="A33" s="1">
        <v>62.0</v>
      </c>
      <c r="B33" s="3" t="s">
        <v>33</v>
      </c>
      <c r="C33" s="3" t="str">
        <f>IFERROR(__xludf.DUMMYFUNCTION("GOOGLETRANSLATE(B33,""id"",""en"")"),"['See', 'Price', 'Register', '']")</f>
        <v>['See', 'Price', 'Register', '']</v>
      </c>
    </row>
    <row r="34" ht="15.75" customHeight="1">
      <c r="A34" s="1">
        <v>63.0</v>
      </c>
      <c r="B34" s="3" t="s">
        <v>34</v>
      </c>
      <c r="C34" s="3" t="str">
        <f>IFERROR(__xludf.DUMMYFUNCTION("GOOGLETRANSLATE(B34,""id"",""en"")"),"['Aying', 'ping', 'mobile']")</f>
        <v>['Aying', 'ping', 'mobile']</v>
      </c>
    </row>
    <row r="35" ht="15.75" customHeight="1">
      <c r="A35" s="1">
        <v>64.0</v>
      </c>
      <c r="B35" s="3" t="s">
        <v>35</v>
      </c>
      <c r="C35" s="3" t="str">
        <f>IFERROR(__xludf.DUMMYFUNCTION("GOOGLETRANSLATE(B35,""id"",""en"")"),"['Bad', 'Hate', 'Indihome', '']")</f>
        <v>['Bad', 'Hate', 'Indihome', '']</v>
      </c>
    </row>
    <row r="36" ht="15.75" customHeight="1">
      <c r="A36" s="1">
        <v>65.0</v>
      </c>
      <c r="B36" s="3" t="s">
        <v>36</v>
      </c>
      <c r="C36" s="3" t="str">
        <f>IFERROR(__xludf.DUMMYFUNCTION("GOOGLETRANSLATE(B36,""id"",""en"")"),"['wifi', 'garbage', 'urusin']")</f>
        <v>['wifi', 'garbage', 'urusin']</v>
      </c>
    </row>
    <row r="37" ht="15.75" customHeight="1">
      <c r="A37" s="1">
        <v>66.0</v>
      </c>
      <c r="B37" s="3" t="s">
        <v>37</v>
      </c>
      <c r="C37" s="3" t="str">
        <f>IFERROR(__xludf.DUMMYFUNCTION("GOOGLETRANSLATE(B37,""id"",""en"")"),"['Indihome', 'garbage', 'yaa']")</f>
        <v>['Indihome', 'garbage', 'yaa']</v>
      </c>
    </row>
    <row r="38" ht="15.75" customHeight="1">
      <c r="A38" s="1">
        <v>67.0</v>
      </c>
      <c r="B38" s="3" t="s">
        <v>38</v>
      </c>
      <c r="C38" s="3" t="str">
        <f>IFERROR(__xludf.DUMMYFUNCTION("GOOGLETRANSLATE(B38,""id"",""en"")"),"['Net', 'garbage', 'Lot', 'losestreak']")</f>
        <v>['Net', 'garbage', 'Lot', 'losestreak']</v>
      </c>
    </row>
    <row r="39" ht="15.75" customHeight="1">
      <c r="A39" s="1">
        <v>68.0</v>
      </c>
      <c r="B39" s="3" t="s">
        <v>39</v>
      </c>
      <c r="C39" s="3" t="str">
        <f>IFERROR(__xludf.DUMMYFUNCTION("GOOGLETRANSLATE(B39,""id"",""en"")"),"['']")</f>
        <v>['']</v>
      </c>
    </row>
    <row r="40" ht="15.75" customHeight="1">
      <c r="A40" s="1">
        <v>69.0</v>
      </c>
      <c r="B40" s="3" t="s">
        <v>40</v>
      </c>
      <c r="C40" s="3" t="str">
        <f>IFERROR(__xludf.DUMMYFUNCTION("GOOGLETRANSLATE(B40,""id"",""en"")"),"['wifi', 'pantek']")</f>
        <v>['wifi', 'pantek']</v>
      </c>
    </row>
    <row r="41" ht="15.75" customHeight="1">
      <c r="A41" s="1">
        <v>70.0</v>
      </c>
      <c r="B41" s="3" t="s">
        <v>41</v>
      </c>
      <c r="C41" s="3" t="str">
        <f>IFERROR(__xludf.DUMMYFUNCTION("GOOGLETRANSLATE(B41,""id"",""en"")"),"['Bye', 'Indigo', 'Move', 'First', 'Media', 'LOL']")</f>
        <v>['Bye', 'Indigo', 'Move', 'First', 'Media', 'LOL']</v>
      </c>
    </row>
    <row r="42" ht="15.75" customHeight="1">
      <c r="A42" s="1">
        <v>71.0</v>
      </c>
      <c r="B42" s="3" t="s">
        <v>42</v>
      </c>
      <c r="C42" s="3" t="str">
        <f>IFERROR(__xludf.DUMMYFUNCTION("GOOGLETRANSLATE(B42,""id"",""en"")"),"['', 'Kek', 'Lot']")</f>
        <v>['', 'Kek', 'Lot']</v>
      </c>
    </row>
    <row r="43" ht="15.75" customHeight="1">
      <c r="A43" s="1">
        <v>72.0</v>
      </c>
      <c r="B43" s="3" t="s">
        <v>43</v>
      </c>
      <c r="C43" s="3" t="str">
        <f>IFERROR(__xludf.DUMMYFUNCTION("GOOGLETRANSLATE(B43,""id"",""en"")"),"['net', 'ajg', 'cave', 'play', 'game', 'disturbing', 'mulu', 'ama', 'net', 'taek']")</f>
        <v>['net', 'ajg', 'cave', 'play', 'game', 'disturbing', 'mulu', 'ama', 'net', 'taek']</v>
      </c>
    </row>
    <row r="44" ht="15.75" customHeight="1">
      <c r="A44" s="1">
        <v>74.0</v>
      </c>
      <c r="B44" s="3" t="s">
        <v>44</v>
      </c>
      <c r="C44" s="3" t="str">
        <f>IFERROR(__xludf.DUMMYFUNCTION("GOOGLETRANSLATE(B44,""id"",""en"")"),"['work', 'ajg']")</f>
        <v>['work', 'ajg']</v>
      </c>
    </row>
    <row r="45" ht="15.75" customHeight="1">
      <c r="A45" s="1">
        <v>75.0</v>
      </c>
      <c r="B45" s="3" t="s">
        <v>45</v>
      </c>
      <c r="C45" s="3" t="str">
        <f>IFERROR(__xludf.DUMMYFUNCTION("GOOGLETRANSLATE(B45,""id"",""en"")"),"['Inditod', 'NG']")</f>
        <v>['Inditod', 'NG']</v>
      </c>
    </row>
    <row r="46" ht="15.75" customHeight="1">
      <c r="A46" s="1">
        <v>76.0</v>
      </c>
      <c r="B46" s="3" t="s">
        <v>46</v>
      </c>
      <c r="C46" s="3" t="str">
        <f>IFERROR(__xludf.DUMMYFUNCTION("GOOGLETRANSLATE(B46,""id"",""en"")"),"['Good', 'DLU', 'Current', 'promotion', 'play', 'nge', 'lag', 'nge', 'lag', 'watch', 'just', 'recommendation', ' AJG ',' Eyes', 'Money', 'Listen', 'Customer', 'Response', 'Golir', 'Money', 'Moving', ""]")</f>
        <v>['Good', 'DLU', 'Current', 'promotion', 'play', 'nge', 'lag', 'nge', 'lag', 'watch', 'just', 'recommendation', ' AJG ',' Eyes', 'Money', 'Listen', 'Customer', 'Response', 'Golir', 'Money', 'Moving', "]</v>
      </c>
    </row>
    <row r="47" ht="15.75" customHeight="1">
      <c r="A47" s="1">
        <v>77.0</v>
      </c>
      <c r="B47" s="3" t="s">
        <v>47</v>
      </c>
      <c r="C47" s="3" t="str">
        <f>IFERROR(__xludf.DUMMYFUNCTION("GOOGLETRANSLATE(B47,""id"",""en"")"),"['', 'wifi', 'Buriq']")</f>
        <v>['', 'wifi', 'Buriq']</v>
      </c>
    </row>
    <row r="48" ht="15.75" customHeight="1">
      <c r="A48" s="1">
        <v>78.0</v>
      </c>
      <c r="B48" s="3" t="s">
        <v>48</v>
      </c>
      <c r="C48" s="3" t="str">
        <f>IFERROR(__xludf.DUMMYFUNCTION("GOOGLETRANSLATE(B48,""id"",""en"")"),"['net']")</f>
        <v>['net']</v>
      </c>
    </row>
    <row r="49" ht="15.75" customHeight="1">
      <c r="A49" s="1">
        <v>79.0</v>
      </c>
      <c r="B49" s="3" t="s">
        <v>49</v>
      </c>
      <c r="C49" s="3" t="str">
        <f>IFERROR(__xludf.DUMMYFUNCTION("GOOGLETRANSLATE(B49,""id"",""en"")"),"['Ogah', ""]")</f>
        <v>['Ogah', "]</v>
      </c>
    </row>
    <row r="50" ht="15.75" customHeight="1">
      <c r="A50" s="1">
        <v>80.0</v>
      </c>
      <c r="B50" s="3" t="s">
        <v>50</v>
      </c>
      <c r="C50" s="3" t="str">
        <f>IFERROR(__xludf.DUMMYFUNCTION("GOOGLETRANSLATE(B50,""id"",""en"")"),"['Internet', 'Mulu', 'Maen', 'Advertising', 'Doang', 'Can', 'Quality', 'Kya', 'Shit']")</f>
        <v>['Internet', 'Mulu', 'Maen', 'Advertising', 'Doang', 'Can', 'Quality', 'Kya', 'Shit']</v>
      </c>
    </row>
    <row r="51" ht="15.75" customHeight="1">
      <c r="A51" s="1">
        <v>81.0</v>
      </c>
      <c r="B51" s="3" t="s">
        <v>51</v>
      </c>
      <c r="C51" s="3" t="str">
        <f>IFERROR(__xludf.DUMMYFUNCTION("GOOGLETRANSLATE(B51,""id"",""en"")"),"['Ngelag', 'continuedsss']")</f>
        <v>['Ngelag', 'continuedsss']</v>
      </c>
    </row>
    <row r="52" ht="15.75" customHeight="1">
      <c r="A52" s="1">
        <v>82.0</v>
      </c>
      <c r="B52" s="3" t="s">
        <v>52</v>
      </c>
      <c r="C52" s="3" t="str">
        <f>IFERROR(__xludf.DUMMYFUNCTION("GOOGLETRANSLATE(B52,""id"",""en"")"),"['comment', 'Disabled', 'Video', 'Fear', 'Dibully', 'Mulu', '']")</f>
        <v>['comment', 'Disabled', 'Video', 'Fear', 'Dibully', 'Mulu', '']</v>
      </c>
    </row>
    <row r="53" ht="15.75" customHeight="1">
      <c r="A53" s="1">
        <v>83.0</v>
      </c>
      <c r="B53" s="3" t="s">
        <v>53</v>
      </c>
      <c r="C53" s="3" t="str">
        <f>IFERROR(__xludf.DUMMYFUNCTION("GOOGLETRANSLATE(B53,""id"",""en"")"),"['Leet', 'Maled', 'Game', '']")</f>
        <v>['Leet', 'Maled', 'Game', '']</v>
      </c>
    </row>
    <row r="54" ht="15.75" customHeight="1">
      <c r="A54" s="1">
        <v>84.0</v>
      </c>
      <c r="B54" s="3" t="s">
        <v>54</v>
      </c>
      <c r="C54" s="3" t="str">
        <f>IFERROR(__xludf.DUMMYFUNCTION("GOOGLETRANSLATE(B54,""id"",""en"")"),"['capital', 'wifi']")</f>
        <v>['capital', 'wifi']</v>
      </c>
    </row>
    <row r="55" ht="15.75" customHeight="1">
      <c r="A55" s="1">
        <v>85.0</v>
      </c>
      <c r="B55" s="3" t="s">
        <v>55</v>
      </c>
      <c r="C55" s="3" t="str">
        <f>IFERROR(__xludf.DUMMYFUNCTION("GOOGLETRANSLATE(B55,""id"",""en"")"),"['wifi', 'noooobbb']")</f>
        <v>['wifi', 'noooobbb']</v>
      </c>
    </row>
    <row r="56" ht="15.75" customHeight="1">
      <c r="A56" s="1">
        <v>86.0</v>
      </c>
      <c r="B56" s="3" t="s">
        <v>56</v>
      </c>
      <c r="C56" s="3" t="str">
        <f>IFERROR(__xludf.DUMMYFUNCTION("GOOGLETRANSLATE(B56,""id"",""en"")"),"['eye']")</f>
        <v>['eye']</v>
      </c>
    </row>
    <row r="57" ht="15.75" customHeight="1">
      <c r="A57" s="1">
        <v>87.0</v>
      </c>
      <c r="B57" s="3" t="s">
        <v>57</v>
      </c>
      <c r="C57" s="3" t="str">
        <f>IFERROR(__xludf.DUMMYFUNCTION("GOOGLETRANSLATE(B57,""id"",""en"")"),"['Shake', 'jellyfish', 'jellyfish', 'tettotetetete']")</f>
        <v>['Shake', 'jellyfish', 'jellyfish', 'tettotetetete']</v>
      </c>
    </row>
    <row r="58" ht="15.75" customHeight="1">
      <c r="A58" s="1">
        <v>88.0</v>
      </c>
      <c r="B58" s="3" t="s">
        <v>58</v>
      </c>
      <c r="C58" s="3" t="str">
        <f>IFERROR(__xludf.DUMMYFUNCTION("GOOGLETRANSLATE(B58,""id"",""en"")"),"['Bagoes', 'steady']")</f>
        <v>['Bagoes', 'steady']</v>
      </c>
    </row>
    <row r="59" ht="15.75" customHeight="1">
      <c r="A59" s="1">
        <v>89.0</v>
      </c>
      <c r="B59" s="3" t="s">
        <v>59</v>
      </c>
      <c r="C59" s="3" t="str">
        <f>IFERROR(__xludf.DUMMYFUNCTION("GOOGLETRANSLATE(B59,""id"",""en"")"),"['Gara', 'Gara', 'Stress']")</f>
        <v>['Gara', 'Gara', 'Stress']</v>
      </c>
    </row>
    <row r="60" ht="15.75" customHeight="1">
      <c r="A60" s="1">
        <v>90.0</v>
      </c>
      <c r="B60" s="3" t="s">
        <v>60</v>
      </c>
      <c r="C60" s="3" t="str">
        <f>IFERROR(__xludf.DUMMYFUNCTION("GOOGLETRANSLATE(B60,""id"",""en"")"),"['Ahahahah', 'net', 'Disturbs', 'situ', 'ngelair', ""]")</f>
        <v>['Ahahahah', 'net', 'Disturbs', 'situ', 'ngelair', "]</v>
      </c>
    </row>
    <row r="61" ht="15.75" customHeight="1">
      <c r="A61" s="1">
        <v>91.0</v>
      </c>
      <c r="B61" s="3" t="s">
        <v>61</v>
      </c>
      <c r="C61" s="3" t="str">
        <f>IFERROR(__xludf.DUMMYFUNCTION("GOOGLETRANSLATE(B61,""id"",""en"")"),"['Bngst', 'Leg', 'MLU']")</f>
        <v>['Bngst', 'Leg', 'MLU']</v>
      </c>
    </row>
    <row r="62" ht="15.75" customHeight="1">
      <c r="A62" s="1">
        <v>92.0</v>
      </c>
      <c r="B62" s="3" t="s">
        <v>62</v>
      </c>
      <c r="C62" s="3" t="str">
        <f>IFERROR(__xludf.DUMMYFUNCTION("GOOGLETRANSLATE(B62,""id"",""en"")"),"['Batalin', 'fasting', 'Doang', 'net']")</f>
        <v>['Batalin', 'fasting', 'Doang', 'net']</v>
      </c>
    </row>
    <row r="63" ht="15.75" customHeight="1">
      <c r="A63" s="1">
        <v>96.0</v>
      </c>
      <c r="B63" s="3" t="s">
        <v>63</v>
      </c>
      <c r="C63" s="3" t="str">
        <f>IFERROR(__xludf.DUMMYFUNCTION("GOOGLETRANSLATE(B63,""id"",""en"")"),"['GBLK', '']")</f>
        <v>['GBLK', '']</v>
      </c>
    </row>
    <row r="64" ht="15.75" customHeight="1">
      <c r="A64" s="1">
        <v>97.0</v>
      </c>
      <c r="B64" s="3" t="s">
        <v>64</v>
      </c>
      <c r="C64" s="3" t="str">
        <f>IFERROR(__xludf.DUMMYFUNCTION("GOOGLETRANSLATE(B64,""id"",""en"")"),"['gaplok', 'boss', 'indogoblok']")</f>
        <v>['gaplok', 'boss', 'indogoblok']</v>
      </c>
    </row>
    <row r="65" ht="15.75" customHeight="1">
      <c r="A65" s="1">
        <v>98.0</v>
      </c>
      <c r="B65" s="3" t="s">
        <v>65</v>
      </c>
      <c r="C65" s="3" t="str">
        <f>IFERROR(__xludf.DUMMYFUNCTION("GOOGLETRANSLATE(B65,""id"",""en"")"),"['AJG', 'Play', 'Valo']")</f>
        <v>['AJG', 'Play', 'Valo']</v>
      </c>
    </row>
    <row r="66" ht="15.75" customHeight="1">
      <c r="A66" s="1">
        <v>99.0</v>
      </c>
      <c r="B66" s="3" t="s">
        <v>66</v>
      </c>
      <c r="C66" s="3" t="str">
        <f>IFERROR(__xludf.DUMMYFUNCTION("GOOGLETRANSLATE(B66,""id"",""en"")"),"Of course")</f>
        <v>Of course</v>
      </c>
    </row>
    <row r="67" ht="15.75" customHeight="1">
      <c r="A67" s="1">
        <v>100.0</v>
      </c>
      <c r="B67" s="3" t="s">
        <v>67</v>
      </c>
      <c r="C67" s="3" t="str">
        <f>IFERROR(__xludf.DUMMYFUNCTION("GOOGLETRANSLATE(B67,""id"",""en"")"),"['Xie', 'Lite']")</f>
        <v>['Xie', 'Lite']</v>
      </c>
    </row>
    <row r="68" ht="15.75" customHeight="1">
      <c r="A68" s="1">
        <v>101.0</v>
      </c>
      <c r="B68" s="3" t="s">
        <v>68</v>
      </c>
      <c r="C68" s="3" t="str">
        <f>IFERROR(__xludf.DUMMYFUNCTION("GOOGLETRANSLATE(B68,""id"",""en"")"),"['', '']")</f>
        <v>['', '']</v>
      </c>
    </row>
    <row r="69" ht="15.75" customHeight="1">
      <c r="A69" s="1">
        <v>102.0</v>
      </c>
      <c r="B69" s="3" t="s">
        <v>69</v>
      </c>
      <c r="C69" s="3" t="str">
        <f>IFERROR(__xludf.DUMMYFUNCTION("GOOGLETRANSLATE(B69,""id"",""en"")"),"['Dongo']")</f>
        <v>['Dongo']</v>
      </c>
    </row>
    <row r="70" ht="15.75" customHeight="1">
      <c r="A70" s="1">
        <v>103.0</v>
      </c>
      <c r="B70" s="3" t="s">
        <v>70</v>
      </c>
      <c r="C70" s="3" t="str">
        <f>IFERROR(__xludf.DUMMYFUNCTION("GOOGLETRANSLATE(B70,""id"",""en"")"),"['internet', 'yng', 'cpet', 'jncvk', '']")</f>
        <v>['internet', 'yng', 'cpet', 'jncvk', '']</v>
      </c>
    </row>
    <row r="71" ht="15.75" customHeight="1">
      <c r="A71" s="1">
        <v>104.0</v>
      </c>
      <c r="B71" s="3" t="s">
        <v>71</v>
      </c>
      <c r="C71" s="3" t="str">
        <f>IFERROR(__xludf.DUMMYFUNCTION("GOOGLETRANSLATE(B71,""id"",""en"")"),"['Sinya', 'Bener']")</f>
        <v>['Sinya', 'Bener']</v>
      </c>
    </row>
    <row r="72" ht="15.75" customHeight="1">
      <c r="A72" s="1">
        <v>105.0</v>
      </c>
      <c r="B72" s="3" t="s">
        <v>72</v>
      </c>
      <c r="C72" s="3" t="str">
        <f>IFERROR(__xludf.DUMMYFUNCTION("GOOGLETRANSLATE(B72,""id"",""en"")"),"['Indihome', 'Ngelag', 'Chapter', '']")</f>
        <v>['Indihome', 'Ngelag', 'Chapter', '']</v>
      </c>
    </row>
    <row r="73" ht="15.75" customHeight="1">
      <c r="A73" s="1">
        <v>109.0</v>
      </c>
      <c r="B73" s="3" t="s">
        <v>73</v>
      </c>
      <c r="C73" s="3" t="str">
        <f>IFERROR(__xludf.DUMMYFUNCTION("GOOGLETRANSLATE(B73,""id"",""en"")"),"['INDIHOME', 'KON', '']")</f>
        <v>['INDIHOME', 'KON', '']</v>
      </c>
    </row>
    <row r="74" ht="15.75" customHeight="1">
      <c r="A74" s="1">
        <v>110.0</v>
      </c>
      <c r="B74" s="3" t="s">
        <v>74</v>
      </c>
      <c r="C74" s="3" t="str">
        <f>IFERROR(__xludf.DUMMYFUNCTION("GOOGLETRANSLATE(B74,""id"",""en"")"),"['Gara', 'Gara', 'Rank', 'Down']")</f>
        <v>['Gara', 'Gara', 'Rank', 'Down']</v>
      </c>
    </row>
    <row r="75" ht="15.75" customHeight="1">
      <c r="A75" s="1">
        <v>111.0</v>
      </c>
      <c r="B75" s="3" t="s">
        <v>75</v>
      </c>
      <c r="C75" s="3" t="str">
        <f>IFERROR(__xludf.DUMMYFUNCTION("GOOGLETRANSLATE(B75,""id"",""en"")"),"['Indihome', 'good']")</f>
        <v>['Indihome', 'good']</v>
      </c>
    </row>
    <row r="76" ht="15.75" customHeight="1">
      <c r="A76" s="1">
        <v>112.0</v>
      </c>
      <c r="B76" s="3" t="s">
        <v>76</v>
      </c>
      <c r="C76" s="3" t="str">
        <f>IFERROR(__xludf.DUMMYFUNCTION("GOOGLETRANSLATE(B76,""id"",""en"")"),"['Indihomo']")</f>
        <v>['Indihomo']</v>
      </c>
    </row>
    <row r="77" ht="15.75" customHeight="1">
      <c r="A77" s="1">
        <v>113.0</v>
      </c>
      <c r="B77" s="3" t="s">
        <v>77</v>
      </c>
      <c r="C77" s="3" t="str">
        <f>IFERROR(__xludf.DUMMYFUNCTION("GOOGLETRANSLATE(B77,""id"",""en"")"),"['Internet', 'Lot', '']")</f>
        <v>['Internet', 'Lot', '']</v>
      </c>
    </row>
    <row r="78" ht="15.75" customHeight="1">
      <c r="A78" s="1">
        <v>114.0</v>
      </c>
      <c r="B78" s="3" t="s">
        <v>78</v>
      </c>
      <c r="C78" s="3" t="str">
        <f>IFERROR(__xludf.DUMMYFUNCTION("GOOGLETRANSLATE(B78,""id"",""en"")"),"['Indihome', 'Tipu']")</f>
        <v>['Indihome', 'Tipu']</v>
      </c>
    </row>
    <row r="79" ht="15.75" customHeight="1">
      <c r="A79" s="1">
        <v>115.0</v>
      </c>
      <c r="B79" s="3" t="s">
        <v>79</v>
      </c>
      <c r="C79" s="3" t="str">
        <f>IFERROR(__xludf.DUMMYFUNCTION("GOOGLETRANSLATE(B79,""id"",""en"")"),"['Sis', 'home', 'pairs', 'pole', 'Indihome', 'Wait', 'active', 'process', 'emang', 'Sis', ""]")</f>
        <v>['Sis', 'home', 'pairs', 'pole', 'Indihome', 'Wait', 'active', 'process', 'emang', 'Sis', "]</v>
      </c>
    </row>
    <row r="80" ht="15.75" customHeight="1">
      <c r="A80" s="1">
        <v>116.0</v>
      </c>
      <c r="B80" s="3" t="s">
        <v>80</v>
      </c>
      <c r="C80" s="3" t="str">
        <f>IFERROR(__xludf.DUMMYFUNCTION("GOOGLETRANSLATE(B80,""id"",""en"")"),"['Bun', 'Pay', 'Package', 'PPN', ""]")</f>
        <v>['Bun', 'Pay', 'Package', 'PPN', "]</v>
      </c>
    </row>
    <row r="81" ht="15.75" customHeight="1">
      <c r="A81" s="1">
        <v>117.0</v>
      </c>
      <c r="B81" s="3" t="s">
        <v>81</v>
      </c>
      <c r="C81" s="3" t="str">
        <f>IFERROR(__xludf.DUMMYFUNCTION("GOOGLETRANSLATE(B81,""id"",""en"")"),"['Price', 'Mbps', 'Subscribe', 'Costs', 'Month', 'Join', 'Price', 'New']")</f>
        <v>['Price', 'Mbps', 'Subscribe', 'Costs', 'Month', 'Join', 'Price', 'New']</v>
      </c>
    </row>
    <row r="82" ht="15.75" customHeight="1">
      <c r="A82" s="1">
        <v>118.0</v>
      </c>
      <c r="B82" s="3" t="s">
        <v>82</v>
      </c>
      <c r="C82" s="3" t="str">
        <f>IFERROR(__xludf.DUMMYFUNCTION("GOOGLETRANSLATE(B82,""id"",""en"")"),"['Fup', '']")</f>
        <v>['Fup', '']</v>
      </c>
    </row>
    <row r="83" ht="15.75" customHeight="1">
      <c r="A83" s="1">
        <v>120.0</v>
      </c>
      <c r="B83" s="3" t="s">
        <v>83</v>
      </c>
      <c r="C83" s="3" t="str">
        <f>IFERROR(__xludf.DUMMYFUNCTION("GOOGLETRANSLATE(B83,""id"",""en"")"),"['Good', 'really', 'net', '']")</f>
        <v>['Good', 'really', 'net', '']</v>
      </c>
    </row>
    <row r="84" ht="15.75" customHeight="1">
      <c r="A84" s="1">
        <v>121.0</v>
      </c>
      <c r="B84" s="3" t="s">
        <v>84</v>
      </c>
      <c r="C84" s="3" t="str">
        <f>IFERROR(__xludf.DUMMYFUNCTION("GOOGLETRANSLATE(B84,""id"",""en"")"),"['take', 'package', 'promo', 'thousand', 'thousand', 'fast', 'mbps']")</f>
        <v>['take', 'package', 'promo', 'thousand', 'thousand', 'fast', 'mbps']</v>
      </c>
    </row>
    <row r="85" ht="15.75" customHeight="1">
      <c r="A85" s="1">
        <v>128.0</v>
      </c>
      <c r="B85" s="3" t="s">
        <v>85</v>
      </c>
      <c r="C85" s="3" t="str">
        <f>IFERROR(__xludf.DUMMYFUNCTION("GOOGLETRANSLATE(B85,""id"",""en"")"),"['Pay', 'Indihome', 'Blacklist', 'Influence', 'Checking', 'Help', 'gan']")</f>
        <v>['Pay', 'Indihome', 'Blacklist', 'Influence', 'Checking', 'Help', 'gan']</v>
      </c>
    </row>
    <row r="86" ht="15.75" customHeight="1">
      <c r="A86" s="1">
        <v>129.0</v>
      </c>
      <c r="B86" s="3" t="s">
        <v>86</v>
      </c>
      <c r="C86" s="3" t="str">
        <f>IFERROR(__xludf.DUMMYFUNCTION("GOOGLETRANSLATE(B86,""id"",""en"")"),"['MBA', 'Pay', 'Tagih', '']")</f>
        <v>['MBA', 'Pay', 'Tagih', '']</v>
      </c>
    </row>
    <row r="87" ht="15.75" customHeight="1">
      <c r="A87" s="1">
        <v>146.0</v>
      </c>
      <c r="B87" s="3" t="s">
        <v>87</v>
      </c>
      <c r="C87" s="3" t="str">
        <f>IFERROR(__xludf.DUMMYFUNCTION("GOOGLETRANSLATE(B87,""id"",""en"")"),"['Mbak', 'klu', 'pairs',' end ',' bln ',' means', 'pay', 'fees',' pairs', 'please', 'dijwb', 'trm', ' Ksih ']")</f>
        <v>['Mbak', 'klu', 'pairs',' end ',' bln ',' means', 'pay', 'fees',' pairs', 'please', 'dijwb', 'trm', ' Ksih ']</v>
      </c>
    </row>
    <row r="88" ht="15.75" customHeight="1">
      <c r="A88" s="1">
        <v>147.0</v>
      </c>
      <c r="B88" s="3" t="s">
        <v>88</v>
      </c>
      <c r="C88" s="3" t="str">
        <f>IFERROR(__xludf.DUMMYFUNCTION("GOOGLETRANSLATE(B88,""id"",""en"")"),"['Cheap', 'pke', 'wifi', 'month', 'rebu', '']")</f>
        <v>['Cheap', 'pke', 'wifi', 'month', 'rebu', '']</v>
      </c>
    </row>
    <row r="89" ht="15.75" customHeight="1">
      <c r="A89" s="1">
        <v>148.0</v>
      </c>
      <c r="B89" s="3" t="s">
        <v>89</v>
      </c>
      <c r="C89" s="3" t="str">
        <f>IFERROR(__xludf.DUMMYFUNCTION("GOOGLETRANSLATE(B89,""id"",""en"")"),"['TGL', 'AJU', 'Tide', 'already', 'install', 'date', '']")</f>
        <v>['TGL', 'AJU', 'Tide', 'already', 'install', 'date', '']</v>
      </c>
    </row>
    <row r="90" ht="15.75" customHeight="1">
      <c r="A90" s="1">
        <v>149.0</v>
      </c>
      <c r="B90" s="3" t="s">
        <v>90</v>
      </c>
      <c r="C90" s="3" t="str">
        <f>IFERROR(__xludf.DUMMYFUNCTION("GOOGLETRANSLATE(B90,""id"",""en"")"),"['Cost', 'Tide', 'get', 'PPN', ""]")</f>
        <v>['Cost', 'Tide', 'get', 'PPN', "]</v>
      </c>
    </row>
    <row r="91" ht="15.75" customHeight="1">
      <c r="A91" s="1">
        <v>150.0</v>
      </c>
      <c r="B91" s="3" t="s">
        <v>91</v>
      </c>
      <c r="C91" s="3" t="str">
        <f>IFERROR(__xludf.DUMMYFUNCTION("GOOGLETRANSLATE(B91,""id"",""en"")"),"['package', 'unlimited', 'package', 'thousand', 'month', 'change', 'use', 'unlimited', '']")</f>
        <v>['package', 'unlimited', 'package', 'thousand', 'month', 'change', 'use', 'unlimited', '']</v>
      </c>
    </row>
    <row r="92" ht="15.75" customHeight="1">
      <c r="A92" s="1">
        <v>151.0</v>
      </c>
      <c r="B92" s="3" t="s">
        <v>92</v>
      </c>
      <c r="C92" s="3" t="str">
        <f>IFERROR(__xludf.DUMMYFUNCTION("GOOGLETRANSLATE(B92,""id"",""en"")"),"['MBA', 'Install', 'internet', 'TLP', 'ttangga', 'internet', ""]")</f>
        <v>['MBA', 'Install', 'internet', 'TLP', 'ttangga', 'internet', "]</v>
      </c>
    </row>
    <row r="93" ht="15.75" customHeight="1">
      <c r="A93" s="1">
        <v>152.0</v>
      </c>
      <c r="B93" s="3" t="s">
        <v>93</v>
      </c>
      <c r="C93" s="3" t="str">
        <f>IFERROR(__xludf.DUMMYFUNCTION("GOOGLETRANSLATE(B93,""id"",""en"")"),"['Sis', 'Mbps', 'Kenceng', 'YouTuban', 'please', 'bright']")</f>
        <v>['Sis', 'Mbps', 'Kenceng', 'YouTuban', 'please', 'bright']</v>
      </c>
    </row>
    <row r="94" ht="15.75" customHeight="1">
      <c r="A94" s="1">
        <v>153.0</v>
      </c>
      <c r="B94" s="3" t="s">
        <v>94</v>
      </c>
      <c r="C94" s="3" t="str">
        <f>IFERROR(__xludf.DUMMYFUNCTION("GOOGLETRANSLATE(B94,""id"",""en"")"),"['Mantaaap']")</f>
        <v>['Mantaaap']</v>
      </c>
    </row>
    <row r="95" ht="15.75" customHeight="1">
      <c r="A95" s="1">
        <v>154.0</v>
      </c>
      <c r="B95" s="3" t="s">
        <v>95</v>
      </c>
      <c r="C95" s="3" t="str">
        <f>IFERROR(__xludf.DUMMYFUNCTION("GOOGLETRANSLATE(B95,""id"",""en"")"),"['Minute', 'funny', 'hahaha']")</f>
        <v>['Minute', 'funny', 'hahaha']</v>
      </c>
    </row>
    <row r="96" ht="15.75" customHeight="1">
      <c r="A96" s="1">
        <v>155.0</v>
      </c>
      <c r="B96" s="3" t="s">
        <v>96</v>
      </c>
      <c r="C96" s="3" t="str">
        <f>IFERROR(__xludf.DUMMYFUNCTION("GOOGLETRANSLATE(B96,""id"",""en"")"),"['Package', 'cable', 'kah', '']")</f>
        <v>['Package', 'cable', 'kah', '']</v>
      </c>
    </row>
    <row r="97" ht="15.75" customHeight="1">
      <c r="A97" s="1">
        <v>156.0</v>
      </c>
      <c r="B97" s="3" t="s">
        <v>97</v>
      </c>
      <c r="C97" s="3" t="str">
        <f>IFERROR(__xludf.DUMMYFUNCTION("GOOGLETRANSLATE(B97,""id"",""en"")"),"['Tide', 'date', 'August', 'Yesterday', 'Mbps',' tags', 'Rbu', 'ehh', 'front', 'taut', 'thousand', 'Rbu', ' DEKELYIN ',' ']")</f>
        <v>['Tide', 'date', 'August', 'Yesterday', 'Mbps',' tags', 'Rbu', 'ehh', 'front', 'taut', 'thousand', 'Rbu', ' DEKELYIN ',' ']</v>
      </c>
    </row>
    <row r="98" ht="15.75" customHeight="1">
      <c r="A98" s="1">
        <v>157.0</v>
      </c>
      <c r="B98" s="3" t="s">
        <v>98</v>
      </c>
      <c r="C98" s="3" t="str">
        <f>IFERROR(__xludf.DUMMYFUNCTION("GOOGLETRANSLATE(B98,""id"",""en"")"),"['Reality', 'Unlimited', 'Pingin', 'Tide', 'Wait', 'Acc', 'Husband']")</f>
        <v>['Reality', 'Unlimited', 'Pingin', 'Tide', 'Wait', 'Acc', 'Husband']</v>
      </c>
    </row>
    <row r="99" ht="15.75" customHeight="1">
      <c r="A99" s="1">
        <v>158.0</v>
      </c>
      <c r="B99" s="3" t="s">
        <v>99</v>
      </c>
      <c r="C99" s="3" t="str">
        <f>IFERROR(__xludf.DUMMYFUNCTION("GOOGLETRANSLATE(B99,""id"",""en"")"),"['uplod', 'bun', '']")</f>
        <v>['uplod', 'bun', '']</v>
      </c>
    </row>
    <row r="100" ht="15.75" customHeight="1">
      <c r="A100" s="1">
        <v>161.0</v>
      </c>
      <c r="B100" s="3" t="s">
        <v>100</v>
      </c>
      <c r="C100" s="3" t="str">
        <f>IFERROR(__xludf.DUMMYFUNCTION("GOOGLETRANSLATE(B100,""id"",""en"")"),"['Kenceng', 'ngak', 'browsing', ""]")</f>
        <v>['Kenceng', 'ngak', 'browsing', "]</v>
      </c>
    </row>
    <row r="101" ht="15.75" customHeight="1">
      <c r="A101" s="1">
        <v>162.0</v>
      </c>
      <c r="B101" s="3" t="s">
        <v>101</v>
      </c>
      <c r="C101" s="3" t="str">
        <f>IFERROR(__xludf.DUMMYFUNCTION("GOOGLETRANSLATE(B101,""id"",""en"")"),"['Males', 'Pakek', 'Indihomo']")</f>
        <v>['Males', 'Pakek', 'Indihomo']</v>
      </c>
    </row>
    <row r="102" ht="15.75" customHeight="1">
      <c r="A102" s="1">
        <v>163.0</v>
      </c>
      <c r="B102" s="3" t="s">
        <v>102</v>
      </c>
      <c r="C102" s="3" t="str">
        <f>IFERROR(__xludf.DUMMYFUNCTION("GOOGLETRANSLATE(B102,""id"",""en"")"),"['', 'Saha', 'cheap', ""]")</f>
        <v>['', 'Saha', 'cheap', "]</v>
      </c>
    </row>
    <row r="103" ht="15.75" customHeight="1">
      <c r="A103" s="1">
        <v>164.0</v>
      </c>
      <c r="B103" s="3" t="s">
        <v>103</v>
      </c>
      <c r="C103" s="3" t="str">
        <f>IFERROR(__xludf.DUMMYFUNCTION("GOOGLETRANSLATE(B103,""id"",""en"")"),"['expensive']")</f>
        <v>['expensive']</v>
      </c>
    </row>
    <row r="104" ht="15.75" customHeight="1">
      <c r="A104" s="1">
        <v>165.0</v>
      </c>
      <c r="B104" s="3" t="s">
        <v>104</v>
      </c>
      <c r="C104" s="3" t="str">
        <f>IFERROR(__xludf.DUMMYFUNCTION("GOOGLETRANSLATE(B104,""id"",""en"")"),"['skrg', 'masang', 'Rbu']")</f>
        <v>['skrg', 'masang', 'Rbu']</v>
      </c>
    </row>
    <row r="105" ht="15.75" customHeight="1">
      <c r="A105" s="1">
        <v>166.0</v>
      </c>
      <c r="B105" s="3" t="s">
        <v>105</v>
      </c>
      <c r="C105" s="3" t="str">
        <f>IFERROR(__xludf.DUMMYFUNCTION("GOOGLETRANSLATE(B105,""id"",""en"")"),"['Masang', 'comfortable', 'really', 'used', 'ngegame']")</f>
        <v>['Masang', 'comfortable', 'really', 'used', 'ngegame']</v>
      </c>
    </row>
    <row r="106" ht="15.75" customHeight="1">
      <c r="A106" s="1">
        <v>167.0</v>
      </c>
      <c r="B106" s="3" t="s">
        <v>106</v>
      </c>
      <c r="C106" s="3" t="str">
        <f>IFERROR(__xludf.DUMMYFUNCTION("GOOGLETRANSLATE(B106,""id"",""en"")"),"['I', 'Pairs',' Mbps', 'I', 'branch', 'involved', 'Telkom', 'friend', 'I', 'branch', 'home', 'home', ' I ',' boundary ',' tool ',' IUR ',' thousand ',' home ',' password ',' replace ',' ahead ',' use ',' more ',' fup ',' no ' , 'Lot', 'tags', 'Yesterday',"&amp;" 'thousand', 'pay', 'Iur', 'save', 'use', 'unlimited', '']")</f>
        <v>['I', 'Pairs',' Mbps', 'I', 'branch', 'involved', 'Telkom', 'friend', 'I', 'branch', 'home', 'home', ' I ',' boundary ',' tool ',' IUR ',' thousand ',' home ',' password ',' replace ',' ahead ',' use ',' more ',' fup ',' no ' , 'Lot', 'tags', 'Yesterday', 'thousand', 'pay', 'Iur', 'save', 'use', 'unlimited', '']</v>
      </c>
    </row>
    <row r="107" ht="15.75" customHeight="1">
      <c r="A107" s="1">
        <v>168.0</v>
      </c>
      <c r="B107" s="3" t="s">
        <v>107</v>
      </c>
      <c r="C107" s="3" t="str">
        <f>IFERROR(__xludf.DUMMYFUNCTION("GOOGLETRANSLATE(B107,""id"",""en"")"),"['Dedek', 'ngilan']")</f>
        <v>['Dedek', 'ngilan']</v>
      </c>
    </row>
    <row r="108" ht="15.75" customHeight="1">
      <c r="A108" s="1">
        <v>169.0</v>
      </c>
      <c r="B108" s="3" t="s">
        <v>108</v>
      </c>
      <c r="C108" s="3" t="str">
        <f>IFERROR(__xludf.DUMMYFUNCTION("GOOGLETRANSLATE(B108,""id"",""en"")"),"['Indihome', 'November', 'subscribe', 'unplug', 'fine', 'JT', 'set', 'new']")</f>
        <v>['Indihome', 'November', 'subscribe', 'unplug', 'fine', 'JT', 'set', 'new']</v>
      </c>
    </row>
    <row r="109" ht="15.75" customHeight="1">
      <c r="A109" s="1">
        <v>170.0</v>
      </c>
      <c r="B109" s="3" t="s">
        <v>109</v>
      </c>
      <c r="C109" s="3" t="str">
        <f>IFERROR(__xludf.DUMMYFUNCTION("GOOGLETRANSLATE(B109,""id"",""en"")"),"['Mbak', 'Tyas', 'Beautiful', 'Original', 'Mbak']")</f>
        <v>['Mbak', 'Tyas', 'Beautiful', 'Original', 'Mbak']</v>
      </c>
    </row>
    <row r="110" ht="15.75" customHeight="1">
      <c r="A110" s="1">
        <v>171.0</v>
      </c>
      <c r="B110" s="3" t="s">
        <v>110</v>
      </c>
      <c r="C110" s="3" t="str">
        <f>IFERROR(__xludf.DUMMYFUNCTION("GOOGLETRANSLATE(B110,""id"",""en"")"),"['Honest', 'mbak', 'beautiful', 'really', 'guyz']")</f>
        <v>['Honest', 'mbak', 'beautiful', 'really', 'guyz']</v>
      </c>
    </row>
    <row r="111" ht="15.75" customHeight="1">
      <c r="A111" s="1">
        <v>172.0</v>
      </c>
      <c r="B111" s="3" t="s">
        <v>111</v>
      </c>
      <c r="C111" s="3" t="str">
        <f>IFERROR(__xludf.DUMMYFUNCTION("GOOGLETRANSLATE(B111,""id"",""en"")"),"['Ajh', 'Masang', 'Idhme', 'Masang', 'Mingu', 'Saying', 'Setor', 'Try', 'Inpormasinyh']")</f>
        <v>['Ajh', 'Masang', 'Idhme', 'Masang', 'Mingu', 'Saying', 'Setor', 'Try', 'Inpormasinyh']</v>
      </c>
    </row>
    <row r="112" ht="15.75" customHeight="1">
      <c r="A112" s="1">
        <v>173.0</v>
      </c>
      <c r="B112" s="3" t="s">
        <v>112</v>
      </c>
      <c r="C112" s="3" t="str">
        <f>IFERROR(__xludf.DUMMYFUNCTION("GOOGLETRANSLATE(B112,""id"",""en"")"),"['Beautiful', 'Mbak', ""]")</f>
        <v>['Beautiful', 'Mbak', "]</v>
      </c>
    </row>
    <row r="113" ht="15.75" customHeight="1">
      <c r="A113" s="1">
        <v>174.0</v>
      </c>
      <c r="B113" s="3" t="s">
        <v>113</v>
      </c>
      <c r="C113" s="3" t="str">
        <f>IFERROR(__xludf.DUMMYFUNCTION("GOOGLETRANSLATE(B113,""id"",""en"")"),"['Boy', 'bilek', 'Mak', 'entered', 'MAKK', 'WUU', '']")</f>
        <v>['Boy', 'bilek', 'Mak', 'entered', 'MAKK', 'WUU', '']</v>
      </c>
    </row>
    <row r="114" ht="15.75" customHeight="1">
      <c r="A114" s="1">
        <v>175.0</v>
      </c>
      <c r="B114" s="3" t="s">
        <v>114</v>
      </c>
      <c r="C114" s="3" t="str">
        <f>IFERROR(__xludf.DUMMYFUNCTION("GOOGLETRANSLATE(B114,""id"",""en"")"),"['Hi darling']")</f>
        <v>['Hi darling']</v>
      </c>
    </row>
    <row r="115" ht="15.75" customHeight="1">
      <c r="A115" s="1">
        <v>176.0</v>
      </c>
      <c r="B115" s="3" t="s">
        <v>115</v>
      </c>
      <c r="C115" s="3" t="str">
        <f>IFERROR(__xludf.DUMMYFUNCTION("GOOGLETRANSLATE(B115,""id"",""en"")"),"['Ribeeet']")</f>
        <v>['Ribeeet']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2022-02-25T09:53:21Z</dcterms:created>
  <dc:creator>openpyxl</dc:creator>
</cp:coreProperties>
</file>