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yL43SqQ65m8nQrOOgFs27sYUKXQ=="/>
    </ext>
  </extLst>
</workbook>
</file>

<file path=xl/sharedStrings.xml><?xml version="1.0" encoding="utf-8"?>
<sst xmlns="http://schemas.openxmlformats.org/spreadsheetml/2006/main" count="91" uniqueCount="91">
  <si>
    <t>Comments</t>
  </si>
  <si>
    <t>comment_english</t>
  </si>
  <si>
    <t>['indihome', 'standart', 'rendah', 'lot', '']</t>
  </si>
  <si>
    <t>['real', 'life', 'beda', 'iklan']</t>
  </si>
  <si>
    <t>['pas', 'main', 'mlbb']</t>
  </si>
  <si>
    <t>['mantap', 'indihome']</t>
  </si>
  <si>
    <t>['mas', 'agus', 'mas', 'prass', '']</t>
  </si>
  <si>
    <t>['main', 'game', 'kelas', 'ping', 'merah', 'pagi']</t>
  </si>
  <si>
    <t>['video', 'iklan']</t>
  </si>
  <si>
    <t>['', 'andal', 'buang', 'uang', 'doang']</t>
  </si>
  <si>
    <t>['ngaca', 'woy', 'indihome', 'rendah']</t>
  </si>
  <si>
    <t>['', 'gua', 'abang', 'gua', 'abang', 'marah', 'mak', 'gua', 'ajar']</t>
  </si>
  <si>
    <t>['biznet']</t>
  </si>
  <si>
    <t>['sabi', 'jedag', 'jedug']</t>
  </si>
  <si>
    <t>['wifi', 'sampah']</t>
  </si>
  <si>
    <t>['sinyal', 'burik']</t>
  </si>
  <si>
    <t>['tari', 'ubur', 'ubur']</t>
  </si>
  <si>
    <t>['bur', 'ubur']</t>
  </si>
  <si>
    <t>['kosong', 'delapan', 'kosong', 'sembilan', 'delapan', 'sembilan', 'kali']</t>
  </si>
  <si>
    <t>['zzzzzz', 'ganguan', 'taiiiiii', '']</t>
  </si>
  <si>
    <t>['keren', 'bang', 'jasa', '']</t>
  </si>
  <si>
    <t>['langgan', 'indihome', 'rampung', 'isolir', 'indihome', 'biaya', 'bulan', 'ppn', '']</t>
  </si>
  <si>
    <t>['bang', 'bayar', 'telat', 'gimana', 'bang', '']</t>
  </si>
  <si>
    <t>['bang', 'gua', 'cerita', 'alam', 'gua', 'bang', 'posisi', 'gua', 'pakai', 'wifi', 'indihome', 'bang', 'gua', 'pakai', 'emang', 'bang', 'sayaa', 'emang', 'berlangganankan', 'bang', 'problem', 'pindah', 'alamat', 'bang', 'denda', 'lumayan', 'jt', 'kga', 'bayar', 'ampe', 'skrng', 'nunggak', 'pas', 'plasa', 'emang', 'prosedur', 'shock', 'salah', 'les', 'bang', 'kasih', 'denda', 'pindah', 'alamat', 'cuman', 'kasih', 'denda', 'cuman', 'putus', 'langgan', 'situ', 'orang', 'plasanya', 'emang', 'prosedur', 'bang', 'jalan', 'keluar', 'enak', 'ngapain', 'bang', 'makasih', '']</t>
  </si>
  <si>
    <t>['gua', 'kasih', 'pakai', 'internet', 'paksa', 'tahun', 'jaring', 'jelek', 'pindah', 'rumah', 'dll', 'hak', 'dendain', 'ambil', 'balim', 'barang', 'ambil', 'jamin', 'denda', 'syarat', 'jaring', 'kurang', 'titik', '']</t>
  </si>
  <si>
    <t>['bang', 'july', 'pasang', 'idihome', 'copot', 'july', 'denda', 'mahal', 'bayar', 'bang']</t>
  </si>
  <si>
    <t>['bang', 'indihome', 'bayar', 'masuk', 'checking', '']</t>
  </si>
  <si>
    <t>['solusi', 'gan', 'bayar', 'th', 'tplinknya', 'copot', 'pakai', 'trus', 'langgan', '']</t>
  </si>
  <si>
    <t>['saye', 'gthu', 'kayak', 'abg']</t>
  </si>
  <si>
    <t>['bang', 'laku', 'wifi', '']</t>
  </si>
  <si>
    <t>['bro', 'gitu', 'bro', 'make', 'wifi', 'bayar', 'bayar', 'indhihome', 'mati', 'hebat', 'tipu', 'terang', 'naudzubilah', 'mindzalik', 'korupsi', 'musim', 'pandemi', '']</t>
  </si>
  <si>
    <t>['kesel', 'gua', 'bang', 'internet', 'bayar', '']</t>
  </si>
  <si>
    <t>['nor', 'orang', 'bantu', '']</t>
  </si>
  <si>
    <t>['', 'bayar', 'tnggal', 'brapa', 'denda', '']</t>
  </si>
  <si>
    <t>['indihomnya']</t>
  </si>
  <si>
    <t>['bang', 'kaloq', 'pemakianya', 'truss', 'copot', 'denda', 'bang', 'trimaksih', '']</t>
  </si>
  <si>
    <t>['barusan', 'alami', 'nama', 'pawan', 'fiber', 'tifu', 'beli', 'paket', 'harga', 'tentu', 'jadi', 'plg', 'lbran', 'isi', 'isi', 'potong', 'dtangi', 'atur', 'berat', 'karna', 'sistim', 'beli', 'paket', 'denda', '']</t>
  </si>
  <si>
    <t>['nasib', 'dasar', 'indihome']</t>
  </si>
  <si>
    <t>['logika', 'pascabayar', 'bayar', 'dapet', 'internet', 'bayar', 'dapet', 'denda', '']</t>
  </si>
  <si>
    <t>['solusi', 'bayar', 'gmna', '']</t>
  </si>
  <si>
    <t>['internet', 'udah', 'putus', 'tagih', 'kampret', 'moga', 'indihome', 'bangkrut', 'direksi', 'azab', 'allah']</t>
  </si>
  <si>
    <t>['bgtt', 'niih', 'jelasin', 'kesitu', 'aneh', 'indihome', 'ken', 'pakai', 'indihome', 'asliiii']</t>
  </si>
  <si>
    <t>['bang', 'cerita', 'bang', 'januari', 'aktif', 'wifi', 'juli', 'pindah', 'kontra', 'ganti', 'ngak', 'bayar', 'wifi', 'hubung', 'wifi', 'biar', 'gimana', '']</t>
  </si>
  <si>
    <t>['nomer', 'whats', 'mas', 'putus', 'wifi', 'suruh', 'bayar', 'skrg', 'tagih', 'gmn', 'mas', '']</t>
  </si>
  <si>
    <t>['gimana', 'bang', 'tolong']</t>
  </si>
  <si>
    <t>['astagfirullah', 'udah', 'bayar', 'thnk', 'info', 'bang']</t>
  </si>
  <si>
    <t>['langgan', 'thn', 'terahir', 'telat', 'bayar', 'bayar', 'tgl', 'bayar', 'tgl', 'tagih', 'kaget', 'bln', 'bayar', 'udah', 'thn', 'solusi']</t>
  </si>
  <si>
    <t>['gue', 'udah', 'stop', 'bayar', 'udah', 'ganti']</t>
  </si>
  <si>
    <t>['stop', 'langgan', 'resmi', 'balikin', 'modem', 'surat', 'stop', 'langgan', 'somasi', 'nunggak', 'untung', 'dokumen', 'bukti', 'simpen', 'bajing', 'emang', 'indihome', 'andai', 'dokumen', 'udah', 'buang', 'ngerasa', 'udah', 'clear', 'kemarin', 'paksa', 'bayar', 'emang', 'server', 'telkom', 'data', 'anggap', 'ngutang', '']</t>
  </si>
  <si>
    <t>['bang', 'nanya', 'sbnrnya', 'sya', 'byar', 'sya', 'mgkn', 'kna', 'tipu', 'sales', 'kaya', 'pdhl', 'sales', 'ttngga', 'sya', 'ato', 'mgkn', 'sya', 'emang', 'oon', 'udh', 'th', 'langgan', 'sya', 'mbps', 'krna', 'promo', 'mbps', 'sya', 'ganti', 'slah', 'sya', 'dteng', 'plaza', 'mlah', 'lwat', 'sales', 'sya', 'ngmong', 'kdu', 'byar', 'dlu', 'ganti', 'sisitimnya', 'skrg', 'deposit', 'dlu', 'pasang', 'nnti', 'nagih', 'tlp', 'ktanya', 'alloh', 'mnggu', 'dteng', 'nagih', 'mlah', 'tnggung', 'jwb', 'mlah', 'biarin', 'nnti', 'bkln', 'nagih', 'singkat', 'kmrn', 'puasa', 'sya', 'mlah', 'dpt', 'surat', 'adil', 'gara', 'byar', 'tagih', 'indihome', 'mkin', 'sbel', 'sya', 'sales', 'sya', 'tlponin', 'mlah', 'gmn', 'nma', 'qta', 'udh', 'jelek', 'brangkali', 'abang', 'solusi', 'bang', '']</t>
  </si>
  <si>
    <t>['lucu', 'bayar', 'kena', 'denda', 'logika', 'persis', 'listrik', 'token', 'isi', 'gelap', 'gelap', 'pln', 'laku', 'sistem', 'denda', 'adil', '']</t>
  </si>
  <si>
    <t>['gue', 'gpp', 'kena', 'denda', 'aneh']</t>
  </si>
  <si>
    <t>['bang', 'putus', 'indihome', 'juni', 'jalan', 'tgl', 'udah', 'bayar', 'tagih', 'mei', 'pas', 'app', 'indihome', 'tagih', 'ribu', 'speed', 'mbps', 'bang', '']</t>
  </si>
  <si>
    <t>['bayar', 'pulang', 'kampung', 'juli', 'medan', 'wifi', 'denda', 'ratus', 'uang', 'bayar', 'wifi', 'indihome', 'plis']</t>
  </si>
  <si>
    <t>['tagih', 'rbu', 'rbu', 'blan', 'naik', 'bayar', 'rbu', 'pikir', 'rbu', 'sengaja', 'bayar', 'dapet', 'surat', 'cinta', 'tgl', 'kmren', 'suruh', 'bayar', 'rbu', 'barusan', 'indihome', 'mesti', 'bayar', 'rbu', 'pdhal', 'november', 'ink', 'full', 'internet', 'mati', 'total', '']</t>
  </si>
  <si>
    <t>['bener', 'tagih', 'tunggak', '']</t>
  </si>
  <si>
    <t>['biarin', 'sampek', 'tahun', 'gimana', 'hasil']</t>
  </si>
  <si>
    <t>['', 'kagak', 'bayar', 'gpp', 'berani', 'hadepin', 'orang', 'orang', 'nagih', 'inti', 'bayar', 'karna', 'denda', 'masuk', 'akal', 'hadepin', 'orang', 'nagih']</t>
  </si>
  <si>
    <t>['pakai', 'engga', 'pakai', 'wifinya', 'bln', 'tagih', 'ttp', 'mas']</t>
  </si>
  <si>
    <t>['denda', 'sisitim', 'beli', 'paket']</t>
  </si>
  <si>
    <t>['bang', 'gua', 'udah', 'bayar', 'njir']</t>
  </si>
  <si>
    <t>['bang', 'mohon', 'indohome', 'november', 'pakai', 'indihome', 'november', 'februari', 'dikarenkan', 'udah', 'kuat', 'bayar', 'soale', 'istri', 'lahir', 'deposit', 'internet', 'mati', 'scr', 'otomatis', 'karna', 'cma', 'cabut', 'kabel', 'mberesin', 'modem', 'simpen', '']</t>
  </si>
  <si>
    <t>['waduhhh', 'gitu']</t>
  </si>
  <si>
    <t>['tuntut', 'indihome', '']</t>
  </si>
  <si>
    <t>['ternyta', 'kena', 'prank', 'indihome', '']</t>
  </si>
  <si>
    <t>['jadi', 'bang', 'internet', 'lot', 'banget', 'putus', 'email', 'indihome', 'cabut', 'internet', 'udah', 'putus', 'kirain', 'udah', 'kelar', 'surat', 'jaksa', 'suruh', 'bayar', 'denda', 'bayar', 'tempuh', 'jalur', 'hukum', 'solusi', 'gmn', 'bang', '']</t>
  </si>
  <si>
    <t>['bgitu', 'bang', 'internet', 'kondisi', 'rumah', 'tempat', 'kondisi', 'sdng', 'jaga', 'orang', 'tua', 'sakit', 'smpe', 'orng', 'tua', 'tinggal', 'lanjut', 'ngurus', 'makam', 'kampung', 'tempatin', 'rumah', 'niat', 'nerusin', 'indihom', 'tagihanya', 'hrs', 'bayar', 'lanjut', 'putus', 'surat', 'somasi', 'adil', 'gmn', 'bang', 'hrs', 'bayar', 'pemakean', '']</t>
  </si>
  <si>
    <t>['brarti', 'tgl', 'mati', 'bang', '']</t>
  </si>
  <si>
    <t>['orang', 'dalem', 'henti', 'langgan', 'bayar', 'papa']</t>
  </si>
  <si>
    <t>['jatuh', 'kaya', 'jebak']</t>
  </si>
  <si>
    <t>['temen', 'temen', 'kasih', 'masuk', 'ganti', 'indihome', 'st', 'media', 'trus', 'ngurus', 'putus', 'indihome', 'bantu', 'pegawai', 'st', 'media', 'tenang', 'terima', 'beres', 'tagih', 'byr', 'ganti', 'st', 'media', 'bln', 'dpt', 'tagih', 'indihome', 'tegur', 'pegawai', 'st', 'media', 'urus', 'mutih', 'bln', 'dtg', 'tagih', 'jt', 'mesti', 'gmn', '']</t>
  </si>
  <si>
    <t>['serang', 'bang', 'henti', 'langgan', 'kena', 'penalti', 'juta', 'blm', 'sthn']</t>
  </si>
  <si>
    <t>['peras', 'stop', 'bayar', 'selajutnya', 'cabut', 'alat', 'tahun', 'surat', 'mengatasnamakan', 'acara', 'tuntut', 'bayar', 'tagih', 'aneh', 'pasang', 'pasang', 'bayar', 'karna', 'jaring', 'jelek', 'bayar', 'tuntut']</t>
  </si>
  <si>
    <t>['nasib']</t>
  </si>
  <si>
    <t>['udah', 'jalan', 'bayar', 'ditlpn', 'matiin']</t>
  </si>
  <si>
    <t>['kampret', 'gua', 'ngalamin', 'bang', 'gua', 'udah', 'marah', 'tetep', 'ngalah', 'alhasil', 'gua', 'lakuin', 'handle', 'deposit', 'ngringangin']</t>
  </si>
  <si>
    <t>['cerah', 'gue', 'pasang', 'wifi', 'langgan', 'salesnya', 'papa', 'sumpah', 'ragu', 'kayak', 'gin', 'gue', 'udah', 'tanda', 'tangan', 'kontrak', 'telkom', 'hak', 'nuntut']</t>
  </si>
  <si>
    <t>['bisa', 'indihome', '']</t>
  </si>
  <si>
    <t>['ane', 'telat', 'hari', 'denda', 'rb', 'njir', 'lupa', 'lol']</t>
  </si>
  <si>
    <t>['', 'nasib', 'skrng', 'bln', 'bayar', 'gmn', 'pny', 'uang', '']</t>
  </si>
  <si>
    <t>['skrg', 'mas', 'gitu', '']</t>
  </si>
  <si>
    <t>['nama', 'langgan', '']</t>
  </si>
  <si>
    <t>['', 'nak', 'prank', 'indihome', 'macem', 'hutang', 'kejar', 'kejar', 'mulu']</t>
  </si>
  <si>
    <t>['bumn', 'kek', 'rentenir']</t>
  </si>
  <si>
    <t>['anjr', 'bayar', 'bulan', 'tagih', 'ajg', 'ajg', '']</t>
  </si>
  <si>
    <t>['tres', '']</t>
  </si>
  <si>
    <t>['emang', 'telkom', 'henti', 'langgan', 'udah', 'telkom', 'udah', 'acc', 'henti', 'langgan', 'router', 'dll', 'balikin', 'skrang', 'tagih', 'emang', 'kamprettttttt', 'nyesel', 'gue', 'udah', 'daftar', 'pelang', 'indihome']</t>
  </si>
  <si>
    <t>['bayar', 'tagih', 'denda', 'orang', 'jaksa', 'rumah', 'iya', 'kah', '']</t>
  </si>
  <si>
    <t>['asli', 'kacau', 'kacau']</t>
  </si>
  <si>
    <t>['', 'kaga', 'bayar', 'udah', 'ribu']</t>
  </si>
  <si>
    <t>['', 'kena', 'jta', 'nunggak', 'doang']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</si>
</sst>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</font>
    <font>
      <b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2" t="s">
        <v>1</v>
      </c>
    </row>
    <row r="2">
      <c r="A2" s="1">
        <v>0.0</v>
      </c>
      <c r="B2" s="3" t="s">
        <v>2</v>
      </c>
      <c r="C2" s="3" t="str">
        <f>IFERROR(__xludf.DUMMYFUNCTION("GOOGLETRANSLATE(B2,""id"",""en"")"),"['Indihome', 'Standard', 'Low', 'Lot', '']")</f>
        <v>['Indihome', 'Standard', 'Low', 'Lot', '']</v>
      </c>
    </row>
    <row r="3">
      <c r="A3" s="1">
        <v>1.0</v>
      </c>
      <c r="B3" s="3" t="s">
        <v>3</v>
      </c>
      <c r="C3" s="3" t="str">
        <f>IFERROR(__xludf.DUMMYFUNCTION("GOOGLETRANSLATE(B3,""id"",""en"")"),"['Real', 'Life', 'Different', 'Ad']")</f>
        <v>['Real', 'Life', 'Different', 'Ad']</v>
      </c>
    </row>
    <row r="4">
      <c r="A4" s="1">
        <v>2.0</v>
      </c>
      <c r="B4" s="3" t="s">
        <v>4</v>
      </c>
      <c r="C4" s="3" t="str">
        <f>IFERROR(__xludf.DUMMYFUNCTION("GOOGLETRANSLATE(B4,""id"",""en"")"),"['right', 'play', 'mlbb']")</f>
        <v>['right', 'play', 'mlbb']</v>
      </c>
    </row>
    <row r="5">
      <c r="A5" s="1">
        <v>3.0</v>
      </c>
      <c r="B5" s="3" t="s">
        <v>5</v>
      </c>
      <c r="C5" s="3" t="str">
        <f>IFERROR(__xludf.DUMMYFUNCTION("GOOGLETRANSLATE(B5,""id"",""en"")"),"['Steady', 'Indihome']")</f>
        <v>['Steady', 'Indihome']</v>
      </c>
    </row>
    <row r="6">
      <c r="A6" s="1">
        <v>4.0</v>
      </c>
      <c r="B6" s="3" t="s">
        <v>6</v>
      </c>
      <c r="C6" s="3" t="str">
        <f>IFERROR(__xludf.DUMMYFUNCTION("GOOGLETRANSLATE(B6,""id"",""en"")"),"['Mas', 'Agus', 'Mas', 'prass', ""]")</f>
        <v>['Mas', 'Agus', 'Mas', 'prass', "]</v>
      </c>
    </row>
    <row r="7">
      <c r="A7" s="1">
        <v>5.0</v>
      </c>
      <c r="B7" s="3" t="s">
        <v>7</v>
      </c>
      <c r="C7" s="3" t="str">
        <f>IFERROR(__xludf.DUMMYFUNCTION("GOOGLETRANSLATE(B7,""id"",""en"")"),"['Main', 'game', 'class', 'ping', 'red', 'morning']")</f>
        <v>['Main', 'game', 'class', 'ping', 'red', 'morning']</v>
      </c>
    </row>
    <row r="8">
      <c r="A8" s="1">
        <v>6.0</v>
      </c>
      <c r="B8" s="3" t="s">
        <v>8</v>
      </c>
      <c r="C8" s="3" t="str">
        <f>IFERROR(__xludf.DUMMYFUNCTION("GOOGLETRANSLATE(B8,""id"",""en"")"),"['Video', 'Advertising']")</f>
        <v>['Video', 'Advertising']</v>
      </c>
    </row>
    <row r="9">
      <c r="A9" s="1">
        <v>7.0</v>
      </c>
      <c r="B9" s="3" t="s">
        <v>9</v>
      </c>
      <c r="C9" s="3" t="str">
        <f>IFERROR(__xludf.DUMMYFUNCTION("GOOGLETRANSLATE(B9,""id"",""en"")"),"['', 'Andal', 'waste', 'money', 'doang']")</f>
        <v>['', 'Andal', 'waste', 'money', 'doang']</v>
      </c>
    </row>
    <row r="10">
      <c r="A10" s="1">
        <v>8.0</v>
      </c>
      <c r="B10" s="3" t="s">
        <v>10</v>
      </c>
      <c r="C10" s="3" t="str">
        <f>IFERROR(__xludf.DUMMYFUNCTION("GOOGLETRANSLATE(B10,""id"",""en"")"),"['Ngaca', 'Woy', 'Indihome', 'Low']")</f>
        <v>['Ngaca', 'Woy', 'Indihome', 'Low']</v>
      </c>
    </row>
    <row r="11">
      <c r="A11" s="1">
        <v>9.0</v>
      </c>
      <c r="B11" s="3" t="s">
        <v>11</v>
      </c>
      <c r="C11" s="3" t="str">
        <f>IFERROR(__xludf.DUMMYFUNCTION("GOOGLETRANSLATE(B11,""id"",""en"")"),"['', 'cave', 'brother', 'cave', 'brother', 'angry', 'mak', 'cave', 'teach']")</f>
        <v>['', 'cave', 'brother', 'cave', 'brother', 'angry', 'mak', 'cave', 'teach']</v>
      </c>
    </row>
    <row r="12">
      <c r="A12" s="1">
        <v>10.0</v>
      </c>
      <c r="B12" s="3" t="s">
        <v>12</v>
      </c>
      <c r="C12" s="3" t="str">
        <f>IFERROR(__xludf.DUMMYFUNCTION("GOOGLETRANSLATE(B12,""id"",""en"")"),"['Biznet']")</f>
        <v>['Biznet']</v>
      </c>
    </row>
    <row r="13">
      <c r="A13" s="1">
        <v>11.0</v>
      </c>
      <c r="B13" s="3" t="s">
        <v>13</v>
      </c>
      <c r="C13" s="3" t="str">
        <f>IFERROR(__xludf.DUMMYFUNCTION("GOOGLETRANSLATE(B13,""id"",""en"")"),"['Sabi', 'Jedag', 'Jedug']")</f>
        <v>['Sabi', 'Jedag', 'Jedug']</v>
      </c>
    </row>
    <row r="14">
      <c r="A14" s="1">
        <v>12.0</v>
      </c>
      <c r="B14" s="3" t="s">
        <v>14</v>
      </c>
      <c r="C14" s="3" t="str">
        <f>IFERROR(__xludf.DUMMYFUNCTION("GOOGLETRANSLATE(B14,""id"",""en"")"),"['wifi', 'garbage']")</f>
        <v>['wifi', 'garbage']</v>
      </c>
    </row>
    <row r="15">
      <c r="A15" s="1">
        <v>13.0</v>
      </c>
      <c r="B15" s="3" t="s">
        <v>15</v>
      </c>
      <c r="C15" s="3" t="str">
        <f>IFERROR(__xludf.DUMMYFUNCTION("GOOGLETRANSLATE(B15,""id"",""en"")"),"['Signal', 'BURIK']")</f>
        <v>['Signal', 'BURIK']</v>
      </c>
    </row>
    <row r="16">
      <c r="A16" s="1">
        <v>14.0</v>
      </c>
      <c r="B16" s="3" t="s">
        <v>16</v>
      </c>
      <c r="C16" s="3" t="str">
        <f>IFERROR(__xludf.DUMMYFUNCTION("GOOGLETRANSLATE(B16,""id"",""en"")"),"['dance', 'jellyfish', 'jellyfish']")</f>
        <v>['dance', 'jellyfish', 'jellyfish']</v>
      </c>
    </row>
    <row r="17">
      <c r="A17" s="1">
        <v>15.0</v>
      </c>
      <c r="B17" s="3" t="s">
        <v>17</v>
      </c>
      <c r="C17" s="3" t="str">
        <f>IFERROR(__xludf.DUMMYFUNCTION("GOOGLETRANSLATE(B17,""id"",""en"")"),"['Bur', 'Jellyfish']")</f>
        <v>['Bur', 'Jellyfish']</v>
      </c>
    </row>
    <row r="18">
      <c r="A18" s="1">
        <v>16.0</v>
      </c>
      <c r="B18" s="3" t="s">
        <v>18</v>
      </c>
      <c r="C18" s="3" t="str">
        <f>IFERROR(__xludf.DUMMYFUNCTION("GOOGLETRANSLATE(B18,""id"",""en"")"),"['empty', 'eight', 'empty', 'nine', 'eight', 'nine', 'times']")</f>
        <v>['empty', 'eight', 'empty', 'nine', 'eight', 'nine', 'times']</v>
      </c>
    </row>
    <row r="19">
      <c r="A19" s="1">
        <v>17.0</v>
      </c>
      <c r="B19" s="3" t="s">
        <v>19</v>
      </c>
      <c r="C19" s="3" t="str">
        <f>IFERROR(__xludf.DUMMYFUNCTION("GOOGLETRANSLATE(B19,""id"",""en"")"),"['zzzzzz', 'ganguan', 'taiiiii', '']")</f>
        <v>['zzzzzz', 'ganguan', 'taiiiii', '']</v>
      </c>
    </row>
    <row r="20">
      <c r="A20" s="1">
        <v>18.0</v>
      </c>
      <c r="B20" s="3" t="s">
        <v>20</v>
      </c>
      <c r="C20" s="3" t="str">
        <f>IFERROR(__xludf.DUMMYFUNCTION("GOOGLETRANSLATE(B20,""id"",""en"")"),"['Cool', 'Bang', 'Services', '']")</f>
        <v>['Cool', 'Bang', 'Services', '']</v>
      </c>
    </row>
    <row r="21" ht="15.75" customHeight="1">
      <c r="A21" s="1">
        <v>19.0</v>
      </c>
      <c r="B21" s="3" t="s">
        <v>21</v>
      </c>
      <c r="C21" s="3" t="str">
        <f>IFERROR(__xludf.DUMMYFUNCTION("GOOGLETRANSLATE(B21,""id"",""en"")"),"['Subscribe', 'INDIHOME', 'RAMPUNG', 'ISOLIR', 'INDIHOME', 'COST', 'MONTH', 'PPN', ""]")</f>
        <v>['Subscribe', 'INDIHOME', 'RAMPUNG', 'ISOLIR', 'INDIHOME', 'COST', 'MONTH', 'PPN', "]</v>
      </c>
    </row>
    <row r="22" ht="15.75" customHeight="1">
      <c r="A22" s="1">
        <v>20.0</v>
      </c>
      <c r="B22" s="3" t="s">
        <v>22</v>
      </c>
      <c r="C22" s="3" t="str">
        <f>IFERROR(__xludf.DUMMYFUNCTION("GOOGLETRANSLATE(B22,""id"",""en"")"),"['bang', 'pay', 'late', 'how', 'bang', '']")</f>
        <v>['bang', 'pay', 'late', 'how', 'bang', '']</v>
      </c>
    </row>
    <row r="23" ht="15.75" customHeight="1">
      <c r="A23" s="1">
        <v>21.0</v>
      </c>
      <c r="B23" s="3" t="s">
        <v>23</v>
      </c>
      <c r="C23" s="3" t="str">
        <f>IFERROR(__xludf.DUMMYFUNCTION("GOOGLETRANSLATE(B23,""id"",""en"")"),"['bang', 'cave', 'story', 'nature', 'cave', 'bang', 'position', 'cave', 'use', 'wifi', 'indihome', 'bang', ' cave ',' use ',' emang ',' bang ',' me ',' emang ',' subscribed ',' bang ',' problem ',' move ',' address', 'bang', 'fine' , 'Not bad', 'JT', 'KGA"&amp;"', 'Pay', 'Ampe', 'skrng', 'Nunggak', 'right', 'plaza', 'emang', 'procedure', 'shock', ' wrong ',' Les', 'bang', 'love', 'fine', 'move', 'address',' just ',' love ',' fine ',' just ',' broken ',' subscribe ' , 'situ', 'people', 'plaguan', 'weve', 'procedu"&amp;"re', 'bang', 'road', 'come out', 'tasty', 'what' do ',' bang ',' thanks ',' ']")</f>
        <v>['bang', 'cave', 'story', 'nature', 'cave', 'bang', 'position', 'cave', 'use', 'wifi', 'indihome', 'bang', ' cave ',' use ',' emang ',' bang ',' me ',' emang ',' subscribed ',' bang ',' problem ',' move ',' address', 'bang', 'fine' , 'Not bad', 'JT', 'KGA', 'Pay', 'Ampe', 'skrng', 'Nunggak', 'right', 'plaza', 'emang', 'procedure', 'shock', ' wrong ',' Les', 'bang', 'love', 'fine', 'move', 'address',' just ',' love ',' fine ',' just ',' broken ',' subscribe ' , 'situ', 'people', 'plaguan', 'weve', 'procedure', 'bang', 'road', 'come out', 'tasty', 'what' do ',' bang ',' thanks ',' ']</v>
      </c>
    </row>
    <row r="24" ht="15.75" customHeight="1">
      <c r="A24" s="1">
        <v>22.0</v>
      </c>
      <c r="B24" s="3" t="s">
        <v>24</v>
      </c>
      <c r="C24" s="3" t="str">
        <f>IFERROR(__xludf.DUMMYFUNCTION("GOOGLETRANSLATE(B24,""id"",""en"")"),"['cave', 'love', 'use', 'internet', 'forced', 'year', 'net', 'ugly', 'moved', 'home', 'etc.', 'right', ' Dendain ',' Take ',' Balim ',' Goods', 'Take', 'Jamin', 'Fines',' Terms', 'Nets',' Less', 'Point', ""]")</f>
        <v>['cave', 'love', 'use', 'internet', 'forced', 'year', 'net', 'ugly', 'moved', 'home', 'etc.', 'right', ' Dendain ',' Take ',' Balim ',' Goods', 'Take', 'Jamin', 'Fines',' Terms', 'Nets',' Less', 'Point', "]</v>
      </c>
    </row>
    <row r="25" ht="15.75" customHeight="1">
      <c r="A25" s="1">
        <v>23.0</v>
      </c>
      <c r="B25" s="3" t="s">
        <v>25</v>
      </c>
      <c r="C25" s="3" t="str">
        <f>IFERROR(__xludf.DUMMYFUNCTION("GOOGLETRANSLATE(B25,""id"",""en"")"),"['bang', 'July', 'install', 'idihome', 'dislodious', 'July', 'fine', 'expensive', 'pay', 'bang']")</f>
        <v>['bang', 'July', 'install', 'idihome', 'dislodious', 'July', 'fine', 'expensive', 'pay', 'bang']</v>
      </c>
    </row>
    <row r="26" ht="15.75" customHeight="1">
      <c r="A26" s="1">
        <v>52.0</v>
      </c>
      <c r="B26" s="3" t="s">
        <v>26</v>
      </c>
      <c r="C26" s="3" t="str">
        <f>IFERROR(__xludf.DUMMYFUNCTION("GOOGLETRANSLATE(B26,""id"",""en"")"),"['Bang', 'Indihome', 'Pay', 'Enter', 'Checking', '']")</f>
        <v>['Bang', 'Indihome', 'Pay', 'Enter', 'Checking', '']</v>
      </c>
    </row>
    <row r="27" ht="15.75" customHeight="1">
      <c r="A27" s="1">
        <v>53.0</v>
      </c>
      <c r="B27" s="3" t="s">
        <v>27</v>
      </c>
      <c r="C27" s="3" t="str">
        <f>IFERROR(__xludf.DUMMYFUNCTION("GOOGLETRANSLATE(B27,""id"",""en"")"),"['solution', 'bro', 'paid', 'th', 'tplink', 'dislink', 'use', 'then', 'subscribe', ""]")</f>
        <v>['solution', 'bro', 'paid', 'th', 'tplink', 'dislink', 'use', 'then', 'subscribe', "]</v>
      </c>
    </row>
    <row r="28" ht="15.75" customHeight="1">
      <c r="A28" s="1">
        <v>54.0</v>
      </c>
      <c r="B28" s="3" t="s">
        <v>28</v>
      </c>
      <c r="C28" s="3" t="str">
        <f>IFERROR(__xludf.DUMMYFUNCTION("GOOGLETRANSLATE(B28,""id"",""en"")"),"['Saye', 'Gthu', 'Kayak', 'ABG']")</f>
        <v>['Saye', 'Gthu', 'Kayak', 'ABG']</v>
      </c>
    </row>
    <row r="29" ht="15.75" customHeight="1">
      <c r="A29" s="1">
        <v>55.0</v>
      </c>
      <c r="B29" s="3" t="s">
        <v>29</v>
      </c>
      <c r="C29" s="3" t="str">
        <f>IFERROR(__xludf.DUMMYFUNCTION("GOOGLETRANSLATE(B29,""id"",""en"")"),"['bang', 'sell', 'wifi', '']")</f>
        <v>['bang', 'sell', 'wifi', '']</v>
      </c>
    </row>
    <row r="30" ht="15.75" customHeight="1">
      <c r="A30" s="1">
        <v>56.0</v>
      </c>
      <c r="B30" s="3" t="s">
        <v>30</v>
      </c>
      <c r="C30" s="3" t="str">
        <f>IFERROR(__xludf.DUMMYFUNCTION("GOOGLETRANSLATE(B30,""id"",""en"")"),"['Bro', 'that's like', 'bro', 'make', 'wifi', 'pay', 'pay', 'indhihome', 'dead', 'great', 'trick', 'bright', ' naudzubilah ',' mindzalik ',' corruption ',' season ',' pandemic ', ""]")</f>
        <v>['Bro', 'that's like', 'bro', 'make', 'wifi', 'pay', 'pay', 'indhihome', 'dead', 'great', 'trick', 'bright', ' naudzubilah ',' mindzalik ',' corruption ',' season ',' pandemic ', "]</v>
      </c>
    </row>
    <row r="31" ht="15.75" customHeight="1">
      <c r="A31" s="1">
        <v>57.0</v>
      </c>
      <c r="B31" s="3" t="s">
        <v>31</v>
      </c>
      <c r="C31" s="3" t="str">
        <f>IFERROR(__xludf.DUMMYFUNCTION("GOOGLETRANSLATE(B31,""id"",""en"")"),"['Season', 'cave', 'bang', 'internet', 'pay', '']")</f>
        <v>['Season', 'cave', 'bang', 'internet', 'pay', '']</v>
      </c>
    </row>
    <row r="32" ht="15.75" customHeight="1">
      <c r="A32" s="1">
        <v>58.0</v>
      </c>
      <c r="B32" s="3" t="s">
        <v>32</v>
      </c>
      <c r="C32" s="3" t="str">
        <f>IFERROR(__xludf.DUMMYFUNCTION("GOOGLETRANSLATE(B32,""id"",""en"")"),"['Nor', 'people', 'help', ""]")</f>
        <v>['Nor', 'people', 'help', "]</v>
      </c>
    </row>
    <row r="33" ht="15.75" customHeight="1">
      <c r="A33" s="1">
        <v>59.0</v>
      </c>
      <c r="B33" s="3" t="s">
        <v>33</v>
      </c>
      <c r="C33" s="3" t="str">
        <f>IFERROR(__xludf.DUMMYFUNCTION("GOOGLETRANSLATE(B33,""id"",""en"")"),"['', 'Pay', 'tnggal', 'brapa', 'fine', ""]")</f>
        <v>['', 'Pay', 'tnggal', 'brapa', 'fine', "]</v>
      </c>
    </row>
    <row r="34" ht="15.75" customHeight="1">
      <c r="A34" s="1">
        <v>60.0</v>
      </c>
      <c r="B34" s="3" t="s">
        <v>34</v>
      </c>
      <c r="C34" s="3" t="str">
        <f>IFERROR(__xludf.DUMMYFUNCTION("GOOGLETRANSLATE(B34,""id"",""en"")"),"['Indihom']")</f>
        <v>['Indihom']</v>
      </c>
    </row>
    <row r="35" ht="15.75" customHeight="1">
      <c r="A35" s="1">
        <v>61.0</v>
      </c>
      <c r="B35" s="3" t="s">
        <v>35</v>
      </c>
      <c r="C35" s="3" t="str">
        <f>IFERROR(__xludf.DUMMYFUNCTION("GOOGLETRANSLATE(B35,""id"",""en"")"),"['bang', 'kaloq', 'moccection', 'truss', 'dislodged', 'fine', 'bang', 'trimaxih', ""]")</f>
        <v>['bang', 'kaloq', 'moccection', 'truss', 'dislodged', 'fine', 'bang', 'trimaxih', "]</v>
      </c>
    </row>
    <row r="36" ht="15.75" customHeight="1">
      <c r="A36" s="1">
        <v>62.0</v>
      </c>
      <c r="B36" s="3" t="s">
        <v>36</v>
      </c>
      <c r="C36" s="3" t="str">
        <f>IFERROR(__xludf.DUMMYFUNCTION("GOOGLETRANSLATE(B36,""id"",""en"")"),"['Just', 'Natural', 'Name', 'Pawan', 'Fiber', 'TIFU', 'Buy', 'Package', 'Price', 'Sure', 'So', 'plg', ' lbran ',' contents ',' contents ',' cut ',' dual ',' set ',' heavy ',' because 'system', 'buy', 'package', 'fine', '']")</f>
        <v>['Just', 'Natural', 'Name', 'Pawan', 'Fiber', 'TIFU', 'Buy', 'Package', 'Price', 'Sure', 'So', 'plg', ' lbran ',' contents ',' contents ',' cut ',' dual ',' set ',' heavy ',' because 'system', 'buy', 'package', 'fine', '']</v>
      </c>
    </row>
    <row r="37" ht="15.75" customHeight="1">
      <c r="A37" s="1">
        <v>63.0</v>
      </c>
      <c r="B37" s="3" t="s">
        <v>37</v>
      </c>
      <c r="C37" s="3" t="str">
        <f>IFERROR(__xludf.DUMMYFUNCTION("GOOGLETRANSLATE(B37,""id"",""en"")"),"['fate', 'basic', 'indihome']")</f>
        <v>['fate', 'basic', 'indihome']</v>
      </c>
    </row>
    <row r="38" ht="15.75" customHeight="1">
      <c r="A38" s="1">
        <v>67.0</v>
      </c>
      <c r="B38" s="3" t="s">
        <v>38</v>
      </c>
      <c r="C38" s="3" t="str">
        <f>IFERROR(__xludf.DUMMYFUNCTION("GOOGLETRANSLATE(B38,""id"",""en"")"),"['logic', 'postpaid', 'pay', 'get', 'internet', 'pay', 'get', 'fine', '']")</f>
        <v>['logic', 'postpaid', 'pay', 'get', 'internet', 'pay', 'get', 'fine', '']</v>
      </c>
    </row>
    <row r="39" ht="15.75" customHeight="1">
      <c r="A39" s="1">
        <v>68.0</v>
      </c>
      <c r="B39" s="3" t="s">
        <v>39</v>
      </c>
      <c r="C39" s="3" t="str">
        <f>IFERROR(__xludf.DUMMYFUNCTION("GOOGLETRANSLATE(B39,""id"",""en"")"),"['Solution', 'Pay', 'GMNA', '']")</f>
        <v>['Solution', 'Pay', 'GMNA', '']</v>
      </c>
    </row>
    <row r="40" ht="15.75" customHeight="1">
      <c r="A40" s="1">
        <v>69.0</v>
      </c>
      <c r="B40" s="3" t="s">
        <v>40</v>
      </c>
      <c r="C40" s="3" t="str">
        <f>IFERROR(__xludf.DUMMYFUNCTION("GOOGLETRANSLATE(B40,""id"",""en"")"),"['internet', 'already', 'broke', 'tags', 'kampret', 'hopefully', 'indihome', 'go bankrupt', 'directors', 'azab', 'Allah']")</f>
        <v>['internet', 'already', 'broke', 'tags', 'kampret', 'hopefully', 'indihome', 'go bankrupt', 'directors', 'azab', 'Allah']</v>
      </c>
    </row>
    <row r="41" ht="15.75" customHeight="1">
      <c r="A41" s="1">
        <v>70.0</v>
      </c>
      <c r="B41" s="3" t="s">
        <v>41</v>
      </c>
      <c r="C41" s="3" t="str">
        <f>IFERROR(__xludf.DUMMYFUNCTION("GOOGLETRANSLATE(B41,""id"",""en"")"),"['BGTT', 'niih', 'explained', 'Night', 'weird', 'indihome', 'ken', 'use', 'indihome', 'originalii']")</f>
        <v>['BGTT', 'niih', 'explained', 'Night', 'weird', 'indihome', 'ken', 'use', 'indihome', 'originalii']</v>
      </c>
    </row>
    <row r="42" ht="15.75" customHeight="1">
      <c r="A42" s="1">
        <v>71.0</v>
      </c>
      <c r="B42" s="3" t="s">
        <v>42</v>
      </c>
      <c r="C42" s="3" t="str">
        <f>IFERROR(__xludf.DUMMYFUNCTION("GOOGLETRANSLATE(B42,""id"",""en"")"),"['Bang', 'Bang', 'Bang', 'January', 'On', 'WiFi', 'July', 'Moving', 'Cons',' Change ',' Ngak ',' Pay ',' WiFi ',' HUBUK ',' WIFI ',' BIAR ',' GIMANA ',' ']")</f>
        <v>['Bang', 'Bang', 'Bang', 'January', 'On', 'WiFi', 'July', 'Moving', 'Cons',' Change ',' Ngak ',' Pay ',' WiFi ',' HUBUK ',' WIFI ',' BIAR ',' GIMANA ',' ']</v>
      </c>
    </row>
    <row r="43" ht="15.75" customHeight="1">
      <c r="A43" s="1">
        <v>72.0</v>
      </c>
      <c r="B43" s="3" t="s">
        <v>43</v>
      </c>
      <c r="C43" s="3" t="str">
        <f>IFERROR(__xludf.DUMMYFUNCTION("GOOGLETRANSLATE(B43,""id"",""en"")"),"['Nomer', 'Whats', 'Mas', 'Disconnect', 'wifi', 'told', 'Pay', 'skrg', 'tagih', 'gmn', 'mas', ""]")</f>
        <v>['Nomer', 'Whats', 'Mas', 'Disconnect', 'wifi', 'told', 'Pay', 'skrg', 'tagih', 'gmn', 'mas', "]</v>
      </c>
    </row>
    <row r="44" ht="15.75" customHeight="1">
      <c r="A44" s="1">
        <v>81.0</v>
      </c>
      <c r="B44" s="3" t="s">
        <v>44</v>
      </c>
      <c r="C44" s="3" t="str">
        <f>IFERROR(__xludf.DUMMYFUNCTION("GOOGLETRANSLATE(B44,""id"",""en"")"),"['How', 'bang', 'please']")</f>
        <v>['How', 'bang', 'please']</v>
      </c>
    </row>
    <row r="45" ht="15.75" customHeight="1">
      <c r="A45" s="1">
        <v>82.0</v>
      </c>
      <c r="B45" s="3" t="s">
        <v>45</v>
      </c>
      <c r="C45" s="3" t="str">
        <f>IFERROR(__xludf.DUMMYFUNCTION("GOOGLETRANSLATE(B45,""id"",""en"")"),"['astagfirullah', 'already', 'pay', 'thnk', 'info', 'bang']")</f>
        <v>['astagfirullah', 'already', 'pay', 'thnk', 'info', 'bang']</v>
      </c>
    </row>
    <row r="46" ht="15.75" customHeight="1">
      <c r="A46" s="1">
        <v>83.0</v>
      </c>
      <c r="B46" s="3" t="s">
        <v>46</v>
      </c>
      <c r="C46" s="3" t="str">
        <f>IFERROR(__xludf.DUMMYFUNCTION("GOOGLETRANSLATE(B46,""id"",""en"")"),"['Subscribe', 'yrs',' late ',' late ',' pay ',' pay ',' date ',' pay ',' date ',' tap ',' shocked ',' bln ',' Pay ',' already ',' yrs', 'solution']")</f>
        <v>['Subscribe', 'yrs',' late ',' late ',' pay ',' pay ',' date ',' pay ',' date ',' tap ',' shocked ',' bln ',' Pay ',' already ',' yrs', 'solution']</v>
      </c>
    </row>
    <row r="47" ht="15.75" customHeight="1">
      <c r="A47" s="1">
        <v>84.0</v>
      </c>
      <c r="B47" s="3" t="s">
        <v>47</v>
      </c>
      <c r="C47" s="3" t="str">
        <f>IFERROR(__xludf.DUMMYFUNCTION("GOOGLETRANSLATE(B47,""id"",""en"")"),"['I', 'already', 'Stop', 'Pay', 'already', 'replace']")</f>
        <v>['I', 'already', 'Stop', 'Pay', 'already', 'replace']</v>
      </c>
    </row>
    <row r="48" ht="15.75" customHeight="1">
      <c r="A48" s="1">
        <v>85.0</v>
      </c>
      <c r="B48" s="3" t="s">
        <v>48</v>
      </c>
      <c r="C48" s="3" t="str">
        <f>IFERROR(__xludf.DUMMYFUNCTION("GOOGLETRANSLATE(B48,""id"",""en"")"),"['Stop', 'Subscribe', 'Official', 'Balikin', 'Modem', 'Letter', 'Stop', 'Subscribe', 'Somasi', 'Nunggak', 'Untung', 'Document', ' Evidence ',' Simpen ',' squirrel ',' weve ',' Indihome ',' If ',' document ',' already ',' waste ',' feel ',' already ',' Cle"&amp;"ar ',' yesterday ' , 'Forced', 'Pay', 'Emang', 'Server', 'Telkom', 'Data', 'Consider', 'Debt', ""]")</f>
        <v>['Stop', 'Subscribe', 'Official', 'Balikin', 'Modem', 'Letter', 'Stop', 'Subscribe', 'Somasi', 'Nunggak', 'Untung', 'Document', ' Evidence ',' Simpen ',' squirrel ',' weve ',' Indihome ',' If ',' document ',' already ',' waste ',' feel ',' already ',' Clear ',' yesterday ' , 'Forced', 'Pay', 'Emang', 'Server', 'Telkom', 'Data', 'Consider', 'Debt', "]</v>
      </c>
    </row>
    <row r="49" ht="15.75" customHeight="1">
      <c r="A49" s="1">
        <v>86.0</v>
      </c>
      <c r="B49" s="3" t="s">
        <v>49</v>
      </c>
      <c r="C49" s="3" t="str">
        <f>IFERROR(__xludf.DUMMYFUNCTION("GOOGLETRANSLATE(B49,""id"",""en"")"),"['Bang', 'ask', 'sbnr', 'sya', 'children', 'sya', 'mgkn', 'kna', 'tricks',' sales', 'rich', 'pdhl', ' Sales ',' ttngga ',' I'll, 'or', 'may', 'weve', 'oon', 'udh', 'th', 'subscribe', 'sya', 'Mbps' , 'Krna', 'promo', 'mbps',' sya ',' change ',' slah ',' sy"&amp;"a ',' dteng ',' plaza ',' mah ',' lwat ',' sales', ' Sya ',' ngmong ',' kdu ',' boyar ',' dlu ',' replace ',' sisitim ',' skrg ',' deposit ',' dlu ',' pairs', 'nnti', 'nagih' , 'TLP', 'Knip', 'Allah', 'Mnggu', 'Dteng', 'Nagih', 'Mah', 'tnggung', 'jwb', 'm"&amp;"ah', 'biarin', 'nnti', ' BKLN ',' Nagih ',' brief ',' kmrn ',' fasting ',' Mah ',' can ',' letter ',' fair ',' Gara ',' boyar ',' tags' , 'INDIHOME', 'may', 'SBEL', 'Sya', 'Sales',' Sya ',' phone ',' mah ',' gmn ',' nma ',' udh ',' ugly ',' brangkali ',' "&amp;"brother ',' solution ',' bang ',' ']")</f>
        <v>['Bang', 'ask', 'sbnr', 'sya', 'children', 'sya', 'mgkn', 'kna', 'tricks',' sales', 'rich', 'pdhl', ' Sales ',' ttngga ',' I'll, 'or', 'may', 'weve', 'oon', 'udh', 'th', 'subscribe', 'sya', 'Mbps' , 'Krna', 'promo', 'mbps',' sya ',' change ',' slah ',' sya ',' dteng ',' plaza ',' mah ',' lwat ',' sales', ' Sya ',' ngmong ',' kdu ',' boyar ',' dlu ',' replace ',' sisitim ',' skrg ',' deposit ',' dlu ',' pairs', 'nnti', 'nagih' , 'TLP', 'Knip', 'Allah', 'Mnggu', 'Dteng', 'Nagih', 'Mah', 'tnggung', 'jwb', 'mah', 'biarin', 'nnti', ' BKLN ',' Nagih ',' brief ',' kmrn ',' fasting ',' Mah ',' can ',' letter ',' fair ',' Gara ',' boyar ',' tags' , 'INDIHOME', 'may', 'SBEL', 'Sya', 'Sales',' Sya ',' phone ',' mah ',' gmn ',' nma ',' udh ',' ugly ',' brangkali ',' brother ',' solution ',' bang ',' ']</v>
      </c>
    </row>
    <row r="50" ht="15.75" customHeight="1">
      <c r="A50" s="1">
        <v>87.0</v>
      </c>
      <c r="B50" s="3" t="s">
        <v>50</v>
      </c>
      <c r="C50" s="3" t="str">
        <f>IFERROR(__xludf.DUMMYFUNCTION("GOOGLETRANSLATE(B50,""id"",""en"")"),"['Funny', 'Pay', 'get', 'fine', 'logic', 'exactly', 'electricity', 'token', 'contents',' dark ',' dark ',' PLN ',' behavior ',' system ',' fine ',' fair ', ""]")</f>
        <v>['Funny', 'Pay', 'get', 'fine', 'logic', 'exactly', 'electricity', 'token', 'contents',' dark ',' dark ',' PLN ',' behavior ',' system ',' fine ',' fair ', "]</v>
      </c>
    </row>
    <row r="51" ht="15.75" customHeight="1">
      <c r="A51" s="1">
        <v>88.0</v>
      </c>
      <c r="B51" s="3" t="s">
        <v>51</v>
      </c>
      <c r="C51" s="3" t="str">
        <f>IFERROR(__xludf.DUMMYFUNCTION("GOOGLETRANSLATE(B51,""id"",""en"")"),"['I', 'GPP', 'get', 'fine', 'weird']")</f>
        <v>['I', 'GPP', 'get', 'fine', 'weird']</v>
      </c>
    </row>
    <row r="52" ht="15.75" customHeight="1">
      <c r="A52" s="1">
        <v>89.0</v>
      </c>
      <c r="B52" s="3" t="s">
        <v>52</v>
      </c>
      <c r="C52" s="3" t="str">
        <f>IFERROR(__xludf.DUMMYFUNCTION("GOOGLETRANSLATE(B52,""id"",""en"")"),"['bang', 'broke', 'Indihome', 'June', 'road', 'date', 'already', 'pay', 'tags',' May ',' right ',' App ',' Indihome ',' tags', 'thousand', 'speed', 'Mbps',' bang ',' ']")</f>
        <v>['bang', 'broke', 'Indihome', 'June', 'road', 'date', 'already', 'pay', 'tags',' May ',' right ',' App ',' Indihome ',' tags', 'thousand', 'speed', 'Mbps',' bang ',' ']</v>
      </c>
    </row>
    <row r="53" ht="15.75" customHeight="1">
      <c r="A53" s="1">
        <v>90.0</v>
      </c>
      <c r="B53" s="3" t="s">
        <v>53</v>
      </c>
      <c r="C53" s="3" t="str">
        <f>IFERROR(__xludf.DUMMYFUNCTION("GOOGLETRANSLATE(B53,""id"",""en"")"),"['Pay', 'go home', 'village', 'July', 'Medan', 'wifi', 'fine', 'hundred', 'money', 'pay', 'wifi', 'indihome', ' Plis']")</f>
        <v>['Pay', 'go home', 'village', 'July', 'Medan', 'wifi', 'fine', 'hundred', 'money', 'pay', 'wifi', 'indihome', ' Plis']</v>
      </c>
    </row>
    <row r="54" ht="15.75" customHeight="1">
      <c r="A54" s="1">
        <v>91.0</v>
      </c>
      <c r="B54" s="3" t="s">
        <v>54</v>
      </c>
      <c r="C54" s="3" t="str">
        <f>IFERROR(__xludf.DUMMYFUNCTION("GOOGLETRANSLATE(B54,""id"",""en"")"),"['TAGIH', 'RBU', 'RBU', 'Blan', 'Ride', 'Pay', 'Rbu', 'Think', 'Rbu', 'Deliberate', 'Pay', 'Get', ' letter ',' love ',' date ',' kmren ',' told ',' pay ',' RbU ',' just ',' Indihome ',' Must ',' pay ',' Rbu ',' pdhal ' , 'November', 'Ink', 'Full', 'Intern"&amp;"et', 'Dead', 'Total', '']")</f>
        <v>['TAGIH', 'RBU', 'RBU', 'Blan', 'Ride', 'Pay', 'Rbu', 'Think', 'Rbu', 'Deliberate', 'Pay', 'Get', ' letter ',' love ',' date ',' kmren ',' told ',' pay ',' RbU ',' just ',' Indihome ',' Must ',' pay ',' Rbu ',' pdhal ' , 'November', 'Ink', 'Full', 'Internet', 'Dead', 'Total', '']</v>
      </c>
    </row>
    <row r="55" ht="15.75" customHeight="1">
      <c r="A55" s="1">
        <v>96.0</v>
      </c>
      <c r="B55" s="3" t="s">
        <v>55</v>
      </c>
      <c r="C55" s="3" t="str">
        <f>IFERROR(__xludf.DUMMYFUNCTION("GOOGLETRANSLATE(B55,""id"",""en"")"),"['Bener', 'tags', 'Tungg', '']")</f>
        <v>['Bener', 'tags', 'Tungg', '']</v>
      </c>
    </row>
    <row r="56" ht="15.75" customHeight="1">
      <c r="A56" s="1">
        <v>97.0</v>
      </c>
      <c r="B56" s="3" t="s">
        <v>56</v>
      </c>
      <c r="C56" s="3" t="str">
        <f>IFERROR(__xludf.DUMMYFUNCTION("GOOGLETRANSLATE(B56,""id"",""en"")"),"['Biarin', 'sampek', 'year', 'how', 'results']")</f>
        <v>['Biarin', 'sampek', 'year', 'how', 'results']</v>
      </c>
    </row>
    <row r="57" ht="15.75" customHeight="1">
      <c r="A57" s="1">
        <v>98.0</v>
      </c>
      <c r="B57" s="3" t="s">
        <v>57</v>
      </c>
      <c r="C57" s="3" t="str">
        <f>IFERROR(__xludf.DUMMYFUNCTION("GOOGLETRANSLATE(B57,""id"",""en"")"),"['', 'kagak', 'pay', 'gpp', 'brave', 'hadepin', 'person', 'person', 'nagih', 'core', 'pay', 'because' fines ',' enter ',' sense ',' hadepin ',' person ',' nagih ']")</f>
        <v>['', 'kagak', 'pay', 'gpp', 'brave', 'hadepin', 'person', 'person', 'nagih', 'core', 'pay', 'because' fines ',' enter ',' sense ',' hadepin ',' person ',' nagih ']</v>
      </c>
    </row>
    <row r="58" ht="15.75" customHeight="1">
      <c r="A58" s="1">
        <v>99.0</v>
      </c>
      <c r="B58" s="3" t="s">
        <v>58</v>
      </c>
      <c r="C58" s="3" t="str">
        <f>IFERROR(__xludf.DUMMYFUNCTION("GOOGLETRANSLATE(B58,""id"",""en"")"),"['use', 'no', 'use', 'wifinya', 'bln', 'tap', 'ttp', 'mas']")</f>
        <v>['use', 'no', 'use', 'wifinya', 'bln', 'tap', 'ttp', 'mas']</v>
      </c>
    </row>
    <row r="59" ht="15.75" customHeight="1">
      <c r="A59" s="1">
        <v>100.0</v>
      </c>
      <c r="B59" s="3" t="s">
        <v>59</v>
      </c>
      <c r="C59" s="3" t="str">
        <f>IFERROR(__xludf.DUMMYFUNCTION("GOOGLETRANSLATE(B59,""id"",""en"")"),"['fine', 'Sisitim', 'buy', 'Package']")</f>
        <v>['fine', 'Sisitim', 'buy', 'Package']</v>
      </c>
    </row>
    <row r="60" ht="15.75" customHeight="1">
      <c r="A60" s="1">
        <v>101.0</v>
      </c>
      <c r="B60" s="3" t="s">
        <v>60</v>
      </c>
      <c r="C60" s="3" t="str">
        <f>IFERROR(__xludf.DUMMYFUNCTION("GOOGLETRANSLATE(B60,""id"",""en"")"),"['bang', 'cave', 'already', 'pay', 'njir']")</f>
        <v>['bang', 'cave', 'already', 'pay', 'njir']</v>
      </c>
    </row>
    <row r="61" ht="15.75" customHeight="1">
      <c r="A61" s="1">
        <v>102.0</v>
      </c>
      <c r="B61" s="3" t="s">
        <v>61</v>
      </c>
      <c r="C61" s="3" t="str">
        <f>IFERROR(__xludf.DUMMYFUNCTION("GOOGLETRANSLATE(B61,""id"",""en"")"),"['Bang', 'Please', 'Indohome', 'November', 'Use', 'Indihome', 'November', 'February', 'DIRENDED', 'already', 'strong', 'Pay', ' Same ',' wife ',' born ',' deposit ',' internet ',' dead ',' SCR ',' automatic ',' because ',' CMA ',' unplug ',' cable ',' Mbe"&amp;"resin ' , 'modem', 'Simpen', '']")</f>
        <v>['Bang', 'Please', 'Indohome', 'November', 'Use', 'Indihome', 'November', 'February', 'DIRENDED', 'already', 'strong', 'Pay', ' Same ',' wife ',' born ',' deposit ',' internet ',' dead ',' SCR ',' automatic ',' because ',' CMA ',' unplug ',' cable ',' Mberesin ' , 'modem', 'Simpen', '']</v>
      </c>
    </row>
    <row r="62" ht="15.75" customHeight="1">
      <c r="A62" s="1">
        <v>113.0</v>
      </c>
      <c r="B62" s="3" t="s">
        <v>62</v>
      </c>
      <c r="C62" s="3" t="str">
        <f>IFERROR(__xludf.DUMMYFUNCTION("GOOGLETRANSLATE(B62,""id"",""en"")"),"['Waduhhh', 'That's']")</f>
        <v>['Waduhhh', 'That's']</v>
      </c>
    </row>
    <row r="63" ht="15.75" customHeight="1">
      <c r="A63" s="1">
        <v>114.0</v>
      </c>
      <c r="B63" s="3" t="s">
        <v>63</v>
      </c>
      <c r="C63" s="3" t="str">
        <f>IFERROR(__xludf.DUMMYFUNCTION("GOOGLETRANSLATE(B63,""id"",""en"")"),"['Demand', 'Indihome', '']")</f>
        <v>['Demand', 'Indihome', '']</v>
      </c>
    </row>
    <row r="64" ht="15.75" customHeight="1">
      <c r="A64" s="1">
        <v>115.0</v>
      </c>
      <c r="B64" s="3" t="s">
        <v>64</v>
      </c>
      <c r="C64" s="3" t="str">
        <f>IFERROR(__xludf.DUMMYFUNCTION("GOOGLETRANSLATE(B64,""id"",""en"")"),"['Ternyta', 'getting', 'prank', 'indihome', '']")</f>
        <v>['Ternyta', 'getting', 'prank', 'indihome', '']</v>
      </c>
    </row>
    <row r="65" ht="15.75" customHeight="1">
      <c r="A65" s="1">
        <v>116.0</v>
      </c>
      <c r="B65" s="3" t="s">
        <v>65</v>
      </c>
      <c r="C65" s="3" t="str">
        <f>IFERROR(__xludf.DUMMYFUNCTION("GOOGLETRANSLATE(B65,""id"",""en"")"),"['So', 'bang', 'internet', 'lot', 'really', 'break up', 'email', 'indihome', 'unplug', 'internet', 'already', 'broke', ' Kirain ',' already ',' finished ',' letter ',' prosecutor ',' told ',' pay ',' fine ',' pay ',' travel ',' path ',' law ',' solution '"&amp;" , 'GMN', 'Bang', '']")</f>
        <v>['So', 'bang', 'internet', 'lot', 'really', 'break up', 'email', 'indihome', 'unplug', 'internet', 'already', 'broke', ' Kirain ',' already ',' finished ',' letter ',' prosecutor ',' told ',' pay ',' fine ',' pay ',' travel ',' path ',' law ',' solution ' , 'GMN', 'Bang', '']</v>
      </c>
    </row>
    <row r="66" ht="15.75" customHeight="1">
      <c r="A66" s="1">
        <v>117.0</v>
      </c>
      <c r="B66" s="3" t="s">
        <v>66</v>
      </c>
      <c r="C66" s="3" t="str">
        <f>IFERROR(__xludf.DUMMYFUNCTION("GOOGLETRANSLATE(B66,""id"",""en"")"),"['BGitu', 'bang', 'internet', 'condition', 'home', 'place', 'condition', 'sdng', 'guard', 'person', 'old', 'sick', ' smpe ',' Orng ',' old ',' stay ',' continued ',' take care ',' tomb ',' village ',' wherein ',' home ',' intention ',' nerusin ',' indihom"&amp;" ' , 'TaTihanya', 'hrs',' pay ',' continued ',' broke ',' letter ',' somasi ',' fair ',' gmn ',' bang ',' hrs', 'pay', ' Timing ',' ']")</f>
        <v>['BGitu', 'bang', 'internet', 'condition', 'home', 'place', 'condition', 'sdng', 'guard', 'person', 'old', 'sick', ' smpe ',' Orng ',' old ',' stay ',' continued ',' take care ',' tomb ',' village ',' wherein ',' home ',' intention ',' nerusin ',' indihom ' , 'TaTihanya', 'hrs',' pay ',' continued ',' broke ',' letter ',' somasi ',' fair ',' gmn ',' bang ',' hrs', 'pay', ' Timing ',' ']</v>
      </c>
    </row>
    <row r="67" ht="15.75" customHeight="1">
      <c r="A67" s="1">
        <v>120.0</v>
      </c>
      <c r="B67" s="3" t="s">
        <v>67</v>
      </c>
      <c r="C67" s="3" t="str">
        <f>IFERROR(__xludf.DUMMYFUNCTION("GOOGLETRANSLATE(B67,""id"",""en"")"),"['brarti', 'date', 'dead', 'bang', '']")</f>
        <v>['brarti', 'date', 'dead', 'bang', '']</v>
      </c>
    </row>
    <row r="68" ht="15.75" customHeight="1">
      <c r="A68" s="1">
        <v>121.0</v>
      </c>
      <c r="B68" s="3" t="s">
        <v>68</v>
      </c>
      <c r="C68" s="3" t="str">
        <f>IFERROR(__xludf.DUMMYFUNCTION("GOOGLETRANSLATE(B68,""id"",""en"")"),"['People', 'Dalem', 'Stop', 'Subscribe', 'Pay', 'Papa']")</f>
        <v>['People', 'Dalem', 'Stop', 'Subscribe', 'Pay', 'Papa']</v>
      </c>
    </row>
    <row r="69" ht="15.75" customHeight="1">
      <c r="A69" s="1">
        <v>122.0</v>
      </c>
      <c r="B69" s="3" t="s">
        <v>69</v>
      </c>
      <c r="C69" s="3" t="str">
        <f>IFERROR(__xludf.DUMMYFUNCTION("GOOGLETRANSLATE(B69,""id"",""en"")"),"['fall', 'rich', 'trap']")</f>
        <v>['fall', 'rich', 'trap']</v>
      </c>
    </row>
    <row r="70" ht="15.75" customHeight="1">
      <c r="A70" s="1">
        <v>123.0</v>
      </c>
      <c r="B70" s="3" t="s">
        <v>70</v>
      </c>
      <c r="C70" s="3" t="str">
        <f>IFERROR(__xludf.DUMMYFUNCTION("GOOGLETRANSLATE(B70,""id"",""en"")"),"['friend', 'friend', 'love', 'entry', 'replace', 'indihome', 'st', 'media', 'then', 'take care', 'broke', 'indihome', ' Help ',' Staff ',' St ',' Media ',' Calm ',' Thank "", 'Beres', 'BYR', 'BYR', 'Change', 'St', 'Media', 'bln' , 'DPT', 'tags',' Indihome"&amp;" ',' scolds', 'employees',' ST ',' Media ',' Urus', 'Mutih', 'bln', 'dtg', 'tags',' JT ',' Must ',' GMN ', ""]")</f>
        <v>['friend', 'friend', 'love', 'entry', 'replace', 'indihome', 'st', 'media', 'then', 'take care', 'broke', 'indihome', ' Help ',' Staff ',' St ',' Media ',' Calm ',' Thank ", 'Beres', 'BYR', 'BYR', 'Change', 'St', 'Media', 'bln' , 'DPT', 'tags',' Indihome ',' scolds', 'employees',' ST ',' Media ',' Urus', 'Mutih', 'bln', 'dtg', 'tags',' JT ',' Must ',' GMN ', "]</v>
      </c>
    </row>
    <row r="71" ht="15.75" customHeight="1">
      <c r="A71" s="1">
        <v>124.0</v>
      </c>
      <c r="B71" s="3" t="s">
        <v>71</v>
      </c>
      <c r="C71" s="3" t="str">
        <f>IFERROR(__xludf.DUMMYFUNCTION("GOOGLETRANSLATE(B71,""id"",""en"")"),"['Serang', 'bang', 'stop', 'subscribe', 'get', 'penalty', 'million', 'blm', 'STHN']")</f>
        <v>['Serang', 'bang', 'stop', 'subscribe', 'get', 'penalty', 'million', 'blm', 'STHN']</v>
      </c>
    </row>
    <row r="72" ht="15.75" customHeight="1">
      <c r="A72" s="1">
        <v>125.0</v>
      </c>
      <c r="B72" s="3" t="s">
        <v>72</v>
      </c>
      <c r="C72" s="3" t="str">
        <f>IFERROR(__xludf.DUMMYFUNCTION("GOOGLETRANSLATE(B72,""id"",""en"")"),"['Squee', 'Stop', 'Pay', 'STAY', 'Revoke', 'Tool', 'Year', 'Letter', 'Onward', 'Event', 'Demand', 'Pay', ' the bill ',' strange ',' pairs ',' pairs ',' pay ',' because 'net', 'ugly', 'pay', 'demand']")</f>
        <v>['Squee', 'Stop', 'Pay', 'STAY', 'Revoke', 'Tool', 'Year', 'Letter', 'Onward', 'Event', 'Demand', 'Pay', ' the bill ',' strange ',' pairs ',' pairs ',' pay ',' because 'net', 'ugly', 'pay', 'demand']</v>
      </c>
    </row>
    <row r="73" ht="15.75" customHeight="1">
      <c r="A73" s="1">
        <v>126.0</v>
      </c>
      <c r="B73" s="3" t="s">
        <v>73</v>
      </c>
      <c r="C73" s="3" t="str">
        <f>IFERROR(__xludf.DUMMYFUNCTION("GOOGLETRANSLATE(B73,""id"",""en"")"),"['fate']")</f>
        <v>['fate']</v>
      </c>
    </row>
    <row r="74" ht="15.75" customHeight="1">
      <c r="A74" s="1">
        <v>127.0</v>
      </c>
      <c r="B74" s="3" t="s">
        <v>74</v>
      </c>
      <c r="C74" s="3" t="str">
        <f>IFERROR(__xludf.DUMMYFUNCTION("GOOGLETRANSLATE(B74,""id"",""en"")"),"['already', 'Road', 'Pay', 'DITLPN', 'Matiin']")</f>
        <v>['already', 'Road', 'Pay', 'DITLPN', 'Matiin']</v>
      </c>
    </row>
    <row r="75" ht="15.75" customHeight="1">
      <c r="A75" s="1">
        <v>128.0</v>
      </c>
      <c r="B75" s="3" t="s">
        <v>75</v>
      </c>
      <c r="C75" s="3" t="str">
        <f>IFERROR(__xludf.DUMMYFUNCTION("GOOGLETRANSLATE(B75,""id"",""en"")"),"['Kampret', 'cave', 'ngalamin', 'bang', 'cave', 'already', 'angry', 'tetep', 'beat', 'as a result', 'cave', 'sell', ' Handle ',' Deposit ',' Ngringangin ']")</f>
        <v>['Kampret', 'cave', 'ngalamin', 'bang', 'cave', 'already', 'angry', 'tetep', 'beat', 'as a result', 'cave', 'sell', ' Handle ',' Deposit ',' Ngringangin ']</v>
      </c>
    </row>
    <row r="76" ht="15.75" customHeight="1">
      <c r="A76" s="1">
        <v>129.0</v>
      </c>
      <c r="B76" s="3" t="s">
        <v>76</v>
      </c>
      <c r="C76" s="3" t="str">
        <f>IFERROR(__xludf.DUMMYFUNCTION("GOOGLETRANSLATE(B76,""id"",""en"")"),"['bright', 'I', 'Tide', 'WiFi', 'subscribe', 'Sales', 'Papa', 'oath', 'doubt', 'like', 'Gin', 'I' already ',' signs', 'hand', 'contract', 'telkom', 'right', 'tukkan']")</f>
        <v>['bright', 'I', 'Tide', 'WiFi', 'subscribe', 'Sales', 'Papa', 'oath', 'doubt', 'like', 'Gin', 'I' already ',' signs', 'hand', 'contract', 'telkom', 'right', 'tukkan']</v>
      </c>
    </row>
    <row r="77" ht="15.75" customHeight="1">
      <c r="A77" s="1">
        <v>130.0</v>
      </c>
      <c r="B77" s="3" t="s">
        <v>77</v>
      </c>
      <c r="C77" s="3" t="str">
        <f>IFERROR(__xludf.DUMMYFUNCTION("GOOGLETRANSLATE(B77,""id"",""en"")"),"['Can', 'Indihome', '']")</f>
        <v>['Can', 'Indihome', '']</v>
      </c>
    </row>
    <row r="78" ht="15.75" customHeight="1">
      <c r="A78" s="1">
        <v>131.0</v>
      </c>
      <c r="B78" s="3" t="s">
        <v>78</v>
      </c>
      <c r="C78" s="3" t="str">
        <f>IFERROR(__xludf.DUMMYFUNCTION("GOOGLETRANSLATE(B78,""id"",""en"")"),"['ane', 'late', 'day', 'fine', 'rb', 'njir', 'forget', 'lol']")</f>
        <v>['ane', 'late', 'day', 'fine', 'rb', 'njir', 'forget', 'lol']</v>
      </c>
    </row>
    <row r="79" ht="15.75" customHeight="1">
      <c r="A79" s="1">
        <v>132.0</v>
      </c>
      <c r="B79" s="3" t="s">
        <v>79</v>
      </c>
      <c r="C79" s="3" t="str">
        <f>IFERROR(__xludf.DUMMYFUNCTION("GOOGLETRANSLATE(B79,""id"",""en"")"),"['', 'fate', 'skrng', 'bln', 'pay', 'gmn', 'pny', 'money', ""]")</f>
        <v>['', 'fate', 'skrng', 'bln', 'pay', 'gmn', 'pny', 'money', "]</v>
      </c>
    </row>
    <row r="80" ht="15.75" customHeight="1">
      <c r="A80" s="1">
        <v>133.0</v>
      </c>
      <c r="B80" s="3" t="s">
        <v>80</v>
      </c>
      <c r="C80" s="3" t="str">
        <f>IFERROR(__xludf.DUMMYFUNCTION("GOOGLETRANSLATE(B80,""id"",""en"")"),"['skrg', 'mas', 'that's', '']")</f>
        <v>['skrg', 'mas', 'that's', '']</v>
      </c>
    </row>
    <row r="81" ht="15.75" customHeight="1">
      <c r="A81" s="1">
        <v>134.0</v>
      </c>
      <c r="B81" s="3" t="s">
        <v>81</v>
      </c>
      <c r="C81" s="3" t="str">
        <f>IFERROR(__xludf.DUMMYFUNCTION("GOOGLETRANSLATE(B81,""id"",""en"")"),"['Name', 'Subscribe', '']")</f>
        <v>['Name', 'Subscribe', '']</v>
      </c>
    </row>
    <row r="82" ht="15.75" customHeight="1">
      <c r="A82" s="1">
        <v>135.0</v>
      </c>
      <c r="B82" s="3" t="s">
        <v>82</v>
      </c>
      <c r="C82" s="3" t="str">
        <f>IFERROR(__xludf.DUMMYFUNCTION("GOOGLETRANSLATE(B82,""id"",""en"")"),"['', 'Kid', 'Prank', 'Indihome', 'Macem', 'Debt', 'chase', 'chase', 'Mulu']")</f>
        <v>['', 'Kid', 'Prank', 'Indihome', 'Macem', 'Debt', 'chase', 'chase', 'Mulu']</v>
      </c>
    </row>
    <row r="83" ht="15.75" customHeight="1">
      <c r="A83" s="1">
        <v>136.0</v>
      </c>
      <c r="B83" s="3" t="s">
        <v>83</v>
      </c>
      <c r="C83" s="3" t="str">
        <f>IFERROR(__xludf.DUMMYFUNCTION("GOOGLETRANSLATE(B83,""id"",""en"")"),"['BUMN', 'KEK', 'RENTENIR']")</f>
        <v>['BUMN', 'KEK', 'RENTENIR']</v>
      </c>
    </row>
    <row r="84" ht="15.75" customHeight="1">
      <c r="A84" s="1">
        <v>137.0</v>
      </c>
      <c r="B84" s="3" t="s">
        <v>84</v>
      </c>
      <c r="C84" s="3" t="str">
        <f>IFERROR(__xludf.DUMMYFUNCTION("GOOGLETRANSLATE(B84,""id"",""en"")"),"['anjr', 'pay', 'month', 'tagih', 'ajg', 'ajg', '']")</f>
        <v>['anjr', 'pay', 'month', 'tagih', 'ajg', 'ajg', '']</v>
      </c>
    </row>
    <row r="85" ht="15.75" customHeight="1">
      <c r="A85" s="1">
        <v>138.0</v>
      </c>
      <c r="B85" s="3" t="s">
        <v>85</v>
      </c>
      <c r="C85" s="3" t="str">
        <f>IFERROR(__xludf.DUMMYFUNCTION("GOOGLETRANSLATE(B85,""id"",""en"")"),"['Tres', '']")</f>
        <v>['Tres', '']</v>
      </c>
    </row>
    <row r="86" ht="15.75" customHeight="1">
      <c r="A86" s="1">
        <v>139.0</v>
      </c>
      <c r="B86" s="3" t="s">
        <v>86</v>
      </c>
      <c r="C86" s="3" t="str">
        <f>IFERROR(__xludf.DUMMYFUNCTION("GOOGLETRANSLATE(B86,""id"",""en"")"),"['emang', 'Telkom', 'stoppage', 'subscribe', 'already', 'telkom', 'already', 'ACC', 'stoppage', 'subscribe', 'router', 'etc.', ' turning back ',' skrang ',' tags', 'emang', 'kampretttttttt', 'regret', 'I', 'already', 'list', 'pelven', 'indihome']")</f>
        <v>['emang', 'Telkom', 'stoppage', 'subscribe', 'already', 'telkom', 'already', 'ACC', 'stoppage', 'subscribe', 'router', 'etc.', ' turning back ',' skrang ',' tags', 'emang', 'kampretttttttt', 'regret', 'I', 'already', 'list', 'pelven', 'indihome']</v>
      </c>
    </row>
    <row r="87" ht="15.75" customHeight="1">
      <c r="A87" s="1">
        <v>140.0</v>
      </c>
      <c r="B87" s="3" t="s">
        <v>87</v>
      </c>
      <c r="C87" s="3" t="str">
        <f>IFERROR(__xludf.DUMMYFUNCTION("GOOGLETRANSLATE(B87,""id"",""en"")"),"['Pay', 'tags', 'fine', 'person', 'prosecutor', 'home', 'yes', 'kah', '']")</f>
        <v>['Pay', 'tags', 'fine', 'person', 'prosecutor', 'home', 'yes', 'kah', '']</v>
      </c>
    </row>
    <row r="88" ht="15.75" customHeight="1">
      <c r="A88" s="1">
        <v>141.0</v>
      </c>
      <c r="B88" s="3" t="s">
        <v>88</v>
      </c>
      <c r="C88" s="3" t="str">
        <f>IFERROR(__xludf.DUMMYFUNCTION("GOOGLETRANSLATE(B88,""id"",""en"")"),"['Original', 'chaotic', 'chaotic']")</f>
        <v>['Original', 'chaotic', 'chaotic']</v>
      </c>
    </row>
    <row r="89" ht="15.75" customHeight="1">
      <c r="A89" s="1">
        <v>142.0</v>
      </c>
      <c r="B89" s="3" t="s">
        <v>89</v>
      </c>
      <c r="C89" s="3" t="str">
        <f>IFERROR(__xludf.DUMMYFUNCTION("GOOGLETRANSLATE(B89,""id"",""en"")"),"['', 'Kaga', 'Pay', 'already', 'thousand']")</f>
        <v>['', 'Kaga', 'Pay', 'already', 'thousand']</v>
      </c>
    </row>
    <row r="90" ht="15.75" customHeight="1">
      <c r="A90" s="1">
        <v>143.0</v>
      </c>
      <c r="B90" s="3" t="s">
        <v>90</v>
      </c>
      <c r="C90" s="3" t="str">
        <f>IFERROR(__xludf.DUMMYFUNCTION("GOOGLETRANSLATE(B90,""id"",""en"")"),"['', 'get', 'JTA', 'Nunggak', 'Doang']")</f>
        <v>['', 'get', 'JTA', 'Nunggak', 'Doang']</v>
      </c>
    </row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2022-02-25T10:08:35Z</dcterms:created>
  <dc:creator>openpyxl</dc:creator>
</cp:coreProperties>
</file>