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wRtS265tYOi53/zJK/VUszb6dgw=="/>
    </ext>
  </extLst>
</workbook>
</file>

<file path=xl/sharedStrings.xml><?xml version="1.0" encoding="utf-8"?>
<sst xmlns="http://schemas.openxmlformats.org/spreadsheetml/2006/main" count="108" uniqueCount="108">
  <si>
    <t>Comments</t>
  </si>
  <si>
    <t>comment_english</t>
  </si>
  <si>
    <t>['mudah', 'mudah', 'provider', 'internet', 'telkomsel', 'sedia', 'internet', 'kendari', 'anda', 'kendari', 'provider', 'telkomsel', 'indihome', 'pindah', '']</t>
  </si>
  <si>
    <t>['semangat', 'teknisi', 'indihome', 'moga', 'cepat', 'stabil', '']</t>
  </si>
  <si>
    <t>['moga', 'cepat', 'selesai', 'benerin', 'jaring', 'google', 'classroom', 'jadwal', 'minggu', 'google', 'classroom', 'ngerjain', 'tugas']</t>
  </si>
  <si>
    <t>['telkomsel', 'daerah', 'profinsi', 'internetnya', 'udh', 'stabil', 'mas', 'daerah', 'kab', 'internetnya', 'down', 'udh', 'kab', 'tol', 'tol']</t>
  </si>
  <si>
    <t>['udah', 'mahal', 'ganggu', 'mulu', 'emang', 'the', 'best', 'langgan', 'istiqomah', 'stay', 'telkom', 'paksa', '']</t>
  </si>
  <si>
    <t>['pagi', 'wifi', 'mbps', 'rumah', 'lelet', 'sampe', 'reset', 'kali', 'skrng', 'stabil', 'mbps', 'lancar', 'jaya', '']</t>
  </si>
  <si>
    <t>['maklum', 'produk', 'negri', 'lelet']</t>
  </si>
  <si>
    <t>['bgini', 'jdi', 'bntu', 'doa', 'cpat', 'kelar', 'maslahnya', 'caci', 'maki', 'mreka', 'upaya', 'didlam', 'laut', 'baik', 'salam', 'nusantara']</t>
  </si>
  <si>
    <t>['cemungut', 'baik', 'layan', 'internet', 'usaha', 'baik', 'baik', 'ganggu', 'moga', 'ganggu', 'cepat', 'atas', '']</t>
  </si>
  <si>
    <t>['tagih', 'tarik', 'jaring', 'hancur', 'lelet', 'karuan', 'pertanggungjawabannya', 'langgan', 'gimana', '']</t>
  </si>
  <si>
    <t>['zoom', 'meet', 'and', 'google', 'meet', 'lost', 'mulu', 'connectionnya']</t>
  </si>
  <si>
    <t>['kaya', 'jaman', 'nokia', 'internet', 'telpon', 'smsan', '']</t>
  </si>
  <si>
    <t>['gua', 'komplain', 'yak', 'customernya', 'serah', 'sampean', 'suruh', 'henti', 'langgan', 'wkwkwk', 'lucu', '']</t>
  </si>
  <si>
    <t>['bener', 'banget', 'bayar', 'kalsu', 'pasu']</t>
  </si>
  <si>
    <t>['aju', 'pindah', 'alamat', 'tunggu', '']</t>
  </si>
  <si>
    <t>['provider', 'mahal', 'tetep', 'layan', 'ampas', 'njing']</t>
  </si>
  <si>
    <t>['harap', 'jaring', 'republic', 'jangkau', 'indonesia', 'drpd', 'pakai', 'indihome', 'lot', 'mahal']</t>
  </si>
  <si>
    <t>['indihome', 'masalah', 'mulu', 'ganti', 'daerah', 'wajib', 'indihome', 'indihome', 'pasang', 'paksa', 'indihome', '']</t>
  </si>
  <si>
    <t>['kemarin', 'malam', 'sampe', 'skrg', 'ehhh', 'telkomsel', 'smartfren', 'nular', 'kosong', '']</t>
  </si>
  <si>
    <t>['alhamdulillah', 'wes', 'online', '']</t>
  </si>
  <si>
    <t>['', 'komputer', 'lambat', 'bruh', 'status', 'like']</t>
  </si>
  <si>
    <t>['kerja', 'gara', 'sinyal', 'malam', 'hufffttt']</t>
  </si>
  <si>
    <t>['', 'lombok', 'ntb', 'msih', 'lot', 'pliss', 'normalin', 'langgan', 'komplin']</t>
  </si>
  <si>
    <t>['kemaren', 'sampe', 'warnet', 'pasu', 'trus', 'bayar', 'telkompay', 'daun', 'streaming', 'video', 'lelet', '']</t>
  </si>
  <si>
    <t>['cmn', 'maav', '']</t>
  </si>
  <si>
    <t>['indihome', 'nagih', 'cepat', 'tangan', 'bet', 'jringn', 'down', 'dhlah', 'gnti', 'provider']</t>
  </si>
  <si>
    <t>['tolong', 'donk', 'cepat', 'baik', 'krja', 'gua', 'msh', 'bnyak', 'smua', 'tergntung', 'wiffi', 'internet', '']</t>
  </si>
  <si>
    <t>['semara', 'jawa', 'udah', 'kemarin', 'cem', 'babi', 'signalnya', '']</t>
  </si>
  <si>
    <t>['beli', 'paket', 'telkomsel', 'ganggu']</t>
  </si>
  <si>
    <t>['halmahera', 'utara', 'temu', 'internet', '']</t>
  </si>
  <si>
    <t>['biasa', '']</t>
  </si>
  <si>
    <t>['september', 'internet', 'down']</t>
  </si>
  <si>
    <t>['', 'lombok', 'ntb', 'ganggu', 'pagi', 'adik', 'gue', 'kuliah', 'online', 'susah', 'wifi', 'lancar', 'indihome', 'keluarga', 'butuh', 'koneksi', 'wifi']</t>
  </si>
  <si>
    <t>['provider', 'three', 'ganggu', 'yaa', '']</t>
  </si>
  <si>
    <t>['nusa', 'tenggara', 'lag', 'parah', 'mbps']</t>
  </si>
  <si>
    <t>['ini', 'jelek', 'sinyal', '']</t>
  </si>
  <si>
    <t>['', 'tmpt', 'akses', 'internet', '']</t>
  </si>
  <si>
    <t>['taii', 'gara', 'indihome', 'gua', 'sampek', 'banting', 'sinyal', 'lot', 'muter', 'mulu', 'teryata', 'ganggu', 'resah', 'udah', 'mahal', 'bayar', 'ganguan']</t>
  </si>
  <si>
    <t>['paket', 'mbps', 'turun', 'speed', 'mbps', 'kpn', 'indihome', 'normal']</t>
  </si>
  <si>
    <t>['telkomsel', 'kakak', 'udah', 'off', 'data', '']</t>
  </si>
  <si>
    <t>['tmpat', 'telkom', 'lot', 'buanget', '']</t>
  </si>
  <si>
    <t>['yng', 'president', 'titan', 'telkomtod', 'sampe', 'selesai']</t>
  </si>
  <si>
    <t>['proses', 'gua', 'ganti', 'kartu', 'mahal', 'mahal', 'beli', 'jaring', 'gin']</t>
  </si>
  <si>
    <t>['ampas', 'harga', 'sesuai', 'kualitas']</t>
  </si>
  <si>
    <t>['dpt', 'mbps']</t>
  </si>
  <si>
    <t>['kirain', 'mifi', 'rusak', 'ganggu', '']</t>
  </si>
  <si>
    <t>['', 'kesel', 'bat', 'pas', 'maen', 'lag', 'stres', 'doank']</t>
  </si>
  <si>
    <t>['anjerrr', 'salam', 'kaltim', '']</t>
  </si>
  <si>
    <t>['bojonegoro', 'jawa', 'timur', 'kena', 'dampak', 'internet', 'error', 'ngapa', 'ngapain', 'sedia', 'boss', 'download', 'super', 'lot', 'nonton', 'youtube', 'buffering', 'jam', 'jam']</t>
  </si>
  <si>
    <t>['erooor', 'nampak']</t>
  </si>
  <si>
    <t>['msih', 'bom', 'kembang', 'indihome', 'lelet', 'banget', 'siang']</t>
  </si>
  <si>
    <t>['ken', 'bayar', 'wifi', 'nggak', '']</t>
  </si>
  <si>
    <t>['betulin', 'bagus', 'susah']</t>
  </si>
  <si>
    <t>['ksih', 'kompensasi', 'dikit', 'langgan', 'rugi', '']</t>
  </si>
  <si>
    <t>['gua', 'byar', 'udah', 'jatuh', 'tempo', 'alamat', 'denda']</t>
  </si>
  <si>
    <t>['tuntasin', 'dlu', 'pindah', 'ngoain', 'cuk', 'mahal', 'nyusahin']</t>
  </si>
  <si>
    <t>['lag', 'banget', 'maen', 'pubg', 'muat', 'trus', 'btw', 'buka', 'youtube', 'pkai', 'kualitas', 'lngsung', 'macet']</t>
  </si>
  <si>
    <t>['satelit', 'kabel', 'laut', 'ganggu', 'ngaruhnya', 'comment', 'menngunakan', 'wifi', 'tetangga', 'provider', 'beda', 'ken', 'ganti', '']</t>
  </si>
  <si>
    <t>['gni', 'trus', 'memding', 'pindah', '']</t>
  </si>
  <si>
    <t>['malu', 'utara', 'ganggu', 'gamer', 'kecewa']</t>
  </si>
  <si>
    <t>['warkop', 'sepi', 'cukk', 'bayar']</t>
  </si>
  <si>
    <t>['gara', 'telkomsel', 'gue', 'pecah', 'gue', 'lot', 'jaring', 'lambat', 'kyak', 'entok', 'bujang']</t>
  </si>
  <si>
    <t>['ngasi', 'ranting', 'situs', 'web', 'indihome', 'resmi', 'gmna', 'kasi', 'bintang', 'lelet', 'karyawan', 'betul', 'sinyak', 'down']</t>
  </si>
  <si>
    <t>['', 'halamahera', 'sdah', 'internet', '']</t>
  </si>
  <si>
    <t>['ayo', 'donk', 'biznet', 'unjuk', 'gigi']</t>
  </si>
  <si>
    <t>['ajee', 'yee']</t>
  </si>
  <si>
    <t>['pindah', 'langgan']</t>
  </si>
  <si>
    <t>['kiraen', 'udah', 'jual', 'cina']</t>
  </si>
  <si>
    <t>['maklum']</t>
  </si>
  <si>
    <t>['', 'tangerang', 'buka', 'internet', 'kpn', 'normal', '']</t>
  </si>
  <si>
    <t>['ayo', 'telkom']</t>
  </si>
  <si>
    <t>['', 'lelet', 'sampe', 'restart', 'kali', 'wkwkwk']</t>
  </si>
  <si>
    <t>['pantes', 'down']</t>
  </si>
  <si>
    <t>['doeng', 'celek', '']</t>
  </si>
  <si>
    <t>['bayar', 'tagih', 'doang', 'suruh', 'layan', 'konsumen', 'anjlokk', 'huhhh', 'payah']</t>
  </si>
  <si>
    <t>['ogah', 'langgan', 'telkomsel']</t>
  </si>
  <si>
    <t>['ken', 'main', 'game', '']</t>
  </si>
  <si>
    <t>['mahal', 'doang']</t>
  </si>
  <si>
    <t>['help']</t>
  </si>
  <si>
    <t>['jam', 'malam', 'udah', 'normal', 'tkp', 'semarang', 'jateng']</t>
  </si>
  <si>
    <t>['sulawesi', 'down']</t>
  </si>
  <si>
    <t>['wifi', 'wifi']</t>
  </si>
  <si>
    <t>['jember', 'jatim', 'wifi', 'upload', 'vidio', 'youtube', 'upload', 'vidio', 'buka']</t>
  </si>
  <si>
    <t>['anjg', 'kemarin', 'malam', 'jadwal', 'scrim']</t>
  </si>
  <si>
    <t>['udh', '']</t>
  </si>
  <si>
    <t>['ikut', 'koment', 'letoy', 'nich', 'signal', '']</t>
  </si>
  <si>
    <t>['normal', 'paan', 'msih', 'sma']</t>
  </si>
  <si>
    <t>['youtube', 'udh', 'normal', 'game', '']</t>
  </si>
  <si>
    <t>['mending', 'rebah']</t>
  </si>
  <si>
    <t>['nonton', 'yutub', 'muter', '']</t>
  </si>
  <si>
    <t>['first', 'dapet']</t>
  </si>
  <si>
    <t>['serentak', 'ganti']</t>
  </si>
  <si>
    <t>['woi', 'lancar', 'wifinya', 'lelet']</t>
  </si>
  <si>
    <t>['capek', 'maen', 'game']</t>
  </si>
  <si>
    <t>['cepat', 'siput', 'tah', 'cepat', 'absen', 'kelas', 'ino', 'badan', '']</t>
  </si>
  <si>
    <t>['buka', 'yputube', 'mutar']</t>
  </si>
  <si>
    <t>['telat', 'absen', 'classmate', 'coxxxx', 'alpa', '']</t>
  </si>
  <si>
    <t>['vpn', 'lancar', 'jaya']</t>
  </si>
  <si>
    <t>['cepet', 'kon']</t>
  </si>
  <si>
    <t>['bye', 'bye', 'indihome', 'welcome', 'myrepublic', 'pasang', 'hehehe', 'paket', 'mbps', 'upto', 'speed', 'mbps', 'rb', 'bln', 'syukur', 'cover', '']</t>
  </si>
  <si>
    <t>['bang', 'batas', 'fup', 'brapa', 'mbps', 'sodara', 'gua', 'mbps', 'gatau', 'fup', 'sampe', 'brapa', 'skarang', 'udah', 'gatau', 'batas', 'brapa']</t>
  </si>
  <si>
    <t>['thn', 'kali', 'pasang', 'mbps', 'rb', 'blm', 'ppn', 'bln', 'upgrade', 'mbps', 'total', 'byr', 'bulan', 'rb', 'sampe', 'cuman', 'fup', 'skrg', 'turun', 'cuman', 'gb', '']</t>
  </si>
  <si>
    <t>['tunggu', 'isp', 'masuk', 'daerah', 'pencil', 'tangan']</t>
  </si>
  <si>
    <t>['barusan', 'upgrade', 'mbps', 'mbps', 'tagih', 'wktu', 'msh', 'mbps', 'rb', 'klu', 'mbps', 'brp', 'mas', 'liat', 'aplikasi', 'indihome', 'naik', 'tuk', 'mbps', 'tambah', 'rb', 'bln', 'bener', 'sgtu', '']</t>
  </si>
  <si>
    <t>['guna', 'gb', 'bayar', '']</t>
  </si>
  <si>
    <t>['fup', 'ken', 'pakai', 'beli', 'router', 'sambungin', '']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</si>
</sst>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2" t="s">
        <v>1</v>
      </c>
    </row>
    <row r="2">
      <c r="A2" s="1">
        <v>0.0</v>
      </c>
      <c r="B2" s="3" t="s">
        <v>2</v>
      </c>
      <c r="C2" s="3" t="str">
        <f>IFERROR(__xludf.DUMMYFUNCTION("GOOGLETRANSLATE(B2,""id"",""en"")"),"['Easy', 'Easy', 'Provider', 'Internet', 'Telkomsel', 'Available', 'Internet', 'Kendari', 'You', 'Kendari', 'Provider', 'Telkomsel', ' Indihome ',' Move ',' ']")</f>
        <v>['Easy', 'Easy', 'Provider', 'Internet', 'Telkomsel', 'Available', 'Internet', 'Kendari', 'You', 'Kendari', 'Provider', 'Telkomsel', ' Indihome ',' Move ',' ']</v>
      </c>
    </row>
    <row r="3">
      <c r="A3" s="1">
        <v>1.0</v>
      </c>
      <c r="B3" s="3" t="s">
        <v>3</v>
      </c>
      <c r="C3" s="3" t="str">
        <f>IFERROR(__xludf.DUMMYFUNCTION("GOOGLETRANSLATE(B3,""id"",""en"")"),"['spirit', 'technicians', 'Indihome', 'hopefully', 'fast', 'stable', ""]")</f>
        <v>['spirit', 'technicians', 'Indihome', 'hopefully', 'fast', 'stable', "]</v>
      </c>
    </row>
    <row r="4">
      <c r="A4" s="1">
        <v>2.0</v>
      </c>
      <c r="B4" s="3" t="s">
        <v>4</v>
      </c>
      <c r="C4" s="3" t="str">
        <f>IFERROR(__xludf.DUMMYFUNCTION("GOOGLETRANSLATE(B4,""id"",""en"")"),"['hope', 'fast', 'finished', 'Benerin', 'net', 'Google', 'classroom', 'schedule', 'week', 'Google', 'classroom', 'Ngejabin', ' Duty']")</f>
        <v>['hope', 'fast', 'finished', 'Benerin', 'net', 'Google', 'classroom', 'schedule', 'week', 'Google', 'classroom', 'Ngejabin', ' Duty']</v>
      </c>
    </row>
    <row r="5">
      <c r="A5" s="1">
        <v>3.0</v>
      </c>
      <c r="B5" s="3" t="s">
        <v>5</v>
      </c>
      <c r="C5" s="3" t="str">
        <f>IFERROR(__xludf.DUMMYFUNCTION("GOOGLETRANSLATE(B5,""id"",""en"")"),"['Telkomsel', 'Region', 'Profince', 'internet', 'UDH', 'stable', 'mas',' area ',' kab ',' internet ',' down ',' Udh ',' kab ',' toll ',' toll ']")</f>
        <v>['Telkomsel', 'Region', 'Profince', 'internet', 'UDH', 'stable', 'mas',' area ',' kab ',' internet ',' down ',' Udh ',' kab ',' toll ',' toll ']</v>
      </c>
    </row>
    <row r="6">
      <c r="A6" s="1">
        <v>4.0</v>
      </c>
      <c r="B6" s="3" t="s">
        <v>6</v>
      </c>
      <c r="C6" s="3" t="str">
        <f>IFERROR(__xludf.DUMMYFUNCTION("GOOGLETRANSLATE(B6,""id"",""en"")"),"['already', 'expensive', 'disturbing', 'Mulu', 'emang', 'The', 'Best', 'subscribe', 'Istiqomah', 'Stay', 'Telkom', 'Forced', ' ']")</f>
        <v>['already', 'expensive', 'disturbing', 'Mulu', 'emang', 'The', 'Best', 'subscribe', 'Istiqomah', 'Stay', 'Telkom', 'Forced', ' ']</v>
      </c>
    </row>
    <row r="7">
      <c r="A7" s="1">
        <v>5.0</v>
      </c>
      <c r="B7" s="3" t="s">
        <v>7</v>
      </c>
      <c r="C7" s="3" t="str">
        <f>IFERROR(__xludf.DUMMYFUNCTION("GOOGLETRANSLATE(B7,""id"",""en"")"),"['morning', 'wifi', 'Mbps',' home ',' slow ',' until ',' reset ',' times', 'skrng', 'stable', 'Mbps',' smooth ',' Jaya ',' ']")</f>
        <v>['morning', 'wifi', 'Mbps',' home ',' slow ',' until ',' reset ',' times', 'skrng', 'stable', 'Mbps',' smooth ',' Jaya ',' ']</v>
      </c>
    </row>
    <row r="8">
      <c r="A8" s="1">
        <v>10.0</v>
      </c>
      <c r="B8" s="3" t="s">
        <v>8</v>
      </c>
      <c r="C8" s="3" t="str">
        <f>IFERROR(__xludf.DUMMYFUNCTION("GOOGLETRANSLATE(B8,""id"",""en"")"),"['Understandably', 'Products', 'Negri', 'Leet']")</f>
        <v>['Understandably', 'Products', 'Negri', 'Leet']</v>
      </c>
    </row>
    <row r="9">
      <c r="A9" s="1">
        <v>11.0</v>
      </c>
      <c r="B9" s="3" t="s">
        <v>9</v>
      </c>
      <c r="C9" s="3" t="str">
        <f>IFERROR(__xludf.DUMMYFUNCTION("GOOGLETRANSLATE(B9,""id"",""en"")"),"['bgin', 'jdi', 'bntu', 'prayer', 'cpat', 'finished', 'maslahnya', 'caci', 'maki', 'mireka', 'effort', 'inlam', ' sea ​​',' good ',' greetings', 'nusantara']")</f>
        <v>['bgin', 'jdi', 'bntu', 'prayer', 'cpat', 'finished', 'maslahnya', 'caci', 'maki', 'mireka', 'effort', 'inlam', ' sea ​​',' good ',' greetings', 'nusantara']</v>
      </c>
    </row>
    <row r="10">
      <c r="A10" s="1">
        <v>12.0</v>
      </c>
      <c r="B10" s="3" t="s">
        <v>10</v>
      </c>
      <c r="C10" s="3" t="str">
        <f>IFERROR(__xludf.DUMMYFUNCTION("GOOGLETRANSLATE(B10,""id"",""en"")"),"['Cemubung', 'good', 'service', 'internet', 'effort', 'good', 'good', 'disturbing', 'hopefully', 'disturbing', 'fast', 'on', ' ']")</f>
        <v>['Cemubung', 'good', 'service', 'internet', 'effort', 'good', 'good', 'disturbing', 'hopefully', 'disturbing', 'fast', 'on', ' ']</v>
      </c>
    </row>
    <row r="11">
      <c r="A11" s="1">
        <v>13.0</v>
      </c>
      <c r="B11" s="3" t="s">
        <v>11</v>
      </c>
      <c r="C11" s="3" t="str">
        <f>IFERROR(__xludf.DUMMYFUNCTION("GOOGLETRANSLATE(B11,""id"",""en"")"),"['tags', 'pull', 'nets', 'destroyed', 'slow', 'karuan', 'accountability', 'subscribe', 'what', '']")</f>
        <v>['tags', 'pull', 'nets', 'destroyed', 'slow', 'karuan', 'accountability', 'subscribe', 'what', '']</v>
      </c>
    </row>
    <row r="12">
      <c r="A12" s="1">
        <v>14.0</v>
      </c>
      <c r="B12" s="3" t="s">
        <v>12</v>
      </c>
      <c r="C12" s="3" t="str">
        <f>IFERROR(__xludf.DUMMYFUNCTION("GOOGLETRANSLATE(B12,""id"",""en"")"),"['Zoom', 'Meet', 'And', 'Google', 'Meet', 'Lost', 'Mulu', 'Connection']")</f>
        <v>['Zoom', 'Meet', 'And', 'Google', 'Meet', 'Lost', 'Mulu', 'Connection']</v>
      </c>
    </row>
    <row r="13">
      <c r="A13" s="1">
        <v>15.0</v>
      </c>
      <c r="B13" s="3" t="s">
        <v>13</v>
      </c>
      <c r="C13" s="3" t="str">
        <f>IFERROR(__xludf.DUMMYFUNCTION("GOOGLETRANSLATE(B13,""id"",""en"")"),"['Rich', 'era', 'Nokia', 'internet', 'telephone', 'smsan', ""]")</f>
        <v>['Rich', 'era', 'Nokia', 'internet', 'telephone', 'smsan', "]</v>
      </c>
    </row>
    <row r="14">
      <c r="A14" s="1">
        <v>28.0</v>
      </c>
      <c r="B14" s="3" t="s">
        <v>14</v>
      </c>
      <c r="C14" s="3" t="str">
        <f>IFERROR(__xludf.DUMMYFUNCTION("GOOGLETRANSLATE(B14,""id"",""en"")"),"['Cave', 'complain', 'yak', 'customer', 'hand over', 'sampean', 'told', 'stop', 'subscribe', 'wkwkwk', 'funny', ""]")</f>
        <v>['Cave', 'complain', 'yak', 'customer', 'hand over', 'sampean', 'told', 'stop', 'subscribe', 'wkwkwk', 'funny', "]</v>
      </c>
    </row>
    <row r="15">
      <c r="A15" s="1">
        <v>29.0</v>
      </c>
      <c r="B15" s="3" t="s">
        <v>15</v>
      </c>
      <c r="C15" s="3" t="str">
        <f>IFERROR(__xludf.DUMMYFUNCTION("GOOGLETRANSLATE(B15,""id"",""en"")"),"['Bener', 'really', 'Pay', 'Kalsu', 'Pasu']")</f>
        <v>['Bener', 'really', 'Pay', 'Kalsu', 'Pasu']</v>
      </c>
    </row>
    <row r="16">
      <c r="A16" s="1">
        <v>30.0</v>
      </c>
      <c r="B16" s="3" t="s">
        <v>16</v>
      </c>
      <c r="C16" s="3" t="str">
        <f>IFERROR(__xludf.DUMMYFUNCTION("GOOGLETRANSLATE(B16,""id"",""en"")"),"['AJU', 'Move', 'Address', 'Wait', '']")</f>
        <v>['AJU', 'Move', 'Address', 'Wait', '']</v>
      </c>
    </row>
    <row r="17">
      <c r="A17" s="1">
        <v>31.0</v>
      </c>
      <c r="B17" s="3" t="s">
        <v>17</v>
      </c>
      <c r="C17" s="3" t="str">
        <f>IFERROR(__xludf.DUMMYFUNCTION("GOOGLETRANSLATE(B17,""id"",""en"")"),"['Provider', 'expensive', 'tetep', 'service', 'pulp', 'njing']")</f>
        <v>['Provider', 'expensive', 'tetep', 'service', 'pulp', 'njing']</v>
      </c>
    </row>
    <row r="18">
      <c r="A18" s="1">
        <v>32.0</v>
      </c>
      <c r="B18" s="3" t="s">
        <v>18</v>
      </c>
      <c r="C18" s="3" t="str">
        <f>IFERROR(__xludf.DUMMYFUNCTION("GOOGLETRANSLATE(B18,""id"",""en"")"),"['hope', 'net', 'republic', 'reach', 'Indonesia', 'DRPD', 'use', 'Indihome', 'Lot', 'expensive']")</f>
        <v>['hope', 'net', 'republic', 'reach', 'Indonesia', 'DRPD', 'use', 'Indihome', 'Lot', 'expensive']</v>
      </c>
    </row>
    <row r="19">
      <c r="A19" s="1">
        <v>33.0</v>
      </c>
      <c r="B19" s="3" t="s">
        <v>19</v>
      </c>
      <c r="C19" s="3" t="str">
        <f>IFERROR(__xludf.DUMMYFUNCTION("GOOGLETRANSLATE(B19,""id"",""en"")"),"['Indihome', 'Problems', 'Mulu', 'Change', 'Region', 'Mandatory', 'Indihome', 'Indihome', 'Install', 'Forced', 'Indihome', ""]")</f>
        <v>['Indihome', 'Problems', 'Mulu', 'Change', 'Region', 'Mandatory', 'Indihome', 'Indihome', 'Install', 'Forced', 'Indihome', "]</v>
      </c>
    </row>
    <row r="20">
      <c r="A20" s="1">
        <v>34.0</v>
      </c>
      <c r="B20" s="3" t="s">
        <v>20</v>
      </c>
      <c r="C20" s="3" t="str">
        <f>IFERROR(__xludf.DUMMYFUNCTION("GOOGLETRANSLATE(B20,""id"",""en"")"),"['Yesterday', 'night', 'until', 'skrg', 'ehhh', 'Telkomsel', 'smartfren', 'nular', 'empty', ""]")</f>
        <v>['Yesterday', 'night', 'until', 'skrg', 'ehhh', 'Telkomsel', 'smartfren', 'nular', 'empty', "]</v>
      </c>
    </row>
    <row r="21" ht="15.75" customHeight="1">
      <c r="A21" s="1">
        <v>35.0</v>
      </c>
      <c r="B21" s="3" t="s">
        <v>21</v>
      </c>
      <c r="C21" s="3" t="str">
        <f>IFERROR(__xludf.DUMMYFUNCTION("GOOGLETRANSLATE(B21,""id"",""en"")"),"['Alhamdulillah', 'Wes', 'Online', '']")</f>
        <v>['Alhamdulillah', 'Wes', 'Online', '']</v>
      </c>
    </row>
    <row r="22" ht="15.75" customHeight="1">
      <c r="A22" s="1">
        <v>36.0</v>
      </c>
      <c r="B22" s="3" t="s">
        <v>22</v>
      </c>
      <c r="C22" s="3" t="str">
        <f>IFERROR(__xludf.DUMMYFUNCTION("GOOGLETRANSLATE(B22,""id"",""en"")"),"['', 'computer', 'slow', 'Bruh', 'Status', 'LIKE']")</f>
        <v>['', 'computer', 'slow', 'Bruh', 'Status', 'LIKE']</v>
      </c>
    </row>
    <row r="23" ht="15.75" customHeight="1">
      <c r="A23" s="1">
        <v>37.0</v>
      </c>
      <c r="B23" s="3" t="s">
        <v>23</v>
      </c>
      <c r="C23" s="3" t="str">
        <f>IFERROR(__xludf.DUMMYFUNCTION("GOOGLETRANSLATE(B23,""id"",""en"")"),"['work', 'Gara', 'signal', 'night', 'hufffttt']")</f>
        <v>['work', 'Gara', 'signal', 'night', 'hufffttt']</v>
      </c>
    </row>
    <row r="24" ht="15.75" customHeight="1">
      <c r="A24" s="1">
        <v>38.0</v>
      </c>
      <c r="B24" s="3" t="s">
        <v>24</v>
      </c>
      <c r="C24" s="3" t="str">
        <f>IFERROR(__xludf.DUMMYFUNCTION("GOOGLETRANSLATE(B24,""id"",""en"")"),"['', 'Lombok', 'NTB', 'Msih', 'Lot', 'Pliss', 'Normalin', 'Subscribe', 'Komplin']")</f>
        <v>['', 'Lombok', 'NTB', 'Msih', 'Lot', 'Pliss', 'Normalin', 'Subscribe', 'Komplin']</v>
      </c>
    </row>
    <row r="25" ht="15.75" customHeight="1">
      <c r="A25" s="1">
        <v>39.0</v>
      </c>
      <c r="B25" s="3" t="s">
        <v>25</v>
      </c>
      <c r="C25" s="3" t="str">
        <f>IFERROR(__xludf.DUMMYFUNCTION("GOOGLETRANSLATE(B25,""id"",""en"")"),"['Yesterday', 'Sampe', 'Warnet', 'Pasu', 'then', 'Pay', 'Telkompay', 'Leaves', 'Streaming', 'Video', 'Leet', ""]")</f>
        <v>['Yesterday', 'Sampe', 'Warnet', 'Pasu', 'then', 'Pay', 'Telkompay', 'Leaves', 'Streaming', 'Video', 'Leet', "]</v>
      </c>
    </row>
    <row r="26" ht="15.75" customHeight="1">
      <c r="A26" s="1">
        <v>40.0</v>
      </c>
      <c r="B26" s="3" t="s">
        <v>26</v>
      </c>
      <c r="C26" s="3" t="str">
        <f>IFERROR(__xludf.DUMMYFUNCTION("GOOGLETRANSLATE(B26,""id"",""en"")"),"['CMN', 'Maav', ""]")</f>
        <v>['CMN', 'Maav', "]</v>
      </c>
    </row>
    <row r="27" ht="15.75" customHeight="1">
      <c r="A27" s="1">
        <v>41.0</v>
      </c>
      <c r="B27" s="3" t="s">
        <v>27</v>
      </c>
      <c r="C27" s="3" t="str">
        <f>IFERROR(__xludf.DUMMYFUNCTION("GOOGLETRANSLATE(B27,""id"",""en"")"),"['indihome', 'nagih', 'fast', 'hand', 'bet', 'jringn', 'down', 'dhlah', 'gnti', 'provider']")</f>
        <v>['indihome', 'nagih', 'fast', 'hand', 'bet', 'jringn', 'down', 'dhlah', 'gnti', 'provider']</v>
      </c>
    </row>
    <row r="28" ht="15.75" customHeight="1">
      <c r="A28" s="1">
        <v>42.0</v>
      </c>
      <c r="B28" s="3" t="s">
        <v>28</v>
      </c>
      <c r="C28" s="3" t="str">
        <f>IFERROR(__xludf.DUMMYFUNCTION("GOOGLETRANSLATE(B28,""id"",""en"")"),"['please', 'donk', 'fast', 'good', 'krja', 'cave', 'msh', 'bnyak', 'all', 'Turttung', 'wiffi', 'internet', ' ']")</f>
        <v>['please', 'donk', 'fast', 'good', 'krja', 'cave', 'msh', 'bnyak', 'all', 'Turttung', 'wiffi', 'internet', ' ']</v>
      </c>
    </row>
    <row r="29" ht="15.75" customHeight="1">
      <c r="A29" s="1">
        <v>43.0</v>
      </c>
      <c r="B29" s="3" t="s">
        <v>29</v>
      </c>
      <c r="C29" s="3" t="str">
        <f>IFERROR(__xludf.DUMMYFUNCTION("GOOGLETRANSLATE(B29,""id"",""en"")"),"['Semara', 'Java', 'already', 'yesterday', 'cem', 'pig', 'signal', ""]")</f>
        <v>['Semara', 'Java', 'already', 'yesterday', 'cem', 'pig', 'signal', "]</v>
      </c>
    </row>
    <row r="30" ht="15.75" customHeight="1">
      <c r="A30" s="1">
        <v>44.0</v>
      </c>
      <c r="B30" s="3" t="s">
        <v>30</v>
      </c>
      <c r="C30" s="3" t="str">
        <f>IFERROR(__xludf.DUMMYFUNCTION("GOOGLETRANSLATE(B30,""id"",""en"")"),"['Buy', 'Package', 'Telkomsel', 'Disturbs']")</f>
        <v>['Buy', 'Package', 'Telkomsel', 'Disturbs']</v>
      </c>
    </row>
    <row r="31" ht="15.75" customHeight="1">
      <c r="A31" s="1">
        <v>45.0</v>
      </c>
      <c r="B31" s="3" t="s">
        <v>31</v>
      </c>
      <c r="C31" s="3" t="str">
        <f>IFERROR(__xludf.DUMMYFUNCTION("GOOGLETRANSLATE(B31,""id"",""en"")"),"['Halmahera', 'North', 'Gathering', 'Internet', '']")</f>
        <v>['Halmahera', 'North', 'Gathering', 'Internet', '']</v>
      </c>
    </row>
    <row r="32" ht="15.75" customHeight="1">
      <c r="A32" s="1">
        <v>46.0</v>
      </c>
      <c r="B32" s="3" t="s">
        <v>32</v>
      </c>
      <c r="C32" s="3" t="str">
        <f>IFERROR(__xludf.DUMMYFUNCTION("GOOGLETRANSLATE(B32,""id"",""en"")"),"['normal', '']")</f>
        <v>['normal', '']</v>
      </c>
    </row>
    <row r="33" ht="15.75" customHeight="1">
      <c r="A33" s="1">
        <v>47.0</v>
      </c>
      <c r="B33" s="3" t="s">
        <v>33</v>
      </c>
      <c r="C33" s="3" t="str">
        <f>IFERROR(__xludf.DUMMYFUNCTION("GOOGLETRANSLATE(B33,""id"",""en"")"),"['September', 'internet', 'down']")</f>
        <v>['September', 'internet', 'down']</v>
      </c>
    </row>
    <row r="34" ht="15.75" customHeight="1">
      <c r="A34" s="1">
        <v>48.0</v>
      </c>
      <c r="B34" s="3" t="s">
        <v>34</v>
      </c>
      <c r="C34" s="3" t="str">
        <f>IFERROR(__xludf.DUMMYFUNCTION("GOOGLETRANSLATE(B34,""id"",""en"")"),"['', 'Lombok', 'NTB', 'Disturbs',' Morning ',' sister ',' me ',' college ',' online ',' difficult ',' wifi ',' smooth ',' indihome ',' family ',' need ',' connection ',' wifi ']")</f>
        <v>['', 'Lombok', 'NTB', 'Disturbs',' Morning ',' sister ',' me ',' college ',' online ',' difficult ',' wifi ',' smooth ',' indihome ',' family ',' need ',' connection ',' wifi ']</v>
      </c>
    </row>
    <row r="35" ht="15.75" customHeight="1">
      <c r="A35" s="1">
        <v>49.0</v>
      </c>
      <c r="B35" s="3" t="s">
        <v>35</v>
      </c>
      <c r="C35" s="3" t="str">
        <f>IFERROR(__xludf.DUMMYFUNCTION("GOOGLETRANSLATE(B35,""id"",""en"")"),"['Provider', 'Three', 'Disturbs', 'Yaa', ""]")</f>
        <v>['Provider', 'Three', 'Disturbs', 'Yaa', "]</v>
      </c>
    </row>
    <row r="36" ht="15.75" customHeight="1">
      <c r="A36" s="1">
        <v>50.0</v>
      </c>
      <c r="B36" s="3" t="s">
        <v>36</v>
      </c>
      <c r="C36" s="3" t="str">
        <f>IFERROR(__xludf.DUMMYFUNCTION("GOOGLETRANSLATE(B36,""id"",""en"")"),"['Nusa', 'southeast', 'lag', 'severe', 'Mbps']")</f>
        <v>['Nusa', 'southeast', 'lag', 'severe', 'Mbps']</v>
      </c>
    </row>
    <row r="37" ht="15.75" customHeight="1">
      <c r="A37" s="1">
        <v>51.0</v>
      </c>
      <c r="B37" s="3" t="s">
        <v>37</v>
      </c>
      <c r="C37" s="3" t="str">
        <f>IFERROR(__xludf.DUMMYFUNCTION("GOOGLETRANSLATE(B37,""id"",""en"")"),"['This', 'ugly', 'signal', ""]")</f>
        <v>['This', 'ugly', 'signal', "]</v>
      </c>
    </row>
    <row r="38" ht="15.75" customHeight="1">
      <c r="A38" s="1">
        <v>52.0</v>
      </c>
      <c r="B38" s="3" t="s">
        <v>38</v>
      </c>
      <c r="C38" s="3" t="str">
        <f>IFERROR(__xludf.DUMMYFUNCTION("GOOGLETRANSLATE(B38,""id"",""en"")"),"['', 'tmpt', 'access', 'internet', '']")</f>
        <v>['', 'tmpt', 'access', 'internet', '']</v>
      </c>
    </row>
    <row r="39" ht="15.75" customHeight="1">
      <c r="A39" s="1">
        <v>53.0</v>
      </c>
      <c r="B39" s="3" t="s">
        <v>39</v>
      </c>
      <c r="C39" s="3" t="str">
        <f>IFERROR(__xludf.DUMMYFUNCTION("GOOGLETRANSLATE(B39,""id"",""en"")"),"['Taii', 'Gara', 'Indihome', 'cave', 'sampek', 'slamming', 'signal', 'lot', 'muter', 'mulu', 'terata', 'disturbing', ' Restless', 'already', 'expensive', 'pay', 'ganguan']")</f>
        <v>['Taii', 'Gara', 'Indihome', 'cave', 'sampek', 'slamming', 'signal', 'lot', 'muter', 'mulu', 'terata', 'disturbing', ' Restless', 'already', 'expensive', 'pay', 'ganguan']</v>
      </c>
    </row>
    <row r="40" ht="15.75" customHeight="1">
      <c r="A40" s="1">
        <v>54.0</v>
      </c>
      <c r="B40" s="3" t="s">
        <v>40</v>
      </c>
      <c r="C40" s="3" t="str">
        <f>IFERROR(__xludf.DUMMYFUNCTION("GOOGLETRANSLATE(B40,""id"",""en"")"),"['Package', 'Mbps', 'Down', 'Speed', 'Mbps', 'KPN', 'Indihome', 'Normal']")</f>
        <v>['Package', 'Mbps', 'Down', 'Speed', 'Mbps', 'KPN', 'Indihome', 'Normal']</v>
      </c>
    </row>
    <row r="41" ht="15.75" customHeight="1">
      <c r="A41" s="1">
        <v>55.0</v>
      </c>
      <c r="B41" s="3" t="s">
        <v>41</v>
      </c>
      <c r="C41" s="3" t="str">
        <f>IFERROR(__xludf.DUMMYFUNCTION("GOOGLETRANSLATE(B41,""id"",""en"")"),"['Telkomsel', 'brother', 'already', 'off', 'data', '']")</f>
        <v>['Telkomsel', 'brother', 'already', 'off', 'data', '']</v>
      </c>
    </row>
    <row r="42" ht="15.75" customHeight="1">
      <c r="A42" s="1">
        <v>56.0</v>
      </c>
      <c r="B42" s="3" t="s">
        <v>42</v>
      </c>
      <c r="C42" s="3" t="str">
        <f>IFERROR(__xludf.DUMMYFUNCTION("GOOGLETRANSLATE(B42,""id"",""en"")"),"['Tmpat', 'Telkom', 'Lot', 'Guard', '']")</f>
        <v>['Tmpat', 'Telkom', 'Lot', 'Guard', '']</v>
      </c>
    </row>
    <row r="43" ht="15.75" customHeight="1">
      <c r="A43" s="1">
        <v>57.0</v>
      </c>
      <c r="B43" s="3" t="s">
        <v>43</v>
      </c>
      <c r="C43" s="3" t="str">
        <f>IFERROR(__xludf.DUMMYFUNCTION("GOOGLETRANSLATE(B43,""id"",""en"")"),"['Yng', 'President', 'Titan', 'TelkomTod', 'Sampe', 'finish']")</f>
        <v>['Yng', 'President', 'Titan', 'TelkomTod', 'Sampe', 'finish']</v>
      </c>
    </row>
    <row r="44" ht="15.75" customHeight="1">
      <c r="A44" s="1">
        <v>60.0</v>
      </c>
      <c r="B44" s="3" t="s">
        <v>44</v>
      </c>
      <c r="C44" s="3" t="str">
        <f>IFERROR(__xludf.DUMMYFUNCTION("GOOGLETRANSLATE(B44,""id"",""en"")"),"['process', 'cave', 'replace', 'card', 'expensive', 'expensive', 'buy', 'net', 'gin']")</f>
        <v>['process', 'cave', 'replace', 'card', 'expensive', 'expensive', 'buy', 'net', 'gin']</v>
      </c>
    </row>
    <row r="45" ht="15.75" customHeight="1">
      <c r="A45" s="1">
        <v>61.0</v>
      </c>
      <c r="B45" s="3" t="s">
        <v>45</v>
      </c>
      <c r="C45" s="3" t="str">
        <f>IFERROR(__xludf.DUMMYFUNCTION("GOOGLETRANSLATE(B45,""id"",""en"")"),"['pulp', 'price', 'according to', 'quality']")</f>
        <v>['pulp', 'price', 'according to', 'quality']</v>
      </c>
    </row>
    <row r="46" ht="15.75" customHeight="1">
      <c r="A46" s="1">
        <v>62.0</v>
      </c>
      <c r="B46" s="3" t="s">
        <v>46</v>
      </c>
      <c r="C46" s="3" t="str">
        <f>IFERROR(__xludf.DUMMYFUNCTION("GOOGLETRANSLATE(B46,""id"",""en"")"),"['Can', 'Mbps']")</f>
        <v>['Can', 'Mbps']</v>
      </c>
    </row>
    <row r="47" ht="15.75" customHeight="1">
      <c r="A47" s="1">
        <v>63.0</v>
      </c>
      <c r="B47" s="3" t="s">
        <v>47</v>
      </c>
      <c r="C47" s="3" t="str">
        <f>IFERROR(__xludf.DUMMYFUNCTION("GOOGLETRANSLATE(B47,""id"",""en"")"),"['Kirain', 'Mifi', 'Damaged', 'Disturbs', '']")</f>
        <v>['Kirain', 'Mifi', 'Damaged', 'Disturbs', '']</v>
      </c>
    </row>
    <row r="48" ht="15.75" customHeight="1">
      <c r="A48" s="1">
        <v>66.0</v>
      </c>
      <c r="B48" s="3" t="s">
        <v>48</v>
      </c>
      <c r="C48" s="3" t="str">
        <f>IFERROR(__xludf.DUMMYFUNCTION("GOOGLETRANSLATE(B48,""id"",""en"")"),"['', 'Season', 'Bat', 'right', 'Maen', 'lag', 'stress', 'Doank']")</f>
        <v>['', 'Season', 'Bat', 'right', 'Maen', 'lag', 'stress', 'Doank']</v>
      </c>
    </row>
    <row r="49" ht="15.75" customHeight="1">
      <c r="A49" s="1">
        <v>67.0</v>
      </c>
      <c r="B49" s="3" t="s">
        <v>49</v>
      </c>
      <c r="C49" s="3" t="str">
        <f>IFERROR(__xludf.DUMMYFUNCTION("GOOGLETRANSLATE(B49,""id"",""en"")"),"['Anjerrr', 'Greetings', 'Kaltim', ""]")</f>
        <v>['Anjerrr', 'Greetings', 'Kaltim', "]</v>
      </c>
    </row>
    <row r="50" ht="15.75" customHeight="1">
      <c r="A50" s="1">
        <v>68.0</v>
      </c>
      <c r="B50" s="3" t="s">
        <v>50</v>
      </c>
      <c r="C50" s="3" t="str">
        <f>IFERROR(__xludf.DUMMYFUNCTION("GOOGLETRANSLATE(B50,""id"",""en"")"),"['Bojonegoro', 'Java', 'East', 'getting', 'impact', 'internet', 'error', 'ngeta', 'what's',' available ',' boss', 'download', ' Super ',' Lot ',' watch ',' YouTube ',' buffering ',' clock ',' clock ']")</f>
        <v>['Bojonegoro', 'Java', 'East', 'getting', 'impact', 'internet', 'error', 'ngeta', 'what's',' available ',' boss', 'download', ' Super ',' Lot ',' watch ',' YouTube ',' buffering ',' clock ',' clock ']</v>
      </c>
    </row>
    <row r="51" ht="15.75" customHeight="1">
      <c r="A51" s="1">
        <v>69.0</v>
      </c>
      <c r="B51" s="3" t="s">
        <v>51</v>
      </c>
      <c r="C51" s="3" t="str">
        <f>IFERROR(__xludf.DUMMYFUNCTION("GOOGLETRANSLATE(B51,""id"",""en"")"),"['Erooor', 'looks']")</f>
        <v>['Erooor', 'looks']</v>
      </c>
    </row>
    <row r="52" ht="15.75" customHeight="1">
      <c r="A52" s="1">
        <v>70.0</v>
      </c>
      <c r="B52" s="3" t="s">
        <v>52</v>
      </c>
      <c r="C52" s="3" t="str">
        <f>IFERROR(__xludf.DUMMYFUNCTION("GOOGLETRANSLATE(B52,""id"",""en"")"),"['Msih', 'bomb', 'Kembang', 'Indihome', 'Leet', 'really', 'noon']")</f>
        <v>['Msih', 'bomb', 'Kembang', 'Indihome', 'Leet', 'really', 'noon']</v>
      </c>
    </row>
    <row r="53" ht="15.75" customHeight="1">
      <c r="A53" s="1">
        <v>71.0</v>
      </c>
      <c r="B53" s="3" t="s">
        <v>53</v>
      </c>
      <c r="C53" s="3" t="str">
        <f>IFERROR(__xludf.DUMMYFUNCTION("GOOGLETRANSLATE(B53,""id"",""en"")"),"['Ken', 'pay', 'wifi', 'no', ""]")</f>
        <v>['Ken', 'pay', 'wifi', 'no', "]</v>
      </c>
    </row>
    <row r="54" ht="15.75" customHeight="1">
      <c r="A54" s="1">
        <v>72.0</v>
      </c>
      <c r="B54" s="3" t="s">
        <v>54</v>
      </c>
      <c r="C54" s="3" t="str">
        <f>IFERROR(__xludf.DUMMYFUNCTION("GOOGLETRANSLATE(B54,""id"",""en"")"),"['really', 'good', 'difficult']")</f>
        <v>['really', 'good', 'difficult']</v>
      </c>
    </row>
    <row r="55" ht="15.75" customHeight="1">
      <c r="A55" s="1">
        <v>74.0</v>
      </c>
      <c r="B55" s="3" t="s">
        <v>55</v>
      </c>
      <c r="C55" s="3" t="str">
        <f>IFERROR(__xludf.DUMMYFUNCTION("GOOGLETRANSLATE(B55,""id"",""en"")"),"['ksih', 'compensation', 'little', 'subscribe', 'loss', ""]")</f>
        <v>['ksih', 'compensation', 'little', 'subscribe', 'loss', "]</v>
      </c>
    </row>
    <row r="56" ht="15.75" customHeight="1">
      <c r="A56" s="1">
        <v>79.0</v>
      </c>
      <c r="B56" s="3" t="s">
        <v>56</v>
      </c>
      <c r="C56" s="3" t="str">
        <f>IFERROR(__xludf.DUMMYFUNCTION("GOOGLETRANSLATE(B56,""id"",""en"")"),"['cave', 'children', 'already', 'fall', 'tempo', 'address', 'fine']")</f>
        <v>['cave', 'children', 'already', 'fall', 'tempo', 'address', 'fine']</v>
      </c>
    </row>
    <row r="57" ht="15.75" customHeight="1">
      <c r="A57" s="1">
        <v>80.0</v>
      </c>
      <c r="B57" s="3" t="s">
        <v>57</v>
      </c>
      <c r="C57" s="3" t="str">
        <f>IFERROR(__xludf.DUMMYFUNCTION("GOOGLETRANSLATE(B57,""id"",""en"")"),"['Tuntasin', 'DLU', 'Move', 'Ngoain', 'Cuk', 'expensive', 'bother']")</f>
        <v>['Tuntasin', 'DLU', 'Move', 'Ngoain', 'Cuk', 'expensive', 'bother']</v>
      </c>
    </row>
    <row r="58" ht="15.75" customHeight="1">
      <c r="A58" s="1">
        <v>81.0</v>
      </c>
      <c r="B58" s="3" t="s">
        <v>58</v>
      </c>
      <c r="C58" s="3" t="str">
        <f>IFERROR(__xludf.DUMMYFUNCTION("GOOGLETRANSLATE(B58,""id"",""en"")"),"['lag', 'really', 'play', 'pub', 'load', 'then', 'btw', 'open', 'youtube', 'pkai', 'quality', 'lngsung', ' congested']")</f>
        <v>['lag', 'really', 'play', 'pub', 'load', 'then', 'btw', 'open', 'youtube', 'pkai', 'quality', 'lngsung', ' congested']</v>
      </c>
    </row>
    <row r="59" ht="15.75" customHeight="1">
      <c r="A59" s="1">
        <v>82.0</v>
      </c>
      <c r="B59" s="3" t="s">
        <v>59</v>
      </c>
      <c r="C59" s="3" t="str">
        <f>IFERROR(__xludf.DUMMYFUNCTION("GOOGLETRANSLATE(B59,""id"",""en"")"),"['satellite', 'cable', 'sea', 'disturbing', 'influence', 'comment', 'uses',' wifi ',' neighbor ',' provider ',' Different ',' Ken ',' change', '']")</f>
        <v>['satellite', 'cable', 'sea', 'disturbing', 'influence', 'comment', 'uses',' wifi ',' neighbor ',' provider ',' Different ',' Ken ',' change', '']</v>
      </c>
    </row>
    <row r="60" ht="15.75" customHeight="1">
      <c r="A60" s="1">
        <v>83.0</v>
      </c>
      <c r="B60" s="3" t="s">
        <v>60</v>
      </c>
      <c r="C60" s="3" t="str">
        <f>IFERROR(__xludf.DUMMYFUNCTION("GOOGLETRANSLATE(B60,""id"",""en"")"),"['GNI', 'then', 'Memding', 'Move', '']")</f>
        <v>['GNI', 'then', 'Memding', 'Move', '']</v>
      </c>
    </row>
    <row r="61" ht="15.75" customHeight="1">
      <c r="A61" s="1">
        <v>84.0</v>
      </c>
      <c r="B61" s="3" t="s">
        <v>61</v>
      </c>
      <c r="C61" s="3" t="str">
        <f>IFERROR(__xludf.DUMMYFUNCTION("GOOGLETRANSLATE(B61,""id"",""en"")"),"['Shy', 'North', 'Disturbs', 'Gamer', 'Disappointed']")</f>
        <v>['Shy', 'North', 'Disturbs', 'Gamer', 'Disappointed']</v>
      </c>
    </row>
    <row r="62" ht="15.75" customHeight="1">
      <c r="A62" s="1">
        <v>85.0</v>
      </c>
      <c r="B62" s="3" t="s">
        <v>62</v>
      </c>
      <c r="C62" s="3" t="str">
        <f>IFERROR(__xludf.DUMMYFUNCTION("GOOGLETRANSLATE(B62,""id"",""en"")"),"['Warkop', 'Lonely', 'Cukk', 'Pay']")</f>
        <v>['Warkop', 'Lonely', 'Cukk', 'Pay']</v>
      </c>
    </row>
    <row r="63" ht="15.75" customHeight="1">
      <c r="A63" s="1">
        <v>86.0</v>
      </c>
      <c r="B63" s="3" t="s">
        <v>63</v>
      </c>
      <c r="C63" s="3" t="str">
        <f>IFERROR(__xludf.DUMMYFUNCTION("GOOGLETRANSLATE(B63,""id"",""en"")"),"['Gara', 'Telkomsel', 'I', 'Broken', 'I', 'Lot', 'Net', 'Slow', 'Kyak', 'entok', 'Bujang']")</f>
        <v>['Gara', 'Telkomsel', 'I', 'Broken', 'I', 'Lot', 'Net', 'Slow', 'Kyak', 'entok', 'Bujang']</v>
      </c>
    </row>
    <row r="64" ht="15.75" customHeight="1">
      <c r="A64" s="1">
        <v>89.0</v>
      </c>
      <c r="B64" s="3" t="s">
        <v>64</v>
      </c>
      <c r="C64" s="3" t="str">
        <f>IFERROR(__xludf.DUMMYFUNCTION("GOOGLETRANSLATE(B64,""id"",""en"")"),"['Ngani', 'branch', 'site', 'web', 'indihome', 'official', 'gmna', 'kasi', 'star', 'slow', 'employee', 'right' SInyak ',' down ']")</f>
        <v>['Ngani', 'branch', 'site', 'web', 'indihome', 'official', 'gmna', 'kasi', 'star', 'slow', 'employee', 'right' SInyak ',' down ']</v>
      </c>
    </row>
    <row r="65" ht="15.75" customHeight="1">
      <c r="A65" s="1">
        <v>90.0</v>
      </c>
      <c r="B65" s="3" t="s">
        <v>65</v>
      </c>
      <c r="C65" s="3" t="str">
        <f>IFERROR(__xludf.DUMMYFUNCTION("GOOGLETRANSLATE(B65,""id"",""en"")"),"['', 'Halamahera', 'SDAH', 'Internet', ""]")</f>
        <v>['', 'Halamahera', 'SDAH', 'Internet', "]</v>
      </c>
    </row>
    <row r="66" ht="15.75" customHeight="1">
      <c r="A66" s="1">
        <v>91.0</v>
      </c>
      <c r="B66" s="3" t="s">
        <v>66</v>
      </c>
      <c r="C66" s="3" t="str">
        <f>IFERROR(__xludf.DUMMYFUNCTION("GOOGLETRANSLATE(B66,""id"",""en"")"),"['Come on', 'Donk', 'Biznet', 'Demonstration', 'Teeth']")</f>
        <v>['Come on', 'Donk', 'Biznet', 'Demonstration', 'Teeth']</v>
      </c>
    </row>
    <row r="67" ht="15.75" customHeight="1">
      <c r="A67" s="1">
        <v>92.0</v>
      </c>
      <c r="B67" s="3" t="s">
        <v>67</v>
      </c>
      <c r="C67" s="3" t="str">
        <f>IFERROR(__xludf.DUMMYFUNCTION("GOOGLETRANSLATE(B67,""id"",""en"")"),"['Ajee', 'Yee']")</f>
        <v>['Ajee', 'Yee']</v>
      </c>
    </row>
    <row r="68" ht="15.75" customHeight="1">
      <c r="A68" s="1">
        <v>93.0</v>
      </c>
      <c r="B68" s="3" t="s">
        <v>68</v>
      </c>
      <c r="C68" s="3" t="str">
        <f>IFERROR(__xludf.DUMMYFUNCTION("GOOGLETRANSLATE(B68,""id"",""en"")"),"['Move', 'Subscribe']")</f>
        <v>['Move', 'Subscribe']</v>
      </c>
    </row>
    <row r="69" ht="15.75" customHeight="1">
      <c r="A69" s="1">
        <v>94.0</v>
      </c>
      <c r="B69" s="3" t="s">
        <v>69</v>
      </c>
      <c r="C69" s="3" t="str">
        <f>IFERROR(__xludf.DUMMYFUNCTION("GOOGLETRANSLATE(B69,""id"",""en"")"),"['Fire', 'already', 'sell', 'China']")</f>
        <v>['Fire', 'already', 'sell', 'China']</v>
      </c>
    </row>
    <row r="70" ht="15.75" customHeight="1">
      <c r="A70" s="1">
        <v>95.0</v>
      </c>
      <c r="B70" s="3" t="s">
        <v>70</v>
      </c>
      <c r="C70" s="3" t="str">
        <f>IFERROR(__xludf.DUMMYFUNCTION("GOOGLETRANSLATE(B70,""id"",""en"")"),"['Uklum']")</f>
        <v>['Uklum']</v>
      </c>
    </row>
    <row r="71" ht="15.75" customHeight="1">
      <c r="A71" s="1">
        <v>96.0</v>
      </c>
      <c r="B71" s="3" t="s">
        <v>71</v>
      </c>
      <c r="C71" s="3" t="str">
        <f>IFERROR(__xludf.DUMMYFUNCTION("GOOGLETRANSLATE(B71,""id"",""en"")"),"['', 'Tangerang', 'Open', 'Internet', 'KPN', 'Normal', ""]")</f>
        <v>['', 'Tangerang', 'Open', 'Internet', 'KPN', 'Normal', "]</v>
      </c>
    </row>
    <row r="72" ht="15.75" customHeight="1">
      <c r="A72" s="1">
        <v>97.0</v>
      </c>
      <c r="B72" s="3" t="s">
        <v>72</v>
      </c>
      <c r="C72" s="3" t="str">
        <f>IFERROR(__xludf.DUMMYFUNCTION("GOOGLETRANSLATE(B72,""id"",""en"")"),"['Come on', 'Telkom']")</f>
        <v>['Come on', 'Telkom']</v>
      </c>
    </row>
    <row r="73" ht="15.75" customHeight="1">
      <c r="A73" s="1">
        <v>98.0</v>
      </c>
      <c r="B73" s="3" t="s">
        <v>73</v>
      </c>
      <c r="C73" s="3" t="str">
        <f>IFERROR(__xludf.DUMMYFUNCTION("GOOGLETRANSLATE(B73,""id"",""en"")"),"['', 'Leet', 'Sampe', 'restart', 'times', 'wkwkwk']")</f>
        <v>['', 'Leet', 'Sampe', 'restart', 'times', 'wkwkwk']</v>
      </c>
    </row>
    <row r="74" ht="15.75" customHeight="1">
      <c r="A74" s="1">
        <v>99.0</v>
      </c>
      <c r="B74" s="3" t="s">
        <v>74</v>
      </c>
      <c r="C74" s="3" t="str">
        <f>IFERROR(__xludf.DUMMYFUNCTION("GOOGLETRANSLATE(B74,""id"",""en"")"),"['Pantes', 'down']")</f>
        <v>['Pantes', 'down']</v>
      </c>
    </row>
    <row r="75" ht="15.75" customHeight="1">
      <c r="A75" s="1">
        <v>100.0</v>
      </c>
      <c r="B75" s="3" t="s">
        <v>75</v>
      </c>
      <c r="C75" s="3" t="str">
        <f>IFERROR(__xludf.DUMMYFUNCTION("GOOGLETRANSLATE(B75,""id"",""en"")"),"['Deeng', 'Celek', ""]")</f>
        <v>['Deeng', 'Celek', "]</v>
      </c>
    </row>
    <row r="76" ht="15.75" customHeight="1">
      <c r="A76" s="1">
        <v>101.0</v>
      </c>
      <c r="B76" s="3" t="s">
        <v>76</v>
      </c>
      <c r="C76" s="3" t="str">
        <f>IFERROR(__xludf.DUMMYFUNCTION("GOOGLETRANSLATE(B76,""id"",""en"")"),"['Pay', 'tags', 'Doang', 'told', 'service', 'consumer', 'Anjlokk', 'huhhh', 'poor']")</f>
        <v>['Pay', 'tags', 'Doang', 'told', 'service', 'consumer', 'Anjlokk', 'huhhh', 'poor']</v>
      </c>
    </row>
    <row r="77" ht="15.75" customHeight="1">
      <c r="A77" s="1">
        <v>102.0</v>
      </c>
      <c r="B77" s="3" t="s">
        <v>77</v>
      </c>
      <c r="C77" s="3" t="str">
        <f>IFERROR(__xludf.DUMMYFUNCTION("GOOGLETRANSLATE(B77,""id"",""en"")"),"['Ogah', 'Subscribe', 'Telkomsel']")</f>
        <v>['Ogah', 'Subscribe', 'Telkomsel']</v>
      </c>
    </row>
    <row r="78" ht="15.75" customHeight="1">
      <c r="A78" s="1">
        <v>103.0</v>
      </c>
      <c r="B78" s="3" t="s">
        <v>78</v>
      </c>
      <c r="C78" s="3" t="str">
        <f>IFERROR(__xludf.DUMMYFUNCTION("GOOGLETRANSLATE(B78,""id"",""en"")"),"['Ken', 'Main', 'Game', '']")</f>
        <v>['Ken', 'Main', 'Game', '']</v>
      </c>
    </row>
    <row r="79" ht="15.75" customHeight="1">
      <c r="A79" s="1">
        <v>106.0</v>
      </c>
      <c r="B79" s="3" t="s">
        <v>79</v>
      </c>
      <c r="C79" s="3" t="str">
        <f>IFERROR(__xludf.DUMMYFUNCTION("GOOGLETRANSLATE(B79,""id"",""en"")"),"['expensive', 'doang']")</f>
        <v>['expensive', 'doang']</v>
      </c>
    </row>
    <row r="80" ht="15.75" customHeight="1">
      <c r="A80" s="1">
        <v>107.0</v>
      </c>
      <c r="B80" s="3" t="s">
        <v>80</v>
      </c>
      <c r="C80" s="3" t="str">
        <f>IFERROR(__xludf.DUMMYFUNCTION("GOOGLETRANSLATE(B80,""id"",""en"")"),"['Help']")</f>
        <v>['Help']</v>
      </c>
    </row>
    <row r="81" ht="15.75" customHeight="1">
      <c r="A81" s="1">
        <v>108.0</v>
      </c>
      <c r="B81" s="3" t="s">
        <v>81</v>
      </c>
      <c r="C81" s="3" t="str">
        <f>IFERROR(__xludf.DUMMYFUNCTION("GOOGLETRANSLATE(B81,""id"",""en"")"),"['hours', 'night', 'already', 'normal', 'TKP', 'Semarang', 'Centraleng']")</f>
        <v>['hours', 'night', 'already', 'normal', 'TKP', 'Semarang', 'Centraleng']</v>
      </c>
    </row>
    <row r="82" ht="15.75" customHeight="1">
      <c r="A82" s="1">
        <v>109.0</v>
      </c>
      <c r="B82" s="3" t="s">
        <v>82</v>
      </c>
      <c r="C82" s="3" t="str">
        <f>IFERROR(__xludf.DUMMYFUNCTION("GOOGLETRANSLATE(B82,""id"",""en"")"),"['Sulawesi', 'down']")</f>
        <v>['Sulawesi', 'down']</v>
      </c>
    </row>
    <row r="83" ht="15.75" customHeight="1">
      <c r="A83" s="1">
        <v>114.0</v>
      </c>
      <c r="B83" s="3" t="s">
        <v>83</v>
      </c>
      <c r="C83" s="3" t="str">
        <f>IFERROR(__xludf.DUMMYFUNCTION("GOOGLETRANSLATE(B83,""id"",""en"")"),"['wifi', 'wifi']")</f>
        <v>['wifi', 'wifi']</v>
      </c>
    </row>
    <row r="84" ht="15.75" customHeight="1">
      <c r="A84" s="1">
        <v>115.0</v>
      </c>
      <c r="B84" s="3" t="s">
        <v>84</v>
      </c>
      <c r="C84" s="3" t="str">
        <f>IFERROR(__xludf.DUMMYFUNCTION("GOOGLETRANSLATE(B84,""id"",""en"")"),"['Jember', 'East Java', 'WiFi', 'Upload', 'Video', 'YouTube', 'Upload', 'Video', 'Open']")</f>
        <v>['Jember', 'East Java', 'WiFi', 'Upload', 'Video', 'YouTube', 'Upload', 'Video', 'Open']</v>
      </c>
    </row>
    <row r="85" ht="15.75" customHeight="1">
      <c r="A85" s="1">
        <v>116.0</v>
      </c>
      <c r="B85" s="3" t="s">
        <v>85</v>
      </c>
      <c r="C85" s="3" t="str">
        <f>IFERROR(__xludf.DUMMYFUNCTION("GOOGLETRANSLATE(B85,""id"",""en"")"),"['Anjg', 'Yesterday', 'night', 'Schedule', 'Scrim']")</f>
        <v>['Anjg', 'Yesterday', 'night', 'Schedule', 'Scrim']</v>
      </c>
    </row>
    <row r="86" ht="15.75" customHeight="1">
      <c r="A86" s="1">
        <v>117.0</v>
      </c>
      <c r="B86" s="3" t="s">
        <v>86</v>
      </c>
      <c r="C86" s="3" t="str">
        <f>IFERROR(__xludf.DUMMYFUNCTION("GOOGLETRANSLATE(B86,""id"",""en"")"),"['Already', '']")</f>
        <v>['Already', '']</v>
      </c>
    </row>
    <row r="87" ht="15.75" customHeight="1">
      <c r="A87" s="1">
        <v>118.0</v>
      </c>
      <c r="B87" s="3" t="s">
        <v>87</v>
      </c>
      <c r="C87" s="3" t="str">
        <f>IFERROR(__xludf.DUMMYFUNCTION("GOOGLETRANSLATE(B87,""id"",""en"")"),"['join', 'comment', 'Letoy', 'Nich', 'Signal', '']")</f>
        <v>['join', 'comment', 'Letoy', 'Nich', 'Signal', '']</v>
      </c>
    </row>
    <row r="88" ht="15.75" customHeight="1">
      <c r="A88" s="1">
        <v>119.0</v>
      </c>
      <c r="B88" s="3" t="s">
        <v>88</v>
      </c>
      <c r="C88" s="3" t="str">
        <f>IFERROR(__xludf.DUMMYFUNCTION("GOOGLETRANSLATE(B88,""id"",""en"")"),"['Normal', 'paan', 'msih', 'high school']")</f>
        <v>['Normal', 'paan', 'msih', 'high school']</v>
      </c>
    </row>
    <row r="89" ht="15.75" customHeight="1">
      <c r="A89" s="1">
        <v>120.0</v>
      </c>
      <c r="B89" s="3" t="s">
        <v>89</v>
      </c>
      <c r="C89" s="3" t="str">
        <f>IFERROR(__xludf.DUMMYFUNCTION("GOOGLETRANSLATE(B89,""id"",""en"")"),"['YouTube', 'UDH', 'Normal', 'Game', '']")</f>
        <v>['YouTube', 'UDH', 'Normal', 'Game', '']</v>
      </c>
    </row>
    <row r="90" ht="15.75" customHeight="1">
      <c r="A90" s="1">
        <v>121.0</v>
      </c>
      <c r="B90" s="3" t="s">
        <v>90</v>
      </c>
      <c r="C90" s="3" t="str">
        <f>IFERROR(__xludf.DUMMYFUNCTION("GOOGLETRANSLATE(B90,""id"",""en"")"),"['Mending', 'Tambah']")</f>
        <v>['Mending', 'Tambah']</v>
      </c>
    </row>
    <row r="91" ht="15.75" customHeight="1">
      <c r="A91" s="1">
        <v>122.0</v>
      </c>
      <c r="B91" s="3" t="s">
        <v>91</v>
      </c>
      <c r="C91" s="3" t="str">
        <f>IFERROR(__xludf.DUMMYFUNCTION("GOOGLETRANSLATE(B91,""id"",""en"")"),"['Watch', 'Yutub', 'Muter', '']")</f>
        <v>['Watch', 'Yutub', 'Muter', '']</v>
      </c>
    </row>
    <row r="92" ht="15.75" customHeight="1">
      <c r="A92" s="1">
        <v>123.0</v>
      </c>
      <c r="B92" s="3" t="s">
        <v>92</v>
      </c>
      <c r="C92" s="3" t="str">
        <f>IFERROR(__xludf.DUMMYFUNCTION("GOOGLETRANSLATE(B92,""id"",""en"")"),"['First', 'get']")</f>
        <v>['First', 'get']</v>
      </c>
    </row>
    <row r="93" ht="15.75" customHeight="1">
      <c r="A93" s="1">
        <v>124.0</v>
      </c>
      <c r="B93" s="3" t="s">
        <v>93</v>
      </c>
      <c r="C93" s="3" t="str">
        <f>IFERROR(__xludf.DUMMYFUNCTION("GOOGLETRANSLATE(B93,""id"",""en"")"),"['Simultaneous', 'Change']")</f>
        <v>['Simultaneous', 'Change']</v>
      </c>
    </row>
    <row r="94" ht="15.75" customHeight="1">
      <c r="A94" s="1">
        <v>125.0</v>
      </c>
      <c r="B94" s="3" t="s">
        <v>94</v>
      </c>
      <c r="C94" s="3" t="str">
        <f>IFERROR(__xludf.DUMMYFUNCTION("GOOGLETRANSLATE(B94,""id"",""en"")"),"['Woi', 'smooth', 'wifinya', 'slow']")</f>
        <v>['Woi', 'smooth', 'wifinya', 'slow']</v>
      </c>
    </row>
    <row r="95" ht="15.75" customHeight="1">
      <c r="A95" s="1">
        <v>126.0</v>
      </c>
      <c r="B95" s="3" t="s">
        <v>95</v>
      </c>
      <c r="C95" s="3" t="str">
        <f>IFERROR(__xludf.DUMMYFUNCTION("GOOGLETRANSLATE(B95,""id"",""en"")"),"['Tired', 'Maen', 'Game']")</f>
        <v>['Tired', 'Maen', 'Game']</v>
      </c>
    </row>
    <row r="96" ht="15.75" customHeight="1">
      <c r="A96" s="1">
        <v>127.0</v>
      </c>
      <c r="B96" s="3" t="s">
        <v>96</v>
      </c>
      <c r="C96" s="3" t="str">
        <f>IFERROR(__xludf.DUMMYFUNCTION("GOOGLETRANSLATE(B96,""id"",""en"")"),"['fast', 'snail', 'Tah', 'fast', 'absent', 'class', 'INO', 'body', ""]")</f>
        <v>['fast', 'snail', 'Tah', 'fast', 'absent', 'class', 'INO', 'body', "]</v>
      </c>
    </row>
    <row r="97" ht="15.75" customHeight="1">
      <c r="A97" s="1">
        <v>128.0</v>
      </c>
      <c r="B97" s="3" t="s">
        <v>97</v>
      </c>
      <c r="C97" s="3" t="str">
        <f>IFERROR(__xludf.DUMMYFUNCTION("GOOGLETRANSLATE(B97,""id"",""en"")"),"['Open', 'Yputube', 'Mawar']")</f>
        <v>['Open', 'Yputube', 'Mawar']</v>
      </c>
    </row>
    <row r="98" ht="15.75" customHeight="1">
      <c r="A98" s="1">
        <v>129.0</v>
      </c>
      <c r="B98" s="3" t="s">
        <v>98</v>
      </c>
      <c r="C98" s="3" t="str">
        <f>IFERROR(__xludf.DUMMYFUNCTION("GOOGLETRANSLATE(B98,""id"",""en"")"),"['late', 'absent', 'classmate', 'Coxxxx', 'Alpa', ""]")</f>
        <v>['late', 'absent', 'classmate', 'Coxxxx', 'Alpa', "]</v>
      </c>
    </row>
    <row r="99" ht="15.75" customHeight="1">
      <c r="A99" s="1">
        <v>130.0</v>
      </c>
      <c r="B99" s="3" t="s">
        <v>99</v>
      </c>
      <c r="C99" s="3" t="str">
        <f>IFERROR(__xludf.DUMMYFUNCTION("GOOGLETRANSLATE(B99,""id"",""en"")"),"['VPN', 'smooth', 'Jaya']")</f>
        <v>['VPN', 'smooth', 'Jaya']</v>
      </c>
    </row>
    <row r="100" ht="15.75" customHeight="1">
      <c r="A100" s="1">
        <v>131.0</v>
      </c>
      <c r="B100" s="3" t="s">
        <v>100</v>
      </c>
      <c r="C100" s="3" t="str">
        <f>IFERROR(__xludf.DUMMYFUNCTION("GOOGLETRANSLATE(B100,""id"",""en"")"),"['Cepet', 'Kon']")</f>
        <v>['Cepet', 'Kon']</v>
      </c>
    </row>
    <row r="101" ht="15.75" customHeight="1">
      <c r="A101" s="1">
        <v>132.0</v>
      </c>
      <c r="B101" s="3" t="s">
        <v>101</v>
      </c>
      <c r="C101" s="3" t="str">
        <f>IFERROR(__xludf.DUMMYFUNCTION("GOOGLETRANSLATE(B101,""id"",""en"")"),"['bye', 'bye', 'indihome', 'welcome', 'myrepublic', 'pairs',' hehehe ',' package ',' Mbps', 'upto', 'speed', 'Mbps',' rb ',' bln ',' gratitude ',' cover ',' ']")</f>
        <v>['bye', 'bye', 'indihome', 'welcome', 'myrepublic', 'pairs',' hehehe ',' package ',' Mbps', 'upto', 'speed', 'Mbps',' rb ',' bln ',' gratitude ',' cover ',' ']</v>
      </c>
    </row>
    <row r="102" ht="15.75" customHeight="1">
      <c r="A102" s="1">
        <v>133.0</v>
      </c>
      <c r="B102" s="3" t="s">
        <v>102</v>
      </c>
      <c r="C102" s="3" t="str">
        <f>IFERROR(__xludf.DUMMYFUNCTION("GOOGLETRANSLATE(B102,""id"",""en"")"),"['bang', 'limit', 'fup', 'brapa', 'Mbps',' sodara ',' cave ',' mbps', 'gatau', 'fup', 'until', 'brapa', ' Skarang ',' already ',' gatau ',' limit ',' brapa ']")</f>
        <v>['bang', 'limit', 'fup', 'brapa', 'Mbps',' sodara ',' cave ',' mbps', 'gatau', 'fup', 'until', 'brapa', ' Skarang ',' already ',' gatau ',' limit ',' brapa ']</v>
      </c>
    </row>
    <row r="103" ht="15.75" customHeight="1">
      <c r="A103" s="1">
        <v>134.0</v>
      </c>
      <c r="B103" s="3" t="s">
        <v>103</v>
      </c>
      <c r="C103" s="3" t="str">
        <f>IFERROR(__xludf.DUMMYFUNCTION("GOOGLETRANSLATE(B103,""id"",""en"")"),"['yrs',' times', 'pairs',' Mbps', 'rb', 'blm', 'VAT', 'bln', 'upgrade', 'mbps',' total ',' byr ',' month ',' rb ',' until ',' just ',' fup ',' now 'down', 'just', 'GB', '']")</f>
        <v>['yrs',' times', 'pairs',' Mbps', 'rb', 'blm', 'VAT', 'bln', 'upgrade', 'mbps',' total ',' byr ',' month ',' rb ',' until ',' just ',' fup ',' now 'down', 'just', 'GB', '']</v>
      </c>
    </row>
    <row r="104" ht="15.75" customHeight="1">
      <c r="A104" s="1">
        <v>139.0</v>
      </c>
      <c r="B104" s="3" t="s">
        <v>104</v>
      </c>
      <c r="C104" s="3" t="str">
        <f>IFERROR(__xludf.DUMMYFUNCTION("GOOGLETRANSLATE(B104,""id"",""en"")"),"['Wait', 'ISP', 'enter', 'area', 'pencil', 'hand']")</f>
        <v>['Wait', 'ISP', 'enter', 'area', 'pencil', 'hand']</v>
      </c>
    </row>
    <row r="105" ht="15.75" customHeight="1">
      <c r="A105" s="1">
        <v>140.0</v>
      </c>
      <c r="B105" s="3" t="s">
        <v>105</v>
      </c>
      <c r="C105" s="3" t="str">
        <f>IFERROR(__xludf.DUMMYFUNCTION("GOOGLETRANSLATE(B105,""id"",""en"")"),"['just', 'upgraded', 'Mbps',' Mbps', 'tags',' wktu ',' msh ',' mbps', 'rb', 'klu', 'mbps',' brp ',' Mas', 'Liat', 'Application', 'Indihome', 'Up', 'Tuk', 'Mbps',' Add ',' Rb ',' BLN ',' Bener ',' SGTU ', ""]")</f>
        <v>['just', 'upgraded', 'Mbps',' Mbps', 'tags',' wktu ',' msh ',' mbps', 'rb', 'klu', 'mbps',' brp ',' Mas', 'Liat', 'Application', 'Indihome', 'Up', 'Tuk', 'Mbps',' Add ',' Rb ',' BLN ',' Bener ',' SGTU ', "]</v>
      </c>
    </row>
    <row r="106" ht="15.75" customHeight="1">
      <c r="A106" s="1">
        <v>141.0</v>
      </c>
      <c r="B106" s="3" t="s">
        <v>106</v>
      </c>
      <c r="C106" s="3" t="str">
        <f>IFERROR(__xludf.DUMMYFUNCTION("GOOGLETRANSLATE(B106,""id"",""en"")"),"['Guna', 'GB', 'Pay', '']")</f>
        <v>['Guna', 'GB', 'Pay', '']</v>
      </c>
    </row>
    <row r="107" ht="15.75" customHeight="1">
      <c r="A107" s="1">
        <v>142.0</v>
      </c>
      <c r="B107" s="3" t="s">
        <v>107</v>
      </c>
      <c r="C107" s="3" t="str">
        <f>IFERROR(__xludf.DUMMYFUNCTION("GOOGLETRANSLATE(B107,""id"",""en"")"),"['Fup', 'ken', 'use', 'buy', 'router', 'sambungin', '']")</f>
        <v>['Fup', 'ken', 'use', 'buy', 'router', 'sambungin', '']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2022-02-25T10:17:04Z</dcterms:created>
  <dc:creator>openpyxl</dc:creator>
</cp:coreProperties>
</file>