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BAS9HcrzUqr0omTguUYe9Q5Dl3w=="/>
    </ext>
  </extLst>
</workbook>
</file>

<file path=xl/sharedStrings.xml><?xml version="1.0" encoding="utf-8"?>
<sst xmlns="http://schemas.openxmlformats.org/spreadsheetml/2006/main" count="112" uniqueCount="111">
  <si>
    <t>Comments</t>
  </si>
  <si>
    <t>comment_english</t>
  </si>
  <si>
    <t>['jaringan', 'benar', 'pikir', 'untung', 'provider', 'paket', 'murah', 'jaringan', 'stabil', '']</t>
  </si>
  <si>
    <t>['moga', 'kartu', 'telkomsel', 'suram']</t>
  </si>
  <si>
    <t>['tolong', 'jaring', 'baik', 'daerah', 'kec', 'gampengrejo', 'jaring', 'pindah', 'pindah', 'mulu', 'udah', 'minggu', 'jadi', 'baik', 'minggu', 'pindah', 'provider', '']</t>
  </si>
  <si>
    <t>['mari', 'doa', 'telkomsel', 'bangkrut']</t>
  </si>
  <si>
    <t>['nyesel', 'pascabayar', 'ribetnya', 'mintaampun', 'ganti', 'paket', 'beli', 'paket', 'very', 'bad', 'system', 'layan', 'bagus', 'kapok', 'kapok', 'gabisa', 'prabayar']</t>
  </si>
  <si>
    <t>['jaring', 'tolong', 'baik', 'min', 'orang', 'kerja', 'susah', '']</t>
  </si>
  <si>
    <t>['telkomsel']</t>
  </si>
  <si>
    <t>['skrng', 'knpa', 'pmbngunan', 'tower', 'tmpat', 'lanjut']</t>
  </si>
  <si>
    <t>['nice', 'meet', 'you', 'telkomsel', '']</t>
  </si>
  <si>
    <t>['november', 'cok', 'bener', 'jaring', '']</t>
  </si>
  <si>
    <t>['telkomsel', 'kiqk', 'indo']</t>
  </si>
  <si>
    <t>['jaring', 'tolong', 'baik', 'cok', 'capek', 'main', 'ping']</t>
  </si>
  <si>
    <t>['bang', 'jaring', 'ngelag']</t>
  </si>
  <si>
    <t>['jaring', 'lag', 'lag', 'ros']</t>
  </si>
  <si>
    <t>['telkom', 'ajg']</t>
  </si>
  <si>
    <t>['telkomsel', 'depresi', 'mebuat', 'happy', '']</t>
  </si>
  <si>
    <t>['tolong', 'cepat', 'baik', 'jaring', 'orang', 'jaring', 'telkomsel', 'pindah', 'jaring', '']</t>
  </si>
  <si>
    <t>['telkomsel', 'anjing', 'muncul', 'sengaja', 'lelet', 'moga', 'hijrah', 'indosat']</t>
  </si>
  <si>
    <t>['axis', 'telkomsel']</t>
  </si>
  <si>
    <t>['harga', 'paket', 'internet', 'unlimited', 'kemaren', 'gua', 'beli', 'paket', 'internet', 'harga', 'satu', 'contoh', 'gua', 'beli', 'pas', 'gua', 'beli']</t>
  </si>
  <si>
    <t>['mohon', 'sinyal', 'terkomsel', 'baik', 'cepat', 'min', 'dripada', 'guna', 'pindah', 'haluan', 'daerah', 'snyalnya', 'min']</t>
  </si>
  <si>
    <t>['ganti', 'kartu', 'axis', 'murah', 'riah', 'sinyal', 'aman', 'kek', 'telkomtol']</t>
  </si>
  <si>
    <t>['mitik', 'lejend']</t>
  </si>
  <si>
    <t>['moga', 'bangkrutt', 'milik', 'rugi', 'besarrrrr']</t>
  </si>
  <si>
    <t>['harga', 'langit', 'jaring', 'hilabg']</t>
  </si>
  <si>
    <t>['misi', 'pindah', 'telkomsel', 'ngeleg', 'tuju', 'luke']</t>
  </si>
  <si>
    <t>['kuota', 'multimedia', 'ampas', 'banget', 'nonton', 'youtube', 'harum']</t>
  </si>
  <si>
    <t>['ngalamin', 'sinyal', 'ngelek', '']</t>
  </si>
  <si>
    <t>['jijik', 'bet', 'jaring', 'najiss', 'ngapain', 'dibenerin', 'dih', 'jijik', '']</t>
  </si>
  <si>
    <t>['benerin', 'sinyal', 'nyaaa', 'taaiiii']</t>
  </si>
  <si>
    <t>['ngalamin', 'sinyal', 'telkomsel', 'ngelek', 'dak']</t>
  </si>
  <si>
    <t>['ngapa', 'ngga', 'buka', 'discord', 'buka']</t>
  </si>
  <si>
    <t>['kartu', 'sultan', 'jaring', 'kek', '']</t>
  </si>
  <si>
    <t>['mlm', 'kak', 'mohon', 'respon']</t>
  </si>
  <si>
    <t>['telkomsel', 'aying']</t>
  </si>
  <si>
    <t>['jan', 'tlkom', 'bubarin', 'kesel', 'gua']</t>
  </si>
  <si>
    <t>['makasih', 'telkomsel', 'berkat', 'jaring', 'sampe', 'bunuh']</t>
  </si>
  <si>
    <t>['telkom', 'jaring', 'gimana', 'install', 'pubg', 'udah', 'ulang']</t>
  </si>
  <si>
    <t>['jaring', 'huuuuuuu', 'cemen']</t>
  </si>
  <si>
    <t>['uploud', 'trus', 'video', 'jaring', 'gausah', 'pikirin', 'telkomtol']</t>
  </si>
  <si>
    <t>['jaring', 'timbul', 'tenggelam', 'trus', '']</t>
  </si>
  <si>
    <t>['ganti', 'axis', 'aja']</t>
  </si>
  <si>
    <t>['telkom', 'parahhh']</t>
  </si>
  <si>
    <t>['woy', 'telkomsel', 'beli', 'paket', 'kaga', 'gilir', 'udh', 'beli', 'paket', 'muncul', 'tawar', 'rugi', 'ngasih', 'gausa', 'blok']</t>
  </si>
  <si>
    <t>['paket', 'internet', 'telkomsel', 'mhl', 'jringanya']</t>
  </si>
  <si>
    <t>['telkomsel', 'anjg', 'ngelek', 'mulu', 'malam', 'bsa', 'stress', 'anjg', 'bet', 'moga', 'bangrut', 'anjg', 'capek', '']</t>
  </si>
  <si>
    <t>['sinyal', 'kek', 'kodok', 'juma', 'sok', 'sok', '']</t>
  </si>
  <si>
    <t>['sinyal', 'burik', 'harga', 'jabat']</t>
  </si>
  <si>
    <t>['sinyal', 'kek', 'taik', 'harga']</t>
  </si>
  <si>
    <t>['', 'doang', 'ajir', 'pas', 'tloll']</t>
  </si>
  <si>
    <t>['unsubscribe', 'jaring', 'kek', 'gin', 'sucribe']</t>
  </si>
  <si>
    <t>['auto', 'pindah']</t>
  </si>
  <si>
    <t>['film', 'blm', 'lengkap', 'subtitle', 'indonesia']</t>
  </si>
  <si>
    <t>['tolong', 'hoiii', 'jaring', 'baik', 'jringan', 'baik', 'nmer', 'sinyal', 'kagak', 'parah']</t>
  </si>
  <si>
    <t>['aminnnn']</t>
  </si>
  <si>
    <t>['main', 'game', 'lag', 'benerin']</t>
  </si>
  <si>
    <t>['main', 'game', 'ping', 'merah', 'ajg', '']</t>
  </si>
  <si>
    <t>['', 'tiktok', '']</t>
  </si>
  <si>
    <t>['telkomsel', 'fuck', 'niat', 'ngepush', 'rank', 'jelek', 'jaringan', 'merah', 'merah']</t>
  </si>
  <si>
    <t>['sinyal', 'cacat', 'bener']</t>
  </si>
  <si>
    <t>['sinyal', 'baik', 'ngapa']</t>
  </si>
  <si>
    <t>['', 'jaringan']</t>
  </si>
  <si>
    <t>['woy', 'tanggung', 'liat', '']</t>
  </si>
  <si>
    <t>['telkomsel', 'baca', '']</t>
  </si>
  <si>
    <t>['woi', 'satt', 'kuota', 'unlimited', 'youtube', 'eror', 'kah', 'unlimited', 'youtube', 'nonton', 'youtube', 'kena', 'kuota', 'utama', 'babic', 'abis', 'gb', 'satt']</t>
  </si>
  <si>
    <t>['jaringan']</t>
  </si>
  <si>
    <t>['lag', 'sekali', 'fuck']</t>
  </si>
  <si>
    <t>['sinyal', 'fixed', '']</t>
  </si>
  <si>
    <t>['jaringan', 'tai']</t>
  </si>
  <si>
    <t>['']</t>
  </si>
  <si>
    <t>['lag']</t>
  </si>
  <si>
    <t>['dasar', 'telkomsel', 'aeu']</t>
  </si>
  <si>
    <t>['kartu']</t>
  </si>
  <si>
    <t>['pindah']</t>
  </si>
  <si>
    <t>[]</t>
  </si>
  <si>
    <t>['telkomsel', 'pepkkk']</t>
  </si>
  <si>
    <t>['cita', 'cita', 'bakar', 'kantor', 'telkomsel', 'moga', 'capai', 'amin']</t>
  </si>
  <si>
    <t>['', 'geme', '']</t>
  </si>
  <si>
    <t>['tailk']</t>
  </si>
  <si>
    <t>['mohon', 'maaf', 'min', 'kendala', 'minggu', 'kemarin', 'jaring', 'hilang', 'lag', 'beli', 'paket', 'bulan', 'internet', 'sungguh', 'lag', 'mohon', 'baik', 'daerah', 'jabar', 'kota', 'tasikmalaya']</t>
  </si>
  <si>
    <t>['tolong', 'telkomsel', 'jaring', 'ngleg', 'mohon', 'cepat', 'baik']</t>
  </si>
  <si>
    <t>['keren', 'lihat', 'video', 'detik']</t>
  </si>
  <si>
    <t>['sinyal', 'telkomsel', 'buruk', 'daerah', 'mohon', 'baik', 'min']</t>
  </si>
  <si>
    <t>['pasuk', 'musim', 'hujan', 'jaring', 'telkomsel', 'banget', 'lag', 'mohon', 'baik']</t>
  </si>
  <si>
    <t>['komentar', 'baca', 'suka', 'jaring', 'telkomsel', 'kek', 'burik', 'coba', 'im', 'lancar']</t>
  </si>
  <si>
    <t>['udah', 'sinyal', 'burik', 'maling', 'pulsa']</t>
  </si>
  <si>
    <t>['telkomsel', 'jaring', 'kek', 'ilang', 'ilang', 'jelass']</t>
  </si>
  <si>
    <t>['assalamualaikum', 'hormat', 'memberitahukan', 'usaha', 'hadap', 'krisis', 'layan', 'crm', 'usaha', 'buang', 'guna', 'tolong', 'usaha', 'hati', 'pelang', 'tolong', 'baik', 'masalah', 'customer', 'jagan', 'muncul', 'isu', 'ambil', 'bijak', 'cepat', 'hatur', 'nuhun', 'salam', 'customer']</t>
  </si>
  <si>
    <t>['tri', 'sinyal', 'bar', 'speed', 'stabil', 'kbps', 'kbps', 'harga', 'paket', 'murah', 'rb', 'gb']</t>
  </si>
  <si>
    <t>['harga', 'jamin', 'kualitas', 'telkomsel']</t>
  </si>
  <si>
    <t>['permisi', 'customer', 'komplain', 'gubris', 'gimana', 'bekas', 'lag', 'mya', 'parah', 'speed', 'uplink', 'downlink', 'bp', 'gimana', 'salah', 'down', 'aduh', 'kek', 'peduli', 'duit', 'ama', 'customer', 'doang', 'kek']</t>
  </si>
  <si>
    <t>['sinyal', 'bagusin', 'harga', 'naikin']</t>
  </si>
  <si>
    <t>['jumat', 'nonton', 'canda', 'ruang', '']</t>
  </si>
  <si>
    <t>['miskin', 'jaring', 'malu']</t>
  </si>
  <si>
    <t>['jaring', 'internet', 'kaya', 'tay']</t>
  </si>
  <si>
    <t>['kolom', 'komen', 'video', 'baru', 'dimatiin', 'woi', 'min', '']</t>
  </si>
  <si>
    <t>['sinyal', 'ngejhum', 'mulu', 'stabil']</t>
  </si>
  <si>
    <t>['bang', 'poto', 'seru', 'telkomselnya', 'jaring', 'the', 'best', 'login', 'game', 'kirim', 'poto', 'ken', 'santet', 'bang', 'langgan', 'setia', 'telkomsel', 'gin', 'kaku', 'langgan', 'setia', '']</t>
  </si>
  <si>
    <t>['nonton', 'video', 'muter', 'doang', 'min', 'layak', 'pakai', 'youtube', '']</t>
  </si>
  <si>
    <t>['telkomsel', 'eror']</t>
  </si>
  <si>
    <t>['', 'jawa']</t>
  </si>
  <si>
    <t>['kaya', 'jaring', 'internet']</t>
  </si>
  <si>
    <t>['kartu', 'taek']</t>
  </si>
  <si>
    <t>['bagusin', 'sinyal', '']</t>
  </si>
  <si>
    <t>['ilang', 'mulu', 'sinyal', 'cok']</t>
  </si>
  <si>
    <t>['sinyal', 'skrang', 'njs']</t>
  </si>
  <si>
    <t>['baik', 'jaring', 'kau']</t>
  </si>
  <si>
    <t>['woyyyyy']</t>
  </si>
  <si>
    <t>['bangkrut', 'bangkrut']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</si>
</sst>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2" t="s">
        <v>1</v>
      </c>
    </row>
    <row r="2">
      <c r="A2" s="1">
        <v>0.0</v>
      </c>
      <c r="B2" s="3" t="s">
        <v>2</v>
      </c>
      <c r="C2" s="4" t="str">
        <f>IFERROR(__xludf.DUMMYFUNCTION("GOOGLETRANSLATE(B2,""id"",""en"")"),"['network', 'right', 'think', 'profit', 'provider', 'package', 'cheap', 'network', 'stable', ""]")</f>
        <v>['network', 'right', 'think', 'profit', 'provider', 'package', 'cheap', 'network', 'stable', "]</v>
      </c>
    </row>
    <row r="3">
      <c r="A3" s="1">
        <v>1.0</v>
      </c>
      <c r="B3" s="4" t="s">
        <v>3</v>
      </c>
      <c r="C3" s="4" t="str">
        <f>IFERROR(__xludf.DUMMYFUNCTION("GOOGLETRANSLATE(B3,""id"",""en"")"),"['Moga', 'card', 'Telkomsel', 'gloomy']")</f>
        <v>['Moga', 'card', 'Telkomsel', 'gloomy']</v>
      </c>
    </row>
    <row r="4">
      <c r="A4" s="1">
        <v>2.0</v>
      </c>
      <c r="B4" s="4" t="s">
        <v>4</v>
      </c>
      <c r="C4" s="4" t="str">
        <f>IFERROR(__xludf.DUMMYFUNCTION("GOOGLETRANSLATE(B4,""id"",""en"")"),"['Please', 'net', 'good', 'area', 'kec', 'gampengrejo', 'net', 'move', 'move', 'mulu', 'already', 'week', ' So 'Good', 'Sunday', 'Move', 'Provider', '']")</f>
        <v>['Please', 'net', 'good', 'area', 'kec', 'gampengrejo', 'net', 'move', 'move', 'mulu', 'already', 'week', ' So 'Good', 'Sunday', 'Move', 'Provider', '']</v>
      </c>
    </row>
    <row r="5">
      <c r="A5" s="1">
        <v>3.0</v>
      </c>
      <c r="B5" s="4" t="s">
        <v>5</v>
      </c>
      <c r="C5" s="4" t="str">
        <f>IFERROR(__xludf.DUMMYFUNCTION("GOOGLETRANSLATE(B5,""id"",""en"")"),"['Mari', 'prayer', 'Telkomsel', 'bankrupt']")</f>
        <v>['Mari', 'prayer', 'Telkomsel', 'bankrupt']</v>
      </c>
    </row>
    <row r="6">
      <c r="A6" s="1">
        <v>4.0</v>
      </c>
      <c r="B6" s="4" t="s">
        <v>6</v>
      </c>
      <c r="C6" s="4" t="str">
        <f>IFERROR(__xludf.DUMMYFUNCTION("GOOGLETRANSLATE(B6,""id"",""en"")"),"['said', 'postpaid', 'complicated', 'asking', 'replace', 'package', 'buy', 'package', 'very', 'bad', 'system', 'service', ' Good ',' kapok ',' kapok ',' gabisa ',' prepaid ']")</f>
        <v>['said', 'postpaid', 'complicated', 'asking', 'replace', 'package', 'buy', 'package', 'very', 'bad', 'system', 'service', ' Good ',' kapok ',' kapok ',' gabisa ',' prepaid ']</v>
      </c>
    </row>
    <row r="7">
      <c r="A7" s="1">
        <v>5.0</v>
      </c>
      <c r="B7" s="4" t="s">
        <v>7</v>
      </c>
      <c r="C7" s="4" t="str">
        <f>IFERROR(__xludf.DUMMYFUNCTION("GOOGLETRANSLATE(B7,""id"",""en"")"),"['net', 'please', 'good', 'min', 'person', 'work', 'difficult', '']")</f>
        <v>['net', 'please', 'good', 'min', 'person', 'work', 'difficult', '']</v>
      </c>
    </row>
    <row r="8">
      <c r="A8" s="1">
        <v>6.0</v>
      </c>
      <c r="B8" s="4" t="s">
        <v>8</v>
      </c>
      <c r="C8" s="4" t="str">
        <f>IFERROR(__xludf.DUMMYFUNCTION("GOOGLETRANSLATE(B8,""id"",""en"")"),"['Telkomsel']")</f>
        <v>['Telkomsel']</v>
      </c>
    </row>
    <row r="9">
      <c r="A9" s="1">
        <v>7.0</v>
      </c>
      <c r="B9" s="4" t="s">
        <v>9</v>
      </c>
      <c r="C9" s="4" t="str">
        <f>IFERROR(__xludf.DUMMYFUNCTION("GOOGLETRANSLATE(B9,""id"",""en"")"),"['skrng', 'knpa', 'pmbngunan', 'tower', 'tmpat', 'continued']")</f>
        <v>['skrng', 'knpa', 'pmbngunan', 'tower', 'tmpat', 'continued']</v>
      </c>
    </row>
    <row r="10">
      <c r="A10" s="1">
        <v>32.0</v>
      </c>
      <c r="B10" s="4" t="s">
        <v>10</v>
      </c>
      <c r="C10" s="4" t="str">
        <f>IFERROR(__xludf.DUMMYFUNCTION("GOOGLETRANSLATE(B10,""id"",""en"")"),"['Nice', 'Meet', 'You', 'Telkomsel', '']")</f>
        <v>['Nice', 'Meet', 'You', 'Telkomsel', '']</v>
      </c>
    </row>
    <row r="11">
      <c r="A11" s="1">
        <v>34.0</v>
      </c>
      <c r="B11" s="4" t="s">
        <v>11</v>
      </c>
      <c r="C11" s="4" t="str">
        <f>IFERROR(__xludf.DUMMYFUNCTION("GOOGLETRANSLATE(B11,""id"",""en"")"),"['November', 'COK', 'Bener', 'net', '']")</f>
        <v>['November', 'COK', 'Bener', 'net', '']</v>
      </c>
    </row>
    <row r="12">
      <c r="A12" s="1">
        <v>35.0</v>
      </c>
      <c r="B12" s="4" t="s">
        <v>12</v>
      </c>
      <c r="C12" s="4" t="str">
        <f>IFERROR(__xludf.DUMMYFUNCTION("GOOGLETRANSLATE(B12,""id"",""en"")"),"['Telkomsel', 'kiqk', 'indo']")</f>
        <v>['Telkomsel', 'kiqk', 'indo']</v>
      </c>
    </row>
    <row r="13">
      <c r="A13" s="1">
        <v>36.0</v>
      </c>
      <c r="B13" s="4" t="s">
        <v>13</v>
      </c>
      <c r="C13" s="4" t="str">
        <f>IFERROR(__xludf.DUMMYFUNCTION("GOOGLETRANSLATE(B13,""id"",""en"")"),"['net', 'please', 'good', 'cok', 'tired', 'play', 'ping']")</f>
        <v>['net', 'please', 'good', 'cok', 'tired', 'play', 'ping']</v>
      </c>
    </row>
    <row r="14">
      <c r="A14" s="1">
        <v>37.0</v>
      </c>
      <c r="B14" s="4" t="s">
        <v>14</v>
      </c>
      <c r="C14" s="4" t="str">
        <f>IFERROR(__xludf.DUMMYFUNCTION("GOOGLETRANSLATE(B14,""id"",""en"")"),"['bang', 'net', 'ngelag']")</f>
        <v>['bang', 'net', 'ngelag']</v>
      </c>
    </row>
    <row r="15">
      <c r="A15" s="1">
        <v>38.0</v>
      </c>
      <c r="B15" s="4" t="s">
        <v>15</v>
      </c>
      <c r="C15" s="4" t="str">
        <f>IFERROR(__xludf.DUMMYFUNCTION("GOOGLETRANSLATE(B15,""id"",""en"")"),"['net', 'lag', 'lag', 'ros']")</f>
        <v>['net', 'lag', 'lag', 'ros']</v>
      </c>
    </row>
    <row r="16">
      <c r="A16" s="1">
        <v>41.0</v>
      </c>
      <c r="B16" s="4" t="s">
        <v>16</v>
      </c>
      <c r="C16" s="4" t="str">
        <f>IFERROR(__xludf.DUMMYFUNCTION("GOOGLETRANSLATE(B16,""id"",""en"")"),"['TELKOM', 'AJG']")</f>
        <v>['TELKOM', 'AJG']</v>
      </c>
    </row>
    <row r="17">
      <c r="A17" s="1">
        <v>42.0</v>
      </c>
      <c r="B17" s="4" t="s">
        <v>17</v>
      </c>
      <c r="C17" s="4" t="str">
        <f>IFERROR(__xludf.DUMMYFUNCTION("GOOGLETRANSLATE(B17,""id"",""en"")"),"['Telkomsel', 'Depression', 'made', 'Happy', ""]")</f>
        <v>['Telkomsel', 'Depression', 'made', 'Happy', "]</v>
      </c>
    </row>
    <row r="18">
      <c r="A18" s="1">
        <v>43.0</v>
      </c>
      <c r="B18" s="4" t="s">
        <v>18</v>
      </c>
      <c r="C18" s="4" t="str">
        <f>IFERROR(__xludf.DUMMYFUNCTION("GOOGLETRANSLATE(B18,""id"",""en"")"),"['Please', 'fast', 'good', 'nets', 'people', 'nets', 'Telkomsel', 'moved', 'net', '']")</f>
        <v>['Please', 'fast', 'good', 'nets', 'people', 'nets', 'Telkomsel', 'moved', 'net', '']</v>
      </c>
    </row>
    <row r="19">
      <c r="A19" s="1">
        <v>44.0</v>
      </c>
      <c r="B19" s="4" t="s">
        <v>19</v>
      </c>
      <c r="C19" s="4" t="str">
        <f>IFERROR(__xludf.DUMMYFUNCTION("GOOGLETRANSLATE(B19,""id"",""en"")"),"['Telkomsel', 'dog', 'appears', 'intentionally', 'slow', 'hopefully', 'hijrah', 'indosat']")</f>
        <v>['Telkomsel', 'dog', 'appears', 'intentionally', 'slow', 'hopefully', 'hijrah', 'indosat']</v>
      </c>
    </row>
    <row r="20" ht="15.75" customHeight="1">
      <c r="A20" s="1">
        <v>45.0</v>
      </c>
      <c r="B20" s="4" t="s">
        <v>20</v>
      </c>
      <c r="C20" s="4" t="str">
        <f>IFERROR(__xludf.DUMMYFUNCTION("GOOGLETRANSLATE(B20,""id"",""en"")"),"['Axis', 'Telkomsel']")</f>
        <v>['Axis', 'Telkomsel']</v>
      </c>
    </row>
    <row r="21" ht="15.75" customHeight="1">
      <c r="A21" s="1">
        <v>46.0</v>
      </c>
      <c r="B21" s="4" t="s">
        <v>21</v>
      </c>
      <c r="C21" s="4" t="str">
        <f>IFERROR(__xludf.DUMMYFUNCTION("GOOGLETRANSLATE(B21,""id"",""en"")"),"['price', 'package', 'internet', 'unlimited', 'yesterday', 'cave', 'buy', 'package', 'internet', 'price', 'one', 'example', ' Cave ',' buy ',' right ',' cave ',' buy ']")</f>
        <v>['price', 'package', 'internet', 'unlimited', 'yesterday', 'cave', 'buy', 'package', 'internet', 'price', 'one', 'example', ' Cave ',' buy ',' right ',' cave ',' buy ']</v>
      </c>
    </row>
    <row r="22" ht="15.75" customHeight="1">
      <c r="A22" s="1">
        <v>47.0</v>
      </c>
      <c r="B22" s="4" t="s">
        <v>22</v>
      </c>
      <c r="C22" s="4" t="str">
        <f>IFERROR(__xludf.DUMMYFUNCTION("GOOGLETRANSLATE(B22,""id"",""en"")"),"['Please', 'Signal', 'Sexycall', 'Good', 'Fast', 'Min', 'Dripada', 'Guna', 'Move', 'Haluan', 'Region', 'Snyaan', ' Min ']")</f>
        <v>['Please', 'Signal', 'Sexycall', 'Good', 'Fast', 'Min', 'Dripada', 'Guna', 'Move', 'Haluan', 'Region', 'Snyaan', ' Min ']</v>
      </c>
    </row>
    <row r="23" ht="15.75" customHeight="1">
      <c r="A23" s="1">
        <v>48.0</v>
      </c>
      <c r="B23" s="4" t="s">
        <v>23</v>
      </c>
      <c r="C23" s="4" t="str">
        <f>IFERROR(__xludf.DUMMYFUNCTION("GOOGLETRANSLATE(B23,""id"",""en"")"),"['Change', 'card', 'axis', 'cheap', 'ries', 'signal', 'safe', 'kek', 'Telkomtol']")</f>
        <v>['Change', 'card', 'axis', 'cheap', 'ries', 'signal', 'safe', 'kek', 'Telkomtol']</v>
      </c>
    </row>
    <row r="24" ht="15.75" customHeight="1">
      <c r="A24" s="1">
        <v>49.0</v>
      </c>
      <c r="B24" s="4" t="s">
        <v>24</v>
      </c>
      <c r="C24" s="4" t="str">
        <f>IFERROR(__xludf.DUMMYFUNCTION("GOOGLETRANSLATE(B24,""id"",""en"")"),"['Mitik', 'Lejend']")</f>
        <v>['Mitik', 'Lejend']</v>
      </c>
    </row>
    <row r="25" ht="15.75" customHeight="1">
      <c r="A25" s="1">
        <v>74.0</v>
      </c>
      <c r="B25" s="4" t="s">
        <v>25</v>
      </c>
      <c r="C25" s="4" t="str">
        <f>IFERROR(__xludf.DUMMYFUNCTION("GOOGLETRANSLATE(B25,""id"",""en"")"),"['Moga', 'Bangkkutt', 'belongs', 'loss', 'bigrrrr']")</f>
        <v>['Moga', 'Bangkkutt', 'belongs', 'loss', 'bigrrrr']</v>
      </c>
    </row>
    <row r="26" ht="15.75" customHeight="1">
      <c r="A26" s="1">
        <v>75.0</v>
      </c>
      <c r="B26" s="4" t="s">
        <v>26</v>
      </c>
      <c r="C26" s="4" t="str">
        <f>IFERROR(__xludf.DUMMYFUNCTION("GOOGLETRANSLATE(B26,""id"",""en"")"),"['price', 'sky', 'net', 'hilabg']")</f>
        <v>['price', 'sky', 'net', 'hilabg']</v>
      </c>
    </row>
    <row r="27" ht="15.75" customHeight="1">
      <c r="A27" s="1">
        <v>76.0</v>
      </c>
      <c r="B27" s="4" t="s">
        <v>27</v>
      </c>
      <c r="C27" s="4" t="str">
        <f>IFERROR(__xludf.DUMMYFUNCTION("GOOGLETRANSLATE(B27,""id"",""en"")"),"['Mission', 'Move', 'Telkomsel', 'Ngeleg', 'TUKA', 'Luke']")</f>
        <v>['Mission', 'Move', 'Telkomsel', 'Ngeleg', 'TUKA', 'Luke']</v>
      </c>
    </row>
    <row r="28" ht="15.75" customHeight="1">
      <c r="A28" s="1">
        <v>77.0</v>
      </c>
      <c r="B28" s="4" t="s">
        <v>28</v>
      </c>
      <c r="C28" s="4" t="str">
        <f>IFERROR(__xludf.DUMMYFUNCTION("GOOGLETRANSLATE(B28,""id"",""en"")"),"['quota', 'multimedia', 'pulp', 'really', 'watch', 'youtube', 'fragrant']")</f>
        <v>['quota', 'multimedia', 'pulp', 'really', 'watch', 'youtube', 'fragrant']</v>
      </c>
    </row>
    <row r="29" ht="15.75" customHeight="1">
      <c r="A29" s="1">
        <v>82.0</v>
      </c>
      <c r="B29" s="4" t="s">
        <v>29</v>
      </c>
      <c r="C29" s="4" t="str">
        <f>IFERROR(__xludf.DUMMYFUNCTION("GOOGLETRANSLATE(B29,""id"",""en"")"),"['Nealin', 'signal', 'ngelek', '']")</f>
        <v>['Nealin', 'signal', 'ngelek', '']</v>
      </c>
    </row>
    <row r="30" ht="15.75" customHeight="1">
      <c r="A30" s="1">
        <v>83.0</v>
      </c>
      <c r="B30" s="4" t="s">
        <v>30</v>
      </c>
      <c r="C30" s="4" t="str">
        <f>IFERROR(__xludf.DUMMYFUNCTION("GOOGLETRANSLATE(B30,""id"",""en"")"),"['disgust', 'bet', 'net', 'najiss',' what 'do', 'lined', 'Dih', 'disgust', ""]")</f>
        <v>['disgust', 'bet', 'net', 'najiss',' what 'do', 'lined', 'Dih', 'disgust', "]</v>
      </c>
    </row>
    <row r="31" ht="15.75" customHeight="1">
      <c r="A31" s="1">
        <v>84.0</v>
      </c>
      <c r="B31" s="4" t="s">
        <v>31</v>
      </c>
      <c r="C31" s="4" t="str">
        <f>IFERROR(__xludf.DUMMYFUNCTION("GOOGLETRANSLATE(B31,""id"",""en"")"),"['Benerin', 'signal', 'nyaaa', 'taaiiii']")</f>
        <v>['Benerin', 'signal', 'nyaaa', 'taaiiii']</v>
      </c>
    </row>
    <row r="32" ht="15.75" customHeight="1">
      <c r="A32" s="1">
        <v>85.0</v>
      </c>
      <c r="B32" s="4" t="s">
        <v>32</v>
      </c>
      <c r="C32" s="4" t="str">
        <f>IFERROR(__xludf.DUMMYFUNCTION("GOOGLETRANSLATE(B32,""id"",""en"")"),"['ngalamin', 'signal', 'Telkomsel', 'dipping', 'DAK']")</f>
        <v>['ngalamin', 'signal', 'Telkomsel', 'dipping', 'DAK']</v>
      </c>
    </row>
    <row r="33" ht="15.75" customHeight="1">
      <c r="A33" s="1">
        <v>86.0</v>
      </c>
      <c r="B33" s="4" t="s">
        <v>33</v>
      </c>
      <c r="C33" s="4" t="str">
        <f>IFERROR(__xludf.DUMMYFUNCTION("GOOGLETRANSLATE(B33,""id"",""en"")"),"['Ngeta', 'No "",' Open ',' Discord ',' Open ']")</f>
        <v>['Ngeta', 'No ",' Open ',' Discord ',' Open ']</v>
      </c>
    </row>
    <row r="34" ht="15.75" customHeight="1">
      <c r="A34" s="1">
        <v>87.0</v>
      </c>
      <c r="B34" s="4" t="s">
        <v>34</v>
      </c>
      <c r="C34" s="4" t="str">
        <f>IFERROR(__xludf.DUMMYFUNCTION("GOOGLETRANSLATE(B34,""id"",""en"")"),"['card', 'sultan', 'net', 'kek', ""]")</f>
        <v>['card', 'sultan', 'net', 'kek', "]</v>
      </c>
    </row>
    <row r="35" ht="15.75" customHeight="1">
      <c r="A35" s="1">
        <v>88.0</v>
      </c>
      <c r="B35" s="4" t="s">
        <v>35</v>
      </c>
      <c r="C35" s="4" t="str">
        <f>IFERROR(__xludf.DUMMYFUNCTION("GOOGLETRANSLATE(B35,""id"",""en"")"),"['MLM', 'Sis', 'Please', 'Response']")</f>
        <v>['MLM', 'Sis', 'Please', 'Response']</v>
      </c>
    </row>
    <row r="36" ht="15.75" customHeight="1">
      <c r="A36" s="1">
        <v>89.0</v>
      </c>
      <c r="B36" s="4" t="s">
        <v>36</v>
      </c>
      <c r="C36" s="4" t="str">
        <f>IFERROR(__xludf.DUMMYFUNCTION("GOOGLETRANSLATE(B36,""id"",""en"")"),"['Telkomsel', 'Aying']")</f>
        <v>['Telkomsel', 'Aying']</v>
      </c>
    </row>
    <row r="37" ht="15.75" customHeight="1">
      <c r="A37" s="1">
        <v>90.0</v>
      </c>
      <c r="B37" s="4" t="s">
        <v>37</v>
      </c>
      <c r="C37" s="4" t="str">
        <f>IFERROR(__xludf.DUMMYFUNCTION("GOOGLETRANSLATE(B37,""id"",""en"")"),"['Jan', 'Tlkom', 'Dubarin', 'Season', 'cave']")</f>
        <v>['Jan', 'Tlkom', 'Dubarin', 'Season', 'cave']</v>
      </c>
    </row>
    <row r="38" ht="15.75" customHeight="1">
      <c r="A38" s="1">
        <v>91.0</v>
      </c>
      <c r="B38" s="4" t="s">
        <v>38</v>
      </c>
      <c r="C38" s="4" t="str">
        <f>IFERROR(__xludf.DUMMYFUNCTION("GOOGLETRANSLATE(B38,""id"",""en"")"),"['Thanks', 'Telkomsel', 'thanks', 'nets', 'Sampe', 'kill']")</f>
        <v>['Thanks', 'Telkomsel', 'thanks', 'nets', 'Sampe', 'kill']</v>
      </c>
    </row>
    <row r="39" ht="15.75" customHeight="1">
      <c r="A39" s="1">
        <v>92.0</v>
      </c>
      <c r="B39" s="4" t="s">
        <v>39</v>
      </c>
      <c r="C39" s="4" t="str">
        <f>IFERROR(__xludf.DUMMYFUNCTION("GOOGLETRANSLATE(B39,""id"",""en"")"),"['Telkom', 'net', 'how', 'install', 'pub', 'already', 'reset']")</f>
        <v>['Telkom', 'net', 'how', 'install', 'pub', 'already', 'reset']</v>
      </c>
    </row>
    <row r="40" ht="15.75" customHeight="1">
      <c r="A40" s="1">
        <v>93.0</v>
      </c>
      <c r="B40" s="4" t="s">
        <v>40</v>
      </c>
      <c r="C40" s="4" t="str">
        <f>IFERROR(__xludf.DUMMYFUNCTION("GOOGLETRANSLATE(B40,""id"",""en"")"),"['Net', 'Huuuuuu', 'cemen']")</f>
        <v>['Net', 'Huuuuuu', 'cemen']</v>
      </c>
    </row>
    <row r="41" ht="15.75" customHeight="1">
      <c r="A41" s="1">
        <v>96.0</v>
      </c>
      <c r="B41" s="4" t="s">
        <v>41</v>
      </c>
      <c r="C41" s="4" t="str">
        <f>IFERROR(__xludf.DUMMYFUNCTION("GOOGLETRANSLATE(B41,""id"",""en"")"),"['uploud', 'then', 'video', 'net', 'gausah', 'think', 'Telkomtol']")</f>
        <v>['uploud', 'then', 'video', 'net', 'gausah', 'think', 'Telkomtol']</v>
      </c>
    </row>
    <row r="42" ht="15.75" customHeight="1">
      <c r="A42" s="1">
        <v>97.0</v>
      </c>
      <c r="B42" s="4" t="s">
        <v>42</v>
      </c>
      <c r="C42" s="4" t="str">
        <f>IFERROR(__xludf.DUMMYFUNCTION("GOOGLETRANSLATE(B42,""id"",""en"")"),"['net', 'arising', 'sinking', 'then', '']")</f>
        <v>['net', 'arising', 'sinking', 'then', '']</v>
      </c>
    </row>
    <row r="43" ht="15.75" customHeight="1">
      <c r="A43" s="1">
        <v>98.0</v>
      </c>
      <c r="B43" s="4" t="s">
        <v>43</v>
      </c>
      <c r="C43" s="4" t="str">
        <f>IFERROR(__xludf.DUMMYFUNCTION("GOOGLETRANSLATE(B43,""id"",""en"")"),"['Change', 'axis', 'just']")</f>
        <v>['Change', 'axis', 'just']</v>
      </c>
    </row>
    <row r="44" ht="15.75" customHeight="1">
      <c r="A44" s="1">
        <v>99.0</v>
      </c>
      <c r="B44" s="4" t="s">
        <v>44</v>
      </c>
      <c r="C44" s="4" t="str">
        <f>IFERROR(__xludf.DUMMYFUNCTION("GOOGLETRANSLATE(B44,""id"",""en"")"),"['Telkom', 'parahhh']")</f>
        <v>['Telkom', 'parahhh']</v>
      </c>
    </row>
    <row r="45" ht="15.75" customHeight="1">
      <c r="A45" s="1">
        <v>100.0</v>
      </c>
      <c r="B45" s="4" t="s">
        <v>45</v>
      </c>
      <c r="C45" s="4" t="str">
        <f>IFERROR(__xludf.DUMMYFUNCTION("GOOGLETRANSLATE(B45,""id"",""en"")"),"['Woy', 'Telkomsel', 'Buy', 'Package', 'Kaga', 'Golir', 'UDH', 'Buy', 'Package', 'appears',' bargain ',' loss', ' Give ',' Gausa ',' Block ']")</f>
        <v>['Woy', 'Telkomsel', 'Buy', 'Package', 'Kaga', 'Golir', 'UDH', 'Buy', 'Package', 'appears',' bargain ',' loss', ' Give ',' Gausa ',' Block ']</v>
      </c>
    </row>
    <row r="46" ht="15.75" customHeight="1">
      <c r="A46" s="1">
        <v>101.0</v>
      </c>
      <c r="B46" s="4" t="s">
        <v>46</v>
      </c>
      <c r="C46" s="4" t="str">
        <f>IFERROR(__xludf.DUMMYFUNCTION("GOOGLETRANSLATE(B46,""id"",""en"")"),"['Package', 'Internet', 'Telkomsel', 'MHL', 'jringanya']")</f>
        <v>['Package', 'Internet', 'Telkomsel', 'MHL', 'jringanya']</v>
      </c>
    </row>
    <row r="47" ht="15.75" customHeight="1">
      <c r="A47" s="1">
        <v>102.0</v>
      </c>
      <c r="B47" s="4" t="s">
        <v>47</v>
      </c>
      <c r="C47" s="4" t="str">
        <f>IFERROR(__xludf.DUMMYFUNCTION("GOOGLETRANSLATE(B47,""id"",""en"")"),"['Telkomsel', 'anjg', 'mengelek', 'Mulu', 'night', 'bsa', 'stressed', 'anjg', 'bet', 'hope', 'bangrut', 'anjg' tired', '']")</f>
        <v>['Telkomsel', 'anjg', 'mengelek', 'Mulu', 'night', 'bsa', 'stressed', 'anjg', 'bet', 'hope', 'bangrut', 'anjg' tired', '']</v>
      </c>
    </row>
    <row r="48" ht="15.75" customHeight="1">
      <c r="A48" s="1">
        <v>103.0</v>
      </c>
      <c r="B48" s="4" t="s">
        <v>48</v>
      </c>
      <c r="C48" s="4" t="str">
        <f>IFERROR(__xludf.DUMMYFUNCTION("GOOGLETRANSLATE(B48,""id"",""en"")"),"['signal', 'kek', 'frog', 'juma', 'pretentious', 'pretentious', ""]")</f>
        <v>['signal', 'kek', 'frog', 'juma', 'pretentious', 'pretentious', "]</v>
      </c>
    </row>
    <row r="49" ht="15.75" customHeight="1">
      <c r="A49" s="1">
        <v>104.0</v>
      </c>
      <c r="B49" s="4" t="s">
        <v>49</v>
      </c>
      <c r="C49" s="4" t="str">
        <f>IFERROR(__xludf.DUMMYFUNCTION("GOOGLETRANSLATE(B49,""id"",""en"")"),"['Signal', 'BURIK', 'Price', 'JABAT']")</f>
        <v>['Signal', 'BURIK', 'Price', 'JABAT']</v>
      </c>
    </row>
    <row r="50" ht="15.75" customHeight="1">
      <c r="A50" s="1">
        <v>105.0</v>
      </c>
      <c r="B50" s="4" t="s">
        <v>50</v>
      </c>
      <c r="C50" s="4" t="str">
        <f>IFERROR(__xludf.DUMMYFUNCTION("GOOGLETRANSLATE(B50,""id"",""en"")"),"['Signal', 'Kek', 'Taik', 'Price']")</f>
        <v>['Signal', 'Kek', 'Taik', 'Price']</v>
      </c>
    </row>
    <row r="51" ht="15.75" customHeight="1">
      <c r="A51" s="1">
        <v>107.0</v>
      </c>
      <c r="B51" s="4" t="s">
        <v>51</v>
      </c>
      <c r="C51" s="4" t="str">
        <f>IFERROR(__xludf.DUMMYFUNCTION("GOOGLETRANSLATE(B51,""id"",""en"")"),"['', 'Doang', 'Ajir', 'right', 'Tloll']")</f>
        <v>['', 'Doang', 'Ajir', 'right', 'Tloll']</v>
      </c>
    </row>
    <row r="52" ht="15.75" customHeight="1">
      <c r="A52" s="1">
        <v>108.0</v>
      </c>
      <c r="B52" s="4" t="s">
        <v>52</v>
      </c>
      <c r="C52" s="4" t="str">
        <f>IFERROR(__xludf.DUMMYFUNCTION("GOOGLETRANSLATE(B52,""id"",""en"")"),"['unsubscribe', 'nets', 'kek', 'gin', 'sucribe']")</f>
        <v>['unsubscribe', 'nets', 'kek', 'gin', 'sucribe']</v>
      </c>
    </row>
    <row r="53" ht="15.75" customHeight="1">
      <c r="A53" s="1">
        <v>109.0</v>
      </c>
      <c r="B53" s="4" t="s">
        <v>53</v>
      </c>
      <c r="C53" s="4" t="str">
        <f>IFERROR(__xludf.DUMMYFUNCTION("GOOGLETRANSLATE(B53,""id"",""en"")"),"['Auto', 'Move']")</f>
        <v>['Auto', 'Move']</v>
      </c>
    </row>
    <row r="54" ht="15.75" customHeight="1">
      <c r="A54" s="1">
        <v>110.0</v>
      </c>
      <c r="B54" s="4" t="s">
        <v>54</v>
      </c>
      <c r="C54" s="4" t="str">
        <f>IFERROR(__xludf.DUMMYFUNCTION("GOOGLETRANSLATE(B54,""id"",""en"")"),"['Film', 'BLM', 'Complete', 'Subtitle', 'Indonesia']")</f>
        <v>['Film', 'BLM', 'Complete', 'Subtitle', 'Indonesia']</v>
      </c>
    </row>
    <row r="55" ht="15.75" customHeight="1">
      <c r="A55" s="1">
        <v>111.0</v>
      </c>
      <c r="B55" s="4" t="s">
        <v>55</v>
      </c>
      <c r="C55" s="4" t="str">
        <f>IFERROR(__xludf.DUMMYFUNCTION("GOOGLETRANSLATE(B55,""id"",""en"")"),"['Please', 'hoiii', 'net', 'good', 'jringan', 'good', 'nmer', 'signal', 'kagak', 'severe']")</f>
        <v>['Please', 'hoiii', 'net', 'good', 'jringan', 'good', 'nmer', 'signal', 'kagak', 'severe']</v>
      </c>
    </row>
    <row r="56" ht="15.75" customHeight="1">
      <c r="A56" s="1">
        <v>113.0</v>
      </c>
      <c r="B56" s="4" t="s">
        <v>56</v>
      </c>
      <c r="C56" s="4" t="str">
        <f>IFERROR(__xludf.DUMMYFUNCTION("GOOGLETRANSLATE(B56,""id"",""en"")"),"['Aminnnn']")</f>
        <v>['Aminnnn']</v>
      </c>
    </row>
    <row r="57" ht="15.75" customHeight="1">
      <c r="A57" s="1">
        <v>114.0</v>
      </c>
      <c r="B57" s="4" t="s">
        <v>57</v>
      </c>
      <c r="C57" s="4" t="str">
        <f>IFERROR(__xludf.DUMMYFUNCTION("GOOGLETRANSLATE(B57,""id"",""en"")"),"['Main', 'Game', 'lag', 'Benerin']")</f>
        <v>['Main', 'Game', 'lag', 'Benerin']</v>
      </c>
    </row>
    <row r="58" ht="15.75" customHeight="1">
      <c r="A58" s="1">
        <v>115.0</v>
      </c>
      <c r="B58" s="4" t="s">
        <v>58</v>
      </c>
      <c r="C58" s="4" t="str">
        <f>IFERROR(__xludf.DUMMYFUNCTION("GOOGLETRANSLATE(B58,""id"",""en"")"),"['Main', 'game', 'ping', 'red', 'ajg', ""]")</f>
        <v>['Main', 'game', 'ping', 'red', 'ajg', "]</v>
      </c>
    </row>
    <row r="59" ht="15.75" customHeight="1">
      <c r="A59" s="1">
        <v>116.0</v>
      </c>
      <c r="B59" s="4" t="s">
        <v>59</v>
      </c>
      <c r="C59" s="4" t="str">
        <f>IFERROR(__xludf.DUMMYFUNCTION("GOOGLETRANSLATE(B59,""id"",""en"")"),"['', 'Tiktok', '']")</f>
        <v>['', 'Tiktok', '']</v>
      </c>
    </row>
    <row r="60" ht="15.75" customHeight="1">
      <c r="A60" s="1">
        <v>117.0</v>
      </c>
      <c r="B60" s="3" t="s">
        <v>60</v>
      </c>
      <c r="C60" s="4" t="str">
        <f>IFERROR(__xludf.DUMMYFUNCTION("GOOGLETRANSLATE(B60,""id"",""en"")"),"['Telkomsel', 'fuck', 'intention', 'ngepush', 'rank', 'ugly', 'network', 'red', 'red']")</f>
        <v>['Telkomsel', 'fuck', 'intention', 'ngepush', 'rank', 'ugly', 'network', 'red', 'red']</v>
      </c>
    </row>
    <row r="61" ht="15.75" customHeight="1">
      <c r="A61" s="1">
        <v>118.0</v>
      </c>
      <c r="B61" s="4" t="s">
        <v>61</v>
      </c>
      <c r="C61" s="4" t="str">
        <f>IFERROR(__xludf.DUMMYFUNCTION("GOOGLETRANSLATE(B61,""id"",""en"")"),"['signal', 'defective', 'right']")</f>
        <v>['signal', 'defective', 'right']</v>
      </c>
    </row>
    <row r="62" ht="15.75" customHeight="1">
      <c r="A62" s="1">
        <v>119.0</v>
      </c>
      <c r="B62" s="4" t="s">
        <v>62</v>
      </c>
      <c r="C62" s="4" t="str">
        <f>IFERROR(__xludf.DUMMYFUNCTION("GOOGLETRANSLATE(B62,""id"",""en"")"),"['signal', 'good', 'ngeta']")</f>
        <v>['signal', 'good', 'ngeta']</v>
      </c>
    </row>
    <row r="63" ht="15.75" customHeight="1">
      <c r="A63" s="1">
        <v>120.0</v>
      </c>
      <c r="B63" s="3" t="s">
        <v>63</v>
      </c>
      <c r="C63" s="4" t="str">
        <f>IFERROR(__xludf.DUMMYFUNCTION("GOOGLETRANSLATE(B63,""id"",""en"")"),"['', 'network']")</f>
        <v>['', 'network']</v>
      </c>
    </row>
    <row r="64" ht="15.75" customHeight="1">
      <c r="A64" s="1">
        <v>121.0</v>
      </c>
      <c r="B64" s="4" t="s">
        <v>64</v>
      </c>
      <c r="C64" s="4" t="str">
        <f>IFERROR(__xludf.DUMMYFUNCTION("GOOGLETRANSLATE(B64,""id"",""en"")"),"['Woy', 'Terms', 'Liat', ""]")</f>
        <v>['Woy', 'Terms', 'Liat', "]</v>
      </c>
    </row>
    <row r="65" ht="15.75" customHeight="1">
      <c r="A65" s="1">
        <v>126.0</v>
      </c>
      <c r="B65" s="4" t="s">
        <v>65</v>
      </c>
      <c r="C65" s="4" t="str">
        <f>IFERROR(__xludf.DUMMYFUNCTION("GOOGLETRANSLATE(B65,""id"",""en"")"),"['Telkomsel', 'Read', ""]")</f>
        <v>['Telkomsel', 'Read', "]</v>
      </c>
    </row>
    <row r="66" ht="15.75" customHeight="1">
      <c r="A66" s="1">
        <v>127.0</v>
      </c>
      <c r="B66" s="4" t="s">
        <v>66</v>
      </c>
      <c r="C66" s="4" t="str">
        <f>IFERROR(__xludf.DUMMYFUNCTION("GOOGLETRANSLATE(B66,""id"",""en"")"),"['woi', 'satt', 'quota', 'unlimited', 'youtube', 'error', 'kah', 'unlimited', 'youtube', 'watch', 'youtube', 'hit', ' quota ',' main ',' babic ',' abis', 'GB', 'satt']")</f>
        <v>['woi', 'satt', 'quota', 'unlimited', 'youtube', 'error', 'kah', 'unlimited', 'youtube', 'watch', 'youtube', 'hit', ' quota ',' main ',' babic ',' abis', 'GB', 'satt']</v>
      </c>
    </row>
    <row r="67" ht="15.75" customHeight="1">
      <c r="A67" s="1">
        <v>128.0</v>
      </c>
      <c r="B67" s="3" t="s">
        <v>67</v>
      </c>
      <c r="C67" s="4" t="str">
        <f>IFERROR(__xludf.DUMMYFUNCTION("GOOGLETRANSLATE(B67,""id"",""en"")"),"['network']")</f>
        <v>['network']</v>
      </c>
    </row>
    <row r="68" ht="15.75" customHeight="1">
      <c r="A68" s="1">
        <v>129.0</v>
      </c>
      <c r="B68" s="3" t="s">
        <v>68</v>
      </c>
      <c r="C68" s="4" t="str">
        <f>IFERROR(__xludf.DUMMYFUNCTION("GOOGLETRANSLATE(B68,""id"",""en"")"),"['lag', 'once', 'fuck']")</f>
        <v>['lag', 'once', 'fuck']</v>
      </c>
    </row>
    <row r="69" ht="15.75" customHeight="1">
      <c r="A69" s="1">
        <v>130.0</v>
      </c>
      <c r="B69" s="3" t="s">
        <v>69</v>
      </c>
      <c r="C69" s="4" t="str">
        <f>IFERROR(__xludf.DUMMYFUNCTION("GOOGLETRANSLATE(B69,""id"",""en"")"),"['signal', 'fixed', '']")</f>
        <v>['signal', 'fixed', '']</v>
      </c>
    </row>
    <row r="70" ht="15.75" customHeight="1">
      <c r="A70" s="1">
        <v>131.0</v>
      </c>
      <c r="B70" s="3" t="s">
        <v>70</v>
      </c>
      <c r="C70" s="4" t="str">
        <f>IFERROR(__xludf.DUMMYFUNCTION("GOOGLETRANSLATE(B70,""id"",""en"")"),"['Network', 'Tai']")</f>
        <v>['Network', 'Tai']</v>
      </c>
    </row>
    <row r="71" ht="15.75" customHeight="1">
      <c r="A71" s="1">
        <v>132.0</v>
      </c>
      <c r="B71" s="4" t="s">
        <v>71</v>
      </c>
      <c r="C71" s="4" t="str">
        <f>IFERROR(__xludf.DUMMYFUNCTION("GOOGLETRANSLATE(B71,""id"",""en"")"),"['']")</f>
        <v>['']</v>
      </c>
    </row>
    <row r="72" ht="15.75" customHeight="1">
      <c r="A72" s="1">
        <v>133.0</v>
      </c>
      <c r="B72" s="3" t="s">
        <v>72</v>
      </c>
      <c r="C72" s="4" t="str">
        <f>IFERROR(__xludf.DUMMYFUNCTION("GOOGLETRANSLATE(B72,""id"",""en"")"),"['lag']")</f>
        <v>['lag']</v>
      </c>
    </row>
    <row r="73" ht="15.75" customHeight="1">
      <c r="A73" s="1">
        <v>134.0</v>
      </c>
      <c r="B73" s="4" t="s">
        <v>73</v>
      </c>
      <c r="C73" s="4" t="str">
        <f>IFERROR(__xludf.DUMMYFUNCTION("GOOGLETRANSLATE(B73,""id"",""en"")"),"['Basic', 'Telkomsel', 'Aeu']")</f>
        <v>['Basic', 'Telkomsel', 'Aeu']</v>
      </c>
    </row>
    <row r="74" ht="15.75" customHeight="1">
      <c r="A74" s="1">
        <v>135.0</v>
      </c>
      <c r="B74" s="4" t="s">
        <v>74</v>
      </c>
      <c r="C74" s="4" t="str">
        <f>IFERROR(__xludf.DUMMYFUNCTION("GOOGLETRANSLATE(B74,""id"",""en"")"),"['card']")</f>
        <v>['card']</v>
      </c>
    </row>
    <row r="75" ht="15.75" customHeight="1">
      <c r="A75" s="1">
        <v>136.0</v>
      </c>
      <c r="B75" s="4" t="s">
        <v>75</v>
      </c>
      <c r="C75" s="4" t="str">
        <f>IFERROR(__xludf.DUMMYFUNCTION("GOOGLETRANSLATE(B75,""id"",""en"")"),"['move']")</f>
        <v>['move']</v>
      </c>
    </row>
    <row r="76" ht="15.75" customHeight="1">
      <c r="A76" s="1">
        <v>137.0</v>
      </c>
      <c r="B76" s="4" t="s">
        <v>76</v>
      </c>
      <c r="C76" s="4" t="str">
        <f>IFERROR(__xludf.DUMMYFUNCTION("GOOGLETRANSLATE(B76,""id"",""en"")"),"Of course")</f>
        <v>Of course</v>
      </c>
    </row>
    <row r="77" ht="15.75" customHeight="1">
      <c r="A77" s="1">
        <v>140.0</v>
      </c>
      <c r="B77" s="4" t="s">
        <v>77</v>
      </c>
      <c r="C77" s="4" t="str">
        <f>IFERROR(__xludf.DUMMYFUNCTION("GOOGLETRANSLATE(B77,""id"",""en"")"),"['Telkomsel', 'pepkkk']")</f>
        <v>['Telkomsel', 'pepkkk']</v>
      </c>
    </row>
    <row r="78" ht="15.75" customHeight="1">
      <c r="A78" s="1">
        <v>141.0</v>
      </c>
      <c r="B78" s="4" t="s">
        <v>76</v>
      </c>
      <c r="C78" s="4" t="str">
        <f>IFERROR(__xludf.DUMMYFUNCTION("GOOGLETRANSLATE(B78,""id"",""en"")"),"Of course")</f>
        <v>Of course</v>
      </c>
    </row>
    <row r="79" ht="15.75" customHeight="1">
      <c r="A79" s="1">
        <v>142.0</v>
      </c>
      <c r="B79" s="4" t="s">
        <v>78</v>
      </c>
      <c r="C79" s="4" t="str">
        <f>IFERROR(__xludf.DUMMYFUNCTION("GOOGLETRANSLATE(B79,""id"",""en"")"),"['Cita', 'IMPR', 'BAKU', 'Office', 'Telkomsel', 'Moga', 'Reach', 'Amin']")</f>
        <v>['Cita', 'IMPR', 'BAKU', 'Office', 'Telkomsel', 'Moga', 'Reach', 'Amin']</v>
      </c>
    </row>
    <row r="80" ht="15.75" customHeight="1">
      <c r="A80" s="1">
        <v>143.0</v>
      </c>
      <c r="B80" s="4" t="s">
        <v>79</v>
      </c>
      <c r="C80" s="4" t="str">
        <f>IFERROR(__xludf.DUMMYFUNCTION("GOOGLETRANSLATE(B80,""id"",""en"")"),"['', 'Geme', ""]")</f>
        <v>['', 'Geme', "]</v>
      </c>
    </row>
    <row r="81" ht="15.75" customHeight="1">
      <c r="A81" s="1">
        <v>144.0</v>
      </c>
      <c r="B81" s="4" t="s">
        <v>80</v>
      </c>
      <c r="C81" s="4" t="str">
        <f>IFERROR(__xludf.DUMMYFUNCTION("GOOGLETRANSLATE(B81,""id"",""en"")"),"['tailk']")</f>
        <v>['tailk']</v>
      </c>
    </row>
    <row r="82" ht="15.75" customHeight="1">
      <c r="A82" s="1">
        <v>145.0</v>
      </c>
      <c r="B82" s="4" t="s">
        <v>81</v>
      </c>
      <c r="C82" s="4" t="str">
        <f>IFERROR(__xludf.DUMMYFUNCTION("GOOGLETRANSLATE(B82,""id"",""en"")"),"['Please', 'Sorry', 'Min', 'Constraints',' Sunday ',' Yesterday ',' Net ',' Lost ',' lag ',' Buy ',' Package ',' month ',' Internet ',' Really ',' lag ',' Please ',' Good ',' Region ',' Jabar ',' City ',' Tasikmalaya ']")</f>
        <v>['Please', 'Sorry', 'Min', 'Constraints',' Sunday ',' Yesterday ',' Net ',' Lost ',' lag ',' Buy ',' Package ',' month ',' Internet ',' Really ',' lag ',' Please ',' Good ',' Region ',' Jabar ',' City ',' Tasikmalaya ']</v>
      </c>
    </row>
    <row r="83" ht="15.75" customHeight="1">
      <c r="A83" s="1">
        <v>146.0</v>
      </c>
      <c r="B83" s="4" t="s">
        <v>82</v>
      </c>
      <c r="C83" s="4" t="str">
        <f>IFERROR(__xludf.DUMMYFUNCTION("GOOGLETRANSLATE(B83,""id"",""en"")"),"['Please', 'Telkomsel', 'net', 'NGLEG', 'Please', 'Fast', 'Good']")</f>
        <v>['Please', 'Telkomsel', 'net', 'NGLEG', 'Please', 'Fast', 'Good']</v>
      </c>
    </row>
    <row r="84" ht="15.75" customHeight="1">
      <c r="A84" s="1">
        <v>147.0</v>
      </c>
      <c r="B84" s="4" t="s">
        <v>83</v>
      </c>
      <c r="C84" s="4" t="str">
        <f>IFERROR(__xludf.DUMMYFUNCTION("GOOGLETRANSLATE(B84,""id"",""en"")"),"['Cool', 'See', 'Video', 'second']")</f>
        <v>['Cool', 'See', 'Video', 'second']</v>
      </c>
    </row>
    <row r="85" ht="15.75" customHeight="1">
      <c r="A85" s="1">
        <v>148.0</v>
      </c>
      <c r="B85" s="4" t="s">
        <v>84</v>
      </c>
      <c r="C85" s="4" t="str">
        <f>IFERROR(__xludf.DUMMYFUNCTION("GOOGLETRANSLATE(B85,""id"",""en"")"),"['Signal', 'Telkomsel', 'Bad', 'Region', 'Please', 'Good', 'Min']")</f>
        <v>['Signal', 'Telkomsel', 'Bad', 'Region', 'Please', 'Good', 'Min']</v>
      </c>
    </row>
    <row r="86" ht="15.75" customHeight="1">
      <c r="A86" s="1">
        <v>149.0</v>
      </c>
      <c r="B86" s="4" t="s">
        <v>85</v>
      </c>
      <c r="C86" s="4" t="str">
        <f>IFERROR(__xludf.DUMMYFUNCTION("GOOGLETRANSLATE(B86,""id"",""en"")"),"['pasuk', 'season', 'rain', 'net', 'Telkomsel', 'really', 'lag', 'Please', 'good']")</f>
        <v>['pasuk', 'season', 'rain', 'net', 'Telkomsel', 'really', 'lag', 'Please', 'good']</v>
      </c>
    </row>
    <row r="87" ht="15.75" customHeight="1">
      <c r="A87" s="1">
        <v>150.0</v>
      </c>
      <c r="B87" s="4" t="s">
        <v>86</v>
      </c>
      <c r="C87" s="4" t="str">
        <f>IFERROR(__xludf.DUMMYFUNCTION("GOOGLETRANSLATE(B87,""id"",""en"")"),"['comment', 'read', 'like', 'net', 'Telkomsel', 'Kek', 'BURIK', 'Try', 'im', 'smooth']")</f>
        <v>['comment', 'read', 'like', 'net', 'Telkomsel', 'Kek', 'BURIK', 'Try', 'im', 'smooth']</v>
      </c>
    </row>
    <row r="88" ht="15.75" customHeight="1">
      <c r="A88" s="1">
        <v>151.0</v>
      </c>
      <c r="B88" s="4" t="s">
        <v>87</v>
      </c>
      <c r="C88" s="4" t="str">
        <f>IFERROR(__xludf.DUMMYFUNCTION("GOOGLETRANSLATE(B88,""id"",""en"")"),"['already', 'signal', 'BURIK', 'MALING', 'Credit']")</f>
        <v>['already', 'signal', 'BURIK', 'MALING', 'Credit']</v>
      </c>
    </row>
    <row r="89" ht="15.75" customHeight="1">
      <c r="A89" s="1">
        <v>152.0</v>
      </c>
      <c r="B89" s="4" t="s">
        <v>88</v>
      </c>
      <c r="C89" s="4" t="str">
        <f>IFERROR(__xludf.DUMMYFUNCTION("GOOGLETRANSLATE(B89,""id"",""en"")"),"['Telkomsel', 'net', 'Kek', 'ilang', 'ilang', 'Bins']")</f>
        <v>['Telkomsel', 'net', 'Kek', 'ilang', 'ilang', 'Bins']</v>
      </c>
    </row>
    <row r="90" ht="15.75" customHeight="1">
      <c r="A90" s="1">
        <v>161.0</v>
      </c>
      <c r="B90" s="4" t="s">
        <v>89</v>
      </c>
      <c r="C90" s="4" t="str">
        <f>IFERROR(__xludf.DUMMYFUNCTION("GOOGLETRANSLATE(B90,""id"",""en"")"),"['Assalamualaikum', 'respect', 'tells',' business', 'facing', 'crisis',' service ',' CRM ',' effort ',' waste ',' for ',' please ',' effort ',' heart ',' pantang ',' please ',' good ',' problem ',' customer ',' jagan ',' appears', 'issue', 'take', 'wise',"&amp;" 'fast' , 'Hatur', 'Nuhun', 'Greetings', 'Customer']")</f>
        <v>['Assalamualaikum', 'respect', 'tells',' business', 'facing', 'crisis',' service ',' CRM ',' effort ',' waste ',' for ',' please ',' effort ',' heart ',' pantang ',' please ',' good ',' problem ',' customer ',' jagan ',' appears', 'issue', 'take', 'wise', 'fast' , 'Hatur', 'Nuhun', 'Greetings', 'Customer']</v>
      </c>
    </row>
    <row r="91" ht="15.75" customHeight="1">
      <c r="A91" s="1">
        <v>162.0</v>
      </c>
      <c r="B91" s="4" t="s">
        <v>90</v>
      </c>
      <c r="C91" s="4" t="str">
        <f>IFERROR(__xludf.DUMMYFUNCTION("GOOGLETRANSLATE(B91,""id"",""en"")"),"['tri', 'signal', 'bar', 'speed', 'stable', 'kbps', 'kbps', 'price', 'package', 'cheap', 'rb', 'gb']")</f>
        <v>['tri', 'signal', 'bar', 'speed', 'stable', 'kbps', 'kbps', 'price', 'package', 'cheap', 'rb', 'gb']</v>
      </c>
    </row>
    <row r="92" ht="15.75" customHeight="1">
      <c r="A92" s="1">
        <v>163.0</v>
      </c>
      <c r="B92" s="4" t="s">
        <v>91</v>
      </c>
      <c r="C92" s="4" t="str">
        <f>IFERROR(__xludf.DUMMYFUNCTION("GOOGLETRANSLATE(B92,""id"",""en"")"),"['Price', 'Jamin', 'Quality', 'Telkomsel']")</f>
        <v>['Price', 'Jamin', 'Quality', 'Telkomsel']</v>
      </c>
    </row>
    <row r="93" ht="15.75" customHeight="1">
      <c r="A93" s="1">
        <v>164.0</v>
      </c>
      <c r="B93" s="4" t="s">
        <v>92</v>
      </c>
      <c r="C93" s="4" t="str">
        <f>IFERROR(__xludf.DUMMYFUNCTION("GOOGLETRANSLATE(B93,""id"",""en"")"),"['Excuse', 'Customer', 'complain', 'Gubris',' How ',' Used ',' lag ',' mya ',' Severe ',' Speed ​​',' uplink ',' downlink ',' BP ',' how ',' Wrong ',' Down ',' Ouch ',' Kek ',' Care ',' Money ',' Ama ',' Customer ',' Doang ',' Kek ']")</f>
        <v>['Excuse', 'Customer', 'complain', 'Gubris',' How ',' Used ',' lag ',' mya ',' Severe ',' Speed ​​',' uplink ',' downlink ',' BP ',' how ',' Wrong ',' Down ',' Ouch ',' Kek ',' Care ',' Money ',' Ama ',' Customer ',' Doang ',' Kek ']</v>
      </c>
    </row>
    <row r="94" ht="15.75" customHeight="1">
      <c r="A94" s="1">
        <v>165.0</v>
      </c>
      <c r="B94" s="4" t="s">
        <v>93</v>
      </c>
      <c r="C94" s="4" t="str">
        <f>IFERROR(__xludf.DUMMYFUNCTION("GOOGLETRANSLATE(B94,""id"",""en"")"),"['signal', 'good', 'price', 'ride']")</f>
        <v>['signal', 'good', 'price', 'ride']</v>
      </c>
    </row>
    <row r="95" ht="15.75" customHeight="1">
      <c r="A95" s="1">
        <v>166.0</v>
      </c>
      <c r="B95" s="4" t="s">
        <v>94</v>
      </c>
      <c r="C95" s="4" t="str">
        <f>IFERROR(__xludf.DUMMYFUNCTION("GOOGLETRANSLATE(B95,""id"",""en"")"),"['Friday', 'watch', 'Canda', 'room', ""]")</f>
        <v>['Friday', 'watch', 'Canda', 'room', "]</v>
      </c>
    </row>
    <row r="96" ht="15.75" customHeight="1">
      <c r="A96" s="1">
        <v>195.0</v>
      </c>
      <c r="B96" s="4" t="s">
        <v>95</v>
      </c>
      <c r="C96" s="4" t="str">
        <f>IFERROR(__xludf.DUMMYFUNCTION("GOOGLETRANSLATE(B96,""id"",""en"")"),"['Poor', 'nets', 'shy']")</f>
        <v>['Poor', 'nets', 'shy']</v>
      </c>
    </row>
    <row r="97" ht="15.75" customHeight="1">
      <c r="A97" s="1">
        <v>196.0</v>
      </c>
      <c r="B97" s="4" t="s">
        <v>96</v>
      </c>
      <c r="C97" s="4" t="str">
        <f>IFERROR(__xludf.DUMMYFUNCTION("GOOGLETRANSLATE(B97,""id"",""en"")"),"['Net', 'Internet', 'Rich', 'Tay']")</f>
        <v>['Net', 'Internet', 'Rich', 'Tay']</v>
      </c>
    </row>
    <row r="98" ht="15.75" customHeight="1">
      <c r="A98" s="1">
        <v>197.0</v>
      </c>
      <c r="B98" s="4" t="s">
        <v>97</v>
      </c>
      <c r="C98" s="4" t="str">
        <f>IFERROR(__xludf.DUMMYFUNCTION("GOOGLETRANSLATE(B98,""id"",""en"")"),"['column', 'comment', 'video', 'new', 'dimatiin', 'woi', 'min', '']")</f>
        <v>['column', 'comment', 'video', 'new', 'dimatiin', 'woi', 'min', '']</v>
      </c>
    </row>
    <row r="99" ht="15.75" customHeight="1">
      <c r="A99" s="1">
        <v>198.0</v>
      </c>
      <c r="B99" s="4" t="s">
        <v>98</v>
      </c>
      <c r="C99" s="4" t="str">
        <f>IFERROR(__xludf.DUMMYFUNCTION("GOOGLETRANSLATE(B99,""id"",""en"")"),"['signal', 'Ngejhum', 'Mulu', 'stable']")</f>
        <v>['signal', 'Ngejhum', 'Mulu', 'stable']</v>
      </c>
    </row>
    <row r="100" ht="15.75" customHeight="1">
      <c r="A100" s="1">
        <v>199.0</v>
      </c>
      <c r="B100" s="4" t="s">
        <v>99</v>
      </c>
      <c r="C100" s="4" t="str">
        <f>IFERROR(__xludf.DUMMYFUNCTION("GOOGLETRANSLATE(B100,""id"",""en"")"),"['Bang', 'Poto', 'exciting', 'Telkomsel', 'net', 'The', 'Best', 'Login', 'Game', 'Send', 'Poto', 'Ken', ' Santet ',' bang ',' subscribe ',' loyal ',' Telkomsel ',' gin ',' rigid ',' subscribe ',' loyal ', ""]")</f>
        <v>['Bang', 'Poto', 'exciting', 'Telkomsel', 'net', 'The', 'Best', 'Login', 'Game', 'Send', 'Poto', 'Ken', ' Santet ',' bang ',' subscribe ',' loyal ',' Telkomsel ',' gin ',' rigid ',' subscribe ',' loyal ', "]</v>
      </c>
    </row>
    <row r="101" ht="15.75" customHeight="1">
      <c r="A101" s="1">
        <v>200.0</v>
      </c>
      <c r="B101" s="4" t="s">
        <v>100</v>
      </c>
      <c r="C101" s="4" t="str">
        <f>IFERROR(__xludf.DUMMYFUNCTION("GOOGLETRANSLATE(B101,""id"",""en"")"),"['Watch', 'Video', 'Muter', 'Doang', 'Min', 'Worth', 'Use', 'YouTube', ""]")</f>
        <v>['Watch', 'Video', 'Muter', 'Doang', 'Min', 'Worth', 'Use', 'YouTube', "]</v>
      </c>
    </row>
    <row r="102" ht="15.75" customHeight="1">
      <c r="A102" s="1">
        <v>201.0</v>
      </c>
      <c r="B102" s="4" t="s">
        <v>101</v>
      </c>
      <c r="C102" s="4" t="str">
        <f>IFERROR(__xludf.DUMMYFUNCTION("GOOGLETRANSLATE(B102,""id"",""en"")"),"['Telkomsel', 'Error']")</f>
        <v>['Telkomsel', 'Error']</v>
      </c>
    </row>
    <row r="103" ht="15.75" customHeight="1">
      <c r="A103" s="1">
        <v>202.0</v>
      </c>
      <c r="B103" s="4" t="s">
        <v>102</v>
      </c>
      <c r="C103" s="4" t="str">
        <f>IFERROR(__xludf.DUMMYFUNCTION("GOOGLETRANSLATE(B103,""id"",""en"")"),"['', 'Java']")</f>
        <v>['', 'Java']</v>
      </c>
    </row>
    <row r="104" ht="15.75" customHeight="1">
      <c r="A104" s="1">
        <v>203.0</v>
      </c>
      <c r="B104" s="4" t="s">
        <v>103</v>
      </c>
      <c r="C104" s="4" t="str">
        <f>IFERROR(__xludf.DUMMYFUNCTION("GOOGLETRANSLATE(B104,""id"",""en"")"),"['Rich', 'nets', 'internet']")</f>
        <v>['Rich', 'nets', 'internet']</v>
      </c>
    </row>
    <row r="105" ht="15.75" customHeight="1">
      <c r="A105" s="1">
        <v>204.0</v>
      </c>
      <c r="B105" s="4" t="s">
        <v>104</v>
      </c>
      <c r="C105" s="4" t="str">
        <f>IFERROR(__xludf.DUMMYFUNCTION("GOOGLETRANSLATE(B105,""id"",""en"")"),"['card', 'taek']")</f>
        <v>['card', 'taek']</v>
      </c>
    </row>
    <row r="106" ht="15.75" customHeight="1">
      <c r="A106" s="1">
        <v>205.0</v>
      </c>
      <c r="B106" s="4" t="s">
        <v>105</v>
      </c>
      <c r="C106" s="4" t="str">
        <f>IFERROR(__xludf.DUMMYFUNCTION("GOOGLETRANSLATE(B106,""id"",""en"")"),"['good', 'signal', '']")</f>
        <v>['good', 'signal', '']</v>
      </c>
    </row>
    <row r="107" ht="15.75" customHeight="1">
      <c r="A107" s="1">
        <v>206.0</v>
      </c>
      <c r="B107" s="4" t="s">
        <v>106</v>
      </c>
      <c r="C107" s="4" t="str">
        <f>IFERROR(__xludf.DUMMYFUNCTION("GOOGLETRANSLATE(B107,""id"",""en"")"),"['ilang', 'Mulu', 'signal', 'COK']")</f>
        <v>['ilang', 'Mulu', 'signal', 'COK']</v>
      </c>
    </row>
    <row r="108" ht="15.75" customHeight="1">
      <c r="A108" s="1">
        <v>207.0</v>
      </c>
      <c r="B108" s="4" t="s">
        <v>107</v>
      </c>
      <c r="C108" s="4" t="str">
        <f>IFERROR(__xludf.DUMMYFUNCTION("GOOGLETRANSLATE(B108,""id"",""en"")"),"['signal', 'skrang', 'njs']")</f>
        <v>['signal', 'skrang', 'njs']</v>
      </c>
    </row>
    <row r="109" ht="15.75" customHeight="1">
      <c r="A109" s="1">
        <v>208.0</v>
      </c>
      <c r="B109" s="4" t="s">
        <v>108</v>
      </c>
      <c r="C109" s="4" t="str">
        <f>IFERROR(__xludf.DUMMYFUNCTION("GOOGLETRANSLATE(B109,""id"",""en"")"),"['Good', 'net', 'you']")</f>
        <v>['Good', 'net', 'you']</v>
      </c>
    </row>
    <row r="110" ht="15.75" customHeight="1">
      <c r="A110" s="1">
        <v>209.0</v>
      </c>
      <c r="B110" s="4" t="s">
        <v>109</v>
      </c>
      <c r="C110" s="4" t="str">
        <f>IFERROR(__xludf.DUMMYFUNCTION("GOOGLETRANSLATE(B110,""id"",""en"")"),"['Woyyyyy']")</f>
        <v>['Woyyyyy']</v>
      </c>
    </row>
    <row r="111" ht="15.75" customHeight="1">
      <c r="A111" s="1">
        <v>210.0</v>
      </c>
      <c r="B111" s="4" t="s">
        <v>110</v>
      </c>
      <c r="C111" s="4" t="str">
        <f>IFERROR(__xludf.DUMMYFUNCTION("GOOGLETRANSLATE(B111,""id"",""en"")"),"['Bankrupt', 'bankrupt']")</f>
        <v>['Bankrupt', 'bankrupt']</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2022-02-25T17:44:08Z</dcterms:created>
  <dc:creator>openpyxl</dc:creator>
</cp:coreProperties>
</file>