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OC7L79cfxNqJpS/GFL9NM/hnrvA=="/>
    </ext>
  </extLst>
</workbook>
</file>

<file path=xl/sharedStrings.xml><?xml version="1.0" encoding="utf-8"?>
<sst xmlns="http://schemas.openxmlformats.org/spreadsheetml/2006/main" count="103" uniqueCount="100">
  <si>
    <t>Comments</t>
  </si>
  <si>
    <t>comment_english</t>
  </si>
  <si>
    <t>['alhamdulillah', 'bagi', 'semangat', 'telkomsel', '']</t>
  </si>
  <si>
    <t>['tolong', 'butuh', 'respon', 'telkomsel', 'trjadi', 'kaltim', 'kukar', 'kec', 'kenohan', 'kadang', 'nelpon', 'sms', 'lgi', 'internet', 'kdang', 'nelpon', 'sms', 'internetnya', 'masalah', 'kasi', 'jual', 'online', 'baik', 'tlong', 'info', 'bingung', '']</t>
  </si>
  <si>
    <t>['salam', 'toleransi']</t>
  </si>
  <si>
    <t>['jaring', 'internet', 'telkomsel', 'buruk', 'wilayah', 'muara', 'enim', 'prabumulih', 'tepat', 'kec', 'rambang', 'niru', 'harga', 'paket', 'langit', 'kualitas', 'jaring', 'jongkok', 'tolong', 'baik', 'daerah', '']</t>
  </si>
  <si>
    <t>['telkomsel', 'sesal', 'karna', 'beli', 'kouta', 'tpi', 'udh', 'habis', 'tahu', 'tolong', 'baik', 'telkomsel', '']</t>
  </si>
  <si>
    <t>['telkomsel', 'udh', 'dipakek', 'wilayah']</t>
  </si>
  <si>
    <t>[]</t>
  </si>
  <si>
    <t>['tidak', '']</t>
  </si>
  <si>
    <t>['jaringan', 'lemot', 'seperti', 'sea', 'food']</t>
  </si>
  <si>
    <t>['merry', 'christmas', 'best', 'friend', '']</t>
  </si>
  <si>
    <t>['provider', 'emang', 'binatang', 'udah', 'jaring', 'internet', 'macet', 'macet', 'tungguin', 'belim', 'lancar', 'woy', 'telkomsel', 'sabar', 'sabar', 'orang', 'jaringan', 'lag', 'harus', 'sabar', '']</t>
  </si>
  <si>
    <t>['ganti', 'kartu', 'ganti', 'kartu', 'beneran', 'operator', 'jamin', 'joss', 'sinyal', 'tsel', 'tahun', 'full', 'hilang', '']</t>
  </si>
  <si>
    <t>['telkomsel', 'ambil', 'untung', 'coba', 'baik', 'mutu', 'layan', 'pasti', 'teknisi', 'alam', 'ahli', 'bidang', 'ganggu', 'musim', 'hujan']</t>
  </si>
  <si>
    <t>['klarifikasi', 'keluh', 'langgan', 'telkomsel', 'hormat']</t>
  </si>
  <si>
    <t>['emosi', 'bara', 'wibu', 'kuat', 'full', 'power', 'pakai', 'telkom', 'full', 'power']</t>
  </si>
  <si>
    <t>['sinyal', 'telkomsel', 'buruk', 'main', 'game', 'online', 'disconnected', 'nonton', 'film', 'resolusi', 'buffering', 'fokus', 'baik', 'sinyal', 'dlu']</t>
  </si>
  <si>
    <t>['min', 'tolong', 'jaring', 'telkomsel', 'stabil', 'lelet', 'tinggal', 'kota', 'medan', 'pls', 'baik']</t>
  </si>
  <si>
    <t>['youtube', 'akun', 'youtube', 'bener']</t>
  </si>
  <si>
    <t>['iklan', 'anti', 'lag', 'club', 'lag', 'mbps', 'nyampe', 'anti', 'lag', 'club', 'kraken']</t>
  </si>
  <si>
    <t>['bener', 'cuman', 'gin', 'doang', 'klw', 'ganti', 'kartu']</t>
  </si>
  <si>
    <t>['sinyal', 'lag', 'trus', 'urusin', 'marketing', 'target', 'sinyal', 'kota', 'bekas', 'lag', 'main', 'game', 'gajelas', 'pingnya', 'mulu', 'jual', 'ngambil', 'duit', '']</t>
  </si>
  <si>
    <t>['', 'ready', 'change', 'number', 'phone']</t>
  </si>
  <si>
    <t>['tolong']</t>
  </si>
  <si>
    <t>['benerin', 'sinyal', 'sosmed', 'main', 'game', 'ngelag']</t>
  </si>
  <si>
    <t>['heh', 'telkomsel', 'off', 'lancar', 'lag', 'benerin', 'gue', 'ngomong', 'kasar', 'kek', 'kemaren', '']</t>
  </si>
  <si>
    <t>['telkomnyet', 'pulsa', 'ilang', 'sndri', '']</t>
  </si>
  <si>
    <t>['adminya', 'hewan', 'baca', 'keluh', 'langgan', 'sampek', '']</t>
  </si>
  <si>
    <t>['woy', 'sinyal', 'internet', 'kagak', 'daftar', 'sms', 'kagak', 'woeee']</t>
  </si>
  <si>
    <t>['ganti', 'smartfren', 'gitu', 'johhhhh']</t>
  </si>
  <si>
    <t>['woi', 'sinyal', 'jlek', 'amy']</t>
  </si>
  <si>
    <t>['maen', 'gamee', 'ngelekk', 'gakk', 'usahh', 'sokk', 'keress', 'kartu', 'rusak']</t>
  </si>
  <si>
    <t>['hidup', 'era', 'speed', 'tsel', 'pingnya', 'gapernah', 'stabil', 'hadehhh']</t>
  </si>
  <si>
    <t>['telkom']</t>
  </si>
  <si>
    <t>['tlkom', 'gblokk']</t>
  </si>
  <si>
    <t>['maaf', 'kecewa']</t>
  </si>
  <si>
    <t>['kartu', 'raja', 'lag']</t>
  </si>
  <si>
    <t>['telk', 'nt', 'lll']</t>
  </si>
  <si>
    <t>['bismillah', 'moga', 'telkom', 'bangkrut', 'aminnn']</t>
  </si>
  <si>
    <t>['woy', '']</t>
  </si>
  <si>
    <t>['woi', 'leg', 'bat']</t>
  </si>
  <si>
    <t>['woy']</t>
  </si>
  <si>
    <t>['provider', 'taaiii']</t>
  </si>
  <si>
    <t>['gara', 'gara', 'gua', 'gagal', 'glory', 'njir', '']</t>
  </si>
  <si>
    <t>['', 'love', 'you', 'veronika', 'honey']</t>
  </si>
  <si>
    <t>['asik', 'banget', 'pilih', 'kuota', 'telkomsel', 'bundling', 'disney', 'hotstar', '']</t>
  </si>
  <si>
    <t>['tempat', 'sinyal', 'bagus', 'tanding']</t>
  </si>
  <si>
    <t>['omg', 'exactly', 'what', 'needed']</t>
  </si>
  <si>
    <t>['kuota', 'mahalin']</t>
  </si>
  <si>
    <t>['pulsa', 'otomatis', 'sedot', 'pakai', 'data', 'internet', 'parah', 'telkomsel']</t>
  </si>
  <si>
    <t>['', 'bangga', 'kau', 'telkomsel', 'sinyal', 'doang', 'kuat', 'kek', 'sinyal', '']</t>
  </si>
  <si>
    <t>['telkomsel', 'ngerti', 'butuh', 'emang', '']</t>
  </si>
  <si>
    <t>['', '']</t>
  </si>
  <si>
    <t>['moga', 'sukses', 'telkomsel', 'amiin', '']</t>
  </si>
  <si>
    <t>['ganggu', 'sinyal', 'min', 'help', 'help', '']</t>
  </si>
  <si>
    <t>['gua', 'kesini', 'karna', 'pencet', '']</t>
  </si>
  <si>
    <t>['', 'bintang', 'iklan']</t>
  </si>
  <si>
    <t>['provider', 'taekkkkkk']</t>
  </si>
  <si>
    <t>['bebas', 'galau', 'udah', 'nonton', 'disney', 'hotstar', 'telkomsel', '']</t>
  </si>
  <si>
    <t>['mantap', 'kak']</t>
  </si>
  <si>
    <t>['tolong', 'baik', 'sinyal', 'kek', 'tae']</t>
  </si>
  <si>
    <t>['woi', 'sinyal', 'ngelag']</t>
  </si>
  <si>
    <t>['jaring', 'burik']</t>
  </si>
  <si>
    <t>['sinyal', 'aneh']</t>
  </si>
  <si>
    <t>['jaring', 'telmi', 'belagu']</t>
  </si>
  <si>
    <t>['bos', '']</t>
  </si>
  <si>
    <t>['tekomsel', 'asli', '']</t>
  </si>
  <si>
    <t>['nyaman', 'ganggu', 'sinyal', 'mohon', 'telkom', 'cepat', 'baik', 'karna', 'langgan', 'rugi', 'langgan', 'jaring', 'mash', 'ganggu']</t>
  </si>
  <si>
    <t>['ganggu', 'bilang', '']</t>
  </si>
  <si>
    <t>['first']</t>
  </si>
  <si>
    <t>['', 'telkomsel', 'mati', 'gmn', 'ngelag', 'pol', 'push', 'baik', 'dikit']</t>
  </si>
  <si>
    <t>['bkin', 'rugi', 'costumer']</t>
  </si>
  <si>
    <t>['huuu', 'provider', 'ampass']</t>
  </si>
  <si>
    <t>['inspirasi', '']</t>
  </si>
  <si>
    <t>['jenny', '']</t>
  </si>
  <si>
    <t>['lagu', 'anak']</t>
  </si>
  <si>
    <t>['jaring', 'super', 'lelet', 'lelet', 'pokok', 'tinggal', 'kota', 'medan']</t>
  </si>
  <si>
    <t>['baik', 'sinyal', 'pura', 'baca', 'komen', 'kaya', 'dpr']</t>
  </si>
  <si>
    <t>['bagus', 'umum', 'undi', 'undi', 'menang', 'langung', 'kasi', 'masuk', 'youtube', 'sapaya', 'liat']</t>
  </si>
  <si>
    <t>['telkomsel', 'jarang', 'pulsa', 'ribu', '']</t>
  </si>
  <si>
    <t>['telkomsel', 'sayang', 'sinyal', 'ikut', 'padam', 'listrik', 'padam', '']</t>
  </si>
  <si>
    <t>['sinyal', 'kentang']</t>
  </si>
  <si>
    <t>['ancur', 'buka', 'youtube', 'sinyal', 'ilang', 'muterrrrr', 'telkomsel', 'baik', 'jaring', 'telat', 'bayar', 'denda', 'kualitas', 'baik', '']</t>
  </si>
  <si>
    <t>['jaring', 'ter', 'lelet', '']</t>
  </si>
  <si>
    <t>['janringan', 'lelet', 'see', 'indonesia', '']</t>
  </si>
  <si>
    <t>['jaring', 'jaing', 'banget', '']</t>
  </si>
  <si>
    <t>['duch', 'sya', 'combosakti', 'dialfamart', 'mantabs', 'layan', 'langgan', 'telkomsel', 'mudah', 'trima', 'kasih', 'telkomsel', 'terima', 'kasih', 'alfamart', 'sukses', 'sllu', 'berkah', 'berkah']</t>
  </si>
  <si>
    <t>['wahhh', 'undang', 'min', 'canda', 'ruang', '']</t>
  </si>
  <si>
    <t>['dustin', 'menang', 'dear', 'telkomsel', 'undang', 'canda', 'ruang', 'plieesss']</t>
  </si>
  <si>
    <t>['kecewa', 'telkomsel', 'harga', 'sultan', 'jaring', 'kaya', 'emang', 'ting', 'telkomsel']</t>
  </si>
  <si>
    <t>['jaring', 'lbh', 'bnyk', 'ngelag', 'stabil', 'off', 'alias', 'hilang', 'timbul', 'campuraduk', 'gua', 'emang', 'sengaja', 'setting', 'rusa', 'knpa', 'skrng', 'baik', 'jaring', 'lag', 'mmg', 'sengaja', 'setting', '']</t>
  </si>
  <si>
    <t>['pindah', 'ruang', 'sinyal', 'langsung', 'tempat', 'tutup']</t>
  </si>
  <si>
    <t>['sinyal', 'jumping', 'terusss', 'ngen', 'emang', 'the', 'best', 'telkomsel']</t>
  </si>
  <si>
    <t>['telkomsel', 'skrng', 'kecewa', 'dlu', 'telkomsel', 'krtu', 'jawara', 'pling', 'kuat', 'jaring', 'skarng', 'ngampas', 'anjing', 'kecewa']</t>
  </si>
  <si>
    <t>['', 'test', 'speed', 'mentok', '']</t>
  </si>
  <si>
    <t>['jaring', 'kab', 'kalong', 'hancur', '']</t>
  </si>
  <si>
    <t>['parah', 'banget', 'signal', '']</t>
  </si>
  <si>
    <t>['telkomsel', 'ngelag']</t>
  </si>
  <si>
    <t>['assalamualaikum', 'guna', 'telkomsel', 'knp', 'telkomsel', 'main', 'game', 'mati', 'mati', 'tolong', 'respon']</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</si>
</sst>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2" t="s">
        <v>1</v>
      </c>
    </row>
    <row r="2">
      <c r="A2" s="1">
        <v>0.0</v>
      </c>
      <c r="B2" s="3" t="s">
        <v>2</v>
      </c>
      <c r="C2" s="3" t="str">
        <f>IFERROR(__xludf.DUMMYFUNCTION("GOOGLETRANSLATE(B2,""id"",""en"")"),"['Alhamdulillah', 'for', 'spirit', 'Telkomsel', ""]")</f>
        <v>['Alhamdulillah', 'for', 'spirit', 'Telkomsel', "]</v>
      </c>
    </row>
    <row r="3">
      <c r="A3" s="1">
        <v>1.0</v>
      </c>
      <c r="B3" s="3" t="s">
        <v>3</v>
      </c>
      <c r="C3" s="3" t="str">
        <f>IFERROR(__xludf.DUMMYFUNCTION("GOOGLETRANSLATE(B3,""id"",""en"")"),"['Please', 'Need', 'Response', 'Telkomsel', 'Trjadi', 'Kaltim', 'Kukar', 'Kec', 'Kenuhan', 'Sometimes',' Call ',' SMS ',' lgi ',' internet ',' kdang ',' call ',' sms', 'internet', 'problem', 'kasi', 'sell', 'online', 'good', 'tlong', 'info' , 'confused', "&amp;"'']")</f>
        <v>['Please', 'Need', 'Response', 'Telkomsel', 'Trjadi', 'Kaltim', 'Kukar', 'Kec', 'Kenuhan', 'Sometimes',' Call ',' SMS ',' lgi ',' internet ',' kdang ',' call ',' sms', 'internet', 'problem', 'kasi', 'sell', 'online', 'good', 'tlong', 'info' , 'confused', '']</v>
      </c>
    </row>
    <row r="4">
      <c r="A4" s="1">
        <v>2.0</v>
      </c>
      <c r="B4" s="3" t="s">
        <v>4</v>
      </c>
      <c r="C4" s="3" t="str">
        <f>IFERROR(__xludf.DUMMYFUNCTION("GOOGLETRANSLATE(B4,""id"",""en"")"),"['Greetings', 'tolerance']")</f>
        <v>['Greetings', 'tolerance']</v>
      </c>
    </row>
    <row r="5">
      <c r="A5" s="1">
        <v>3.0</v>
      </c>
      <c r="B5" s="3" t="s">
        <v>5</v>
      </c>
      <c r="C5" s="3" t="str">
        <f>IFERROR(__xludf.DUMMYFUNCTION("GOOGLETRANSLATE(B5,""id"",""en"")"),"['Net', 'Internet', 'Telkomsel', 'Bad', 'Region', 'Muara', 'Enim', 'Prabumulih', 'right', 'Kec', 'Rambang', 'Niru', ' price ',' package ',' sky ',' quality ',' net ',' squat ',' please ',' good ',' area ', ""]")</f>
        <v>['Net', 'Internet', 'Telkomsel', 'Bad', 'Region', 'Muara', 'Enim', 'Prabumulih', 'right', 'Kec', 'Rambang', 'Niru', ' price ',' package ',' sky ',' quality ',' net ',' squat ',' please ',' good ',' area ', "]</v>
      </c>
    </row>
    <row r="6">
      <c r="A6" s="1">
        <v>4.0</v>
      </c>
      <c r="B6" s="3" t="s">
        <v>6</v>
      </c>
      <c r="C6" s="3" t="str">
        <f>IFERROR(__xludf.DUMMYFUNCTION("GOOGLETRANSLATE(B6,""id"",""en"")"),"['Telkomsel', 'regret', 'because', 'buy', 'Kouta', 'TPI', 'UDH', 'Out', 'Know', 'Please', 'Good', 'Telkomsel', ' ']")</f>
        <v>['Telkomsel', 'regret', 'because', 'buy', 'Kouta', 'TPI', 'UDH', 'Out', 'Know', 'Please', 'Good', 'Telkomsel', ' ']</v>
      </c>
    </row>
    <row r="7">
      <c r="A7" s="1">
        <v>5.0</v>
      </c>
      <c r="B7" s="3" t="s">
        <v>7</v>
      </c>
      <c r="C7" s="3" t="str">
        <f>IFERROR(__xludf.DUMMYFUNCTION("GOOGLETRANSLATE(B7,""id"",""en"")"),"['Telkomsel', 'UDH', 'Powered', 'Region']")</f>
        <v>['Telkomsel', 'UDH', 'Powered', 'Region']</v>
      </c>
    </row>
    <row r="8">
      <c r="A8" s="1">
        <v>26.0</v>
      </c>
      <c r="B8" s="3" t="s">
        <v>8</v>
      </c>
      <c r="C8" s="3" t="str">
        <f>IFERROR(__xludf.DUMMYFUNCTION("GOOGLETRANSLATE(B8,""id"",""en"")"),"Of course")</f>
        <v>Of course</v>
      </c>
    </row>
    <row r="9">
      <c r="A9" s="1">
        <v>27.0</v>
      </c>
      <c r="B9" s="2" t="s">
        <v>9</v>
      </c>
      <c r="C9" s="3" t="str">
        <f>IFERROR(__xludf.DUMMYFUNCTION("GOOGLETRANSLATE(B9,""id"",""en"")"),"['no', '']")</f>
        <v>['no', '']</v>
      </c>
    </row>
    <row r="10">
      <c r="A10" s="1">
        <v>32.0</v>
      </c>
      <c r="B10" s="2" t="s">
        <v>10</v>
      </c>
      <c r="C10" s="3" t="str">
        <f>IFERROR(__xludf.DUMMYFUNCTION("GOOGLETRANSLATE(B10,""id"",""en"")"),"['Network', 'slow', 'Like', 'Sea', 'Food']")</f>
        <v>['Network', 'slow', 'Like', 'Sea', 'Food']</v>
      </c>
    </row>
    <row r="11">
      <c r="A11" s="1">
        <v>33.0</v>
      </c>
      <c r="B11" s="3" t="s">
        <v>11</v>
      </c>
      <c r="C11" s="3" t="str">
        <f>IFERROR(__xludf.DUMMYFUNCTION("GOOGLETRANSLATE(B11,""id"",""en"")"),"['Merry', 'Christmas', 'Best', 'Friend', ""]")</f>
        <v>['Merry', 'Christmas', 'Best', 'Friend', "]</v>
      </c>
    </row>
    <row r="12">
      <c r="A12" s="1">
        <v>34.0</v>
      </c>
      <c r="B12" s="2" t="s">
        <v>12</v>
      </c>
      <c r="C12" s="3" t="str">
        <f>IFERROR(__xludf.DUMMYFUNCTION("GOOGLETRANSLATE(B12,""id"",""en"")"),"['Provider', 'emang', 'animal', 'already', 'nets',' internet ',' jammed ',' jammed ',' wait ',' belim ',' smooth ',' woy ',' Telkomsel ',' patient ',' patient ',' person ',' network ',' lag ',' must ',' patient ', ""]")</f>
        <v>['Provider', 'emang', 'animal', 'already', 'nets',' internet ',' jammed ',' jammed ',' wait ',' belim ',' smooth ',' woy ',' Telkomsel ',' patient ',' patient ',' person ',' network ',' lag ',' must ',' patient ', "]</v>
      </c>
    </row>
    <row r="13">
      <c r="A13" s="1">
        <v>35.0</v>
      </c>
      <c r="B13" s="3" t="s">
        <v>13</v>
      </c>
      <c r="C13" s="3" t="str">
        <f>IFERROR(__xludf.DUMMYFUNCTION("GOOGLETRANSLATE(B13,""id"",""en"")"),"['Change', 'card', 'replace', 'card', 'really', 'operator', 'jamin', 'joss',' signal ',' tsel ',' year ',' full ',' is lost', '']")</f>
        <v>['Change', 'card', 'replace', 'card', 'really', 'operator', 'jamin', 'joss',' signal ',' tsel ',' year ',' full ',' is lost', '']</v>
      </c>
    </row>
    <row r="14">
      <c r="A14" s="1">
        <v>36.0</v>
      </c>
      <c r="B14" s="2" t="s">
        <v>14</v>
      </c>
      <c r="C14" s="3" t="str">
        <f>IFERROR(__xludf.DUMMYFUNCTION("GOOGLETRANSLATE(B14,""id"",""en"")"),"['Telkomsel', 'Take', 'Untung', 'Try', 'Good', 'Quality', 'Layan', 'Definitely', 'Technician', 'Nature', 'Experts',' Disgu ',' season ',' rain ']")</f>
        <v>['Telkomsel', 'Take', 'Untung', 'Try', 'Good', 'Quality', 'Layan', 'Definitely', 'Technician', 'Nature', 'Experts',' Disgu ',' season ',' rain ']</v>
      </c>
    </row>
    <row r="15">
      <c r="A15" s="1">
        <v>37.0</v>
      </c>
      <c r="B15" s="3" t="s">
        <v>15</v>
      </c>
      <c r="C15" s="3" t="str">
        <f>IFERROR(__xludf.DUMMYFUNCTION("GOOGLETRANSLATE(B15,""id"",""en"")"),"['Clarification', 'complained', 'Subscribe', 'Telkomsel', 'respect']")</f>
        <v>['Clarification', 'complained', 'Subscribe', 'Telkomsel', 'respect']</v>
      </c>
    </row>
    <row r="16">
      <c r="A16" s="1">
        <v>38.0</v>
      </c>
      <c r="B16" s="2" t="s">
        <v>16</v>
      </c>
      <c r="C16" s="3" t="str">
        <f>IFERROR(__xludf.DUMMYFUNCTION("GOOGLETRANSLATE(B16,""id"",""en"")"),"['Emotion', 'coal', 'wibu', 'strong', 'full', 'power', 'use', 'telkom', 'full', 'power']")</f>
        <v>['Emotion', 'coal', 'wibu', 'strong', 'full', 'power', 'use', 'telkom', 'full', 'power']</v>
      </c>
    </row>
    <row r="17">
      <c r="A17" s="1">
        <v>39.0</v>
      </c>
      <c r="B17" s="3" t="s">
        <v>17</v>
      </c>
      <c r="C17" s="3" t="str">
        <f>IFERROR(__xludf.DUMMYFUNCTION("GOOGLETRANSLATE(B17,""id"",""en"")"),"['signal', 'Telkomsel', 'bad', 'play', 'game', 'online', 'disconnected', 'watch', 'film', 'resolution', 'buffering', 'focus',' good ',' signal ',' dlu ']")</f>
        <v>['signal', 'Telkomsel', 'bad', 'play', 'game', 'online', 'disconnected', 'watch', 'film', 'resolution', 'buffering', 'focus',' good ',' signal ',' dlu ']</v>
      </c>
    </row>
    <row r="18">
      <c r="A18" s="1">
        <v>40.0</v>
      </c>
      <c r="B18" s="3" t="s">
        <v>18</v>
      </c>
      <c r="C18" s="3" t="str">
        <f>IFERROR(__xludf.DUMMYFUNCTION("GOOGLETRANSLATE(B18,""id"",""en"")"),"['min', 'please', 'nets', 'Telkomsel', 'stable', 'slow', 'stay', 'city', 'terrain', 'pls', 'good']")</f>
        <v>['min', 'please', 'nets', 'Telkomsel', 'stable', 'slow', 'stay', 'city', 'terrain', 'pls', 'good']</v>
      </c>
    </row>
    <row r="19">
      <c r="A19" s="1">
        <v>67.0</v>
      </c>
      <c r="B19" s="3" t="s">
        <v>19</v>
      </c>
      <c r="C19" s="3" t="str">
        <f>IFERROR(__xludf.DUMMYFUNCTION("GOOGLETRANSLATE(B19,""id"",""en"")"),"['YouTube', 'account', 'YouTube', 'Bener']")</f>
        <v>['YouTube', 'account', 'YouTube', 'Bener']</v>
      </c>
    </row>
    <row r="20">
      <c r="A20" s="1">
        <v>69.0</v>
      </c>
      <c r="B20" s="3" t="s">
        <v>20</v>
      </c>
      <c r="C20" s="3" t="str">
        <f>IFERROR(__xludf.DUMMYFUNCTION("GOOGLETRANSLATE(B20,""id"",""en"")"),"['ad', 'anti', 'lag', 'club', 'lag', 'mbps', 'nyampe', 'anti', 'lag', 'club', 'kraken']")</f>
        <v>['ad', 'anti', 'lag', 'club', 'lag', 'mbps', 'nyampe', 'anti', 'lag', 'club', 'kraken']</v>
      </c>
    </row>
    <row r="21" ht="15.75" customHeight="1">
      <c r="A21" s="1">
        <v>72.0</v>
      </c>
      <c r="B21" s="3" t="s">
        <v>21</v>
      </c>
      <c r="C21" s="3" t="str">
        <f>IFERROR(__xludf.DUMMYFUNCTION("GOOGLETRANSLATE(B21,""id"",""en"")"),"['Bener', 'just', 'gin', 'doang', 'klw', 'replace', 'card']")</f>
        <v>['Bener', 'just', 'gin', 'doang', 'klw', 'replace', 'card']</v>
      </c>
    </row>
    <row r="22" ht="15.75" customHeight="1">
      <c r="A22" s="1">
        <v>73.0</v>
      </c>
      <c r="B22" s="3" t="s">
        <v>22</v>
      </c>
      <c r="C22" s="3" t="str">
        <f>IFERROR(__xludf.DUMMYFUNCTION("GOOGLETRANSLATE(B22,""id"",""en"")"),"['signal', 'lag', 'then', 'urusin', 'marketing', 'target', 'signal', 'city', 'used', 'lag', 'play', 'game', ' gajelas', 'ping it', 'mulu', 'sell', 'take', 'money', ""]")</f>
        <v>['signal', 'lag', 'then', 'urusin', 'marketing', 'target', 'signal', 'city', 'used', 'lag', 'play', 'game', ' gajelas', 'ping it', 'mulu', 'sell', 'take', 'money', "]</v>
      </c>
    </row>
    <row r="23" ht="15.75" customHeight="1">
      <c r="A23" s="1">
        <v>74.0</v>
      </c>
      <c r="B23" s="3" t="s">
        <v>23</v>
      </c>
      <c r="C23" s="3" t="str">
        <f>IFERROR(__xludf.DUMMYFUNCTION("GOOGLETRANSLATE(B23,""id"",""en"")"),"['', 'Ready', 'Change', 'Number', 'Phone']")</f>
        <v>['', 'Ready', 'Change', 'Number', 'Phone']</v>
      </c>
    </row>
    <row r="24" ht="15.75" customHeight="1">
      <c r="A24" s="1">
        <v>75.0</v>
      </c>
      <c r="B24" s="3" t="s">
        <v>24</v>
      </c>
      <c r="C24" s="3" t="str">
        <f>IFERROR(__xludf.DUMMYFUNCTION("GOOGLETRANSLATE(B24,""id"",""en"")"),"['help']")</f>
        <v>['help']</v>
      </c>
    </row>
    <row r="25" ht="15.75" customHeight="1">
      <c r="A25" s="1">
        <v>76.0</v>
      </c>
      <c r="B25" s="3" t="s">
        <v>25</v>
      </c>
      <c r="C25" s="3" t="str">
        <f>IFERROR(__xludf.DUMMYFUNCTION("GOOGLETRANSLATE(B25,""id"",""en"")"),"['Benerin', 'signal', 'sosmed', 'play', 'game', 'ngelag']")</f>
        <v>['Benerin', 'signal', 'sosmed', 'play', 'game', 'ngelag']</v>
      </c>
    </row>
    <row r="26" ht="15.75" customHeight="1">
      <c r="A26" s="1">
        <v>77.0</v>
      </c>
      <c r="B26" s="3" t="s">
        <v>26</v>
      </c>
      <c r="C26" s="3" t="str">
        <f>IFERROR(__xludf.DUMMYFUNCTION("GOOGLETRANSLATE(B26,""id"",""en"")"),"['Heh', 'Telkomsel', 'off', 'smooth', 'lag', 'Benerin', 'I', 'talking', 'rude', 'Kek', 'Yesterday', ""]")</f>
        <v>['Heh', 'Telkomsel', 'off', 'smooth', 'lag', 'Benerin', 'I', 'talking', 'rude', 'Kek', 'Yesterday', "]</v>
      </c>
    </row>
    <row r="27" ht="15.75" customHeight="1">
      <c r="A27" s="1">
        <v>78.0</v>
      </c>
      <c r="B27" s="3" t="s">
        <v>27</v>
      </c>
      <c r="C27" s="3" t="str">
        <f>IFERROR(__xludf.DUMMYFUNCTION("GOOGLETRANSLATE(B27,""id"",""en"")"),"['Telkomnyet', 'pulse', 'ilang', 'SNDRI', '']")</f>
        <v>['Telkomnyet', 'pulse', 'ilang', 'SNDRI', '']</v>
      </c>
    </row>
    <row r="28" ht="15.75" customHeight="1">
      <c r="A28" s="1">
        <v>79.0</v>
      </c>
      <c r="B28" s="3" t="s">
        <v>28</v>
      </c>
      <c r="C28" s="3" t="str">
        <f>IFERROR(__xludf.DUMMYFUNCTION("GOOGLETRANSLATE(B28,""id"",""en"")"),"['Adminates', 'Animals', 'Read', 'complaints', 'Subscribe', 'Sampek', ""]")</f>
        <v>['Adminates', 'Animals', 'Read', 'complaints', 'Subscribe', 'Sampek', "]</v>
      </c>
    </row>
    <row r="29" ht="15.75" customHeight="1">
      <c r="A29" s="1">
        <v>80.0</v>
      </c>
      <c r="B29" s="3" t="s">
        <v>29</v>
      </c>
      <c r="C29" s="3" t="str">
        <f>IFERROR(__xludf.DUMMYFUNCTION("GOOGLETRANSLATE(B29,""id"",""en"")"),"['Woy', 'signal', 'internet', 'kagak', 'list', 'sms', 'kagak', 'woeee']")</f>
        <v>['Woy', 'signal', 'internet', 'kagak', 'list', 'sms', 'kagak', 'woeee']</v>
      </c>
    </row>
    <row r="30" ht="15.75" customHeight="1">
      <c r="A30" s="1">
        <v>81.0</v>
      </c>
      <c r="B30" s="3" t="s">
        <v>30</v>
      </c>
      <c r="C30" s="3" t="str">
        <f>IFERROR(__xludf.DUMMYFUNCTION("GOOGLETRANSLATE(B30,""id"",""en"")"),"['Change', 'Smartfren', 'Litu', 'Johhhhh']")</f>
        <v>['Change', 'Smartfren', 'Litu', 'Johhhhh']</v>
      </c>
    </row>
    <row r="31" ht="15.75" customHeight="1">
      <c r="A31" s="1">
        <v>82.0</v>
      </c>
      <c r="B31" s="3" t="s">
        <v>31</v>
      </c>
      <c r="C31" s="3" t="str">
        <f>IFERROR(__xludf.DUMMYFUNCTION("GOOGLETRANSLATE(B31,""id"",""en"")"),"['woi', 'signal', 'jlek', 'amy']")</f>
        <v>['woi', 'signal', 'jlek', 'amy']</v>
      </c>
    </row>
    <row r="32" ht="15.75" customHeight="1">
      <c r="A32" s="1">
        <v>83.0</v>
      </c>
      <c r="B32" s="3" t="s">
        <v>32</v>
      </c>
      <c r="C32" s="3" t="str">
        <f>IFERROR(__xludf.DUMMYFUNCTION("GOOGLETRANSLATE(B32,""id"",""en"")"),"['Maen', 'Game', 'Ngelekk', 'Gakk', 'Ujahh', 'Sokk', 'Keress', 'Card', 'Damaged']")</f>
        <v>['Maen', 'Game', 'Ngelekk', 'Gakk', 'Ujahh', 'Sokk', 'Keress', 'Card', 'Damaged']</v>
      </c>
    </row>
    <row r="33" ht="15.75" customHeight="1">
      <c r="A33" s="1">
        <v>84.0</v>
      </c>
      <c r="B33" s="3" t="s">
        <v>33</v>
      </c>
      <c r="C33" s="3" t="str">
        <f>IFERROR(__xludf.DUMMYFUNCTION("GOOGLETRANSLATE(B33,""id"",""en"")"),"['Life', 'era', 'Speed', 'Tsel', 'ping it', 'gapernah', 'stable', 'Hadehhh']")</f>
        <v>['Life', 'era', 'Speed', 'Tsel', 'ping it', 'gapernah', 'stable', 'Hadehhh']</v>
      </c>
    </row>
    <row r="34" ht="15.75" customHeight="1">
      <c r="A34" s="1">
        <v>85.0</v>
      </c>
      <c r="B34" s="3" t="s">
        <v>34</v>
      </c>
      <c r="C34" s="3" t="str">
        <f>IFERROR(__xludf.DUMMYFUNCTION("GOOGLETRANSLATE(B34,""id"",""en"")"),"['Telkom']")</f>
        <v>['Telkom']</v>
      </c>
    </row>
    <row r="35" ht="15.75" customHeight="1">
      <c r="A35" s="1">
        <v>86.0</v>
      </c>
      <c r="B35" s="3" t="s">
        <v>35</v>
      </c>
      <c r="C35" s="3" t="str">
        <f>IFERROR(__xludf.DUMMYFUNCTION("GOOGLETRANSLATE(B35,""id"",""en"")"),"['Tlkom', 'Gblokk']")</f>
        <v>['Tlkom', 'Gblokk']</v>
      </c>
    </row>
    <row r="36" ht="15.75" customHeight="1">
      <c r="A36" s="1">
        <v>87.0</v>
      </c>
      <c r="B36" s="3" t="s">
        <v>36</v>
      </c>
      <c r="C36" s="3" t="str">
        <f>IFERROR(__xludf.DUMMYFUNCTION("GOOGLETRANSLATE(B36,""id"",""en"")"),"['Sorry', 'Disappointed']")</f>
        <v>['Sorry', 'Disappointed']</v>
      </c>
    </row>
    <row r="37" ht="15.75" customHeight="1">
      <c r="A37" s="1">
        <v>88.0</v>
      </c>
      <c r="B37" s="3" t="s">
        <v>37</v>
      </c>
      <c r="C37" s="3" t="str">
        <f>IFERROR(__xludf.DUMMYFUNCTION("GOOGLETRANSLATE(B37,""id"",""en"")"),"['card', 'king', 'lag']")</f>
        <v>['card', 'king', 'lag']</v>
      </c>
    </row>
    <row r="38" ht="15.75" customHeight="1">
      <c r="A38" s="1">
        <v>89.0</v>
      </c>
      <c r="B38" s="3" t="s">
        <v>38</v>
      </c>
      <c r="C38" s="3" t="str">
        <f>IFERROR(__xludf.DUMMYFUNCTION("GOOGLETRANSLATE(B38,""id"",""en"")"),"['Telk', 'NT', 'LLL']")</f>
        <v>['Telk', 'NT', 'LLL']</v>
      </c>
    </row>
    <row r="39" ht="15.75" customHeight="1">
      <c r="A39" s="1">
        <v>90.0</v>
      </c>
      <c r="B39" s="3" t="s">
        <v>39</v>
      </c>
      <c r="C39" s="3" t="str">
        <f>IFERROR(__xludf.DUMMYFUNCTION("GOOGLETRANSLATE(B39,""id"",""en"")"),"['Bismillah', 'Moga', 'Telkom', 'Bankrupt', 'Aminnn']")</f>
        <v>['Bismillah', 'Moga', 'Telkom', 'Bankrupt', 'Aminnn']</v>
      </c>
    </row>
    <row r="40" ht="15.75" customHeight="1">
      <c r="A40" s="1">
        <v>91.0</v>
      </c>
      <c r="B40" s="3" t="s">
        <v>40</v>
      </c>
      <c r="C40" s="3" t="str">
        <f>IFERROR(__xludf.DUMMYFUNCTION("GOOGLETRANSLATE(B40,""id"",""en"")"),"['Woy', '']")</f>
        <v>['Woy', '']</v>
      </c>
    </row>
    <row r="41" ht="15.75" customHeight="1">
      <c r="A41" s="1">
        <v>92.0</v>
      </c>
      <c r="B41" s="3" t="s">
        <v>41</v>
      </c>
      <c r="C41" s="3" t="str">
        <f>IFERROR(__xludf.DUMMYFUNCTION("GOOGLETRANSLATE(B41,""id"",""en"")"),"['woi', 'leg', 'bat']")</f>
        <v>['woi', 'leg', 'bat']</v>
      </c>
    </row>
    <row r="42" ht="15.75" customHeight="1">
      <c r="A42" s="1">
        <v>93.0</v>
      </c>
      <c r="B42" s="3" t="s">
        <v>42</v>
      </c>
      <c r="C42" s="3" t="str">
        <f>IFERROR(__xludf.DUMMYFUNCTION("GOOGLETRANSLATE(B42,""id"",""en"")"),"['Woy']")</f>
        <v>['Woy']</v>
      </c>
    </row>
    <row r="43" ht="15.75" customHeight="1">
      <c r="A43" s="1">
        <v>95.0</v>
      </c>
      <c r="B43" s="3" t="s">
        <v>43</v>
      </c>
      <c r="C43" s="3" t="str">
        <f>IFERROR(__xludf.DUMMYFUNCTION("GOOGLETRANSLATE(B43,""id"",""en"")"),"['Provider', 'taaiii']")</f>
        <v>['Provider', 'taaiii']</v>
      </c>
    </row>
    <row r="44" ht="15.75" customHeight="1">
      <c r="A44" s="1">
        <v>96.0</v>
      </c>
      <c r="B44" s="3" t="s">
        <v>44</v>
      </c>
      <c r="C44" s="3" t="str">
        <f>IFERROR(__xludf.DUMMYFUNCTION("GOOGLETRANSLATE(B44,""id"",""en"")"),"['Gara', 'Gara', 'Cave', 'Failed', 'Glory', 'Njir', '']")</f>
        <v>['Gara', 'Gara', 'Cave', 'Failed', 'Glory', 'Njir', '']</v>
      </c>
    </row>
    <row r="45" ht="15.75" customHeight="1">
      <c r="A45" s="1">
        <v>97.0</v>
      </c>
      <c r="B45" s="3" t="s">
        <v>45</v>
      </c>
      <c r="C45" s="3" t="str">
        <f>IFERROR(__xludf.DUMMYFUNCTION("GOOGLETRANSLATE(B45,""id"",""en"")"),"['', 'Love', 'You', 'Veronika', 'Honey']")</f>
        <v>['', 'Love', 'You', 'Veronika', 'Honey']</v>
      </c>
    </row>
    <row r="46" ht="15.75" customHeight="1">
      <c r="A46" s="1">
        <v>98.0</v>
      </c>
      <c r="B46" s="3" t="s">
        <v>46</v>
      </c>
      <c r="C46" s="3" t="str">
        <f>IFERROR(__xludf.DUMMYFUNCTION("GOOGLETRANSLATE(B46,""id"",""en"")"),"['cool', 'really', 'choose', 'quota', 'Telkomsel', 'bundling', 'Disney', 'hotstar', ""]")</f>
        <v>['cool', 'really', 'choose', 'quota', 'Telkomsel', 'bundling', 'Disney', 'hotstar', "]</v>
      </c>
    </row>
    <row r="47" ht="15.75" customHeight="1">
      <c r="A47" s="1">
        <v>99.0</v>
      </c>
      <c r="B47" s="3" t="s">
        <v>47</v>
      </c>
      <c r="C47" s="3" t="str">
        <f>IFERROR(__xludf.DUMMYFUNCTION("GOOGLETRANSLATE(B47,""id"",""en"")"),"['place', 'signal', 'good', 'match']")</f>
        <v>['place', 'signal', 'good', 'match']</v>
      </c>
    </row>
    <row r="48" ht="15.75" customHeight="1">
      <c r="A48" s="1">
        <v>100.0</v>
      </c>
      <c r="B48" s="3" t="s">
        <v>48</v>
      </c>
      <c r="C48" s="3" t="str">
        <f>IFERROR(__xludf.DUMMYFUNCTION("GOOGLETRANSLATE(B48,""id"",""en"")"),"['OMG', 'exactly', 'What', 'needed']")</f>
        <v>['OMG', 'exactly', 'What', 'needed']</v>
      </c>
    </row>
    <row r="49" ht="15.75" customHeight="1">
      <c r="A49" s="1">
        <v>101.0</v>
      </c>
      <c r="B49" s="3" t="s">
        <v>49</v>
      </c>
      <c r="C49" s="3" t="str">
        <f>IFERROR(__xludf.DUMMYFUNCTION("GOOGLETRANSLATE(B49,""id"",""en"")"),"['quota', 'mahalin']")</f>
        <v>['quota', 'mahalin']</v>
      </c>
    </row>
    <row r="50" ht="15.75" customHeight="1">
      <c r="A50" s="1">
        <v>102.0</v>
      </c>
      <c r="B50" s="3" t="s">
        <v>50</v>
      </c>
      <c r="C50" s="3" t="str">
        <f>IFERROR(__xludf.DUMMYFUNCTION("GOOGLETRANSLATE(B50,""id"",""en"")"),"['Credit', 'automatic', 'suck', 'use', 'data', 'internet', 'severe', 'Telkomsel']")</f>
        <v>['Credit', 'automatic', 'suck', 'use', 'data', 'internet', 'severe', 'Telkomsel']</v>
      </c>
    </row>
    <row r="51" ht="15.75" customHeight="1">
      <c r="A51" s="1">
        <v>103.0</v>
      </c>
      <c r="B51" s="3" t="s">
        <v>51</v>
      </c>
      <c r="C51" s="3" t="str">
        <f>IFERROR(__xludf.DUMMYFUNCTION("GOOGLETRANSLATE(B51,""id"",""en"")"),"['', 'Proud', 'You', 'Telkomsel', 'Signal', 'Doang', 'Strong', 'Kek', 'Signal', ""]")</f>
        <v>['', 'Proud', 'You', 'Telkomsel', 'Signal', 'Doang', 'Strong', 'Kek', 'Signal', "]</v>
      </c>
    </row>
    <row r="52" ht="15.75" customHeight="1">
      <c r="A52" s="1">
        <v>104.0</v>
      </c>
      <c r="B52" s="3" t="s">
        <v>52</v>
      </c>
      <c r="C52" s="3" t="str">
        <f>IFERROR(__xludf.DUMMYFUNCTION("GOOGLETRANSLATE(B52,""id"",""en"")"),"['Telkomsel', 'Ngerni', 'Need', 'emang', ""]")</f>
        <v>['Telkomsel', 'Ngerni', 'Need', 'emang', "]</v>
      </c>
    </row>
    <row r="53" ht="15.75" customHeight="1">
      <c r="A53" s="1">
        <v>105.0</v>
      </c>
      <c r="B53" s="3" t="s">
        <v>53</v>
      </c>
      <c r="C53" s="3" t="str">
        <f>IFERROR(__xludf.DUMMYFUNCTION("GOOGLETRANSLATE(B53,""id"",""en"")"),"['', '']")</f>
        <v>['', '']</v>
      </c>
    </row>
    <row r="54" ht="15.75" customHeight="1">
      <c r="A54" s="1">
        <v>130.0</v>
      </c>
      <c r="B54" s="3" t="s">
        <v>54</v>
      </c>
      <c r="C54" s="3" t="str">
        <f>IFERROR(__xludf.DUMMYFUNCTION("GOOGLETRANSLATE(B54,""id"",""en"")"),"['Moga', 'Success', 'Telkomsel', 'Amiin', ""]")</f>
        <v>['Moga', 'Success', 'Telkomsel', 'Amiin', "]</v>
      </c>
    </row>
    <row r="55" ht="15.75" customHeight="1">
      <c r="A55" s="1">
        <v>131.0</v>
      </c>
      <c r="B55" s="3" t="s">
        <v>55</v>
      </c>
      <c r="C55" s="3" t="str">
        <f>IFERROR(__xludf.DUMMYFUNCTION("GOOGLETRANSLATE(B55,""id"",""en"")"),"['Disturbs', 'signal', 'Min', 'Help', 'Help', '']")</f>
        <v>['Disturbs', 'signal', 'Min', 'Help', 'Help', '']</v>
      </c>
    </row>
    <row r="56" ht="15.75" customHeight="1">
      <c r="A56" s="1">
        <v>132.0</v>
      </c>
      <c r="B56" s="3" t="s">
        <v>56</v>
      </c>
      <c r="C56" s="3" t="str">
        <f>IFERROR(__xludf.DUMMYFUNCTION("GOOGLETRANSLATE(B56,""id"",""en"")"),"['Cave', 'here', 'Karna', 'pressing', ""]")</f>
        <v>['Cave', 'here', 'Karna', 'pressing', "]</v>
      </c>
    </row>
    <row r="57" ht="15.75" customHeight="1">
      <c r="A57" s="1">
        <v>133.0</v>
      </c>
      <c r="B57" s="3" t="s">
        <v>57</v>
      </c>
      <c r="C57" s="3" t="str">
        <f>IFERROR(__xludf.DUMMYFUNCTION("GOOGLETRANSLATE(B57,""id"",""en"")"),"['', 'commercial star']")</f>
        <v>['', 'commercial star']</v>
      </c>
    </row>
    <row r="58" ht="15.75" customHeight="1">
      <c r="A58" s="1">
        <v>134.0</v>
      </c>
      <c r="B58" s="3" t="s">
        <v>58</v>
      </c>
      <c r="C58" s="3" t="str">
        <f>IFERROR(__xludf.DUMMYFUNCTION("GOOGLETRANSLATE(B58,""id"",""en"")"),"['Provider', 'taekkkkk']")</f>
        <v>['Provider', 'taekkkkk']</v>
      </c>
    </row>
    <row r="59" ht="15.75" customHeight="1">
      <c r="A59" s="1">
        <v>135.0</v>
      </c>
      <c r="B59" s="3" t="s">
        <v>59</v>
      </c>
      <c r="C59" s="3" t="str">
        <f>IFERROR(__xludf.DUMMYFUNCTION("GOOGLETRANSLATE(B59,""id"",""en"")"),"['free', 'confusion', 'already', 'watch', 'Disney', 'Hotstar', 'Telkomsel', ""]")</f>
        <v>['free', 'confusion', 'already', 'watch', 'Disney', 'Hotstar', 'Telkomsel', "]</v>
      </c>
    </row>
    <row r="60" ht="15.75" customHeight="1">
      <c r="A60" s="1">
        <v>136.0</v>
      </c>
      <c r="B60" s="3" t="s">
        <v>53</v>
      </c>
      <c r="C60" s="3" t="str">
        <f>IFERROR(__xludf.DUMMYFUNCTION("GOOGLETRANSLATE(B60,""id"",""en"")"),"['', '']")</f>
        <v>['', '']</v>
      </c>
    </row>
    <row r="61" ht="15.75" customHeight="1">
      <c r="A61" s="1">
        <v>137.0</v>
      </c>
      <c r="B61" s="3" t="s">
        <v>60</v>
      </c>
      <c r="C61" s="3" t="str">
        <f>IFERROR(__xludf.DUMMYFUNCTION("GOOGLETRANSLATE(B61,""id"",""en"")"),"['Safety', 'Sis']")</f>
        <v>['Safety', 'Sis']</v>
      </c>
    </row>
    <row r="62" ht="15.75" customHeight="1">
      <c r="A62" s="1">
        <v>138.0</v>
      </c>
      <c r="B62" s="3" t="s">
        <v>61</v>
      </c>
      <c r="C62" s="3" t="str">
        <f>IFERROR(__xludf.DUMMYFUNCTION("GOOGLETRANSLATE(B62,""id"",""en"")"),"['Please', 'Good', 'Signal', 'Kek', 'Tae']")</f>
        <v>['Please', 'Good', 'Signal', 'Kek', 'Tae']</v>
      </c>
    </row>
    <row r="63" ht="15.75" customHeight="1">
      <c r="A63" s="1">
        <v>139.0</v>
      </c>
      <c r="B63" s="3" t="s">
        <v>62</v>
      </c>
      <c r="C63" s="3" t="str">
        <f>IFERROR(__xludf.DUMMYFUNCTION("GOOGLETRANSLATE(B63,""id"",""en"")"),"['woi', 'signal', 'ngelag']")</f>
        <v>['woi', 'signal', 'ngelag']</v>
      </c>
    </row>
    <row r="64" ht="15.75" customHeight="1">
      <c r="A64" s="1">
        <v>140.0</v>
      </c>
      <c r="B64" s="3" t="s">
        <v>63</v>
      </c>
      <c r="C64" s="3" t="str">
        <f>IFERROR(__xludf.DUMMYFUNCTION("GOOGLETRANSLATE(B64,""id"",""en"")"),"['Net', 'BURIK']")</f>
        <v>['Net', 'BURIK']</v>
      </c>
    </row>
    <row r="65" ht="15.75" customHeight="1">
      <c r="A65" s="1">
        <v>141.0</v>
      </c>
      <c r="B65" s="3" t="s">
        <v>64</v>
      </c>
      <c r="C65" s="3" t="str">
        <f>IFERROR(__xludf.DUMMYFUNCTION("GOOGLETRANSLATE(B65,""id"",""en"")"),"['Signal', 'weird']")</f>
        <v>['Signal', 'weird']</v>
      </c>
    </row>
    <row r="66" ht="15.75" customHeight="1">
      <c r="A66" s="1">
        <v>142.0</v>
      </c>
      <c r="B66" s="3" t="s">
        <v>65</v>
      </c>
      <c r="C66" s="3" t="str">
        <f>IFERROR(__xludf.DUMMYFUNCTION("GOOGLETRANSLATE(B66,""id"",""en"")"),"['Net', 'Telmi', 'Belagu']")</f>
        <v>['Net', 'Telmi', 'Belagu']</v>
      </c>
    </row>
    <row r="67" ht="15.75" customHeight="1">
      <c r="A67" s="1">
        <v>143.0</v>
      </c>
      <c r="B67" s="3" t="s">
        <v>66</v>
      </c>
      <c r="C67" s="3" t="str">
        <f>IFERROR(__xludf.DUMMYFUNCTION("GOOGLETRANSLATE(B67,""id"",""en"")"),"['boss', '']")</f>
        <v>['boss', '']</v>
      </c>
    </row>
    <row r="68" ht="15.75" customHeight="1">
      <c r="A68" s="1">
        <v>144.0</v>
      </c>
      <c r="B68" s="3" t="s">
        <v>67</v>
      </c>
      <c r="C68" s="3" t="str">
        <f>IFERROR(__xludf.DUMMYFUNCTION("GOOGLETRANSLATE(B68,""id"",""en"")"),"['Tekomsel', 'Original', '']")</f>
        <v>['Tekomsel', 'Original', '']</v>
      </c>
    </row>
    <row r="69" ht="15.75" customHeight="1">
      <c r="A69" s="1">
        <v>145.0</v>
      </c>
      <c r="B69" s="3" t="s">
        <v>68</v>
      </c>
      <c r="C69" s="3" t="str">
        <f>IFERROR(__xludf.DUMMYFUNCTION("GOOGLETRANSLATE(B69,""id"",""en"")"),"['Comfortable', 'disturbing', 'signal', 'Please', 'Telkom', 'Fast', 'Good', 'Karna', 'Subscribe', 'Loss',' Subscribe ',' Net ',' Mash ',' Disturbs']")</f>
        <v>['Comfortable', 'disturbing', 'signal', 'Please', 'Telkom', 'Fast', 'Good', 'Karna', 'Subscribe', 'Loss',' Subscribe ',' Net ',' Mash ',' Disturbs']</v>
      </c>
    </row>
    <row r="70" ht="15.75" customHeight="1">
      <c r="A70" s="1">
        <v>146.0</v>
      </c>
      <c r="B70" s="3" t="s">
        <v>69</v>
      </c>
      <c r="C70" s="3" t="str">
        <f>IFERROR(__xludf.DUMMYFUNCTION("GOOGLETRANSLATE(B70,""id"",""en"")"),"['Disturbs', 'said', '']")</f>
        <v>['Disturbs', 'said', '']</v>
      </c>
    </row>
    <row r="71" ht="15.75" customHeight="1">
      <c r="A71" s="1">
        <v>149.0</v>
      </c>
      <c r="B71" s="3" t="s">
        <v>70</v>
      </c>
      <c r="C71" s="3" t="str">
        <f>IFERROR(__xludf.DUMMYFUNCTION("GOOGLETRANSLATE(B71,""id"",""en"")"),"['First']")</f>
        <v>['First']</v>
      </c>
    </row>
    <row r="72" ht="15.75" customHeight="1">
      <c r="A72" s="1">
        <v>150.0</v>
      </c>
      <c r="B72" s="3" t="s">
        <v>71</v>
      </c>
      <c r="C72" s="3" t="str">
        <f>IFERROR(__xludf.DUMMYFUNCTION("GOOGLETRANSLATE(B72,""id"",""en"")"),"['', 'Telkomsel', 'dead', 'gmn', 'ngelag', 'pol', 'push', 'good', 'little']")</f>
        <v>['', 'Telkomsel', 'dead', 'gmn', 'ngelag', 'pol', 'push', 'good', 'little']</v>
      </c>
    </row>
    <row r="73" ht="15.75" customHeight="1">
      <c r="A73" s="1">
        <v>151.0</v>
      </c>
      <c r="B73" s="3" t="s">
        <v>72</v>
      </c>
      <c r="C73" s="3" t="str">
        <f>IFERROR(__xludf.DUMMYFUNCTION("GOOGLETRANSLATE(B73,""id"",""en"")"),"['Bkin', 'Loss', 'Costumer']")</f>
        <v>['Bkin', 'Loss', 'Costumer']</v>
      </c>
    </row>
    <row r="74" ht="15.75" customHeight="1">
      <c r="A74" s="1">
        <v>152.0</v>
      </c>
      <c r="B74" s="3" t="s">
        <v>73</v>
      </c>
      <c r="C74" s="3" t="str">
        <f>IFERROR(__xludf.DUMMYFUNCTION("GOOGLETRANSLATE(B74,""id"",""en"")"),"['Huuu', 'Provider', 'Ampass']")</f>
        <v>['Huuu', 'Provider', 'Ampass']</v>
      </c>
    </row>
    <row r="75" ht="15.75" customHeight="1">
      <c r="A75" s="1">
        <v>153.0</v>
      </c>
      <c r="B75" s="3" t="s">
        <v>74</v>
      </c>
      <c r="C75" s="3" t="str">
        <f>IFERROR(__xludf.DUMMYFUNCTION("GOOGLETRANSLATE(B75,""id"",""en"")"),"['inspiration', '']")</f>
        <v>['inspiration', '']</v>
      </c>
    </row>
    <row r="76" ht="15.75" customHeight="1">
      <c r="A76" s="1">
        <v>154.0</v>
      </c>
      <c r="B76" s="3" t="s">
        <v>75</v>
      </c>
      <c r="C76" s="3" t="str">
        <f>IFERROR(__xludf.DUMMYFUNCTION("GOOGLETRANSLATE(B76,""id"",""en"")"),"['Jenny', ""]")</f>
        <v>['Jenny', "]</v>
      </c>
    </row>
    <row r="77" ht="15.75" customHeight="1">
      <c r="A77" s="1">
        <v>155.0</v>
      </c>
      <c r="B77" s="3" t="s">
        <v>76</v>
      </c>
      <c r="C77" s="3" t="str">
        <f>IFERROR(__xludf.DUMMYFUNCTION("GOOGLETRANSLATE(B77,""id"",""en"")"),"['Song', 'child']")</f>
        <v>['Song', 'child']</v>
      </c>
    </row>
    <row r="78" ht="15.75" customHeight="1">
      <c r="A78" s="1">
        <v>156.0</v>
      </c>
      <c r="B78" s="3" t="s">
        <v>77</v>
      </c>
      <c r="C78" s="3" t="str">
        <f>IFERROR(__xludf.DUMMYFUNCTION("GOOGLETRANSLATE(B78,""id"",""en"")"),"['Net', 'super', 'slow', 'slow', 'staple', 'stay', 'city', 'medan']")</f>
        <v>['Net', 'super', 'slow', 'slow', 'staple', 'stay', 'city', 'medan']</v>
      </c>
    </row>
    <row r="79" ht="15.75" customHeight="1">
      <c r="A79" s="1">
        <v>157.0</v>
      </c>
      <c r="B79" s="3" t="s">
        <v>78</v>
      </c>
      <c r="C79" s="3" t="str">
        <f>IFERROR(__xludf.DUMMYFUNCTION("GOOGLETRANSLATE(B79,""id"",""en"")"),"['Good', 'signal', 'temple', 'read', 'comment', 'rich', 'DPR']")</f>
        <v>['Good', 'signal', 'temple', 'read', 'comment', 'rich', 'DPR']</v>
      </c>
    </row>
    <row r="80" ht="15.75" customHeight="1">
      <c r="A80" s="1">
        <v>158.0</v>
      </c>
      <c r="B80" s="3" t="s">
        <v>79</v>
      </c>
      <c r="C80" s="3" t="str">
        <f>IFERROR(__xludf.DUMMYFUNCTION("GOOGLETRANSLATE(B80,""id"",""en"")"),"['Good', 'General', 'Layi', 'Undi', 'Win', 'Langung', 'Kasi', 'Enter', 'YouTube', 'Sapaya', 'LIAT']")</f>
        <v>['Good', 'General', 'Layi', 'Undi', 'Win', 'Langung', 'Kasi', 'Enter', 'YouTube', 'Sapaya', 'LIAT']</v>
      </c>
    </row>
    <row r="81" ht="15.75" customHeight="1">
      <c r="A81" s="1">
        <v>159.0</v>
      </c>
      <c r="B81" s="3" t="s">
        <v>8</v>
      </c>
      <c r="C81" s="3" t="str">
        <f>IFERROR(__xludf.DUMMYFUNCTION("GOOGLETRANSLATE(B81,""id"",""en"")"),"Of course")</f>
        <v>Of course</v>
      </c>
    </row>
    <row r="82" ht="15.75" customHeight="1">
      <c r="A82" s="1">
        <v>160.0</v>
      </c>
      <c r="B82" s="3" t="s">
        <v>80</v>
      </c>
      <c r="C82" s="3" t="str">
        <f>IFERROR(__xludf.DUMMYFUNCTION("GOOGLETRANSLATE(B82,""id"",""en"")"),"['Telkomsel', 'rare', 'pulse', 'thousand', '']")</f>
        <v>['Telkomsel', 'rare', 'pulse', 'thousand', '']</v>
      </c>
    </row>
    <row r="83" ht="15.75" customHeight="1">
      <c r="A83" s="1">
        <v>161.0</v>
      </c>
      <c r="B83" s="3" t="s">
        <v>81</v>
      </c>
      <c r="C83" s="3" t="str">
        <f>IFERROR(__xludf.DUMMYFUNCTION("GOOGLETRANSLATE(B83,""id"",""en"")"),"['Telkomsel', 'dear', 'signal', 'join', 'go out', 'electricity', 'go out', '']")</f>
        <v>['Telkomsel', 'dear', 'signal', 'join', 'go out', 'electricity', 'go out', '']</v>
      </c>
    </row>
    <row r="84" ht="15.75" customHeight="1">
      <c r="A84" s="1">
        <v>162.0</v>
      </c>
      <c r="B84" s="3" t="s">
        <v>82</v>
      </c>
      <c r="C84" s="3" t="str">
        <f>IFERROR(__xludf.DUMMYFUNCTION("GOOGLETRANSLATE(B84,""id"",""en"")"),"['signal', 'potato']")</f>
        <v>['signal', 'potato']</v>
      </c>
    </row>
    <row r="85" ht="15.75" customHeight="1">
      <c r="A85" s="1">
        <v>164.0</v>
      </c>
      <c r="B85" s="3" t="s">
        <v>83</v>
      </c>
      <c r="C85" s="3" t="str">
        <f>IFERROR(__xludf.DUMMYFUNCTION("GOOGLETRANSLATE(B85,""id"",""en"")"),"['Threat', 'open', 'YouTube', 'signal', 'ilang', 'MuterRrrr', 'Telkomsel', 'good', 'net', 'late', 'pay', 'fine', ' Quality ',' Good ',' ']")</f>
        <v>['Threat', 'open', 'YouTube', 'signal', 'ilang', 'MuterRrrr', 'Telkomsel', 'good', 'net', 'late', 'pay', 'fine', ' Quality ',' Good ',' ']</v>
      </c>
    </row>
    <row r="86" ht="15.75" customHeight="1">
      <c r="A86" s="1">
        <v>165.0</v>
      </c>
      <c r="B86" s="3" t="s">
        <v>53</v>
      </c>
      <c r="C86" s="3" t="str">
        <f>IFERROR(__xludf.DUMMYFUNCTION("GOOGLETRANSLATE(B86,""id"",""en"")"),"['', '']")</f>
        <v>['', '']</v>
      </c>
    </row>
    <row r="87" ht="15.75" customHeight="1">
      <c r="A87" s="1">
        <v>166.0</v>
      </c>
      <c r="B87" s="3" t="s">
        <v>84</v>
      </c>
      <c r="C87" s="3" t="str">
        <f>IFERROR(__xludf.DUMMYFUNCTION("GOOGLETRANSLATE(B87,""id"",""en"")"),"['Net', 'Ter', 'Leet', '']")</f>
        <v>['Net', 'Ter', 'Leet', '']</v>
      </c>
    </row>
    <row r="88" ht="15.75" customHeight="1">
      <c r="A88" s="1">
        <v>167.0</v>
      </c>
      <c r="B88" s="3" t="s">
        <v>85</v>
      </c>
      <c r="C88" s="3" t="str">
        <f>IFERROR(__xludf.DUMMYFUNCTION("GOOGLETRANSLATE(B88,""id"",""en"")"),"['Janringan', 'Leet', 'See', 'Indonesia', ""]")</f>
        <v>['Janringan', 'Leet', 'See', 'Indonesia', "]</v>
      </c>
    </row>
    <row r="89" ht="15.75" customHeight="1">
      <c r="A89" s="1">
        <v>168.0</v>
      </c>
      <c r="B89" s="3" t="s">
        <v>86</v>
      </c>
      <c r="C89" s="3" t="str">
        <f>IFERROR(__xludf.DUMMYFUNCTION("GOOGLETRANSLATE(B89,""id"",""en"")"),"['net', 'jaing', 'really', ""]")</f>
        <v>['net', 'jaing', 'really', "]</v>
      </c>
    </row>
    <row r="90" ht="15.75" customHeight="1">
      <c r="A90" s="1">
        <v>170.0</v>
      </c>
      <c r="B90" s="3" t="s">
        <v>87</v>
      </c>
      <c r="C90" s="3" t="str">
        <f>IFERROR(__xludf.DUMMYFUNCTION("GOOGLETRANSLATE(B90,""id"",""en"")"),"['Duch', 'Sya', 'Combosakti', 'Dialfamart', 'Mantabs',' Layan ',' Subscribe ',' Telkomsel ',' Easy ',' Trima ',' Love ',' Telkomsel ',' Thanks', 'Love', 'Alfamart', 'Success',' SLLU ',' blessing ',' blessing ']")</f>
        <v>['Duch', 'Sya', 'Combosakti', 'Dialfamart', 'Mantabs',' Layan ',' Subscribe ',' Telkomsel ',' Easy ',' Trima ',' Love ',' Telkomsel ',' Thanks', 'Love', 'Alfamart', 'Success',' SLLU ',' blessing ',' blessing ']</v>
      </c>
    </row>
    <row r="91" ht="15.75" customHeight="1">
      <c r="A91" s="1">
        <v>171.0</v>
      </c>
      <c r="B91" s="3" t="s">
        <v>88</v>
      </c>
      <c r="C91" s="3" t="str">
        <f>IFERROR(__xludf.DUMMYFUNCTION("GOOGLETRANSLATE(B91,""id"",""en"")"),"['wahhh', 'Min', 'Min', 'Canda', 'Space', '']")</f>
        <v>['wahhh', 'Min', 'Min', 'Canda', 'Space', '']</v>
      </c>
    </row>
    <row r="92" ht="15.75" customHeight="1">
      <c r="A92" s="1">
        <v>172.0</v>
      </c>
      <c r="B92" s="3" t="s">
        <v>89</v>
      </c>
      <c r="C92" s="3" t="str">
        <f>IFERROR(__xludf.DUMMYFUNCTION("GOOGLETRANSLATE(B92,""id"",""en"")"),"['Dustin', 'Win', 'Dear', 'Telkomsel', 'Law', 'Canda', 'Space', 'plieesss']")</f>
        <v>['Dustin', 'Win', 'Dear', 'Telkomsel', 'Law', 'Canda', 'Space', 'plieesss']</v>
      </c>
    </row>
    <row r="93" ht="15.75" customHeight="1">
      <c r="A93" s="1">
        <v>173.0</v>
      </c>
      <c r="B93" s="3" t="s">
        <v>90</v>
      </c>
      <c r="C93" s="3" t="str">
        <f>IFERROR(__xludf.DUMMYFUNCTION("GOOGLETRANSLATE(B93,""id"",""en"")"),"['Disappointed', 'Telkomsel', 'price', 'sultan', 'net', 'rich', 'emang', 'ting', 'Telkomsel']")</f>
        <v>['Disappointed', 'Telkomsel', 'price', 'sultan', 'net', 'rich', 'emang', 'ting', 'Telkomsel']</v>
      </c>
    </row>
    <row r="94" ht="15.75" customHeight="1">
      <c r="A94" s="1">
        <v>174.0</v>
      </c>
      <c r="B94" s="3" t="s">
        <v>91</v>
      </c>
      <c r="C94" s="3" t="str">
        <f>IFERROR(__xludf.DUMMYFUNCTION("GOOGLETRANSLATE(B94,""id"",""en"")"),"['LBH', 'LBH', 'BNYK', 'Ngelag', 'Stable', 'Off', 'Alias',' Lost ',' Embossed ',' Campuk ',' Cave ',' emang ',' Deliberately ',' setting ',' deer ',' knpa ',' skrng ',' good ',' net ',' lag ',' mmg ',' deliberate ',' setting ',' ']")</f>
        <v>['LBH', 'LBH', 'BNYK', 'Ngelag', 'Stable', 'Off', 'Alias',' Lost ',' Embossed ',' Campuk ',' Cave ',' emang ',' Deliberately ',' setting ',' deer ',' knpa ',' skrng ',' good ',' net ',' lag ',' mmg ',' deliberate ',' setting ',' ']</v>
      </c>
    </row>
    <row r="95" ht="15.75" customHeight="1">
      <c r="A95" s="1">
        <v>175.0</v>
      </c>
      <c r="B95" s="3" t="s">
        <v>92</v>
      </c>
      <c r="C95" s="3" t="str">
        <f>IFERROR(__xludf.DUMMYFUNCTION("GOOGLETRANSLATE(B95,""id"",""en"")"),"['move', 'space', 'signal', 'direct', 'place', 'closed']")</f>
        <v>['move', 'space', 'signal', 'direct', 'place', 'closed']</v>
      </c>
    </row>
    <row r="96" ht="15.75" customHeight="1">
      <c r="A96" s="1">
        <v>176.0</v>
      </c>
      <c r="B96" s="3" t="s">
        <v>93</v>
      </c>
      <c r="C96" s="3" t="str">
        <f>IFERROR(__xludf.DUMMYFUNCTION("GOOGLETRANSLATE(B96,""id"",""en"")"),"['Signal', 'Jumping', 'continued', 'Ngen', 'emang', 'The', 'Best', 'Telkomsel']")</f>
        <v>['Signal', 'Jumping', 'continued', 'Ngen', 'emang', 'The', 'Best', 'Telkomsel']</v>
      </c>
    </row>
    <row r="97" ht="15.75" customHeight="1">
      <c r="A97" s="1">
        <v>177.0</v>
      </c>
      <c r="B97" s="3" t="s">
        <v>94</v>
      </c>
      <c r="C97" s="3" t="str">
        <f>IFERROR(__xludf.DUMMYFUNCTION("GOOGLETRANSLATE(B97,""id"",""en"")"),"['Telkomsel', 'skrng', 'disappointed', 'dlu', 'Telkomsel', 'KRTU', 'champion', 'pling', 'strong', 'net', 'skarng', 'ngampas',' Dogs', 'Disappointed']")</f>
        <v>['Telkomsel', 'skrng', 'disappointed', 'dlu', 'Telkomsel', 'KRTU', 'champion', 'pling', 'strong', 'net', 'skarng', 'ngampas',' Dogs', 'Disappointed']</v>
      </c>
    </row>
    <row r="98" ht="15.75" customHeight="1">
      <c r="A98" s="1">
        <v>178.0</v>
      </c>
      <c r="B98" s="3" t="s">
        <v>95</v>
      </c>
      <c r="C98" s="3" t="str">
        <f>IFERROR(__xludf.DUMMYFUNCTION("GOOGLETRANSLATE(B98,""id"",""en"")"),"['', 'Test', 'Speed', 'Mentok', ""]")</f>
        <v>['', 'Test', 'Speed', 'Mentok', "]</v>
      </c>
    </row>
    <row r="99" ht="15.75" customHeight="1">
      <c r="A99" s="1">
        <v>201.0</v>
      </c>
      <c r="B99" s="3" t="s">
        <v>96</v>
      </c>
      <c r="C99" s="3" t="str">
        <f>IFERROR(__xludf.DUMMYFUNCTION("GOOGLETRANSLATE(B99,""id"",""en"")"),"['net', 'kab', 'kalong', 'destroyed', ""]")</f>
        <v>['net', 'kab', 'kalong', 'destroyed', "]</v>
      </c>
    </row>
    <row r="100" ht="15.75" customHeight="1">
      <c r="A100" s="1">
        <v>202.0</v>
      </c>
      <c r="B100" s="2" t="s">
        <v>97</v>
      </c>
      <c r="C100" s="3" t="str">
        <f>IFERROR(__xludf.DUMMYFUNCTION("GOOGLETRANSLATE(B100,""id"",""en"")"),"['Severe', 'really', 'signal', '']")</f>
        <v>['Severe', 'really', 'signal', '']</v>
      </c>
    </row>
    <row r="101" ht="15.75" customHeight="1">
      <c r="A101" s="1">
        <v>203.0</v>
      </c>
      <c r="B101" s="3" t="s">
        <v>98</v>
      </c>
      <c r="C101" s="3" t="str">
        <f>IFERROR(__xludf.DUMMYFUNCTION("GOOGLETRANSLATE(B101,""id"",""en"")"),"['Telkomsel', 'Ngelag']")</f>
        <v>['Telkomsel', 'Ngelag']</v>
      </c>
    </row>
    <row r="102" ht="15.75" customHeight="1">
      <c r="A102" s="1">
        <v>204.0</v>
      </c>
      <c r="B102" s="3" t="s">
        <v>99</v>
      </c>
      <c r="C102" s="3" t="str">
        <f>IFERROR(__xludf.DUMMYFUNCTION("GOOGLETRANSLATE(B102,""id"",""en"")"),"['Assalamualaikum', 'Guna', 'Telkomsel', 'Knp', 'Telkomsel', 'Main', 'Game', 'Dead', 'Dead', 'Please', 'Response']")</f>
        <v>['Assalamualaikum', 'Guna', 'Telkomsel', 'Knp', 'Telkomsel', 'Main', 'Game', 'Dead', 'Dead', 'Please', 'Response']</v>
      </c>
    </row>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2022-02-25T17:50:57Z</dcterms:created>
  <dc:creator>openpyxl</dc:creator>
</cp:coreProperties>
</file>