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ngTurpPzmo2mKPwjX4AUfPa/W6w=="/>
    </ext>
  </extLst>
</workbook>
</file>

<file path=xl/sharedStrings.xml><?xml version="1.0" encoding="utf-8"?>
<sst xmlns="http://schemas.openxmlformats.org/spreadsheetml/2006/main" count="113" uniqueCount="112">
  <si>
    <t>Comments</t>
  </si>
  <si>
    <t>comment_english</t>
  </si>
  <si>
    <t>['terimakasih', 'telkomsel', 'darah', 'moga', 'cepat', 'bangkrut', '']</t>
  </si>
  <si>
    <t>['semenjak', 'pakai', 'telkomtod', '']</t>
  </si>
  <si>
    <t>['kerennn', 'ancur', 'sinyal', 'telkomsel', '']</t>
  </si>
  <si>
    <t>['kecewa', 'bngt', 'wei', 'internet', 'minggu', 'gb', 'ilangin', 'pdahal', 'udh', 'nyaman', 'paket', 'balikin', 'daftar', 'paket', '']</t>
  </si>
  <si>
    <t>['udah', 'mati', 'telkomsel', 'geram', 'banget']</t>
  </si>
  <si>
    <t>['diupload', 'cinta', 'mas', 'penasaran', 'lihat', 'mas', 'anneth', '']</t>
  </si>
  <si>
    <t>['telkomsel', 'rugi', 'orang', '']</t>
  </si>
  <si>
    <t>['simak']</t>
  </si>
  <si>
    <t>['nyimak', '']</t>
  </si>
  <si>
    <t>['jaring', 'dikit', 'dikit', 'ilang', 'digunain', '']</t>
  </si>
  <si>
    <t>['keluh', 'tanggepin', 'didiemin', 'shitttttt']</t>
  </si>
  <si>
    <t>[]</t>
  </si>
  <si>
    <t>['film', 'pulang', 'pulang', 'ganteng', 'lanjutin', 'season']</t>
  </si>
  <si>
    <t>['oke', 'telkomsel', 'dibilangin', 'lelet', 'awas', '']</t>
  </si>
  <si>
    <t>['tolong', 'bangat', 'jaring', 'telkomsel', 'ngelex', 'kayak', 'otak', 'banting', 'gara', 'gara', 'jaring', 'lelet', 'banget', '']</t>
  </si>
  <si>
    <t>['nyari', 'kerja', 'bener', 'nyari', 'kerja', 'otak', 'gimana']</t>
  </si>
  <si>
    <t>['telkomsel', 'jijik', 'jaring', 'rugi', 'orang']</t>
  </si>
  <si>
    <t>['baik', 'jaring', 'promosi', 'film']</t>
  </si>
  <si>
    <t>['lag', 'banget', 'bang', 'astaghfirullah', 'udah', 'ganti', 'apn', 'main', 'game', 'lag', 'bang', 'solusi', '']</t>
  </si>
  <si>
    <t>['gasssss']</t>
  </si>
  <si>
    <t>['salam', 'sehat', 'sukses']</t>
  </si>
  <si>
    <t>['unlimited', 'kuota', 'game', 'kuota', 'youtube', 'tpi', 'game', 'lag', 'parah']</t>
  </si>
  <si>
    <t>['check', 'kali', 'kuota', '']</t>
  </si>
  <si>
    <t>['iklan', 'telkomsel', 'spanduk', 'dimna', 'telkomsel', 'jaring', 'kuat', 'bgus', 'bgus', 'dri', 'seleksi', 'bener', 'org', 'staff', 'jaring', 'masuk', '']</t>
  </si>
  <si>
    <t>['nth', 'lulus', 'org', 'kerja', 'dlm', 'telkomselnya', '']</t>
  </si>
  <si>
    <t>['telkomsel', 'apa', 'bagus', 'jaring', 'bumn', 'layan', 'jaring', 'tolol', 'kontent', 'channel', 'youtobe', 'game', 'online', 'bisa', 'bagus', 'game', 'jln', '']</t>
  </si>
  <si>
    <t>['tolong', 'internet', 'perdana', 'optik', 'ngelaggg']</t>
  </si>
  <si>
    <t>['wkwkw', 'telkomsel', 'sekrang', 'ngelag']</t>
  </si>
  <si>
    <t>['ayo', 'ramai']</t>
  </si>
  <si>
    <t>['maaf', 'telkomsel', 'main', 'game', 'leg', 'bias', 'bagus', 'sinyal', 'tolong', 'baca']</t>
  </si>
  <si>
    <t>['hapus', 'malu', 'maluin']</t>
  </si>
  <si>
    <t>['telkomsel', 'cocok', 'gamer', '']</t>
  </si>
  <si>
    <t>['report', 'ajaaaaa', '']</t>
  </si>
  <si>
    <t>['tolong', 'baik', 'jaring', 'telkomsel', 'telkomsel', 'gimana', 'tanggu']</t>
  </si>
  <si>
    <t>['', 'ribu', 'gue', 'dapet', 'internet', '']</t>
  </si>
  <si>
    <t>['lelet', 'kau', 'telkomsel']</t>
  </si>
  <si>
    <t>['konten', 'nungguin', 'dislike']</t>
  </si>
  <si>
    <t>['jaring', 'tolong', 'benerin', 'game', 'leg', '']</t>
  </si>
  <si>
    <t>['bayar', 'pajak', 'noh', 'bagus', 'jaring']</t>
  </si>
  <si>
    <t>['telkomsell', 'ngeleg', 'mulu', 'org', 'tres']</t>
  </si>
  <si>
    <t>['buka', 'snack', 'vidio', 'woyy', 'telkomsel']</t>
  </si>
  <si>
    <t>['the', 'dog', 'telkomsel']</t>
  </si>
  <si>
    <t>['astaga', 'coook', '']</t>
  </si>
  <si>
    <t>['telkomsel', 'ngeleg']</t>
  </si>
  <si>
    <t>['kartu', 'emosi']</t>
  </si>
  <si>
    <t>['lebay', 'kartu', 'telkomsel', 'unlimitid', 'udah', 'gitu', 'lut']</t>
  </si>
  <si>
    <t>['anjengg', 'udh', 'beli', 'mahal', 'ngeleg']</t>
  </si>
  <si>
    <t>['telkomsel', 'sinyal', 'parah', 'jls']</t>
  </si>
  <si>
    <t>['telkom', 'baikin', 'jaring']</t>
  </si>
  <si>
    <t>['telkomsel', 'anjeeeeeeng']</t>
  </si>
  <si>
    <t>['telkomsel']</t>
  </si>
  <si>
    <t>['kartu', 'sultan', 'bos']</t>
  </si>
  <si>
    <t>['woy', 'napa', 'jaring', 'ngeleg', 'isi', 'kuota', 'tolong']</t>
  </si>
  <si>
    <t>['woy', 'ngeod', 'baikin', 'sinyal', 'minimal', 'sampe', 'abis', 'lebaran']</t>
  </si>
  <si>
    <t>['jalan', 'jalan', 'jaring', 'kaya', 'anjing']</t>
  </si>
  <si>
    <t>['emg', 'telkomsel', 'eror', 'beli', 'paket', 'proses', '']</t>
  </si>
  <si>
    <t>['ngelag', 'bangstt', 'main', 'gme', 'sulit', 'kek', 'masuk', 'esprot']</t>
  </si>
  <si>
    <t>['sinyal', 'betulin', '']</t>
  </si>
  <si>
    <t>['baikin', 'jaring', 'woi', 'telkom', 'down', 'banget', 'main', 'game']</t>
  </si>
  <si>
    <t>['benerin', 'jaring', 'iklan', '']</t>
  </si>
  <si>
    <t>['ngentiit', 'ngelag']</t>
  </si>
  <si>
    <t>['', 'darurat', 'sinyal', '']</t>
  </si>
  <si>
    <t>['knp', 'cek', 'pulsa', 'proses']</t>
  </si>
  <si>
    <t>['unlimitid', 'max', 'main', 'recommect', 'mulu', 'rilis', 'mending', 'benerin', 'block']</t>
  </si>
  <si>
    <t>['telkomsel', 'anjing', 'anjing']</t>
  </si>
  <si>
    <t>['min', 'jaring', 'riau', 'ngk', 'min']</t>
  </si>
  <si>
    <t>['jaring', 'telkom', 'haram']</t>
  </si>
  <si>
    <t>['telkomsel', 'jaring', 'ngelag']</t>
  </si>
  <si>
    <t>['gimana', 'inih', 'jaring', 'ngelag', 'ngelag', 'ajig']</t>
  </si>
  <si>
    <t>['benerin', 'jaring', 'sono']</t>
  </si>
  <si>
    <t>['tolong', 'baik', 'telkomsel', 'gimana', 'tanggung']</t>
  </si>
  <si>
    <t>['halo', 'internet', 'super', 'lag']</t>
  </si>
  <si>
    <t>['', 'turun', 'telkomsel', 'kafir']</t>
  </si>
  <si>
    <t>['lag', 'tross']</t>
  </si>
  <si>
    <t>['telaso']</t>
  </si>
  <si>
    <t>['woi', 'nge', 'lag', 'daerah', 'tegal', 'kemaren', 'malam', 'tolong', 'baik']</t>
  </si>
  <si>
    <t>['sinyal', 'lancar', 'kesini', 'kek']</t>
  </si>
  <si>
    <t>['delete', 'telkom']</t>
  </si>
  <si>
    <t>['mimin', 'jan', 'konten', 'pikirin', 'ato', 'kasih', 'solusi', 'jaring', 'telkomsel']</t>
  </si>
  <si>
    <t>['server', 'baik', 'anjenk']</t>
  </si>
  <si>
    <t>['kak', 'koneksi', 'normal', 'tolong', 'baik', 'main', 'geme', 'lag', 'tolong', 'bantu']</t>
  </si>
  <si>
    <t>['jaring', 'oiii']</t>
  </si>
  <si>
    <t>['', 'wifi', 'ngelek', 'ngento', '']</t>
  </si>
  <si>
    <t>['woi', 'admin', 'telkom']</t>
  </si>
  <si>
    <t>['buamg', 'duit', 'film', 'macem', 'gin', 'bagus', 'resin', 'sinyal', 'kek']</t>
  </si>
  <si>
    <t>['telkomsel', 'nge', 'lag', 'muluu']</t>
  </si>
  <si>
    <t>['jaring', 'telkomsel', 'ngelek', 'ngelek', 'taii']</t>
  </si>
  <si>
    <t>['', 'slike']</t>
  </si>
  <si>
    <t>['telkomsel', 'asli', 'ganggu', 'kerja', 'meeting', 'serba', 'zoom', 'karir', 'auto', 'hancur', '']</t>
  </si>
  <si>
    <t>['kirain', 'telkomsel', 'kaya', 'harga', 'dimurahin', 'sinyal', 'hancur', '']</t>
  </si>
  <si>
    <t>['harap', 'perhati', 'jaring', 'balik', 'operator']</t>
  </si>
  <si>
    <t>['hay', 'telkomsel', 'jaring', 'telkomsel', 'buruk', 'malam']</t>
  </si>
  <si>
    <t>['hay', 'telkomsel', 'harga', 'tahan', 'telkomsel', 'bagus', 'buruk']</t>
  </si>
  <si>
    <t>['telkomsel', 'tolong', 'baik', 'jaring', 'daerah', 'bekas', 'cikarang', 'ngerasa', 'ganggu', 'pas', 'main', 'game', 'afk', 'trus']</t>
  </si>
  <si>
    <t>['konten', 'mikir', 'sinyal', 'baik', 'rugi', 'orang']</t>
  </si>
  <si>
    <t>['banyak', 'sms', 'woi', 'internet', 'ngadat', '']</t>
  </si>
  <si>
    <t>['mending', 'telkomsel']</t>
  </si>
  <si>
    <t>['telkomsel', 'kartu', 'neraka']</t>
  </si>
  <si>
    <t>['mending', 'jaring', 'ngebut']</t>
  </si>
  <si>
    <t>['ber', 'kembang', 'maki', 'lelet']</t>
  </si>
  <si>
    <t>['operator', 'telkomsel', 'makh', 'gga', 'bales', 'llu', 'komen']</t>
  </si>
  <si>
    <t>['jaring']</t>
  </si>
  <si>
    <t>['malu', 'maluiin', 'telkomsel']</t>
  </si>
  <si>
    <t>['siyal', 'tok']</t>
  </si>
  <si>
    <t>['telkomsel', 'ngawur', 'pulsa', 'hilang', 'pas', 'online', 'data', 'kuota', 'sisa', 'mb', 'simcard', 'auto', 'buang', '']</t>
  </si>
  <si>
    <t>['emosi', 'kartu', 'telkomsel', '']</t>
  </si>
  <si>
    <t>['telkomsel', 'sinyal', 'ganggu', 'gmana']</t>
  </si>
  <si>
    <t>['', 'gimana', 'sinyal', 'telkomsel', 'bener', 'ajh', 'urus', 'donk', 'nyari', 'untung', 'ajh', 'gila', 'ajh', 'stabil', 'kaya', 'kerepot', 'klw', 'butuh', 'sinyal', 'kuat', 'rumah', 'nyesel', 'beli', 'krtu', 'telkomsel', '']</t>
  </si>
  <si>
    <t>['', '']</t>
  </si>
  <si>
    <t>['sinyal']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</si>
</sst>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IFERROR(__xludf.DUMMYFUNCTION("GOOGLETRANSLATE(B2,""id"",""en"")"),"['Thank you', 'Telkomsel', 'Blood', 'Moga', 'Fast', 'Bankrupt', '']")</f>
        <v>['Thank you', 'Telkomsel', 'Blood', 'Moga', 'Fast', 'Bankrupt', '']</v>
      </c>
    </row>
    <row r="3">
      <c r="A3" s="1">
        <v>1.0</v>
      </c>
      <c r="B3" s="3" t="s">
        <v>3</v>
      </c>
      <c r="C3" s="3" t="str">
        <f>IFERROR(__xludf.DUMMYFUNCTION("GOOGLETRANSLATE(B3,""id"",""en"")"),"['Since', 'use', 'TelkomTod', ""]")</f>
        <v>['Since', 'use', 'TelkomTod', "]</v>
      </c>
    </row>
    <row r="4">
      <c r="A4" s="1">
        <v>2.0</v>
      </c>
      <c r="B4" s="3" t="s">
        <v>4</v>
      </c>
      <c r="C4" s="3" t="str">
        <f>IFERROR(__xludf.DUMMYFUNCTION("GOOGLETRANSLATE(B4,""id"",""en"")"),"['Kerennn', 'threat', 'signal', 'Telkomsel', '']")</f>
        <v>['Kerennn', 'threat', 'signal', 'Telkomsel', '']</v>
      </c>
    </row>
    <row r="5">
      <c r="A5" s="1">
        <v>3.0</v>
      </c>
      <c r="B5" s="3" t="s">
        <v>5</v>
      </c>
      <c r="C5" s="3" t="str">
        <f>IFERROR(__xludf.DUMMYFUNCTION("GOOGLETRANSLATE(B5,""id"",""en"")"),"['Disappointed', 'BNGT', 'Wei', 'Internet', 'Sunday', 'GB', 'ilangin', 'PDAH', 'UDH', 'Comfortable', 'Package', 'Balikin', ' Register ',' Package ',' ']")</f>
        <v>['Disappointed', 'BNGT', 'Wei', 'Internet', 'Sunday', 'GB', 'ilangin', 'PDAH', 'UDH', 'Comfortable', 'Package', 'Balikin', ' Register ',' Package ',' ']</v>
      </c>
    </row>
    <row r="6">
      <c r="A6" s="1">
        <v>4.0</v>
      </c>
      <c r="B6" s="3" t="s">
        <v>6</v>
      </c>
      <c r="C6" s="3" t="str">
        <f>IFERROR(__xludf.DUMMYFUNCTION("GOOGLETRANSLATE(B6,""id"",""en"")"),"['already', 'dead', 'Telkomsel', 'furious', 'really']")</f>
        <v>['already', 'dead', 'Telkomsel', 'furious', 'really']</v>
      </c>
    </row>
    <row r="7">
      <c r="A7" s="1">
        <v>5.0</v>
      </c>
      <c r="B7" s="3" t="s">
        <v>7</v>
      </c>
      <c r="C7" s="3" t="str">
        <f>IFERROR(__xludf.DUMMYFUNCTION("GOOGLETRANSLATE(B7,""id"",""en"")"),"['uploaded', 'love', 'mas', 'curious', 'see', 'mas', 'anneth', ""]")</f>
        <v>['uploaded', 'love', 'mas', 'curious', 'see', 'mas', 'anneth', "]</v>
      </c>
    </row>
    <row r="8">
      <c r="A8" s="1">
        <v>6.0</v>
      </c>
      <c r="B8" s="3" t="s">
        <v>8</v>
      </c>
      <c r="C8" s="3" t="str">
        <f>IFERROR(__xludf.DUMMYFUNCTION("GOOGLETRANSLATE(B8,""id"",""en"")"),"['Telkomsel', 'Loss', 'People', ""]")</f>
        <v>['Telkomsel', 'Loss', 'People', "]</v>
      </c>
    </row>
    <row r="9">
      <c r="A9" s="1">
        <v>17.0</v>
      </c>
      <c r="B9" s="3" t="s">
        <v>9</v>
      </c>
      <c r="C9" s="3" t="str">
        <f>IFERROR(__xludf.DUMMYFUNCTION("GOOGLETRANSLATE(B9,""id"",""en"")"),"['Simak']")</f>
        <v>['Simak']</v>
      </c>
    </row>
    <row r="10">
      <c r="A10" s="1">
        <v>30.0</v>
      </c>
      <c r="B10" s="3" t="s">
        <v>10</v>
      </c>
      <c r="C10" s="3" t="str">
        <f>IFERROR(__xludf.DUMMYFUNCTION("GOOGLETRANSLATE(B10,""id"",""en"")"),"['Listen', ""]")</f>
        <v>['Listen', "]</v>
      </c>
    </row>
    <row r="11">
      <c r="A11" s="1">
        <v>33.0</v>
      </c>
      <c r="B11" s="3" t="s">
        <v>11</v>
      </c>
      <c r="C11" s="3" t="str">
        <f>IFERROR(__xludf.DUMMYFUNCTION("GOOGLETRANSLATE(B11,""id"",""en"")"),"['net', 'little', 'little', 'ilang', 'digits', ""]")</f>
        <v>['net', 'little', 'little', 'ilang', 'digits', "]</v>
      </c>
    </row>
    <row r="12">
      <c r="A12" s="1">
        <v>34.0</v>
      </c>
      <c r="B12" s="3" t="s">
        <v>12</v>
      </c>
      <c r="C12" s="3" t="str">
        <f>IFERROR(__xludf.DUMMYFUNCTION("GOOGLETRANSLATE(B12,""id"",""en"")"),"['complained', 'Tanggepin', 'Didiemin', 'Shittttt']")</f>
        <v>['complained', 'Tanggepin', 'Didiemin', 'Shittttt']</v>
      </c>
    </row>
    <row r="13">
      <c r="A13" s="1">
        <v>35.0</v>
      </c>
      <c r="B13" s="3" t="s">
        <v>13</v>
      </c>
      <c r="C13" s="3" t="str">
        <f>IFERROR(__xludf.DUMMYFUNCTION("GOOGLETRANSLATE(B13,""id"",""en"")"),"Of course")</f>
        <v>Of course</v>
      </c>
    </row>
    <row r="14">
      <c r="A14" s="1">
        <v>36.0</v>
      </c>
      <c r="B14" s="3" t="s">
        <v>14</v>
      </c>
      <c r="C14" s="3" t="str">
        <f>IFERROR(__xludf.DUMMYFUNCTION("GOOGLETRANSLATE(B14,""id"",""en"")"),"['Film', 'go home', 'go home', 'handsome', 'continue', 'season']")</f>
        <v>['Film', 'go home', 'go home', 'handsome', 'continue', 'season']</v>
      </c>
    </row>
    <row r="15">
      <c r="A15" s="1">
        <v>37.0</v>
      </c>
      <c r="B15" s="3" t="s">
        <v>15</v>
      </c>
      <c r="C15" s="3" t="str">
        <f>IFERROR(__xludf.DUMMYFUNCTION("GOOGLETRANSLATE(B15,""id"",""en"")"),"['Okay', 'Telkomsel', 'said', 'Leet', 'Watch Out', '']")</f>
        <v>['Okay', 'Telkomsel', 'said', 'Leet', 'Watch Out', '']</v>
      </c>
    </row>
    <row r="16">
      <c r="A16" s="1">
        <v>38.0</v>
      </c>
      <c r="B16" s="3" t="s">
        <v>10</v>
      </c>
      <c r="C16" s="3" t="str">
        <f>IFERROR(__xludf.DUMMYFUNCTION("GOOGLETRANSLATE(B16,""id"",""en"")"),"['Listen', ""]")</f>
        <v>['Listen', "]</v>
      </c>
    </row>
    <row r="17">
      <c r="A17" s="1">
        <v>39.0</v>
      </c>
      <c r="B17" s="3" t="s">
        <v>16</v>
      </c>
      <c r="C17" s="3" t="str">
        <f>IFERROR(__xludf.DUMMYFUNCTION("GOOGLETRANSLATE(B17,""id"",""en"")"),"['Please', 'Bangat', 'Net', 'Telkomsel', 'Ngelex', 'Kayak', 'Brain', 'Hanting', 'Gara', 'Gara', 'Net', 'Leet', ' very', '']")</f>
        <v>['Please', 'Bangat', 'Net', 'Telkomsel', 'Ngelex', 'Kayak', 'Brain', 'Hanting', 'Gara', 'Gara', 'Net', 'Leet', ' very', '']</v>
      </c>
    </row>
    <row r="18">
      <c r="A18" s="1">
        <v>40.0</v>
      </c>
      <c r="B18" s="3" t="s">
        <v>17</v>
      </c>
      <c r="C18" s="3" t="str">
        <f>IFERROR(__xludf.DUMMYFUNCTION("GOOGLETRANSLATE(B18,""id"",""en"")"),"['Look for', 'work', 'Bener', 'Nyari', 'work', 'brain', 'what']")</f>
        <v>['Look for', 'work', 'Bener', 'Nyari', 'work', 'brain', 'what']</v>
      </c>
    </row>
    <row r="19">
      <c r="A19" s="1">
        <v>43.0</v>
      </c>
      <c r="B19" s="3" t="s">
        <v>18</v>
      </c>
      <c r="C19" s="3" t="str">
        <f>IFERROR(__xludf.DUMMYFUNCTION("GOOGLETRANSLATE(B19,""id"",""en"")"),"['Telkomsel', 'disgust', 'net', 'loss', 'person']")</f>
        <v>['Telkomsel', 'disgust', 'net', 'loss', 'person']</v>
      </c>
    </row>
    <row r="20">
      <c r="A20" s="1">
        <v>44.0</v>
      </c>
      <c r="B20" s="3" t="s">
        <v>19</v>
      </c>
      <c r="C20" s="3" t="str">
        <f>IFERROR(__xludf.DUMMYFUNCTION("GOOGLETRANSLATE(B20,""id"",""en"")"),"['Good', 'nets', 'promotion', 'film']")</f>
        <v>['Good', 'nets', 'promotion', 'film']</v>
      </c>
    </row>
    <row r="21" ht="15.75" customHeight="1">
      <c r="A21" s="1">
        <v>45.0</v>
      </c>
      <c r="B21" s="3" t="s">
        <v>20</v>
      </c>
      <c r="C21" s="3" t="str">
        <f>IFERROR(__xludf.DUMMYFUNCTION("GOOGLETRANSLATE(B21,""id"",""en"")"),"['lag', 'really', 'bang', 'astaghfirullah', 'already', 'replace', 'apn', 'play', 'game', 'lag', 'bang', 'solution', ' ']")</f>
        <v>['lag', 'really', 'bang', 'astaghfirullah', 'already', 'replace', 'apn', 'play', 'game', 'lag', 'bang', 'solution', ' ']</v>
      </c>
    </row>
    <row r="22" ht="15.75" customHeight="1">
      <c r="A22" s="1">
        <v>46.0</v>
      </c>
      <c r="B22" s="3" t="s">
        <v>21</v>
      </c>
      <c r="C22" s="3" t="str">
        <f>IFERROR(__xludf.DUMMYFUNCTION("GOOGLETRANSLATE(B22,""id"",""en"")"),"['Gasssss']")</f>
        <v>['Gasssss']</v>
      </c>
    </row>
    <row r="23" ht="15.75" customHeight="1">
      <c r="A23" s="1">
        <v>47.0</v>
      </c>
      <c r="B23" s="3" t="s">
        <v>22</v>
      </c>
      <c r="C23" s="3" t="str">
        <f>IFERROR(__xludf.DUMMYFUNCTION("GOOGLETRANSLATE(B23,""id"",""en"")"),"['Greetings', 'Healthy', 'Success']")</f>
        <v>['Greetings', 'Healthy', 'Success']</v>
      </c>
    </row>
    <row r="24" ht="15.75" customHeight="1">
      <c r="A24" s="1">
        <v>48.0</v>
      </c>
      <c r="B24" s="3" t="s">
        <v>23</v>
      </c>
      <c r="C24" s="3" t="str">
        <f>IFERROR(__xludf.DUMMYFUNCTION("GOOGLETRANSLATE(B24,""id"",""en"")"),"['unlimited', 'quota', 'game', 'quota', 'youtube', 'TPI', 'game', 'lag', 'severe']")</f>
        <v>['unlimited', 'quota', 'game', 'quota', 'youtube', 'TPI', 'game', 'lag', 'severe']</v>
      </c>
    </row>
    <row r="25" ht="15.75" customHeight="1">
      <c r="A25" s="1">
        <v>49.0</v>
      </c>
      <c r="B25" s="3" t="s">
        <v>24</v>
      </c>
      <c r="C25" s="3" t="str">
        <f>IFERROR(__xludf.DUMMYFUNCTION("GOOGLETRANSLATE(B25,""id"",""en"")"),"['check', 'times', 'quota', '']")</f>
        <v>['check', 'times', 'quota', '']</v>
      </c>
    </row>
    <row r="26" ht="15.75" customHeight="1">
      <c r="A26" s="1">
        <v>50.0</v>
      </c>
      <c r="B26" s="3" t="s">
        <v>25</v>
      </c>
      <c r="C26" s="3" t="str">
        <f>IFERROR(__xludf.DUMMYFUNCTION("GOOGLETRANSLATE(B26,""id"",""en"")"),"['Advertising', 'Telkomsel', 'banners',' Dimna ',' Telkomsel ',' nets', 'strong', 'Bgus',' Bgus', 'Dri', 'Selection', 'Bener', ' Org ',' Staff ',' Net ',' Enter ',' ']")</f>
        <v>['Advertising', 'Telkomsel', 'banners',' Dimna ',' Telkomsel ',' nets', 'strong', 'Bgus',' Bgus', 'Dri', 'Selection', 'Bener', ' Org ',' Staff ',' Net ',' Enter ',' ']</v>
      </c>
    </row>
    <row r="27" ht="15.75" customHeight="1">
      <c r="A27" s="1">
        <v>51.0</v>
      </c>
      <c r="B27" s="3" t="s">
        <v>26</v>
      </c>
      <c r="C27" s="3" t="str">
        <f>IFERROR(__xludf.DUMMYFUNCTION("GOOGLETRANSLATE(B27,""id"",""en"")"),"['Nth', 'pass', 'org', 'work', 'in', 'Telkomsel', '']")</f>
        <v>['Nth', 'pass', 'org', 'work', 'in', 'Telkomsel', '']</v>
      </c>
    </row>
    <row r="28" ht="15.75" customHeight="1">
      <c r="A28" s="1">
        <v>52.0</v>
      </c>
      <c r="B28" s="3" t="s">
        <v>27</v>
      </c>
      <c r="C28" s="3" t="str">
        <f>IFERROR(__xludf.DUMMYFUNCTION("GOOGLETRANSLATE(B28,""id"",""en"")"),"['Telkomsel', 'what', 'good', 'net', 'BUMN', 'service', 'net', 'idiot', 'content', 'channel', 'youtobe', 'game', ' Online ',' Can ',' Good ',' Game ',' Jln ',' ']")</f>
        <v>['Telkomsel', 'what', 'good', 'net', 'BUMN', 'service', 'net', 'idiot', 'content', 'channel', 'youtobe', 'game', ' Online ',' Can ',' Good ',' Game ',' Jln ',' ']</v>
      </c>
    </row>
    <row r="29" ht="15.75" customHeight="1">
      <c r="A29" s="1">
        <v>53.0</v>
      </c>
      <c r="B29" s="3" t="s">
        <v>28</v>
      </c>
      <c r="C29" s="3" t="str">
        <f>IFERROR(__xludf.DUMMYFUNCTION("GOOGLETRANSLATE(B29,""id"",""en"")"),"['Please', 'internet', 'prime', 'optics', 'ngelaggg']")</f>
        <v>['Please', 'internet', 'prime', 'optics', 'ngelaggg']</v>
      </c>
    </row>
    <row r="30" ht="15.75" customHeight="1">
      <c r="A30" s="1">
        <v>54.0</v>
      </c>
      <c r="B30" s="3" t="s">
        <v>29</v>
      </c>
      <c r="C30" s="3" t="str">
        <f>IFERROR(__xludf.DUMMYFUNCTION("GOOGLETRANSLATE(B30,""id"",""en"")"),"['wkwkw', 'Telkomsel', 'sekrang', 'ngelag']")</f>
        <v>['wkwkw', 'Telkomsel', 'sekrang', 'ngelag']</v>
      </c>
    </row>
    <row r="31" ht="15.75" customHeight="1">
      <c r="A31" s="1">
        <v>55.0</v>
      </c>
      <c r="B31" s="3" t="s">
        <v>30</v>
      </c>
      <c r="C31" s="3" t="str">
        <f>IFERROR(__xludf.DUMMYFUNCTION("GOOGLETRANSLATE(B31,""id"",""en"")"),"['Come on', 'crowded']")</f>
        <v>['Come on', 'crowded']</v>
      </c>
    </row>
    <row r="32" ht="15.75" customHeight="1">
      <c r="A32" s="1">
        <v>56.0</v>
      </c>
      <c r="B32" s="3" t="s">
        <v>31</v>
      </c>
      <c r="C32" s="3" t="str">
        <f>IFERROR(__xludf.DUMMYFUNCTION("GOOGLETRANSLATE(B32,""id"",""en"")"),"['Sorry', 'Telkomsel', 'Play', 'Game', 'Leg', 'Bias', 'Good', 'Signal', 'Please', 'Read']")</f>
        <v>['Sorry', 'Telkomsel', 'Play', 'Game', 'Leg', 'Bias', 'Good', 'Signal', 'Please', 'Read']</v>
      </c>
    </row>
    <row r="33" ht="15.75" customHeight="1">
      <c r="A33" s="1">
        <v>57.0</v>
      </c>
      <c r="B33" s="3" t="s">
        <v>32</v>
      </c>
      <c r="C33" s="3" t="str">
        <f>IFERROR(__xludf.DUMMYFUNCTION("GOOGLETRANSLATE(B33,""id"",""en"")"),"['Delete', 'shame', 'shame']")</f>
        <v>['Delete', 'shame', 'shame']</v>
      </c>
    </row>
    <row r="34" ht="15.75" customHeight="1">
      <c r="A34" s="1">
        <v>58.0</v>
      </c>
      <c r="B34" s="3" t="s">
        <v>33</v>
      </c>
      <c r="C34" s="3" t="str">
        <f>IFERROR(__xludf.DUMMYFUNCTION("GOOGLETRANSLATE(B34,""id"",""en"")"),"['Telkomsel', 'match', 'gamer', '']")</f>
        <v>['Telkomsel', 'match', 'gamer', '']</v>
      </c>
    </row>
    <row r="35" ht="15.75" customHeight="1">
      <c r="A35" s="1">
        <v>59.0</v>
      </c>
      <c r="B35" s="3" t="s">
        <v>34</v>
      </c>
      <c r="C35" s="3" t="str">
        <f>IFERROR(__xludf.DUMMYFUNCTION("GOOGLETRANSLATE(B35,""id"",""en"")"),"['Report', 'Ajaaaaaa', '']")</f>
        <v>['Report', 'Ajaaaaaa', '']</v>
      </c>
    </row>
    <row r="36" ht="15.75" customHeight="1">
      <c r="A36" s="1">
        <v>60.0</v>
      </c>
      <c r="B36" s="3" t="s">
        <v>35</v>
      </c>
      <c r="C36" s="3" t="str">
        <f>IFERROR(__xludf.DUMMYFUNCTION("GOOGLETRANSLATE(B36,""id"",""en"")"),"['Please', 'good', 'net', 'Telkomsel', 'Telkomsel', 'how', 'Tangu']")</f>
        <v>['Please', 'good', 'net', 'Telkomsel', 'Telkomsel', 'how', 'Tangu']</v>
      </c>
    </row>
    <row r="37" ht="15.75" customHeight="1">
      <c r="A37" s="1">
        <v>61.0</v>
      </c>
      <c r="B37" s="3" t="s">
        <v>36</v>
      </c>
      <c r="C37" s="3" t="str">
        <f>IFERROR(__xludf.DUMMYFUNCTION("GOOGLETRANSLATE(B37,""id"",""en"")"),"['', 'thousand', 'me', 'get', 'internet', ""]")</f>
        <v>['', 'thousand', 'me', 'get', 'internet', "]</v>
      </c>
    </row>
    <row r="38" ht="15.75" customHeight="1">
      <c r="A38" s="1">
        <v>62.0</v>
      </c>
      <c r="B38" s="3" t="s">
        <v>37</v>
      </c>
      <c r="C38" s="3" t="str">
        <f>IFERROR(__xludf.DUMMYFUNCTION("GOOGLETRANSLATE(B38,""id"",""en"")"),"['Leet', 'You', 'Telkomsel']")</f>
        <v>['Leet', 'You', 'Telkomsel']</v>
      </c>
    </row>
    <row r="39" ht="15.75" customHeight="1">
      <c r="A39" s="1">
        <v>65.0</v>
      </c>
      <c r="B39" s="3" t="s">
        <v>38</v>
      </c>
      <c r="C39" s="3" t="str">
        <f>IFERROR(__xludf.DUMMYFUNCTION("GOOGLETRANSLATE(B39,""id"",""en"")"),"['Content', 'Wait', 'Dislike']")</f>
        <v>['Content', 'Wait', 'Dislike']</v>
      </c>
    </row>
    <row r="40" ht="15.75" customHeight="1">
      <c r="A40" s="1">
        <v>66.0</v>
      </c>
      <c r="B40" s="3" t="s">
        <v>39</v>
      </c>
      <c r="C40" s="3" t="str">
        <f>IFERROR(__xludf.DUMMYFUNCTION("GOOGLETRANSLATE(B40,""id"",""en"")"),"['Net', 'Please', 'Benerin', 'Game', 'Leg', ""]")</f>
        <v>['Net', 'Please', 'Benerin', 'Game', 'Leg', "]</v>
      </c>
    </row>
    <row r="41" ht="15.75" customHeight="1">
      <c r="A41" s="1">
        <v>67.0</v>
      </c>
      <c r="B41" s="3" t="s">
        <v>40</v>
      </c>
      <c r="C41" s="3" t="str">
        <f>IFERROR(__xludf.DUMMYFUNCTION("GOOGLETRANSLATE(B41,""id"",""en"")"),"['Pay', 'tax', 'noh', 'good', 'net']")</f>
        <v>['Pay', 'tax', 'noh', 'good', 'net']</v>
      </c>
    </row>
    <row r="42" ht="15.75" customHeight="1">
      <c r="A42" s="1">
        <v>68.0</v>
      </c>
      <c r="B42" s="3" t="s">
        <v>41</v>
      </c>
      <c r="C42" s="3" t="str">
        <f>IFERROR(__xludf.DUMMYFUNCTION("GOOGLETRANSLATE(B42,""id"",""en"")"),"['Telkomsell', 'ngeleg', 'Mulu', 'org', 'tres']")</f>
        <v>['Telkomsell', 'ngeleg', 'Mulu', 'org', 'tres']</v>
      </c>
    </row>
    <row r="43" ht="15.75" customHeight="1">
      <c r="A43" s="1">
        <v>69.0</v>
      </c>
      <c r="B43" s="3" t="s">
        <v>42</v>
      </c>
      <c r="C43" s="3" t="str">
        <f>IFERROR(__xludf.DUMMYFUNCTION("GOOGLETRANSLATE(B43,""id"",""en"")"),"['Open', 'Snack', 'Video', 'Woyy', 'Telkomsel']")</f>
        <v>['Open', 'Snack', 'Video', 'Woyy', 'Telkomsel']</v>
      </c>
    </row>
    <row r="44" ht="15.75" customHeight="1">
      <c r="A44" s="1">
        <v>70.0</v>
      </c>
      <c r="B44" s="3" t="s">
        <v>43</v>
      </c>
      <c r="C44" s="3" t="str">
        <f>IFERROR(__xludf.DUMMYFUNCTION("GOOGLETRANSLATE(B44,""id"",""en"")"),"['The', 'Dog', 'Telkomsel']")</f>
        <v>['The', 'Dog', 'Telkomsel']</v>
      </c>
    </row>
    <row r="45" ht="15.75" customHeight="1">
      <c r="A45" s="1">
        <v>71.0</v>
      </c>
      <c r="B45" s="3" t="s">
        <v>44</v>
      </c>
      <c r="C45" s="3" t="str">
        <f>IFERROR(__xludf.DUMMYFUNCTION("GOOGLETRANSLATE(B45,""id"",""en"")"),"['Gosh', 'coook', ""]")</f>
        <v>['Gosh', 'coook', "]</v>
      </c>
    </row>
    <row r="46" ht="15.75" customHeight="1">
      <c r="A46" s="1">
        <v>72.0</v>
      </c>
      <c r="B46" s="3" t="s">
        <v>45</v>
      </c>
      <c r="C46" s="3" t="str">
        <f>IFERROR(__xludf.DUMMYFUNCTION("GOOGLETRANSLATE(B46,""id"",""en"")"),"['Telkomsel', 'ngeleg']")</f>
        <v>['Telkomsel', 'ngeleg']</v>
      </c>
    </row>
    <row r="47" ht="15.75" customHeight="1">
      <c r="A47" s="1">
        <v>73.0</v>
      </c>
      <c r="B47" s="3" t="s">
        <v>46</v>
      </c>
      <c r="C47" s="3" t="str">
        <f>IFERROR(__xludf.DUMMYFUNCTION("GOOGLETRANSLATE(B47,""id"",""en"")"),"['card', 'emotion']")</f>
        <v>['card', 'emotion']</v>
      </c>
    </row>
    <row r="48" ht="15.75" customHeight="1">
      <c r="A48" s="1">
        <v>76.0</v>
      </c>
      <c r="B48" s="3" t="s">
        <v>47</v>
      </c>
      <c r="C48" s="3" t="str">
        <f>IFERROR(__xludf.DUMMYFUNCTION("GOOGLETRANSLATE(B48,""id"",""en"")"),"['Lebay', 'card', 'Telkomsel', 'unlimitid', 'already', 'that's', 'Lut']")</f>
        <v>['Lebay', 'card', 'Telkomsel', 'unlimitid', 'already', 'that's', 'Lut']</v>
      </c>
    </row>
    <row r="49" ht="15.75" customHeight="1">
      <c r="A49" s="1">
        <v>77.0</v>
      </c>
      <c r="B49" s="3" t="s">
        <v>48</v>
      </c>
      <c r="C49" s="3" t="str">
        <f>IFERROR(__xludf.DUMMYFUNCTION("GOOGLETRANSLATE(B49,""id"",""en"")"),"['anjeng', 'udh', 'buy', 'expensive', 'ngeleg']")</f>
        <v>['anjeng', 'udh', 'buy', 'expensive', 'ngeleg']</v>
      </c>
    </row>
    <row r="50" ht="15.75" customHeight="1">
      <c r="A50" s="1">
        <v>78.0</v>
      </c>
      <c r="B50" s="3" t="s">
        <v>49</v>
      </c>
      <c r="C50" s="3" t="str">
        <f>IFERROR(__xludf.DUMMYFUNCTION("GOOGLETRANSLATE(B50,""id"",""en"")"),"['Telkomsel', 'Signal', 'Severe', 'JLS']")</f>
        <v>['Telkomsel', 'Signal', 'Severe', 'JLS']</v>
      </c>
    </row>
    <row r="51" ht="15.75" customHeight="1">
      <c r="A51" s="1">
        <v>79.0</v>
      </c>
      <c r="B51" s="3" t="s">
        <v>50</v>
      </c>
      <c r="C51" s="3" t="str">
        <f>IFERROR(__xludf.DUMMYFUNCTION("GOOGLETRANSLATE(B51,""id"",""en"")"),"['Telkom', 'Good', 'net']")</f>
        <v>['Telkom', 'Good', 'net']</v>
      </c>
    </row>
    <row r="52" ht="15.75" customHeight="1">
      <c r="A52" s="1">
        <v>80.0</v>
      </c>
      <c r="B52" s="3" t="s">
        <v>51</v>
      </c>
      <c r="C52" s="3" t="str">
        <f>IFERROR(__xludf.DUMMYFUNCTION("GOOGLETRANSLATE(B52,""id"",""en"")"),"['Telkomsel', 'anjeeeeeeng']")</f>
        <v>['Telkomsel', 'anjeeeeeeng']</v>
      </c>
    </row>
    <row r="53" ht="15.75" customHeight="1">
      <c r="A53" s="1">
        <v>81.0</v>
      </c>
      <c r="B53" s="3" t="s">
        <v>52</v>
      </c>
      <c r="C53" s="3" t="str">
        <f>IFERROR(__xludf.DUMMYFUNCTION("GOOGLETRANSLATE(B53,""id"",""en"")"),"['Telkomsel']")</f>
        <v>['Telkomsel']</v>
      </c>
    </row>
    <row r="54" ht="15.75" customHeight="1">
      <c r="A54" s="1">
        <v>82.0</v>
      </c>
      <c r="B54" s="3" t="s">
        <v>53</v>
      </c>
      <c r="C54" s="3" t="str">
        <f>IFERROR(__xludf.DUMMYFUNCTION("GOOGLETRANSLATE(B54,""id"",""en"")"),"['Card', 'Sultan', 'boss']")</f>
        <v>['Card', 'Sultan', 'boss']</v>
      </c>
    </row>
    <row r="55" ht="15.75" customHeight="1">
      <c r="A55" s="1">
        <v>83.0</v>
      </c>
      <c r="B55" s="3" t="s">
        <v>54</v>
      </c>
      <c r="C55" s="3" t="str">
        <f>IFERROR(__xludf.DUMMYFUNCTION("GOOGLETRANSLATE(B55,""id"",""en"")"),"['woy', 'napa', 'net', 'ngeleg', 'fill', 'quota', 'please']")</f>
        <v>['woy', 'napa', 'net', 'ngeleg', 'fill', 'quota', 'please']</v>
      </c>
    </row>
    <row r="56" ht="15.75" customHeight="1">
      <c r="A56" s="1">
        <v>86.0</v>
      </c>
      <c r="B56" s="3" t="s">
        <v>55</v>
      </c>
      <c r="C56" s="3" t="str">
        <f>IFERROR(__xludf.DUMMYFUNCTION("GOOGLETRANSLATE(B56,""id"",""en"")"),"['Woy', 'Ngeod', 'Bible', 'Signal', 'Minimal', 'Sampe', 'Abis', 'Lebaran']")</f>
        <v>['Woy', 'Ngeod', 'Bible', 'Signal', 'Minimal', 'Sampe', 'Abis', 'Lebaran']</v>
      </c>
    </row>
    <row r="57" ht="15.75" customHeight="1">
      <c r="A57" s="1">
        <v>87.0</v>
      </c>
      <c r="B57" s="3" t="s">
        <v>56</v>
      </c>
      <c r="C57" s="3" t="str">
        <f>IFERROR(__xludf.DUMMYFUNCTION("GOOGLETRANSLATE(B57,""id"",""en"")"),"['Road', 'road', 'net', 'rich', 'dog']")</f>
        <v>['Road', 'road', 'net', 'rich', 'dog']</v>
      </c>
    </row>
    <row r="58" ht="15.75" customHeight="1">
      <c r="A58" s="1">
        <v>88.0</v>
      </c>
      <c r="B58" s="3" t="s">
        <v>57</v>
      </c>
      <c r="C58" s="3" t="str">
        <f>IFERROR(__xludf.DUMMYFUNCTION("GOOGLETRANSLATE(B58,""id"",""en"")"),"['EMG', 'Telkomsel', 'Error', 'Buy', 'Package', 'Process', '']")</f>
        <v>['EMG', 'Telkomsel', 'Error', 'Buy', 'Package', 'Process', '']</v>
      </c>
    </row>
    <row r="59" ht="15.75" customHeight="1">
      <c r="A59" s="1">
        <v>89.0</v>
      </c>
      <c r="B59" s="3" t="s">
        <v>58</v>
      </c>
      <c r="C59" s="3" t="str">
        <f>IFERROR(__xludf.DUMMYFUNCTION("GOOGLETRANSLATE(B59,""id"",""en"")"),"['Ngellag', 'bangts', 'play', 'GME', 'difficult', 'Kek', 'enter', 'esprot']")</f>
        <v>['Ngellag', 'bangts', 'play', 'GME', 'difficult', 'Kek', 'enter', 'esprot']</v>
      </c>
    </row>
    <row r="60" ht="15.75" customHeight="1">
      <c r="A60" s="1">
        <v>90.0</v>
      </c>
      <c r="B60" s="3" t="s">
        <v>59</v>
      </c>
      <c r="C60" s="3" t="str">
        <f>IFERROR(__xludf.DUMMYFUNCTION("GOOGLETRANSLATE(B60,""id"",""en"")"),"['signal', 'well "",' ']")</f>
        <v>['signal', 'well ",' ']</v>
      </c>
    </row>
    <row r="61" ht="15.75" customHeight="1">
      <c r="A61" s="1">
        <v>91.0</v>
      </c>
      <c r="B61" s="3" t="s">
        <v>60</v>
      </c>
      <c r="C61" s="3" t="str">
        <f>IFERROR(__xludf.DUMMYFUNCTION("GOOGLETRANSLATE(B61,""id"",""en"")"),"['Good', 'net', 'WOI', 'TELKOM', 'down', 'really', 'play', 'game']")</f>
        <v>['Good', 'net', 'WOI', 'TELKOM', 'down', 'really', 'play', 'game']</v>
      </c>
    </row>
    <row r="62" ht="15.75" customHeight="1">
      <c r="A62" s="1">
        <v>92.0</v>
      </c>
      <c r="B62" s="3" t="s">
        <v>61</v>
      </c>
      <c r="C62" s="3" t="str">
        <f>IFERROR(__xludf.DUMMYFUNCTION("GOOGLETRANSLATE(B62,""id"",""en"")"),"['Benerin', 'net', 'Ad', '']")</f>
        <v>['Benerin', 'net', 'Ad', '']</v>
      </c>
    </row>
    <row r="63" ht="15.75" customHeight="1">
      <c r="A63" s="1">
        <v>93.0</v>
      </c>
      <c r="B63" s="3" t="s">
        <v>62</v>
      </c>
      <c r="C63" s="3" t="str">
        <f>IFERROR(__xludf.DUMMYFUNCTION("GOOGLETRANSLATE(B63,""id"",""en"")"),"['Nentiit', 'Ngelag']")</f>
        <v>['Nentiit', 'Ngelag']</v>
      </c>
    </row>
    <row r="64" ht="15.75" customHeight="1">
      <c r="A64" s="1">
        <v>94.0</v>
      </c>
      <c r="B64" s="3" t="s">
        <v>63</v>
      </c>
      <c r="C64" s="3" t="str">
        <f>IFERROR(__xludf.DUMMYFUNCTION("GOOGLETRANSLATE(B64,""id"",""en"")"),"['', 'emergency', 'signal', '']")</f>
        <v>['', 'emergency', 'signal', '']</v>
      </c>
    </row>
    <row r="65" ht="15.75" customHeight="1">
      <c r="A65" s="1">
        <v>95.0</v>
      </c>
      <c r="B65" s="3" t="s">
        <v>64</v>
      </c>
      <c r="C65" s="3" t="str">
        <f>IFERROR(__xludf.DUMMYFUNCTION("GOOGLETRANSLATE(B65,""id"",""en"")"),"['Knp', 'check', 'pulse', 'process']")</f>
        <v>['Knp', 'check', 'pulse', 'process']</v>
      </c>
    </row>
    <row r="66" ht="15.75" customHeight="1">
      <c r="A66" s="1">
        <v>98.0</v>
      </c>
      <c r="B66" s="3" t="s">
        <v>65</v>
      </c>
      <c r="C66" s="3" t="str">
        <f>IFERROR(__xludf.DUMMYFUNCTION("GOOGLETRANSLATE(B66,""id"",""en"")"),"['Unlimitid', 'Max', 'play', 'Recommend', 'Mulu', 'Released', 'Mending', 'Benerin', 'Block']")</f>
        <v>['Unlimitid', 'Max', 'play', 'Recommend', 'Mulu', 'Released', 'Mending', 'Benerin', 'Block']</v>
      </c>
    </row>
    <row r="67" ht="15.75" customHeight="1">
      <c r="A67" s="1">
        <v>99.0</v>
      </c>
      <c r="B67" s="3" t="s">
        <v>66</v>
      </c>
      <c r="C67" s="3" t="str">
        <f>IFERROR(__xludf.DUMMYFUNCTION("GOOGLETRANSLATE(B67,""id"",""en"")"),"['Telkomsel', 'dog', 'dog']")</f>
        <v>['Telkomsel', 'dog', 'dog']</v>
      </c>
    </row>
    <row r="68" ht="15.75" customHeight="1">
      <c r="A68" s="1">
        <v>100.0</v>
      </c>
      <c r="B68" s="3" t="s">
        <v>67</v>
      </c>
      <c r="C68" s="3" t="str">
        <f>IFERROR(__xludf.DUMMYFUNCTION("GOOGLETRANSLATE(B68,""id"",""en"")"),"['Min', 'nets', 'Riau', 'NGK', 'Min']")</f>
        <v>['Min', 'nets', 'Riau', 'NGK', 'Min']</v>
      </c>
    </row>
    <row r="69" ht="15.75" customHeight="1">
      <c r="A69" s="1">
        <v>101.0</v>
      </c>
      <c r="B69" s="3" t="s">
        <v>68</v>
      </c>
      <c r="C69" s="3" t="str">
        <f>IFERROR(__xludf.DUMMYFUNCTION("GOOGLETRANSLATE(B69,""id"",""en"")"),"['Net', 'Telkom', 'Haram']")</f>
        <v>['Net', 'Telkom', 'Haram']</v>
      </c>
    </row>
    <row r="70" ht="15.75" customHeight="1">
      <c r="A70" s="1">
        <v>102.0</v>
      </c>
      <c r="B70" s="3" t="s">
        <v>69</v>
      </c>
      <c r="C70" s="3" t="str">
        <f>IFERROR(__xludf.DUMMYFUNCTION("GOOGLETRANSLATE(B70,""id"",""en"")"),"['Telkomsel', 'net', 'ngelag']")</f>
        <v>['Telkomsel', 'net', 'ngelag']</v>
      </c>
    </row>
    <row r="71" ht="15.75" customHeight="1">
      <c r="A71" s="1">
        <v>103.0</v>
      </c>
      <c r="B71" s="3" t="s">
        <v>70</v>
      </c>
      <c r="C71" s="3" t="str">
        <f>IFERROR(__xludf.DUMMYFUNCTION("GOOGLETRANSLATE(B71,""id"",""en"")"),"['how', 'this is', 'net', 'ngelag', 'ngelag', 'ajig']")</f>
        <v>['how', 'this is', 'net', 'ngelag', 'ngelag', 'ajig']</v>
      </c>
    </row>
    <row r="72" ht="15.75" customHeight="1">
      <c r="A72" s="1">
        <v>104.0</v>
      </c>
      <c r="B72" s="3" t="s">
        <v>71</v>
      </c>
      <c r="C72" s="3" t="str">
        <f>IFERROR(__xludf.DUMMYFUNCTION("GOOGLETRANSLATE(B72,""id"",""en"")"),"['Benerin', 'net', 'sono']")</f>
        <v>['Benerin', 'net', 'sono']</v>
      </c>
    </row>
    <row r="73" ht="15.75" customHeight="1">
      <c r="A73" s="1">
        <v>105.0</v>
      </c>
      <c r="B73" s="3" t="s">
        <v>72</v>
      </c>
      <c r="C73" s="3" t="str">
        <f>IFERROR(__xludf.DUMMYFUNCTION("GOOGLETRANSLATE(B73,""id"",""en"")"),"['Please', 'good', 'Telkomsel', 'what', 'responsibility']")</f>
        <v>['Please', 'good', 'Telkomsel', 'what', 'responsibility']</v>
      </c>
    </row>
    <row r="74" ht="15.75" customHeight="1">
      <c r="A74" s="1">
        <v>108.0</v>
      </c>
      <c r="B74" s="3" t="s">
        <v>73</v>
      </c>
      <c r="C74" s="3" t="str">
        <f>IFERROR(__xludf.DUMMYFUNCTION("GOOGLETRANSLATE(B74,""id"",""en"")"),"['Hello', 'Internet', 'Super', 'lag']")</f>
        <v>['Hello', 'Internet', 'Super', 'lag']</v>
      </c>
    </row>
    <row r="75" ht="15.75" customHeight="1">
      <c r="A75" s="1">
        <v>109.0</v>
      </c>
      <c r="B75" s="3" t="s">
        <v>74</v>
      </c>
      <c r="C75" s="3" t="str">
        <f>IFERROR(__xludf.DUMMYFUNCTION("GOOGLETRANSLATE(B75,""id"",""en"")"),"['', 'Down', 'Telkomsel', 'pagan']")</f>
        <v>['', 'Down', 'Telkomsel', 'pagan']</v>
      </c>
    </row>
    <row r="76" ht="15.75" customHeight="1">
      <c r="A76" s="1">
        <v>110.0</v>
      </c>
      <c r="B76" s="3" t="s">
        <v>75</v>
      </c>
      <c r="C76" s="3" t="str">
        <f>IFERROR(__xludf.DUMMYFUNCTION("GOOGLETRANSLATE(B76,""id"",""en"")"),"['lag', 'tross']")</f>
        <v>['lag', 'tross']</v>
      </c>
    </row>
    <row r="77" ht="15.75" customHeight="1">
      <c r="A77" s="1">
        <v>111.0</v>
      </c>
      <c r="B77" s="3" t="s">
        <v>76</v>
      </c>
      <c r="C77" s="3" t="str">
        <f>IFERROR(__xludf.DUMMYFUNCTION("GOOGLETRANSLATE(B77,""id"",""en"")"),"['Telaso']")</f>
        <v>['Telaso']</v>
      </c>
    </row>
    <row r="78" ht="15.75" customHeight="1">
      <c r="A78" s="1">
        <v>112.0</v>
      </c>
      <c r="B78" s="3" t="s">
        <v>77</v>
      </c>
      <c r="C78" s="3" t="str">
        <f>IFERROR(__xludf.DUMMYFUNCTION("GOOGLETRANSLATE(B78,""id"",""en"")"),"['woi', 'nge', 'lag', 'area', 'tegal', 'yesterday', 'night', 'please', 'good']")</f>
        <v>['woi', 'nge', 'lag', 'area', 'tegal', 'yesterday', 'night', 'please', 'good']</v>
      </c>
    </row>
    <row r="79" ht="15.75" customHeight="1">
      <c r="A79" s="1">
        <v>113.0</v>
      </c>
      <c r="B79" s="3" t="s">
        <v>78</v>
      </c>
      <c r="C79" s="3" t="str">
        <f>IFERROR(__xludf.DUMMYFUNCTION("GOOGLETRANSLATE(B79,""id"",""en"")"),"['signal', 'smooth', 'here', 'Kek']")</f>
        <v>['signal', 'smooth', 'here', 'Kek']</v>
      </c>
    </row>
    <row r="80" ht="15.75" customHeight="1">
      <c r="A80" s="1">
        <v>114.0</v>
      </c>
      <c r="B80" s="3" t="s">
        <v>79</v>
      </c>
      <c r="C80" s="3" t="str">
        <f>IFERROR(__xludf.DUMMYFUNCTION("GOOGLETRANSLATE(B80,""id"",""en"")"),"['Delete', 'Telkom']")</f>
        <v>['Delete', 'Telkom']</v>
      </c>
    </row>
    <row r="81" ht="15.75" customHeight="1">
      <c r="A81" s="1">
        <v>115.0</v>
      </c>
      <c r="B81" s="3" t="s">
        <v>80</v>
      </c>
      <c r="C81" s="3" t="str">
        <f>IFERROR(__xludf.DUMMYFUNCTION("GOOGLETRANSLATE(B81,""id"",""en"")"),"['Mimin', 'Jan', 'content', 'think', 'or', 'love', 'solution', 'net', 'Telkomsel']")</f>
        <v>['Mimin', 'Jan', 'content', 'think', 'or', 'love', 'solution', 'net', 'Telkomsel']</v>
      </c>
    </row>
    <row r="82" ht="15.75" customHeight="1">
      <c r="A82" s="1">
        <v>116.0</v>
      </c>
      <c r="B82" s="3" t="s">
        <v>81</v>
      </c>
      <c r="C82" s="3" t="str">
        <f>IFERROR(__xludf.DUMMYFUNCTION("GOOGLETRANSLATE(B82,""id"",""en"")"),"['Server', 'good', 'anjenk']")</f>
        <v>['Server', 'good', 'anjenk']</v>
      </c>
    </row>
    <row r="83" ht="15.75" customHeight="1">
      <c r="A83" s="1">
        <v>117.0</v>
      </c>
      <c r="B83" s="3" t="s">
        <v>82</v>
      </c>
      <c r="C83" s="3" t="str">
        <f>IFERROR(__xludf.DUMMYFUNCTION("GOOGLETRANSLATE(B83,""id"",""en"")"),"['Sis', 'connection', 'normal', 'please', 'good', 'play', 'geme', 'lag', 'please', 'help']")</f>
        <v>['Sis', 'connection', 'normal', 'please', 'good', 'play', 'geme', 'lag', 'please', 'help']</v>
      </c>
    </row>
    <row r="84" ht="15.75" customHeight="1">
      <c r="A84" s="1">
        <v>118.0</v>
      </c>
      <c r="B84" s="3" t="s">
        <v>83</v>
      </c>
      <c r="C84" s="3" t="str">
        <f>IFERROR(__xludf.DUMMYFUNCTION("GOOGLETRANSLATE(B84,""id"",""en"")"),"['net', 'oiii']")</f>
        <v>['net', 'oiii']</v>
      </c>
    </row>
    <row r="85" ht="15.75" customHeight="1">
      <c r="A85" s="1">
        <v>119.0</v>
      </c>
      <c r="B85" s="3" t="s">
        <v>84</v>
      </c>
      <c r="C85" s="3" t="str">
        <f>IFERROR(__xludf.DUMMYFUNCTION("GOOGLETRANSLATE(B85,""id"",""en"")"),"['', 'wifi', 'ngelek', 'ngento', ""]")</f>
        <v>['', 'wifi', 'ngelek', 'ngento', "]</v>
      </c>
    </row>
    <row r="86" ht="15.75" customHeight="1">
      <c r="A86" s="1">
        <v>120.0</v>
      </c>
      <c r="B86" s="3" t="s">
        <v>85</v>
      </c>
      <c r="C86" s="3" t="str">
        <f>IFERROR(__xludf.DUMMYFUNCTION("GOOGLETRANSLATE(B86,""id"",""en"")"),"['woi', 'admin', 'telkom']")</f>
        <v>['woi', 'admin', 'telkom']</v>
      </c>
    </row>
    <row r="87" ht="15.75" customHeight="1">
      <c r="A87" s="1">
        <v>121.0</v>
      </c>
      <c r="B87" s="3" t="s">
        <v>86</v>
      </c>
      <c r="C87" s="3" t="str">
        <f>IFERROR(__xludf.DUMMYFUNCTION("GOOGLETRANSLATE(B87,""id"",""en"")"),"['buamg', 'money', 'film', 'macem', 'gin', 'good', 'resin', 'signal', 'kek']")</f>
        <v>['buamg', 'money', 'film', 'macem', 'gin', 'good', 'resin', 'signal', 'kek']</v>
      </c>
    </row>
    <row r="88" ht="15.75" customHeight="1">
      <c r="A88" s="1">
        <v>122.0</v>
      </c>
      <c r="B88" s="3" t="s">
        <v>87</v>
      </c>
      <c r="C88" s="3" t="str">
        <f>IFERROR(__xludf.DUMMYFUNCTION("GOOGLETRANSLATE(B88,""id"",""en"")"),"['Telkomsel', 'Nge', 'lag', 'Muluu']")</f>
        <v>['Telkomsel', 'Nge', 'lag', 'Muluu']</v>
      </c>
    </row>
    <row r="89" ht="15.75" customHeight="1">
      <c r="A89" s="1">
        <v>125.0</v>
      </c>
      <c r="B89" s="3" t="s">
        <v>88</v>
      </c>
      <c r="C89" s="3" t="str">
        <f>IFERROR(__xludf.DUMMYFUNCTION("GOOGLETRANSLATE(B89,""id"",""en"")"),"['Net', 'Telkomsel', 'Dipelek', 'Dipelek', 'Taii']")</f>
        <v>['Net', 'Telkomsel', 'Dipelek', 'Dipelek', 'Taii']</v>
      </c>
    </row>
    <row r="90" ht="15.75" customHeight="1">
      <c r="A90" s="1">
        <v>126.0</v>
      </c>
      <c r="B90" s="3" t="s">
        <v>89</v>
      </c>
      <c r="C90" s="3" t="str">
        <f>IFERROR(__xludf.DUMMYFUNCTION("GOOGLETRANSLATE(B90,""id"",""en"")"),"['', 'Sike']")</f>
        <v>['', 'Sike']</v>
      </c>
    </row>
    <row r="91" ht="15.75" customHeight="1">
      <c r="A91" s="1">
        <v>127.0</v>
      </c>
      <c r="B91" s="3" t="s">
        <v>90</v>
      </c>
      <c r="C91" s="3" t="str">
        <f>IFERROR(__xludf.DUMMYFUNCTION("GOOGLETRANSLATE(B91,""id"",""en"")"),"['Telkomsel', 'Original', 'Disturbs', 'work', 'Meeting', 'SERBA', 'ZOOM', 'Career', 'Auto', 'destroyed', ""]")</f>
        <v>['Telkomsel', 'Original', 'Disturbs', 'work', 'Meeting', 'SERBA', 'ZOOM', 'Career', 'Auto', 'destroyed', "]</v>
      </c>
    </row>
    <row r="92" ht="15.75" customHeight="1">
      <c r="A92" s="1">
        <v>128.0</v>
      </c>
      <c r="B92" s="3" t="s">
        <v>91</v>
      </c>
      <c r="C92" s="3" t="str">
        <f>IFERROR(__xludf.DUMMYFUNCTION("GOOGLETRANSLATE(B92,""id"",""en"")"),"['Kirain', 'Telkomsel', 'Rich', 'Price', 'Literable', 'Signal', 'Destroyed', ""]")</f>
        <v>['Kirain', 'Telkomsel', 'Rich', 'Price', 'Literable', 'Signal', 'Destroyed', "]</v>
      </c>
    </row>
    <row r="93" ht="15.75" customHeight="1">
      <c r="A93" s="1">
        <v>129.0</v>
      </c>
      <c r="B93" s="3" t="s">
        <v>92</v>
      </c>
      <c r="C93" s="3" t="str">
        <f>IFERROR(__xludf.DUMMYFUNCTION("GOOGLETRANSLATE(B93,""id"",""en"")"),"['hope', 'payati', 'net', 'back', 'operator']")</f>
        <v>['hope', 'payati', 'net', 'back', 'operator']</v>
      </c>
    </row>
    <row r="94" ht="15.75" customHeight="1">
      <c r="A94" s="1">
        <v>130.0</v>
      </c>
      <c r="B94" s="3" t="s">
        <v>93</v>
      </c>
      <c r="C94" s="3" t="str">
        <f>IFERROR(__xludf.DUMMYFUNCTION("GOOGLETRANSLATE(B94,""id"",""en"")"),"['Hay', 'Telkomsel', 'net', 'Telkomsel', 'bad', 'night']")</f>
        <v>['Hay', 'Telkomsel', 'net', 'Telkomsel', 'bad', 'night']</v>
      </c>
    </row>
    <row r="95" ht="15.75" customHeight="1">
      <c r="A95" s="1">
        <v>131.0</v>
      </c>
      <c r="B95" s="3" t="s">
        <v>94</v>
      </c>
      <c r="C95" s="3" t="str">
        <f>IFERROR(__xludf.DUMMYFUNCTION("GOOGLETRANSLATE(B95,""id"",""en"")"),"['Hay', 'Telkomsel', 'Price', 'Hold', 'Telkomsel', 'Good', 'Bad']")</f>
        <v>['Hay', 'Telkomsel', 'Price', 'Hold', 'Telkomsel', 'Good', 'Bad']</v>
      </c>
    </row>
    <row r="96" ht="15.75" customHeight="1">
      <c r="A96" s="1">
        <v>132.0</v>
      </c>
      <c r="B96" s="3" t="s">
        <v>95</v>
      </c>
      <c r="C96" s="3" t="str">
        <f>IFERROR(__xludf.DUMMYFUNCTION("GOOGLETRANSLATE(B96,""id"",""en"")"),"['Telkomsel', 'please', 'good', 'net', 'area', 'used', 'cikarang', 'feel', 'disturb', 'right', 'play', 'game', ' AFK ',' then ']")</f>
        <v>['Telkomsel', 'please', 'good', 'net', 'area', 'used', 'cikarang', 'feel', 'disturb', 'right', 'play', 'game', ' AFK ',' then ']</v>
      </c>
    </row>
    <row r="97" ht="15.75" customHeight="1">
      <c r="A97" s="1">
        <v>160.0</v>
      </c>
      <c r="B97" s="3" t="s">
        <v>96</v>
      </c>
      <c r="C97" s="3" t="str">
        <f>IFERROR(__xludf.DUMMYFUNCTION("GOOGLETRANSLATE(B97,""id"",""en"")"),"['Content', 'Thinking', 'Signal', 'Good', 'Loss', 'People']")</f>
        <v>['Content', 'Thinking', 'Signal', 'Good', 'Loss', 'People']</v>
      </c>
    </row>
    <row r="98" ht="15.75" customHeight="1">
      <c r="A98" s="1">
        <v>161.0</v>
      </c>
      <c r="B98" s="3" t="s">
        <v>97</v>
      </c>
      <c r="C98" s="3" t="str">
        <f>IFERROR(__xludf.DUMMYFUNCTION("GOOGLETRANSLATE(B98,""id"",""en"")"),"['Many', 'SMS', 'WOI', 'Internet', 'Ngadat', ""]")</f>
        <v>['Many', 'SMS', 'WOI', 'Internet', 'Ngadat', "]</v>
      </c>
    </row>
    <row r="99" ht="15.75" customHeight="1">
      <c r="A99" s="1">
        <v>162.0</v>
      </c>
      <c r="B99" s="3" t="s">
        <v>98</v>
      </c>
      <c r="C99" s="3" t="str">
        <f>IFERROR(__xludf.DUMMYFUNCTION("GOOGLETRANSLATE(B99,""id"",""en"")"),"['Mending', 'Telkomsel']")</f>
        <v>['Mending', 'Telkomsel']</v>
      </c>
    </row>
    <row r="100" ht="15.75" customHeight="1">
      <c r="A100" s="1">
        <v>163.0</v>
      </c>
      <c r="B100" s="3" t="s">
        <v>99</v>
      </c>
      <c r="C100" s="3" t="str">
        <f>IFERROR(__xludf.DUMMYFUNCTION("GOOGLETRANSLATE(B100,""id"",""en"")"),"['Telkomsel', 'card', 'hell']")</f>
        <v>['Telkomsel', 'card', 'hell']</v>
      </c>
    </row>
    <row r="101" ht="15.75" customHeight="1">
      <c r="A101" s="1">
        <v>164.0</v>
      </c>
      <c r="B101" s="3" t="s">
        <v>100</v>
      </c>
      <c r="C101" s="3" t="str">
        <f>IFERROR(__xludf.DUMMYFUNCTION("GOOGLETRANSLATE(B101,""id"",""en"")"),"['Mending', 'net', 'speeding']")</f>
        <v>['Mending', 'net', 'speeding']</v>
      </c>
    </row>
    <row r="102" ht="15.75" customHeight="1">
      <c r="A102" s="1">
        <v>168.0</v>
      </c>
      <c r="B102" s="3" t="s">
        <v>101</v>
      </c>
      <c r="C102" s="3" t="str">
        <f>IFERROR(__xludf.DUMMYFUNCTION("GOOGLETRANSLATE(B102,""id"",""en"")"),"['Ber', 'Kembang', 'Maki', 'Leet']")</f>
        <v>['Ber', 'Kembang', 'Maki', 'Leet']</v>
      </c>
    </row>
    <row r="103" ht="15.75" customHeight="1">
      <c r="A103" s="1">
        <v>169.0</v>
      </c>
      <c r="B103" s="3" t="s">
        <v>102</v>
      </c>
      <c r="C103" s="3" t="str">
        <f>IFERROR(__xludf.DUMMYFUNCTION("GOOGLETRANSLATE(B103,""id"",""en"")"),"['Operator', 'Telkomsel', 'Makh', 'Gga', 'Bales', 'LLU', 'comment']")</f>
        <v>['Operator', 'Telkomsel', 'Makh', 'Gga', 'Bales', 'LLU', 'comment']</v>
      </c>
    </row>
    <row r="104" ht="15.75" customHeight="1">
      <c r="A104" s="1">
        <v>170.0</v>
      </c>
      <c r="B104" s="3" t="s">
        <v>103</v>
      </c>
      <c r="C104" s="3" t="str">
        <f>IFERROR(__xludf.DUMMYFUNCTION("GOOGLETRANSLATE(B104,""id"",""en"")"),"['net']")</f>
        <v>['net']</v>
      </c>
    </row>
    <row r="105" ht="15.75" customHeight="1">
      <c r="A105" s="1">
        <v>171.0</v>
      </c>
      <c r="B105" s="3" t="s">
        <v>104</v>
      </c>
      <c r="C105" s="3" t="str">
        <f>IFERROR(__xludf.DUMMYFUNCTION("GOOGLETRANSLATE(B105,""id"",""en"")"),"['Shy', 'passin', 'Telkomsel']")</f>
        <v>['Shy', 'passin', 'Telkomsel']</v>
      </c>
    </row>
    <row r="106" ht="15.75" customHeight="1">
      <c r="A106" s="1">
        <v>172.0</v>
      </c>
      <c r="B106" s="3" t="s">
        <v>105</v>
      </c>
      <c r="C106" s="3" t="str">
        <f>IFERROR(__xludf.DUMMYFUNCTION("GOOGLETRANSLATE(B106,""id"",""en"")"),"['Siyala', 'Tok']")</f>
        <v>['Siyala', 'Tok']</v>
      </c>
    </row>
    <row r="107" ht="15.75" customHeight="1">
      <c r="A107" s="1">
        <v>175.0</v>
      </c>
      <c r="B107" s="3" t="s">
        <v>106</v>
      </c>
      <c r="C107" s="3" t="str">
        <f>IFERROR(__xludf.DUMMYFUNCTION("GOOGLETRANSLATE(B107,""id"",""en"")"),"['Telkomsel', 'inconvenient', 'credit', 'missing', 'right', 'online', 'data', 'quota', 'leftover', 'MB', 'simcard', 'auto', ' throw away', '']")</f>
        <v>['Telkomsel', 'inconvenient', 'credit', 'missing', 'right', 'online', 'data', 'quota', 'leftover', 'MB', 'simcard', 'auto', ' throw away', '']</v>
      </c>
    </row>
    <row r="108" ht="15.75" customHeight="1">
      <c r="A108" s="1">
        <v>176.0</v>
      </c>
      <c r="B108" s="3" t="s">
        <v>107</v>
      </c>
      <c r="C108" s="3" t="str">
        <f>IFERROR(__xludf.DUMMYFUNCTION("GOOGLETRANSLATE(B108,""id"",""en"")"),"['Emotion', 'card', 'Telkomsel', '']")</f>
        <v>['Emotion', 'card', 'Telkomsel', '']</v>
      </c>
    </row>
    <row r="109" ht="15.75" customHeight="1">
      <c r="A109" s="1">
        <v>178.0</v>
      </c>
      <c r="B109" s="3" t="s">
        <v>108</v>
      </c>
      <c r="C109" s="3" t="str">
        <f>IFERROR(__xludf.DUMMYFUNCTION("GOOGLETRANSLATE(B109,""id"",""en"")"),"['Telkomsel', 'signal', 'disturbing', 'gmana']")</f>
        <v>['Telkomsel', 'signal', 'disturbing', 'gmana']</v>
      </c>
    </row>
    <row r="110" ht="15.75" customHeight="1">
      <c r="A110" s="1">
        <v>179.0</v>
      </c>
      <c r="B110" s="3" t="s">
        <v>109</v>
      </c>
      <c r="C110" s="3" t="str">
        <f>IFERROR(__xludf.DUMMYFUNCTION("GOOGLETRANSLATE(B110,""id"",""en"")"),"['', 'how', 'signal', 'Telkomsel', 'Bener', 'Ajh', 'Urus',' Donk ',' Nyari ',' luck ',' Ajh ',' crazy ',' Ajh ',' stable ',' rich ',' kerepot ',' klw ',' need ',' signal ',' strong ',' home ',' regret ',' buy ',' krtu ',' telkomsel ', '']")</f>
        <v>['', 'how', 'signal', 'Telkomsel', 'Bener', 'Ajh', 'Urus',' Donk ',' Nyari ',' luck ',' Ajh ',' crazy ',' Ajh ',' stable ',' rich ',' kerepot ',' klw ',' need ',' signal ',' strong ',' home ',' regret ',' buy ',' krtu ',' telkomsel ', '']</v>
      </c>
    </row>
    <row r="111" ht="15.75" customHeight="1">
      <c r="A111" s="1">
        <v>206.0</v>
      </c>
      <c r="B111" s="3" t="s">
        <v>110</v>
      </c>
      <c r="C111" s="3" t="str">
        <f>IFERROR(__xludf.DUMMYFUNCTION("GOOGLETRANSLATE(B111,""id"",""en"")"),"['', '']")</f>
        <v>['', '']</v>
      </c>
    </row>
    <row r="112" ht="15.75" customHeight="1">
      <c r="A112" s="1">
        <v>207.0</v>
      </c>
      <c r="B112" s="3" t="s">
        <v>111</v>
      </c>
      <c r="C112" s="3" t="str">
        <f>IFERROR(__xludf.DUMMYFUNCTION("GOOGLETRANSLATE(B112,""id"",""en"")"),"['signal']")</f>
        <v>['signal']</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2022-02-25T14:18:47Z</dcterms:created>
  <dc:creator>openpyxl</dc:creator>
</cp:coreProperties>
</file>