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2wbvmT0kTtoxkBYGSjsiN9d4nkQ=="/>
    </ext>
  </extLst>
</workbook>
</file>

<file path=xl/sharedStrings.xml><?xml version="1.0" encoding="utf-8"?>
<sst xmlns="http://schemas.openxmlformats.org/spreadsheetml/2006/main" count="89" uniqueCount="89">
  <si>
    <t>Comments</t>
  </si>
  <si>
    <t>comment_english</t>
  </si>
  <si>
    <t>['sinyal', 'saja', 'sinyal', 'axis', 'provider', 'telkomsel', 'kualitas', 'udah', 'lapor', 'jaring', 'gubris', 'kecewa', 'kelas', 'bumn', 'kualitas', 'kalah', 'swasta']</t>
  </si>
  <si>
    <t>['mohon', 'telkomsel', 'knp', 'paket', 'game', 'nggak', 'pakai', 'mohon', 'baik']</t>
  </si>
  <si>
    <t>['nyimak', 'gagal', 'faham']</t>
  </si>
  <si>
    <t>['benerin', 'sinyal', 'daerah', 'cengkareng', 'jakarta', 'barat', 'susah', 'sinyal', 'parah']</t>
  </si>
  <si>
    <t>['kartu', 'jls', '']</t>
  </si>
  <si>
    <t>['heran', 'subscribe', 'chanel', 'bisa', 'chanel', 'subs']</t>
  </si>
  <si>
    <t>['tolong', 'telkomsel', 'mati', 'jaring', 'ponsel', 'lari', 'sinyal', 'bentar', 'lari', 'sinyal', 'tahan', 'jaring', 'edge', 'guna', 'ponsel', 'feature', 'phone', 'luas', 'jaring']</t>
  </si>
  <si>
    <t>['telkomsel', 'bagus', 'layan', 'teknologi', 'indonesia', 'tower', 'box', 'sinyal', 'pasang', 'tiang', 'listrik', 'kabel', 'praktis']</t>
  </si>
  <si>
    <t>['', 'cepat', 'streaming', 'youtube', 'facebook']</t>
  </si>
  <si>
    <t>['', 'hadir', 'sinyal', 'wilayah', 'tinggal', 'hancur', 'kel', 'fatukoa', 'ntt']</t>
  </si>
  <si>
    <t>['telkomsel']</t>
  </si>
  <si>
    <t>['jaringanya', 'kacau', 'buru', 'buru', 'emang', 'saing', 'jaring', 'ancur', 'langgan', 'kabur', 'rugi', '']</t>
  </si>
  <si>
    <t>['', 'gedeg', 'ampun', 'benerin', 'napa']</t>
  </si>
  <si>
    <t>['jalan', 'band', 'saja', 'device', 'ready', 'punya', 'band', 'mending', 'belah', 'nikmat', 'device', 'ready']</t>
  </si>
  <si>
    <t>['sinyal', 'bagus', 'ping', '']</t>
  </si>
  <si>
    <t>['sudah', 'urus', 'sinyal', 'iya', 'sinya', 'stabil', 'hilang', 'telepon', '']</t>
  </si>
  <si>
    <t>['', 'butuh', 'butuh', 'kuota', 'chat', 'unlimited', 'murah', 'titik', 'wafi']</t>
  </si>
  <si>
    <t>['nomor', 'telkomsel', 'masuk', 'jaring', 'telkomsel', 'coba', 'wilayah', 'pondok', 'indah', 'telkomsel', 'smart', 'office', '']</t>
  </si>
  <si>
    <t>['info', 'sales', 'telkomsel']</t>
  </si>
  <si>
    <t>['mending', 'ush', 'kasi', 'benerin']</t>
  </si>
  <si>
    <t>['telkomsel', 'stabil', 'main', 'game', 'oiiii', 'jumping', 'mulu']</t>
  </si>
  <si>
    <t>['pertamax']</t>
  </si>
  <si>
    <t>['', 'beres', 'jaring', '']</t>
  </si>
  <si>
    <t>['', 'masih', 'lemot', 'bro', '']</t>
  </si>
  <si>
    <t>['semangat', 'usaha', 'bangsa', '']</t>
  </si>
  <si>
    <t>['salam', 'purwakarta', 'sukses', 'telkomsel', '']</t>
  </si>
  <si>
    <t>['maju', 'telkomsel']</t>
  </si>
  <si>
    <t>['mantap', 'inovatif', 'telkomsel', '']</t>
  </si>
  <si>
    <t>['mah', 'harap', 'data', 'langgan', 'beli', 'telkomsel', 'prabayar', 'bocor', 'udah', '']</t>
  </si>
  <si>
    <t>['harga', 'paket', 'tolong', 'kondisi', '']</t>
  </si>
  <si>
    <t>['', 'ngarep', 'telkomsel', 'blokir', 'sms', 'tipu', 'gebyar', 'sms', 'duit', 'ghoib', 'dll', '']</t>
  </si>
  <si>
    <t>['jaring', 'stabil', '']</t>
  </si>
  <si>
    <t>['sinyal', 'akhlak', 'suka', 'telkom', 'anti', 'lag']</t>
  </si>
  <si>
    <t>['ilangin', 'fup', 'balikin', 'unlimited', 'sungguh', 'jungasuuu']</t>
  </si>
  <si>
    <t>['keren', 'telkomsel', '']</t>
  </si>
  <si>
    <t>['telkomsel', 'diskriminasi', '']</t>
  </si>
  <si>
    <t>['gue', 'telkomsel', 'ngelag', 'mulu', '']</t>
  </si>
  <si>
    <t>['underated']</t>
  </si>
  <si>
    <t>['telkomsel', 'jaring', 'internet', 'ngeleg', 'ajg', 'speednya', 'turun']</t>
  </si>
  <si>
    <t>['', 'beli', 'duit', 'jaring', 'plis', 'jaring', 'bagus', 'kota', 'kota', 'lirik', 'napa', 'kota', 'kota', '']</t>
  </si>
  <si>
    <t>['tunggu', 'komisaris', 'abdee']</t>
  </si>
  <si>
    <t>['signal', 'telkomsel', 'khusus', 'provinsi', 'jambi', 'macet', 'udah', 'brpa', 'baik', '']</t>
  </si>
  <si>
    <t>['hadirrrr']</t>
  </si>
  <si>
    <t>['telkomsel', 'skrng', 'batas', 'unlimitednya', 'ohh', '']</t>
  </si>
  <si>
    <t>['keren', 'stabil']</t>
  </si>
  <si>
    <t>['nyesel', 'beli', 'telkomsel', 'kek', 'sinyal', 'emosi']</t>
  </si>
  <si>
    <t>['prei', 'prei', 'telkomsel', 'lag', 'tros', 'kota']</t>
  </si>
  <si>
    <t>['telkom', 'kon', 'ngen', 'ngelek', 'kayak', 'mending', 'indihome', '']</t>
  </si>
  <si>
    <t>['sinyal', 'baik', 'tlol', 'gaenak', 'guna']</t>
  </si>
  <si>
    <t>['parah', 'telkomsel', 'zona', 'zona', 'isi', 'kouta', 'woi', 'ccd', 'sorry', 'better']</t>
  </si>
  <si>
    <t>['telkomsel', 'sinyal', 'taik']</t>
  </si>
  <si>
    <t>['palabuhan', 'ratu', 'sukabumi', 'hadir', 'maju', 'telkomsel']</t>
  </si>
  <si>
    <t>['buka', 'bagus', 'main', 'game', 'lag', 'mulu', 'kucing']</t>
  </si>
  <si>
    <t>['', 'ngprank', 'mulu']</t>
  </si>
  <si>
    <t>['vidio', 'bagus', 'keren', 'kak', 'nonton', 'vidionya', 'doa', 'rezeky', 'lancar', 'sehat', 'aamiin', '']</t>
  </si>
  <si>
    <t>['harga', 'langit', 'jaring', 'kek', 'asw']</t>
  </si>
  <si>
    <t>['', 'salamualaikm', 'wrwb', 'jakarta', 'hadir']</t>
  </si>
  <si>
    <t>['ngelag', 'jaring', 'kauuu', 'kambeeeeeeeng']</t>
  </si>
  <si>
    <t>['woi', 'sinyal', 'sesuai', 'harga', '']</t>
  </si>
  <si>
    <t>['gaes', 'tara', 'ngrasin', 'real', 'cepat', 'kek', 'luar', '']</t>
  </si>
  <si>
    <t>['keren', '']</t>
  </si>
  <si>
    <t>['terima', 'kasih', 'telkomsel', 'langgan', 'setia', 'telkomsel', 'terima', 'kasih', 'jaring', 'telkomsel', 'terima', 'kas', 'telkomsel']</t>
  </si>
  <si>
    <t>['sukses', 'provider', 'depan', 'indonesia', 'tingkat', 'layan', 'maju', 'tanah', 'air', '']</t>
  </si>
  <si>
    <t>['setia', 'telkomsel']</t>
  </si>
  <si>
    <t>['jaya', 'telkomsel']</t>
  </si>
  <si>
    <t>['sinyal', 'telkomsel', 'suka', 'ngilang', 'tolong', 'maximalkan']</t>
  </si>
  <si>
    <t>['provider', 'ikut', '']</t>
  </si>
  <si>
    <t>['', 'stabil', '']</t>
  </si>
  <si>
    <t>['done', '']</t>
  </si>
  <si>
    <t>['telkomsel', 'telkomsel', 'parah', 'politik']</t>
  </si>
  <si>
    <t>['hadehh', 'cuman', 'kota', 'gede', 'ampas']</t>
  </si>
  <si>
    <t>['', '']</t>
  </si>
  <si>
    <t>['', 'mimpi', 'usaha', 'negara', 'nyedot', 'pulsa', 'paksa', 'langgan', 'diary', 'rezky', 'aditya', 'potong', 'pulsa', 'scr', 'paksa']</t>
  </si>
  <si>
    <t>['', 'gua', 'hari', 'beli', 'kuota', 'sisa', 'lag', 'parah', 'ngeluarin', 'makek', 'kualitas', 'sinyal', 'kek', 'sampah', 'gimana', 'rugi']</t>
  </si>
  <si>
    <t>['', 'lancar', 'buru', 'buru', '']</t>
  </si>
  <si>
    <t>['', 'hack', 'telkomsel', 'cepet', '']</t>
  </si>
  <si>
    <t>['cuman', 'the', 'real', 'unlimited']</t>
  </si>
  <si>
    <t>['tiana', 'hutami', '']</t>
  </si>
  <si>
    <t>['telkomsel', 'sinyal', 'ancur', 'sok', 'sinyal', 'benrin', 'noh', 'sinyal', '']</t>
  </si>
  <si>
    <t>['telkomsel', 'hati', '']</t>
  </si>
  <si>
    <t>['tri', 'hiri', 'telkomsel']</t>
  </si>
  <si>
    <t>['woi', 'combo', 'sakti', 'unlimitid', 'telkomsel', 'gua', 'nge', 'lag', 'gaaaa', '']</t>
  </si>
  <si>
    <t>['', 'jdi', 'karuan']</t>
  </si>
  <si>
    <t>['asw', 'makn', 'jls', 'sinyal']</t>
  </si>
  <si>
    <t>['promos', 'bagus', '']</t>
  </si>
  <si>
    <t>['', 'jam']</t>
  </si>
  <si>
    <t>['mantap', 'telkomesel', 'moga', 'kolaborasi', 'cloud', 'gaming', 'xbox', 'pass', 'google', 'stadia', 'gforcenow']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</si>
</sst>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2" t="s">
        <v>1</v>
      </c>
    </row>
    <row r="2">
      <c r="A2" s="1">
        <v>0.0</v>
      </c>
      <c r="B2" s="2" t="s">
        <v>2</v>
      </c>
      <c r="C2" s="3" t="str">
        <f>IFERROR(__xludf.DUMMYFUNCTION("GOOGLETRANSLATE(B2,""id"",""en"")"),"['signal', 'just', 'signal', 'axis',' provider ',' Telkomsel ',' quality ',' already ',' report ',' net ',' gubris', 'disappointed', ' Class', 'BUMN', 'Quality', 'Lose', 'Private']")</f>
        <v>['signal', 'just', 'signal', 'axis',' provider ',' Telkomsel ',' quality ',' already ',' report ',' net ',' gubris', 'disappointed', ' Class', 'BUMN', 'Quality', 'Lose', 'Private']</v>
      </c>
    </row>
    <row r="3">
      <c r="A3" s="1">
        <v>1.0</v>
      </c>
      <c r="B3" s="3" t="s">
        <v>3</v>
      </c>
      <c r="C3" s="3" t="str">
        <f>IFERROR(__xludf.DUMMYFUNCTION("GOOGLETRANSLATE(B3,""id"",""en"")"),"['Please', 'Telkomsel', 'Knp', 'Package', 'Game', 'No', 'Use', 'Please', 'Good']")</f>
        <v>['Please', 'Telkomsel', 'Knp', 'Package', 'Game', 'No', 'Use', 'Please', 'Good']</v>
      </c>
    </row>
    <row r="4">
      <c r="A4" s="1">
        <v>2.0</v>
      </c>
      <c r="B4" s="3" t="s">
        <v>4</v>
      </c>
      <c r="C4" s="3" t="str">
        <f>IFERROR(__xludf.DUMMYFUNCTION("GOOGLETRANSLATE(B4,""id"",""en"")"),"['Nyimak', 'FAIL', 'FAHAM']")</f>
        <v>['Nyimak', 'FAIL', 'FAHAM']</v>
      </c>
    </row>
    <row r="5">
      <c r="A5" s="1">
        <v>3.0</v>
      </c>
      <c r="B5" s="3" t="s">
        <v>5</v>
      </c>
      <c r="C5" s="3" t="str">
        <f>IFERROR(__xludf.DUMMYFUNCTION("GOOGLETRANSLATE(B5,""id"",""en"")"),"['Benerin', 'Signal', 'Region', 'Cengkareng', 'Jakarta', 'West', 'Difficult', 'Signal', 'Severe']")</f>
        <v>['Benerin', 'Signal', 'Region', 'Cengkareng', 'Jakarta', 'West', 'Difficult', 'Signal', 'Severe']</v>
      </c>
    </row>
    <row r="6">
      <c r="A6" s="1">
        <v>4.0</v>
      </c>
      <c r="B6" s="3" t="s">
        <v>6</v>
      </c>
      <c r="C6" s="3" t="str">
        <f>IFERROR(__xludf.DUMMYFUNCTION("GOOGLETRANSLATE(B6,""id"",""en"")"),"['card', 'JLS', '']")</f>
        <v>['card', 'JLS', '']</v>
      </c>
    </row>
    <row r="7">
      <c r="A7" s="1">
        <v>6.0</v>
      </c>
      <c r="B7" s="3" t="s">
        <v>7</v>
      </c>
      <c r="C7" s="3" t="str">
        <f>IFERROR(__xludf.DUMMYFUNCTION("GOOGLETRANSLATE(B7,""id"",""en"")"),"['Wonder', 'Subscribe', 'Chanel', 'Can', 'Chanel', 'subs']")</f>
        <v>['Wonder', 'Subscribe', 'Chanel', 'Can', 'Chanel', 'subs']</v>
      </c>
    </row>
    <row r="8">
      <c r="A8" s="1">
        <v>23.0</v>
      </c>
      <c r="B8" s="3" t="s">
        <v>8</v>
      </c>
      <c r="C8" s="3" t="str">
        <f>IFERROR(__xludf.DUMMYFUNCTION("GOOGLETRANSLATE(B8,""id"",""en"")"),"['Please', 'Telkomsel', 'Dead', 'net', 'cellphone', 'run', 'signal', 'Bentar', 'run', 'signal', 'hold', 'net', ' EDGE ',' Guna ',' Mobile ',' Featured ',' Phone ',' Wide ',' Net ']")</f>
        <v>['Please', 'Telkomsel', 'Dead', 'net', 'cellphone', 'run', 'signal', 'Bentar', 'run', 'signal', 'hold', 'net', ' EDGE ',' Guna ',' Mobile ',' Featured ',' Phone ',' Wide ',' Net ']</v>
      </c>
    </row>
    <row r="9">
      <c r="A9" s="1">
        <v>24.0</v>
      </c>
      <c r="B9" s="3" t="s">
        <v>9</v>
      </c>
      <c r="C9" s="3" t="str">
        <f>IFERROR(__xludf.DUMMYFUNCTION("GOOGLETRANSLATE(B9,""id"",""en"")"),"['Telkomsel', 'good', 'service', 'technology', 'Indonesia', 'Tower', 'Box', 'signal', 'pairs',' pole ',' electricity ',' cable ',' practical']")</f>
        <v>['Telkomsel', 'good', 'service', 'technology', 'Indonesia', 'Tower', 'Box', 'signal', 'pairs',' pole ',' electricity ',' cable ',' practical']</v>
      </c>
    </row>
    <row r="10">
      <c r="A10" s="1">
        <v>25.0</v>
      </c>
      <c r="B10" s="3" t="s">
        <v>10</v>
      </c>
      <c r="C10" s="3" t="str">
        <f>IFERROR(__xludf.DUMMYFUNCTION("GOOGLETRANSLATE(B10,""id"",""en"")"),"['', 'fast', 'streaming', 'YouTube', 'Facebook']")</f>
        <v>['', 'fast', 'streaming', 'YouTube', 'Facebook']</v>
      </c>
    </row>
    <row r="11">
      <c r="A11" s="1">
        <v>26.0</v>
      </c>
      <c r="B11" s="3" t="s">
        <v>11</v>
      </c>
      <c r="C11" s="3" t="str">
        <f>IFERROR(__xludf.DUMMYFUNCTION("GOOGLETRANSLATE(B11,""id"",""en"")"),"['', 'present', 'signal', 'region', 'stay', 'destroyed', 'kel', 'fatucoa', 'ntt']")</f>
        <v>['', 'present', 'signal', 'region', 'stay', 'destroyed', 'kel', 'fatucoa', 'ntt']</v>
      </c>
    </row>
    <row r="12">
      <c r="A12" s="1">
        <v>27.0</v>
      </c>
      <c r="B12" s="3" t="s">
        <v>12</v>
      </c>
      <c r="C12" s="3" t="str">
        <f>IFERROR(__xludf.DUMMYFUNCTION("GOOGLETRANSLATE(B12,""id"",""en"")"),"['Telkomsel']")</f>
        <v>['Telkomsel']</v>
      </c>
    </row>
    <row r="13">
      <c r="A13" s="1">
        <v>28.0</v>
      </c>
      <c r="B13" s="3" t="s">
        <v>13</v>
      </c>
      <c r="C13" s="3" t="str">
        <f>IFERROR(__xludf.DUMMYFUNCTION("GOOGLETRANSLATE(B13,""id"",""en"")"),"['The name', 'chaotic', 'hurry', 'hurry', 'weve', 'competitiveness', 'net', 'threat', 'subscribe', 'blur', 'loss', ""]")</f>
        <v>['The name', 'chaotic', 'hurry', 'hurry', 'weve', 'competitiveness', 'net', 'threat', 'subscribe', 'blur', 'loss', "]</v>
      </c>
    </row>
    <row r="14">
      <c r="A14" s="1">
        <v>29.0</v>
      </c>
      <c r="B14" s="3" t="s">
        <v>14</v>
      </c>
      <c r="C14" s="3" t="str">
        <f>IFERROR(__xludf.DUMMYFUNCTION("GOOGLETRANSLATE(B14,""id"",""en"")"),"['', 'Gedeg', 'Forgiveness', 'Benerin', 'Napa']")</f>
        <v>['', 'Gedeg', 'Forgiveness', 'Benerin', 'Napa']</v>
      </c>
    </row>
    <row r="15">
      <c r="A15" s="1">
        <v>31.0</v>
      </c>
      <c r="B15" s="2" t="s">
        <v>15</v>
      </c>
      <c r="C15" s="3" t="str">
        <f>IFERROR(__xludf.DUMMYFUNCTION("GOOGLETRANSLATE(B15,""id"",""en"")"),"['Road', 'Band', 'just', 'Device', 'Ready', 'Have', 'Band', 'Mending', 'Split', 'Favors', 'Device', 'Ready']")</f>
        <v>['Road', 'Band', 'just', 'Device', 'Ready', 'Have', 'Band', 'Mending', 'Split', 'Favors', 'Device', 'Ready']</v>
      </c>
    </row>
    <row r="16">
      <c r="A16" s="1">
        <v>32.0</v>
      </c>
      <c r="B16" s="3" t="s">
        <v>16</v>
      </c>
      <c r="C16" s="3" t="str">
        <f>IFERROR(__xludf.DUMMYFUNCTION("GOOGLETRANSLATE(B16,""id"",""en"")"),"['signal', 'good', 'ping', '']")</f>
        <v>['signal', 'good', 'ping', '']</v>
      </c>
    </row>
    <row r="17">
      <c r="A17" s="1">
        <v>33.0</v>
      </c>
      <c r="B17" s="2" t="s">
        <v>17</v>
      </c>
      <c r="C17" s="3" t="str">
        <f>IFERROR(__xludf.DUMMYFUNCTION("GOOGLETRANSLATE(B17,""id"",""en"")"),"['already', 'take care', 'signal', 'yes', 'sinya', 'stable', 'missing', 'phone', '']")</f>
        <v>['already', 'take care', 'signal', 'yes', 'sinya', 'stable', 'missing', 'phone', '']</v>
      </c>
    </row>
    <row r="18">
      <c r="A18" s="1">
        <v>34.0</v>
      </c>
      <c r="B18" s="3" t="s">
        <v>18</v>
      </c>
      <c r="C18" s="3" t="str">
        <f>IFERROR(__xludf.DUMMYFUNCTION("GOOGLETRANSLATE(B18,""id"",""en"")"),"['', 'Need', 'Need', 'quota', 'chat', 'unlimited', 'cheap', 'point', 'wafi']")</f>
        <v>['', 'Need', 'Need', 'quota', 'chat', 'unlimited', 'cheap', 'point', 'wafi']</v>
      </c>
    </row>
    <row r="19">
      <c r="A19" s="1">
        <v>51.0</v>
      </c>
      <c r="B19" s="3" t="s">
        <v>19</v>
      </c>
      <c r="C19" s="3" t="str">
        <f>IFERROR(__xludf.DUMMYFUNCTION("GOOGLETRANSLATE(B19,""id"",""en"")"),"['number', 'Telkomsel', 'entry', 'net', 'Telkomsel', 'Try', 'Region', 'Pondok', 'Beautiful', 'Telkomsel', 'Smart', 'Office', ' ']")</f>
        <v>['number', 'Telkomsel', 'entry', 'net', 'Telkomsel', 'Try', 'Region', 'Pondok', 'Beautiful', 'Telkomsel', 'Smart', 'Office', ' ']</v>
      </c>
    </row>
    <row r="20">
      <c r="A20" s="1">
        <v>52.0</v>
      </c>
      <c r="B20" s="3" t="s">
        <v>20</v>
      </c>
      <c r="C20" s="3" t="str">
        <f>IFERROR(__xludf.DUMMYFUNCTION("GOOGLETRANSLATE(B20,""id"",""en"")"),"['Info', 'Sales', 'Telkomsel']")</f>
        <v>['Info', 'Sales', 'Telkomsel']</v>
      </c>
    </row>
    <row r="21" ht="15.75" customHeight="1">
      <c r="A21" s="1">
        <v>53.0</v>
      </c>
      <c r="B21" s="3" t="s">
        <v>21</v>
      </c>
      <c r="C21" s="3" t="str">
        <f>IFERROR(__xludf.DUMMYFUNCTION("GOOGLETRANSLATE(B21,""id"",""en"")"),"['Mending', 'Ush', 'Kasi', 'Benerin']")</f>
        <v>['Mending', 'Ush', 'Kasi', 'Benerin']</v>
      </c>
    </row>
    <row r="22" ht="15.75" customHeight="1">
      <c r="A22" s="1">
        <v>54.0</v>
      </c>
      <c r="B22" s="3" t="s">
        <v>22</v>
      </c>
      <c r="C22" s="3" t="str">
        <f>IFERROR(__xludf.DUMMYFUNCTION("GOOGLETRANSLATE(B22,""id"",""en"")"),"['Telkomsel', 'stable', 'play', 'game', 'oiiii', 'jumping', 'mulu']")</f>
        <v>['Telkomsel', 'stable', 'play', 'game', 'oiiii', 'jumping', 'mulu']</v>
      </c>
    </row>
    <row r="23" ht="15.75" customHeight="1">
      <c r="A23" s="1">
        <v>87.0</v>
      </c>
      <c r="B23" s="3" t="s">
        <v>23</v>
      </c>
      <c r="C23" s="3" t="str">
        <f>IFERROR(__xludf.DUMMYFUNCTION("GOOGLETRANSLATE(B23,""id"",""en"")"),"['Pertamax']")</f>
        <v>['Pertamax']</v>
      </c>
    </row>
    <row r="24" ht="15.75" customHeight="1">
      <c r="A24" s="1">
        <v>88.0</v>
      </c>
      <c r="B24" s="3" t="s">
        <v>24</v>
      </c>
      <c r="C24" s="3" t="str">
        <f>IFERROR(__xludf.DUMMYFUNCTION("GOOGLETRANSLATE(B24,""id"",""en"")"),"['', 'BERES', 'net', '']")</f>
        <v>['', 'BERES', 'net', '']</v>
      </c>
    </row>
    <row r="25" ht="15.75" customHeight="1">
      <c r="A25" s="1">
        <v>89.0</v>
      </c>
      <c r="B25" s="2" t="s">
        <v>25</v>
      </c>
      <c r="C25" s="3" t="str">
        <f>IFERROR(__xludf.DUMMYFUNCTION("GOOGLETRANSLATE(B25,""id"",""en"")"),"['', 'still', 'slow', 'bro', ""]")</f>
        <v>['', 'still', 'slow', 'bro', "]</v>
      </c>
    </row>
    <row r="26" ht="15.75" customHeight="1">
      <c r="A26" s="1">
        <v>91.0</v>
      </c>
      <c r="B26" s="3" t="s">
        <v>26</v>
      </c>
      <c r="C26" s="3" t="str">
        <f>IFERROR(__xludf.DUMMYFUNCTION("GOOGLETRANSLATE(B26,""id"",""en"")"),"['spirit', 'effort', 'nation', ""]")</f>
        <v>['spirit', 'effort', 'nation', "]</v>
      </c>
    </row>
    <row r="27" ht="15.75" customHeight="1">
      <c r="A27" s="1">
        <v>92.0</v>
      </c>
      <c r="B27" s="3" t="s">
        <v>27</v>
      </c>
      <c r="C27" s="3" t="str">
        <f>IFERROR(__xludf.DUMMYFUNCTION("GOOGLETRANSLATE(B27,""id"",""en"")"),"['Greetings', 'Purwakarta', 'Success', 'Telkomsel', ""]")</f>
        <v>['Greetings', 'Purwakarta', 'Success', 'Telkomsel', "]</v>
      </c>
    </row>
    <row r="28" ht="15.75" customHeight="1">
      <c r="A28" s="1">
        <v>93.0</v>
      </c>
      <c r="B28" s="3" t="s">
        <v>28</v>
      </c>
      <c r="C28" s="3" t="str">
        <f>IFERROR(__xludf.DUMMYFUNCTION("GOOGLETRANSLATE(B28,""id"",""en"")"),"['Forward', 'Telkomsel']")</f>
        <v>['Forward', 'Telkomsel']</v>
      </c>
    </row>
    <row r="29" ht="15.75" customHeight="1">
      <c r="A29" s="1">
        <v>94.0</v>
      </c>
      <c r="B29" s="3" t="s">
        <v>29</v>
      </c>
      <c r="C29" s="3" t="str">
        <f>IFERROR(__xludf.DUMMYFUNCTION("GOOGLETRANSLATE(B29,""id"",""en"")"),"['Mantap', 'innovative', 'Telkomsel', '']")</f>
        <v>['Mantap', 'innovative', 'Telkomsel', '']</v>
      </c>
    </row>
    <row r="30" ht="15.75" customHeight="1">
      <c r="A30" s="1">
        <v>95.0</v>
      </c>
      <c r="B30" s="3" t="s">
        <v>30</v>
      </c>
      <c r="C30" s="3" t="str">
        <f>IFERROR(__xludf.DUMMYFUNCTION("GOOGLETRANSLATE(B30,""id"",""en"")"),"['mah', 'hope', 'data', 'subscribe', 'buy', 'Telkomsel', 'prepaid', 'leak', 'already', '']")</f>
        <v>['mah', 'hope', 'data', 'subscribe', 'buy', 'Telkomsel', 'prepaid', 'leak', 'already', '']</v>
      </c>
    </row>
    <row r="31" ht="15.75" customHeight="1">
      <c r="A31" s="1">
        <v>96.0</v>
      </c>
      <c r="B31" s="3" t="s">
        <v>31</v>
      </c>
      <c r="C31" s="3" t="str">
        <f>IFERROR(__xludf.DUMMYFUNCTION("GOOGLETRANSLATE(B31,""id"",""en"")"),"['Price', 'Package', 'Please', 'Condition', '']")</f>
        <v>['Price', 'Package', 'Please', 'Condition', '']</v>
      </c>
    </row>
    <row r="32" ht="15.75" customHeight="1">
      <c r="A32" s="1">
        <v>97.0</v>
      </c>
      <c r="B32" s="3" t="s">
        <v>32</v>
      </c>
      <c r="C32" s="3" t="str">
        <f>IFERROR(__xludf.DUMMYFUNCTION("GOOGLETRANSLATE(B32,""id"",""en"")"),"['', 'Ngarep', 'Telkomsel', 'Block', 'SMS', 'Tipu', 'Gebyar', 'SMS', 'Money', 'Ghoib', 'Etc.', ""]")</f>
        <v>['', 'Ngarep', 'Telkomsel', 'Block', 'SMS', 'Tipu', 'Gebyar', 'SMS', 'Money', 'Ghoib', 'Etc.', "]</v>
      </c>
    </row>
    <row r="33" ht="15.75" customHeight="1">
      <c r="A33" s="1">
        <v>124.0</v>
      </c>
      <c r="B33" s="3" t="s">
        <v>33</v>
      </c>
      <c r="C33" s="3" t="str">
        <f>IFERROR(__xludf.DUMMYFUNCTION("GOOGLETRANSLATE(B33,""id"",""en"")"),"['net', 'stable', '']")</f>
        <v>['net', 'stable', '']</v>
      </c>
    </row>
    <row r="34" ht="15.75" customHeight="1">
      <c r="A34" s="1">
        <v>127.0</v>
      </c>
      <c r="B34" s="3" t="s">
        <v>34</v>
      </c>
      <c r="C34" s="3" t="str">
        <f>IFERROR(__xludf.DUMMYFUNCTION("GOOGLETRANSLATE(B34,""id"",""en"")"),"['signal', 'morals', 'like', 'telkom', 'anti', 'lag']")</f>
        <v>['signal', 'morals', 'like', 'telkom', 'anti', 'lag']</v>
      </c>
    </row>
    <row r="35" ht="15.75" customHeight="1">
      <c r="A35" s="1">
        <v>128.0</v>
      </c>
      <c r="B35" s="3" t="s">
        <v>35</v>
      </c>
      <c r="C35" s="3" t="str">
        <f>IFERROR(__xludf.DUMMYFUNCTION("GOOGLETRANSLATE(B35,""id"",""en"")"),"['ilangin', 'FUP', 'Turned', 'Unlimited', 'Really', 'Jungasuuu']")</f>
        <v>['ilangin', 'FUP', 'Turned', 'Unlimited', 'Really', 'Jungasuuu']</v>
      </c>
    </row>
    <row r="36" ht="15.75" customHeight="1">
      <c r="A36" s="1">
        <v>129.0</v>
      </c>
      <c r="B36" s="3" t="s">
        <v>36</v>
      </c>
      <c r="C36" s="3" t="str">
        <f>IFERROR(__xludf.DUMMYFUNCTION("GOOGLETRANSLATE(B36,""id"",""en"")"),"['Cool', 'Telkomsel', '']")</f>
        <v>['Cool', 'Telkomsel', '']</v>
      </c>
    </row>
    <row r="37" ht="15.75" customHeight="1">
      <c r="A37" s="1">
        <v>130.0</v>
      </c>
      <c r="B37" s="3" t="s">
        <v>37</v>
      </c>
      <c r="C37" s="3" t="str">
        <f>IFERROR(__xludf.DUMMYFUNCTION("GOOGLETRANSLATE(B37,""id"",""en"")"),"['Telkomsel', 'discrimination', ""]")</f>
        <v>['Telkomsel', 'discrimination', "]</v>
      </c>
    </row>
    <row r="38" ht="15.75" customHeight="1">
      <c r="A38" s="1">
        <v>131.0</v>
      </c>
      <c r="B38" s="3" t="s">
        <v>38</v>
      </c>
      <c r="C38" s="3" t="str">
        <f>IFERROR(__xludf.DUMMYFUNCTION("GOOGLETRANSLATE(B38,""id"",""en"")"),"['I', 'Telkomsel', 'Ngelag', 'Mulu', ""]")</f>
        <v>['I', 'Telkomsel', 'Ngelag', 'Mulu', "]</v>
      </c>
    </row>
    <row r="39" ht="15.75" customHeight="1">
      <c r="A39" s="1">
        <v>133.0</v>
      </c>
      <c r="B39" s="3" t="s">
        <v>39</v>
      </c>
      <c r="C39" s="3" t="str">
        <f>IFERROR(__xludf.DUMMYFUNCTION("GOOGLETRANSLATE(B39,""id"",""en"")"),"['Underated']")</f>
        <v>['Underated']</v>
      </c>
    </row>
    <row r="40" ht="15.75" customHeight="1">
      <c r="A40" s="1">
        <v>134.0</v>
      </c>
      <c r="B40" s="3" t="s">
        <v>40</v>
      </c>
      <c r="C40" s="3" t="str">
        <f>IFERROR(__xludf.DUMMYFUNCTION("GOOGLETRANSLATE(B40,""id"",""en"")"),"['Telkomsel', 'nets', 'internet', 'ngeleg', 'ajg', 'speed', 'down']")</f>
        <v>['Telkomsel', 'nets', 'internet', 'ngeleg', 'ajg', 'speed', 'down']</v>
      </c>
    </row>
    <row r="41" ht="15.75" customHeight="1">
      <c r="A41" s="1">
        <v>135.0</v>
      </c>
      <c r="B41" s="3" t="s">
        <v>41</v>
      </c>
      <c r="C41" s="3" t="str">
        <f>IFERROR(__xludf.DUMMYFUNCTION("GOOGLETRANSLATE(B41,""id"",""en"")"),"['', 'buy', 'money', 'net', 'plis',' net ',' good ',' city ',' city ',' lyrics', 'napa', 'city', 'city ',' ']")</f>
        <v>['', 'buy', 'money', 'net', 'plis',' net ',' good ',' city ',' city ',' lyrics', 'napa', 'city', 'city ',' ']</v>
      </c>
    </row>
    <row r="42" ht="15.75" customHeight="1">
      <c r="A42" s="1">
        <v>137.0</v>
      </c>
      <c r="B42" s="3" t="s">
        <v>42</v>
      </c>
      <c r="C42" s="3" t="str">
        <f>IFERROR(__xludf.DUMMYFUNCTION("GOOGLETRANSLATE(B42,""id"",""en"")"),"['Wait', 'Commissioner', 'abdee']")</f>
        <v>['Wait', 'Commissioner', 'abdee']</v>
      </c>
    </row>
    <row r="43" ht="15.75" customHeight="1">
      <c r="A43" s="1">
        <v>138.0</v>
      </c>
      <c r="B43" s="3" t="s">
        <v>43</v>
      </c>
      <c r="C43" s="3" t="str">
        <f>IFERROR(__xludf.DUMMYFUNCTION("GOOGLETRANSLATE(B43,""id"",""en"")"),"['Signal', 'Telkomsel', 'special', 'province', 'Jambi', 'jammed', 'already', 'brpa', 'good', ""]")</f>
        <v>['Signal', 'Telkomsel', 'special', 'province', 'Jambi', 'jammed', 'already', 'brpa', 'good', "]</v>
      </c>
    </row>
    <row r="44" ht="15.75" customHeight="1">
      <c r="A44" s="1">
        <v>139.0</v>
      </c>
      <c r="B44" s="3" t="s">
        <v>44</v>
      </c>
      <c r="C44" s="3" t="str">
        <f>IFERROR(__xludf.DUMMYFUNCTION("GOOGLETRANSLATE(B44,""id"",""en"")"),"['NasiRrr']")</f>
        <v>['NasiRrr']</v>
      </c>
    </row>
    <row r="45" ht="15.75" customHeight="1">
      <c r="A45" s="1">
        <v>140.0</v>
      </c>
      <c r="B45" s="3" t="s">
        <v>45</v>
      </c>
      <c r="C45" s="3" t="str">
        <f>IFERROR(__xludf.DUMMYFUNCTION("GOOGLETRANSLATE(B45,""id"",""en"")"),"['Telkomsel', 'skrng', 'limit', 'unlimited', 'ohh', '']")</f>
        <v>['Telkomsel', 'skrng', 'limit', 'unlimited', 'ohh', '']</v>
      </c>
    </row>
    <row r="46" ht="15.75" customHeight="1">
      <c r="A46" s="1">
        <v>141.0</v>
      </c>
      <c r="B46" s="3" t="s">
        <v>46</v>
      </c>
      <c r="C46" s="3" t="str">
        <f>IFERROR(__xludf.DUMMYFUNCTION("GOOGLETRANSLATE(B46,""id"",""en"")"),"['Cool', 'stable']")</f>
        <v>['Cool', 'stable']</v>
      </c>
    </row>
    <row r="47" ht="15.75" customHeight="1">
      <c r="A47" s="1">
        <v>142.0</v>
      </c>
      <c r="B47" s="3" t="s">
        <v>47</v>
      </c>
      <c r="C47" s="3" t="str">
        <f>IFERROR(__xludf.DUMMYFUNCTION("GOOGLETRANSLATE(B47,""id"",""en"")"),"['Raying', 'buy', 'Telkomsel', 'Kek', 'signal', 'emotion']")</f>
        <v>['Raying', 'buy', 'Telkomsel', 'Kek', 'signal', 'emotion']</v>
      </c>
    </row>
    <row r="48" ht="15.75" customHeight="1">
      <c r="A48" s="1">
        <v>145.0</v>
      </c>
      <c r="B48" s="3" t="s">
        <v>48</v>
      </c>
      <c r="C48" s="3" t="str">
        <f>IFERROR(__xludf.DUMMYFUNCTION("GOOGLETRANSLATE(B48,""id"",""en"")"),"['Prei', 'Prei', 'Telkomsel', 'lag', 'tros', 'city']")</f>
        <v>['Prei', 'Prei', 'Telkomsel', 'lag', 'tros', 'city']</v>
      </c>
    </row>
    <row r="49" ht="15.75" customHeight="1">
      <c r="A49" s="1">
        <v>146.0</v>
      </c>
      <c r="B49" s="3" t="s">
        <v>49</v>
      </c>
      <c r="C49" s="3" t="str">
        <f>IFERROR(__xludf.DUMMYFUNCTION("GOOGLETRANSLATE(B49,""id"",""en"")"),"['TELKOM', 'KON', 'Ngen', 'Mendelek', 'Kayak', 'Mending', 'Indihome', ""]")</f>
        <v>['TELKOM', 'KON', 'Ngen', 'Mendelek', 'Kayak', 'Mending', 'Indihome', "]</v>
      </c>
    </row>
    <row r="50" ht="15.75" customHeight="1">
      <c r="A50" s="1">
        <v>147.0</v>
      </c>
      <c r="B50" s="3" t="s">
        <v>50</v>
      </c>
      <c r="C50" s="3" t="str">
        <f>IFERROR(__xludf.DUMMYFUNCTION("GOOGLETRANSLATE(B50,""id"",""en"")"),"['Signal', 'Good', 'Tlol', 'Gaenak', 'Guna']")</f>
        <v>['Signal', 'Good', 'Tlol', 'Gaenak', 'Guna']</v>
      </c>
    </row>
    <row r="51" ht="15.75" customHeight="1">
      <c r="A51" s="1">
        <v>149.0</v>
      </c>
      <c r="B51" s="3" t="s">
        <v>51</v>
      </c>
      <c r="C51" s="3" t="str">
        <f>IFERROR(__xludf.DUMMYFUNCTION("GOOGLETRANSLATE(B51,""id"",""en"")"),"['Severe', 'Telkomsel', 'Zone', 'Zone', 'Fill', 'Kouta', 'WOI', 'CCD', 'Sorry', 'Better']")</f>
        <v>['Severe', 'Telkomsel', 'Zone', 'Zone', 'Fill', 'Kouta', 'WOI', 'CCD', 'Sorry', 'Better']</v>
      </c>
    </row>
    <row r="52" ht="15.75" customHeight="1">
      <c r="A52" s="1">
        <v>150.0</v>
      </c>
      <c r="B52" s="3" t="s">
        <v>52</v>
      </c>
      <c r="C52" s="3" t="str">
        <f>IFERROR(__xludf.DUMMYFUNCTION("GOOGLETRANSLATE(B52,""id"",""en"")"),"['Telkomsel', 'signal', 'taik']")</f>
        <v>['Telkomsel', 'signal', 'taik']</v>
      </c>
    </row>
    <row r="53" ht="15.75" customHeight="1">
      <c r="A53" s="1">
        <v>153.0</v>
      </c>
      <c r="B53" s="3" t="s">
        <v>53</v>
      </c>
      <c r="C53" s="3" t="str">
        <f>IFERROR(__xludf.DUMMYFUNCTION("GOOGLETRANSLATE(B53,""id"",""en"")"),"['Palabuhan', 'Queen', 'Sukabumi', 'Present', 'Forward', 'Telkomsel']")</f>
        <v>['Palabuhan', 'Queen', 'Sukabumi', 'Present', 'Forward', 'Telkomsel']</v>
      </c>
    </row>
    <row r="54" ht="15.75" customHeight="1">
      <c r="A54" s="1">
        <v>156.0</v>
      </c>
      <c r="B54" s="3" t="s">
        <v>54</v>
      </c>
      <c r="C54" s="3" t="str">
        <f>IFERROR(__xludf.DUMMYFUNCTION("GOOGLETRANSLATE(B54,""id"",""en"")"),"['open', 'good', 'play', 'game', 'lag', 'mulu', 'cat']")</f>
        <v>['open', 'good', 'play', 'game', 'lag', 'mulu', 'cat']</v>
      </c>
    </row>
    <row r="55" ht="15.75" customHeight="1">
      <c r="A55" s="1">
        <v>157.0</v>
      </c>
      <c r="B55" s="3" t="s">
        <v>55</v>
      </c>
      <c r="C55" s="3" t="str">
        <f>IFERROR(__xludf.DUMMYFUNCTION("GOOGLETRANSLATE(B55,""id"",""en"")"),"['', 'Ngprank', 'Mulu']")</f>
        <v>['', 'Ngprank', 'Mulu']</v>
      </c>
    </row>
    <row r="56" ht="15.75" customHeight="1">
      <c r="A56" s="1">
        <v>158.0</v>
      </c>
      <c r="B56" s="3" t="s">
        <v>56</v>
      </c>
      <c r="C56" s="3" t="str">
        <f>IFERROR(__xludf.DUMMYFUNCTION("GOOGLETRANSLATE(B56,""id"",""en"")"),"['Video', 'Good', 'Cool', 'Sis', 'Watch', 'Vidiao', 'Prayer', 'Rezeky', 'Current', 'Healthy', 'Aamiin', ""]")</f>
        <v>['Video', 'Good', 'Cool', 'Sis', 'Watch', 'Vidiao', 'Prayer', 'Rezeky', 'Current', 'Healthy', 'Aamiin', "]</v>
      </c>
    </row>
    <row r="57" ht="15.75" customHeight="1">
      <c r="A57" s="1">
        <v>161.0</v>
      </c>
      <c r="B57" s="3" t="s">
        <v>57</v>
      </c>
      <c r="C57" s="3" t="str">
        <f>IFERROR(__xludf.DUMMYFUNCTION("GOOGLETRANSLATE(B57,""id"",""en"")"),"['Price', 'sky', 'net', 'kek', 'asw']")</f>
        <v>['Price', 'sky', 'net', 'kek', 'asw']</v>
      </c>
    </row>
    <row r="58" ht="15.75" customHeight="1">
      <c r="A58" s="1">
        <v>162.0</v>
      </c>
      <c r="B58" s="3" t="s">
        <v>58</v>
      </c>
      <c r="C58" s="3" t="str">
        <f>IFERROR(__xludf.DUMMYFUNCTION("GOOGLETRANSLATE(B58,""id"",""en"")"),"['', 'Salamualaikm', 'WRWB', 'Jakarta', 'Present']")</f>
        <v>['', 'Salamualaikm', 'WRWB', 'Jakarta', 'Present']</v>
      </c>
    </row>
    <row r="59" ht="15.75" customHeight="1">
      <c r="A59" s="1">
        <v>163.0</v>
      </c>
      <c r="B59" s="3" t="s">
        <v>59</v>
      </c>
      <c r="C59" s="3" t="str">
        <f>IFERROR(__xludf.DUMMYFUNCTION("GOOGLETRANSLATE(B59,""id"",""en"")"),"['Ngellag', 'net', 'kauuu', 'kambeeeeeeng']")</f>
        <v>['Ngellag', 'net', 'kauuu', 'kambeeeeeeng']</v>
      </c>
    </row>
    <row r="60" ht="15.75" customHeight="1">
      <c r="A60" s="1">
        <v>164.0</v>
      </c>
      <c r="B60" s="3" t="s">
        <v>60</v>
      </c>
      <c r="C60" s="3" t="str">
        <f>IFERROR(__xludf.DUMMYFUNCTION("GOOGLETRANSLATE(B60,""id"",""en"")"),"['woi', 'signal', 'according to', 'price', ""]")</f>
        <v>['woi', 'signal', 'according to', 'price', "]</v>
      </c>
    </row>
    <row r="61" ht="15.75" customHeight="1">
      <c r="A61" s="1">
        <v>167.0</v>
      </c>
      <c r="B61" s="3" t="s">
        <v>61</v>
      </c>
      <c r="C61" s="3" t="str">
        <f>IFERROR(__xludf.DUMMYFUNCTION("GOOGLETRANSLATE(B61,""id"",""en"")"),"['Gaes', 'Tara', 'Ngrasin', 'Real', 'Fast', 'Kek', 'Outside', '']")</f>
        <v>['Gaes', 'Tara', 'Ngrasin', 'Real', 'Fast', 'Kek', 'Outside', '']</v>
      </c>
    </row>
    <row r="62" ht="15.75" customHeight="1">
      <c r="A62" s="1">
        <v>168.0</v>
      </c>
      <c r="B62" s="3" t="s">
        <v>62</v>
      </c>
      <c r="C62" s="3" t="str">
        <f>IFERROR(__xludf.DUMMYFUNCTION("GOOGLETRANSLATE(B62,""id"",""en"")"),"['cool', '']")</f>
        <v>['cool', '']</v>
      </c>
    </row>
    <row r="63" ht="15.75" customHeight="1">
      <c r="A63" s="1">
        <v>169.0</v>
      </c>
      <c r="B63" s="3" t="s">
        <v>63</v>
      </c>
      <c r="C63" s="3" t="str">
        <f>IFERROR(__xludf.DUMMYFUNCTION("GOOGLETRANSLATE(B63,""id"",""en"")"),"['thank', 'love', 'Telkomsel', 'subscribe', 'loyal', 'Telkomsel', 'thank', 'love', 'net', 'Telkomsel', 'thank', 'cash', ' Telkomsel ']")</f>
        <v>['thank', 'love', 'Telkomsel', 'subscribe', 'loyal', 'Telkomsel', 'thank', 'love', 'net', 'Telkomsel', 'thank', 'cash', ' Telkomsel ']</v>
      </c>
    </row>
    <row r="64" ht="15.75" customHeight="1">
      <c r="A64" s="1">
        <v>170.0</v>
      </c>
      <c r="B64" s="3" t="s">
        <v>64</v>
      </c>
      <c r="C64" s="3" t="str">
        <f>IFERROR(__xludf.DUMMYFUNCTION("GOOGLETRANSLATE(B64,""id"",""en"")"),"['Success', 'Provider', 'front', 'Indonesia', 'level', 'service', 'forward', 'land', 'water', ""]")</f>
        <v>['Success', 'Provider', 'front', 'Indonesia', 'level', 'service', 'forward', 'land', 'water', "]</v>
      </c>
    </row>
    <row r="65" ht="15.75" customHeight="1">
      <c r="A65" s="1">
        <v>171.0</v>
      </c>
      <c r="B65" s="3" t="s">
        <v>65</v>
      </c>
      <c r="C65" s="3" t="str">
        <f>IFERROR(__xludf.DUMMYFUNCTION("GOOGLETRANSLATE(B65,""id"",""en"")"),"['Setia', 'Telkomsel']")</f>
        <v>['Setia', 'Telkomsel']</v>
      </c>
    </row>
    <row r="66" ht="15.75" customHeight="1">
      <c r="A66" s="1">
        <v>172.0</v>
      </c>
      <c r="B66" s="3" t="s">
        <v>66</v>
      </c>
      <c r="C66" s="3" t="str">
        <f>IFERROR(__xludf.DUMMYFUNCTION("GOOGLETRANSLATE(B66,""id"",""en"")"),"['Jaya', 'Telkomsel']")</f>
        <v>['Jaya', 'Telkomsel']</v>
      </c>
    </row>
    <row r="67" ht="15.75" customHeight="1">
      <c r="A67" s="1">
        <v>173.0</v>
      </c>
      <c r="B67" s="3" t="s">
        <v>67</v>
      </c>
      <c r="C67" s="3" t="str">
        <f>IFERROR(__xludf.DUMMYFUNCTION("GOOGLETRANSLATE(B67,""id"",""en"")"),"['signal', 'Telkomsel', 'like', 'ngilance', 'please', 'maximalkan']")</f>
        <v>['signal', 'Telkomsel', 'like', 'ngilance', 'please', 'maximalkan']</v>
      </c>
    </row>
    <row r="68" ht="15.75" customHeight="1">
      <c r="A68" s="1">
        <v>200.0</v>
      </c>
      <c r="B68" s="3" t="s">
        <v>68</v>
      </c>
      <c r="C68" s="3" t="str">
        <f>IFERROR(__xludf.DUMMYFUNCTION("GOOGLETRANSLATE(B68,""id"",""en"")"),"['Provider', 'Join', '']")</f>
        <v>['Provider', 'Join', '']</v>
      </c>
    </row>
    <row r="69" ht="15.75" customHeight="1">
      <c r="A69" s="1">
        <v>201.0</v>
      </c>
      <c r="B69" s="3" t="s">
        <v>69</v>
      </c>
      <c r="C69" s="3" t="str">
        <f>IFERROR(__xludf.DUMMYFUNCTION("GOOGLETRANSLATE(B69,""id"",""en"")"),"['', 'stable', '']")</f>
        <v>['', 'stable', '']</v>
      </c>
    </row>
    <row r="70" ht="15.75" customHeight="1">
      <c r="A70" s="1">
        <v>202.0</v>
      </c>
      <c r="B70" s="3" t="s">
        <v>70</v>
      </c>
      <c r="C70" s="3" t="str">
        <f>IFERROR(__xludf.DUMMYFUNCTION("GOOGLETRANSLATE(B70,""id"",""en"")"),"['Done', '']")</f>
        <v>['Done', '']</v>
      </c>
    </row>
    <row r="71" ht="15.75" customHeight="1">
      <c r="A71" s="1">
        <v>203.0</v>
      </c>
      <c r="B71" s="3" t="s">
        <v>71</v>
      </c>
      <c r="C71" s="3" t="str">
        <f>IFERROR(__xludf.DUMMYFUNCTION("GOOGLETRANSLATE(B71,""id"",""en"")"),"['Telkomsel', 'Telkomsel', 'Severe', 'Politik']")</f>
        <v>['Telkomsel', 'Telkomsel', 'Severe', 'Politik']</v>
      </c>
    </row>
    <row r="72" ht="15.75" customHeight="1">
      <c r="A72" s="1">
        <v>204.0</v>
      </c>
      <c r="B72" s="3" t="s">
        <v>72</v>
      </c>
      <c r="C72" s="3" t="str">
        <f>IFERROR(__xludf.DUMMYFUNCTION("GOOGLETRANSLATE(B72,""id"",""en"")"),"['Hadehh', 'just', 'City', 'Gede', 'Ampas']")</f>
        <v>['Hadehh', 'just', 'City', 'Gede', 'Ampas']</v>
      </c>
    </row>
    <row r="73" ht="15.75" customHeight="1">
      <c r="A73" s="1">
        <v>205.0</v>
      </c>
      <c r="B73" s="3" t="s">
        <v>73</v>
      </c>
      <c r="C73" s="3" t="str">
        <f>IFERROR(__xludf.DUMMYFUNCTION("GOOGLETRANSLATE(B73,""id"",""en"")"),"['', '']")</f>
        <v>['', '']</v>
      </c>
    </row>
    <row r="74" ht="15.75" customHeight="1">
      <c r="A74" s="1">
        <v>206.0</v>
      </c>
      <c r="B74" s="3" t="s">
        <v>74</v>
      </c>
      <c r="C74" s="3" t="str">
        <f>IFERROR(__xludf.DUMMYFUNCTION("GOOGLETRANSLATE(B74,""id"",""en"")"),"['', 'dream', 'business',' country ',' sucked ',' credit ',' forced ',' subscribe ',' diary ',' rezky ',' aditya ',' cut ',' pulses ',' SCR ',' Forced ']")</f>
        <v>['', 'dream', 'business',' country ',' sucked ',' credit ',' forced ',' subscribe ',' diary ',' rezky ',' aditya ',' cut ',' pulses ',' SCR ',' Forced ']</v>
      </c>
    </row>
    <row r="75" ht="15.75" customHeight="1">
      <c r="A75" s="1">
        <v>207.0</v>
      </c>
      <c r="B75" s="3" t="s">
        <v>75</v>
      </c>
      <c r="C75" s="3" t="str">
        <f>IFERROR(__xludf.DUMMYFUNCTION("GOOGLETRANSLATE(B75,""id"",""en"")"),"['', 'cave', 'day', 'buy', 'quota', 'leftover', 'lag', 'severe', 'ngeluarin', 'mesk', 'quality', 'signal', ' ',' garbage ',' how ',' loss']")</f>
        <v>['', 'cave', 'day', 'buy', 'quota', 'leftover', 'lag', 'severe', 'ngeluarin', 'mesk', 'quality', 'signal', ' ',' garbage ',' how ',' loss']</v>
      </c>
    </row>
    <row r="76" ht="15.75" customHeight="1">
      <c r="A76" s="1">
        <v>208.0</v>
      </c>
      <c r="B76" s="3" t="s">
        <v>76</v>
      </c>
      <c r="C76" s="3" t="str">
        <f>IFERROR(__xludf.DUMMYFUNCTION("GOOGLETRANSLATE(B76,""id"",""en"")"),"['', 'smooth', 'Buru', 'Buru', '']")</f>
        <v>['', 'smooth', 'Buru', 'Buru', '']</v>
      </c>
    </row>
    <row r="77" ht="15.75" customHeight="1">
      <c r="A77" s="1">
        <v>209.0</v>
      </c>
      <c r="B77" s="3" t="s">
        <v>77</v>
      </c>
      <c r="C77" s="3" t="str">
        <f>IFERROR(__xludf.DUMMYFUNCTION("GOOGLETRANSLATE(B77,""id"",""en"")"),"['', 'Hack', 'Telkomsel', 'fast', '']")</f>
        <v>['', 'Hack', 'Telkomsel', 'fast', '']</v>
      </c>
    </row>
    <row r="78" ht="15.75" customHeight="1">
      <c r="A78" s="1">
        <v>210.0</v>
      </c>
      <c r="B78" s="3" t="s">
        <v>78</v>
      </c>
      <c r="C78" s="3" t="str">
        <f>IFERROR(__xludf.DUMMYFUNCTION("GOOGLETRANSLATE(B78,""id"",""en"")"),"['Cuman', 'The', 'Real', 'Unlimited']")</f>
        <v>['Cuman', 'The', 'Real', 'Unlimited']</v>
      </c>
    </row>
    <row r="79" ht="15.75" customHeight="1">
      <c r="A79" s="1">
        <v>211.0</v>
      </c>
      <c r="B79" s="3" t="s">
        <v>79</v>
      </c>
      <c r="C79" s="3" t="str">
        <f>IFERROR(__xludf.DUMMYFUNCTION("GOOGLETRANSLATE(B79,""id"",""en"")"),"['Tiana', 'Hutami', ""]")</f>
        <v>['Tiana', 'Hutami', "]</v>
      </c>
    </row>
    <row r="80" ht="15.75" customHeight="1">
      <c r="A80" s="1">
        <v>212.0</v>
      </c>
      <c r="B80" s="3" t="s">
        <v>80</v>
      </c>
      <c r="C80" s="3" t="str">
        <f>IFERROR(__xludf.DUMMYFUNCTION("GOOGLETRANSLATE(B80,""id"",""en"")"),"['Telkomsel', 'signal', 'threat', 'pretentious', 'signal', 'Benrin', 'Noh', 'signal', ""]")</f>
        <v>['Telkomsel', 'signal', 'threat', 'pretentious', 'signal', 'Benrin', 'Noh', 'signal', "]</v>
      </c>
    </row>
    <row r="81" ht="15.75" customHeight="1">
      <c r="A81" s="1">
        <v>213.0</v>
      </c>
      <c r="B81" s="3" t="s">
        <v>81</v>
      </c>
      <c r="C81" s="3" t="str">
        <f>IFERROR(__xludf.DUMMYFUNCTION("GOOGLETRANSLATE(B81,""id"",""en"")"),"['Telkomsel', 'heart', '']")</f>
        <v>['Telkomsel', 'heart', '']</v>
      </c>
    </row>
    <row r="82" ht="15.75" customHeight="1">
      <c r="A82" s="1">
        <v>214.0</v>
      </c>
      <c r="B82" s="3" t="s">
        <v>82</v>
      </c>
      <c r="C82" s="3" t="str">
        <f>IFERROR(__xludf.DUMMYFUNCTION("GOOGLETRANSLATE(B82,""id"",""en"")"),"['Tri', 'hiri', 'Telkomsel']")</f>
        <v>['Tri', 'hiri', 'Telkomsel']</v>
      </c>
    </row>
    <row r="83" ht="15.75" customHeight="1">
      <c r="A83" s="1">
        <v>219.0</v>
      </c>
      <c r="B83" s="3" t="s">
        <v>83</v>
      </c>
      <c r="C83" s="3" t="str">
        <f>IFERROR(__xludf.DUMMYFUNCTION("GOOGLETRANSLATE(B83,""id"",""en"")"),"['WOI', 'Combo', 'Sakti', 'Unlimitid', 'Telkomsel', 'cave', 'Nge', 'lag', 'Gaaaa', ""]")</f>
        <v>['WOI', 'Combo', 'Sakti', 'Unlimitid', 'Telkomsel', 'cave', 'Nge', 'lag', 'Gaaaa', "]</v>
      </c>
    </row>
    <row r="84" ht="15.75" customHeight="1">
      <c r="A84" s="1">
        <v>220.0</v>
      </c>
      <c r="B84" s="3" t="s">
        <v>84</v>
      </c>
      <c r="C84" s="3" t="str">
        <f>IFERROR(__xludf.DUMMYFUNCTION("GOOGLETRANSLATE(B84,""id"",""en"")"),"['', 'JDI', 'Karuan']")</f>
        <v>['', 'JDI', 'Karuan']</v>
      </c>
    </row>
    <row r="85" ht="15.75" customHeight="1">
      <c r="A85" s="1">
        <v>225.0</v>
      </c>
      <c r="B85" s="3" t="s">
        <v>85</v>
      </c>
      <c r="C85" s="3" t="str">
        <f>IFERROR(__xludf.DUMMYFUNCTION("GOOGLETRANSLATE(B85,""id"",""en"")"),"['ASW', 'MESN', 'JLS', 'Signal']")</f>
        <v>['ASW', 'MESN', 'JLS', 'Signal']</v>
      </c>
    </row>
    <row r="86" ht="15.75" customHeight="1">
      <c r="A86" s="1">
        <v>226.0</v>
      </c>
      <c r="B86" s="3" t="s">
        <v>86</v>
      </c>
      <c r="C86" s="3" t="str">
        <f>IFERROR(__xludf.DUMMYFUNCTION("GOOGLETRANSLATE(B86,""id"",""en"")"),"['promos', 'good', '']")</f>
        <v>['promos', 'good', '']</v>
      </c>
    </row>
    <row r="87" ht="15.75" customHeight="1">
      <c r="A87" s="1">
        <v>227.0</v>
      </c>
      <c r="B87" s="3" t="s">
        <v>87</v>
      </c>
      <c r="C87" s="3" t="str">
        <f>IFERROR(__xludf.DUMMYFUNCTION("GOOGLETRANSLATE(B87,""id"",""en"")"),"['', 'o'clock']")</f>
        <v>['', 'o'clock']</v>
      </c>
    </row>
    <row r="88" ht="15.75" customHeight="1">
      <c r="A88" s="1">
        <v>229.0</v>
      </c>
      <c r="B88" s="3" t="s">
        <v>88</v>
      </c>
      <c r="C88" s="3" t="str">
        <f>IFERROR(__xludf.DUMMYFUNCTION("GOOGLETRANSLATE(B88,""id"",""en"")"),"['Steady', 'Telkomesel', 'Moga', 'Collaboration', 'Cloud', 'Gaming', 'Xbox', 'Pass', 'Google', 'Stadia', 'GForcenow']")</f>
        <v>['Steady', 'Telkomesel', 'Moga', 'Collaboration', 'Cloud', 'Gaming', 'Xbox', 'Pass', 'Google', 'Stadia', 'GForcenow']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2022-02-25T15:03:28Z</dcterms:created>
  <dc:creator>openpyxl</dc:creator>
</cp:coreProperties>
</file>