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kIikiUN0DQ3ZCmr52xkxhIuBDA=="/>
    </ext>
  </extLst>
</workbook>
</file>

<file path=xl/sharedStrings.xml><?xml version="1.0" encoding="utf-8"?>
<sst xmlns="http://schemas.openxmlformats.org/spreadsheetml/2006/main" count="185" uniqueCount="182">
  <si>
    <t>Comments</t>
  </si>
  <si>
    <t>comment_english</t>
  </si>
  <si>
    <t>['bingung', 'beda', 'tipu', 'strategi', 'marketing', 'emang', '']</t>
  </si>
  <si>
    <t>['nama', 'tipu', 'gambar', 'isi', 'video', 'sesuai', 'ayo', 'tuntut', 'bareng', 'bareng', 'ite', '']</t>
  </si>
  <si>
    <t>['adu', '']</t>
  </si>
  <si>
    <t>['hall', 'sinyal', 'telkomsel', 'lelet', 'parah', '']</t>
  </si>
  <si>
    <t>['telkomsel', 'baik', 'mana, 'sinyal', 'luas', 'suka', 'gunung', 'gitu']</t>
  </si>
  <si>
    <t>['komentar', 'suka', 'jaring', 'telkomsel', 'baik', 'ngk', 'pasang', 'iklan', 'karna', 'jaring', 'telkomsel', 'kek', 'sumpah', '']</t>
  </si>
  <si>
    <t>['unlimited', 'cepat', 'jaring', 'batas', 'wkwkw', '']</t>
  </si>
  <si>
    <t>['kegabutan', 'nonton', 'iklan', 'yutub']</t>
  </si>
  <si>
    <t>['tolong', 'stabil', 'koneksi', 'jaringan']</t>
  </si>
  <si>
    <t>['', 'ampun', 'jaring', 'sinyal', 'full', '']</t>
  </si>
  <si>
    <t>['telkomsel', 'promosi', 'kenceng', 'gilir', 'sinyal', 'serasa', '']</t>
  </si>
  <si>
    <t>['telkomsel', 'bangkrut', 'langgan', 'ubah', 'lag']</t>
  </si>
  <si>
    <t>['ganggu', 'jaring', 'kompensasi', 'langgan', '']</t>
  </si>
  <si>
    <t>['paket', 'trimakasih']</t>
  </si>
  <si>
    <t>['moga', 'telkomsel', 'tutup', 'sinyal', 'kaya']</t>
  </si>
  <si>
    <t>['terimakasih', 'telkomsel', 'banyakin', 'promo', 'sinyal', 'korupsi', 'njing']</t>
  </si>
  <si>
    <t>['gara', 'koruptor', 'sinyal', 'ngeleg']</t>
  </si>
  <si>
    <t>['wooyy', 'balikin', 'sinyal', 'tsel', 'duluu', '']</t>
  </si>
  <si>
    <t>['report', 'cok', 'website', 'telkom']</t>
  </si>
  <si>
    <t>['telkomsel', 'parah', 'jaring', 'lelet', 'kabel', 'sinyal', 'curi', 'jdi', 'goblok']</t>
  </si>
  <si>
    <t>['telkomsel', 'sal', 'lemah', 'mulu', 'bos', '']</t>
  </si>
  <si>
    <t>['telkomsel', 'sesuai', 'ama', 'harga', 'emang', 'jaring', 'asw', '']</t>
  </si>
  <si>
    <t>['pulsa', 'sedot', 'paket', 'internet', 'paket', 'telpon', 'udah', 'beli', 'mahal', 'sisa', 'pulsa', 'embat', 'sinyal', 'buruk']</t>
  </si>
  <si>
    <t>['report', 'akun', 'youtube']</t>
  </si>
  <si>
    <t>['sinyal', 'susah', 'jan', 'wajar']</t>
  </si>
  <si>
    <t>['', 'banting', 'gara', 'gara', 'jaring', 'telkomsel']</t>
  </si>
  <si>
    <t>['', 'heck', 'murah']</t>
  </si>
  <si>
    <t>['woy', 'benerin', 'sinyal', 'telkom', 'ngeleg', 'banget', 'coy', 'kaya']</t>
  </si>
  <si>
    <t>['btw', 'telkomsel', 'ganti', 'logo', '']</t>
  </si>
  <si>
    <t>['aplikasi', 'kek', 'taik', 'gua', 'sampek', 'kagak', 'instal', 'udah', 'puluh', 'puluh', 'gua', 'pakek', 'telkomsel', 'kecewain', '']</t>
  </si>
  <si>
    <t>['jaring', 'telkomsel', 'kampret', 'rasa', 'daerah', '']</t>
  </si>
  <si>
    <t>['telkomsel', 'ngelag']</t>
  </si>
  <si>
    <t>['tolong', 'upgred', 'kartu', 'gua', 'simpati', 'ujung', '']</t>
  </si>
  <si>
    <t>['besi', 'bekas', '']</t>
  </si>
  <si>
    <t>['jaring', 'telkomsel', 'rusak', 'bagus', 'ganti', 'kartu']</t>
  </si>
  <si>
    <t>['unlimited', '']</t>
  </si>
  <si>
    <t>['sinyal', 'kuat', 'youtube', 'doang', 'laen', 'mah', 'kaya', 'keong', '']</t>
  </si>
  <si>
    <t>['thumbnail', 'click', 'bait', '']</t>
  </si>
  <si>
    <t>['sinyal', 'suka', 'error', 'paket', 'internet', 'butuh', 'provider', 'ampas']</t>
  </si>
  <si>
    <t>['sinyal', 'cepat', 'bagus', 'lelet', 'siput', 'main', 'sinyal', 'anjing', 'banget']</t>
  </si>
  <si>
    <t>['perbaikin', 'sinyal', 'telkomsel', '']</t>
  </si>
  <si>
    <t>['benerin', 'sinyal']</t>
  </si>
  <si>
    <t>['telkomsel', 'sinyal', 'kaya', 'taik', 'kalah', 'kencang', 'im', 'im', 'the', 'best', 'telkomsel', 'kaya', '']</t>
  </si>
  <si>
    <t>['laku', '']</t>
  </si>
  <si>
    <t>['nyah']</t>
  </si>
  <si>
    <t>['sinyal', 'bener']</t>
  </si>
  <si>
    <t>['signal', 'telkomsel', 'kena', 'covid', 'smpk', 'parah', 'ngelagnya']</t>
  </si>
  <si>
    <t>['nonton', 'thumbnail']</t>
  </si>
  <si>
    <t>['ayok', 'pindah', 'brand', 'belah']</t>
  </si>
  <si>
    <t>['astaga', 'jaring', 'telkom', 'jaring', 'axis']</t>
  </si>
  <si>
    <t>['', 'rb', 'kuota', '']</t>
  </si>
  <si>
    <t>['', '']</t>
  </si>
  <si>
    <t>['telkom', 'emng', 'biadab', 'ajar', 'jdi', 'konsen', 'cocok', 'bnget', 'kartu', 'telkomsel', 'ganjelan', 'pintu', 'kandang', 'ayam']</t>
  </si>
  <si>
    <t>['jaring', 'telkomsel', 'njirr', 'nyesel', 'beli', 'paket', 'keteng', 'unlimited', 'liat', 'video', 'kualitas', 'loading', 'mulu', '']</t>
  </si>
  <si>
    <t>['jaring', 'telkomsel', 'kamana', 'meni', 'goreng', 'patut', 'pis']</t>
  </si>
  <si>
    <t>['', 'menit', 'udh', 'juta', 'liat']</t>
  </si>
  <si>
    <t>['telkomsel', 'mudah', 'bangkrutttt']</t>
  </si>
  <si>
    <t>['leg', 'muluk', 'rugi', 'konsumen', 'boss']</t>
  </si>
  <si>
    <t>['paket', 'data', 'harga', 'langit', 'jaringam', 'kek', 'taek', 'manding', 'pakek', 'merek']</t>
  </si>
  <si>
    <t>['telkomsel', 'lelet', 'parah', 'jijik', 'liat', 'telkomsel', 'beda']</t>
  </si>
  <si>
    <t>['liat', 'nikita', 'willy', 'clik', 'akting', 'nik', 'prank', '']</t>
  </si>
  <si>
    <t>['hadeh', 'koneksi', 'butut', 'diandelin']</t>
  </si>
  <si>
    <t>['isi', 'mahaberantakan']</t>
  </si>
  <si>
    <t>['pindah', 'kartu', 'parah']</t>
  </si>
  <si>
    <t>['sinyal', 'gajelas']</t>
  </si>
  <si>
    <t>['knp', 'aplikasi', 'buka', 'tolong', 'baik', 'tod']</t>
  </si>
  <si>
    <t>['ampasssss']</t>
  </si>
  <si>
    <t>['tolong', 'telkomsel', 'beli', 'kuota', 'sinyal', 'gin']</t>
  </si>
  <si>
    <t>['sinyal', 'benerin']</t>
  </si>
  <si>
    <t>['kartu', 'gblokkkk', 'sinyal', 'ngeleg', 'telkomsel', 'ngent', 'data', 'ana', 'ngeleg']</t>
  </si>
  <si>
    <t>['kalah', '']</t>
  </si>
  <si>
    <t>['promosi', 'mending', 'sinyal', 'bagusin', 'promosi', 'nggak', 'klw', 'dukung', 'sinyal', 'bagus', '']</t>
  </si>
  <si>
    <t>['hubung', 'nikita', 'willy', 'gue', 'liat', 'skali', 'sial', 'prank', 'gue', '']</t>
  </si>
  <si>
    <t>['ngapain', 'langgan', 'jaring', 'murah']</t>
  </si>
  <si>
    <t>['data', 'mahal', 'jaring', 'kek', 'siput']</t>
  </si>
  <si>
    <t>['tembusin', 'dis', 'like', 'post', 'foto', 'real']</t>
  </si>
  <si>
    <t>['moal', 'payu', 'kartu', 'telkomsel', 'lamun', 'butut', 'wae']</t>
  </si>
  <si>
    <t>['mutu', '']</t>
  </si>
  <si>
    <t>['lelet', 'telkomsel', '']</t>
  </si>
  <si>
    <t>['bangkeut', 'ajah', 'telkom']</t>
  </si>
  <si>
    <t>['sinyal', 'bgsttt', 'leg', 'sinyal', 'kek', 'gin', 'ajg']</t>
  </si>
  <si>
    <t>['kasih', 'sinyal', 'bener', 'beli', 'udah', 'lag', 'lag', 'karoan', 'niat', 'jual', 'paket', 'data', 'gimana', 'ngambil', 'untung', 'susah', 'telkom', 'main', 'game', 'mending', 'kartu', 'belah']</t>
  </si>
  <si>
    <t>['canda', 'ruang', 'comeback', '']</t>
  </si>
  <si>
    <t>['willy']</t>
  </si>
  <si>
    <t>['sinyal', 'baik', 'download', 'jam']</t>
  </si>
  <si>
    <t>['telkomsel']</t>
  </si>
  <si>
    <t>['clickbait', 'ajg']</t>
  </si>
  <si>
    <t>['dislike', 'ama', 'playstore', 'ama', '']</t>
  </si>
  <si>
    <t>['', 'gue', 'lihat', 'post', 'telkom', 'isi', 'komenya', 'sinyal']</t>
  </si>
  <si>
    <t>['akting', 'nikita', 'willy', 'boongin', '']</t>
  </si>
  <si>
    <t>['iklan', 'ganggu']</t>
  </si>
  <si>
    <t>['bakr', 'pabrik', 'tlkom']</t>
  </si>
  <si>
    <t>['', 'ngen', 'main', 'ngapa', 'ngeleg', 'jaring', 'paket', 'giga']</t>
  </si>
  <si>
    <t>['telkomsel', 'sinyal', 'parah', 'indonesia']</t>
  </si>
  <si>
    <t>['jaring', 'ampas', 'ilang', 'mulu']</t>
  </si>
  <si>
    <t>['mah', 'unlimitednya', 'batas']</t>
  </si>
  <si>
    <t>['udh', 'sinyal', 'hilang', 'tolong', 'layan', 'baguss']</t>
  </si>
  <si>
    <t>['jaring', 'telkomtol', 'bagus']</t>
  </si>
  <si>
    <t>['banget']</t>
  </si>
  <si>
    <t>['kaya', 'sinyal', 'ngelng']</t>
  </si>
  <si>
    <t>['sinyal', 'leg', 'parah', 'asw']</t>
  </si>
  <si>
    <t>['rame', 'nonton']</t>
  </si>
  <si>
    <t>['sinyal', 'sampah']</t>
  </si>
  <si>
    <t>['internet', 'kaya', 'bansos', 'kentit']</t>
  </si>
  <si>
    <t>['terang', 'jaring', 'telkomsel', 'kek', 'kon', '']</t>
  </si>
  <si>
    <t>['kirain', 'nikita', 'willy', 'cium', 'iklan', 'doang', '']</t>
  </si>
  <si>
    <t>['bagusin', 'sinyal', 'main', 'game', 'ngelek', '']</t>
  </si>
  <si>
    <t>['ganti', 'kartu', 'udah', 'ngapain', 'lot', 'paksain', 'kartu', 'bro', 'bagus', 'jaring', 'lelet', 'tinggalin', 'ngapaun', 'tahanin']</t>
  </si>
  <si>
    <t>['ping', 'gajelas', 'suka', 'ilang', '']</t>
  </si>
  <si>
    <t>['fun', 'fact', 'thumbnailnya', 'mamaksa']</t>
  </si>
  <si>
    <t>['boong', 'abis']</t>
  </si>
  <si>
    <t>['unlike', 'rame', 'rame']</t>
  </si>
  <si>
    <t>['keyataan', 'indah', 'iklan', 'sinyal', 'isi', '']</t>
  </si>
  <si>
    <t>['thumbnail', 'hoax', 'gada', 'nikita', 'willy']</t>
  </si>
  <si>
    <t>['telkomsel', 'macem', 'tollol', 'nglek', 'sampe', 'gua', 'apus', 'kirain', 'gua', 'mah', 'gua', 'ngelek', 'tataunya', 'telkomsel', 'macem']</t>
  </si>
  <si>
    <t>['jaring', 'kek', 'koontol']</t>
  </si>
  <si>
    <t>['baik', 'lahhhh', '']</t>
  </si>
  <si>
    <t>['sinyal', 'begok']</t>
  </si>
  <si>
    <t>['sinyal', 'benerin', 'ngab']</t>
  </si>
  <si>
    <t>['vidio', 'thubnail', 'bodoh', 'denga', 'gaya']</t>
  </si>
  <si>
    <t>['kartu', 'doang', 'kls', 'sinyal', '']</t>
  </si>
  <si>
    <t>['jaring', 'sesat', 'dunia']</t>
  </si>
  <si>
    <t>['', 'beli', 'rb', 'cuman', 'jim', 'ampe', 'kalah', 'ngelk', 'ngelek']</t>
  </si>
  <si>
    <t>['taik', 'jarigan', 'cok']</t>
  </si>
  <si>
    <t>['rb', '']</t>
  </si>
  <si>
    <t>['woii', 'sinya', 'ngelag', 'asw']</t>
  </si>
  <si>
    <t>['nikita', 'willy', 'prank', 'wkwkwkw', 'lansung', 'unlike', '']</t>
  </si>
  <si>
    <t>['perbaikin', 'jaring', 'stabil']</t>
  </si>
  <si>
    <t>['nama', 'telkomnyet', 'clickbait', 'paket', 'data', 'clickbait']</t>
  </si>
  <si>
    <t>['sengaja', 'klik']</t>
  </si>
  <si>
    <t>['aplikasi', 'favorit', 'youtube', '']</t>
  </si>
  <si>
    <t>['ngeleg', 'mulu', 'ajg', 'gmn', 'enk', 'nonton', 'asw']</t>
  </si>
  <si>
    <t>['way', 'kanan', 'lampung', 'paku', 'ratu', 'sinyal', 'ilang', 'ilang', 'anjeng']</t>
  </si>
  <si>
    <t>['telkomsel', 'bodohhhhh']</t>
  </si>
  <si>
    <t>['jaring', 'lemah']</t>
  </si>
  <si>
    <t>['baik', 'jaring', 'maen', 'game', 'drmh', 'gua', 'jaring', 'paket', 'beli', 'kesel']</t>
  </si>
  <si>
    <t>['wkwkw', 'asek', 'rame']</t>
  </si>
  <si>
    <t>['lag', 'banget']</t>
  </si>
  <si>
    <t>['laso']</t>
  </si>
  <si>
    <t>['tolong', 'baik', 'jaring', 'telkomsel', '']</t>
  </si>
  <si>
    <t>['jaring', 'ampasss']</t>
  </si>
  <si>
    <t>['lag', 'bree']</t>
  </si>
  <si>
    <t>['dengan', 'telkomsel', '']</t>
  </si>
  <si>
    <t>['thumbnailnya', 'mbak', 'nikita', 'willy', 'thumbnail', 'buat', 'pencet', 'iklan']</t>
  </si>
  <si>
    <t>['gegara', 'liat', 'nikita', 'willy', 'gilir', 'putra', 'zonk', '']</t>
  </si>
  <si>
    <t>['pencet', 'guys']</t>
  </si>
  <si>
    <t>['telkom', 'anjeeeng']</t>
  </si>
  <si>
    <t>['kesini', 'nikita', 'willy', 'zonk']</t>
  </si>
  <si>
    <t>['kokgakbisanyetel', 'lagu', 'lawas']</t>
  </si>
  <si>
    <t>['nikita', 'willy', 'babye']</t>
  </si>
  <si>
    <t>['sinyal', 'kayak', 'anji', 'mmmmmk']</t>
  </si>
  <si>
    <t>['bagus', 'komen', '']</t>
  </si>
  <si>
    <t>['pencet']</t>
  </si>
  <si>
    <t>['jaring', 'kek', 'siput']</t>
  </si>
  <si>
    <t>['udh', 'mahal', 'beli', 'paket']</t>
  </si>
  <si>
    <t>['nikitanya', 'mnaa', 'nyett']</t>
  </si>
  <si>
    <t>['tamnel', 'ambigu']</t>
  </si>
  <si>
    <t>['admin', 'telkom']</t>
  </si>
  <si>
    <t>['ngelng']</t>
  </si>
  <si>
    <t>['tipu', 'thumbnail']</t>
  </si>
  <si>
    <t>['', 'sesuai', 'gambar']</t>
  </si>
  <si>
    <t>['balekin', 'paket', 'gua', 'woy']</t>
  </si>
  <si>
    <t>['cnx', '']</t>
  </si>
  <si>
    <t>['jaring', 'jmbd']</t>
  </si>
  <si>
    <t>['gambar', 'ssbu']</t>
  </si>
  <si>
    <t>['cungpanglaphai', 'cingcangphaici', 'chung', 'hipo']</t>
  </si>
  <si>
    <t>['penasaran', 'cewe', 'ayyu', 'iklan', 'tox', 'hhh']</t>
  </si>
  <si>
    <t>['kesini', 'gara', 'gara', 'pencet']</t>
  </si>
  <si>
    <t>['thumbnail', 'woyy']</t>
  </si>
  <si>
    <t>['thumbnail', 'meresehkan', '']</t>
  </si>
  <si>
    <t>['clickbait', 'woii']</t>
  </si>
  <si>
    <t>['', 'kesini', 'gara', 'nikita', 'willy', '']</t>
  </si>
  <si>
    <t>['jaring', 'telkomsel', 'skrg', 'sungguh', 'sungguh', 'lelah']</t>
  </si>
  <si>
    <t>['parah', 'sinyal', 'bar', 'sengaja', 'ato', 'gimana', 'klu', 'sinyal', 'bagus', 'cepet', 'panas', 'udh', 'gitu', 'sehr', 'cas', 'ampe', 'gara', 'sinyal', '']</t>
  </si>
  <si>
    <t>['tower', 'taik', 'usaha', 'korupsi', 'telkomsel']</t>
  </si>
  <si>
    <t>['please', 'benerin', 'sinyal', 'telkomsel', 'sidoarjo', 'desember', 'lag', 'parah']</t>
  </si>
  <si>
    <t>['telkomsel', 'rugi', 'langgan']</t>
  </si>
  <si>
    <t>['ngakak', 'anjing', 'jaring', 'boros', 'lelet', 'beda', 'jaring', 'negara', 'udah', 'maju', 'that', 'funny', 'you', 'realize', 'telkontol', 'been', 'almost', 'decades', 'still', 'the', 'same', 'bullshit', 'doang', 'digedein', 'telkomsel', 'panggil', 'provider']</t>
  </si>
  <si>
    <t>['benerin', 'sistem', 'gua', 'isi', 'ulang', 'data', 'vocher', 'sistem', 'sibuk', 'mulu', 'uang', 'habis', 'beli', 'data', 'data', 'gunain']</t>
  </si>
  <si>
    <t>['telkomsel', 'gimna', 'lag', 'banget']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</si>
</sst>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 t="s">
        <v>1</v>
      </c>
    </row>
    <row r="2">
      <c r="A2" s="1">
        <v>0.0</v>
      </c>
      <c r="B2" s="2" t="s">
        <v>2</v>
      </c>
      <c r="C2" s="3" t="str">
        <f>IFERROR(__xludf.DUMMYFUNCTION("GOOGLETRANSLATE(B2,""id"",""en"")"),"['Confused', 'Different', 'Tipu', 'Strategy', 'Marketing', 'emang', ""]")</f>
        <v>['Confused', 'Different', 'Tipu', 'Strategy', 'Marketing', 'emang', "]</v>
      </c>
    </row>
    <row r="3">
      <c r="A3" s="1">
        <v>1.0</v>
      </c>
      <c r="B3" s="3" t="s">
        <v>3</v>
      </c>
      <c r="C3" s="3" t="str">
        <f>IFERROR(__xludf.DUMMYFUNCTION("GOOGLETRANSLATE(B3,""id"",""en"")"),"['Name', 'Tipu', 'Figure', 'Fill', 'Video', 'As', 'Come', 'Demand', 'Together', 'Together', 'Ite', ""]")</f>
        <v>['Name', 'Tipu', 'Figure', 'Fill', 'Video', 'As', 'Come', 'Demand', 'Together', 'Together', 'Ite', "]</v>
      </c>
    </row>
    <row r="4">
      <c r="A4" s="1">
        <v>2.0</v>
      </c>
      <c r="B4" s="3" t="s">
        <v>4</v>
      </c>
      <c r="C4" s="3" t="str">
        <f>IFERROR(__xludf.DUMMYFUNCTION("GOOGLETRANSLATE(B4,""id"",""en"")"),"['Adu', '']")</f>
        <v>['Adu', '']</v>
      </c>
    </row>
    <row r="5">
      <c r="A5" s="1">
        <v>3.0</v>
      </c>
      <c r="B5" s="3" t="s">
        <v>5</v>
      </c>
      <c r="C5" s="3" t="str">
        <f>IFERROR(__xludf.DUMMYFUNCTION("GOOGLETRANSLATE(B5,""id"",""en"")"),"['Hall', 'signal', 'Telkomsel', 'Leet', 'Severe', '']")</f>
        <v>['Hall', 'signal', 'Telkomsel', 'Leet', 'Severe', '']</v>
      </c>
    </row>
    <row r="6">
      <c r="A6" s="1">
        <v>4.0</v>
      </c>
      <c r="B6" s="2" t="s">
        <v>6</v>
      </c>
      <c r="C6" s="3" t="str">
        <f>IFERROR(__xludf.DUMMYFUNCTION("GOOGLETRANSLATE(B6,""id"",""en"")"),"['Telkomsel', 'good', 'where,' signal ',' spacious', 'like', 'mountain', 'that's']")</f>
        <v>['Telkomsel', 'good', 'where,' signal ',' spacious', 'like', 'mountain', 'that's']</v>
      </c>
    </row>
    <row r="7">
      <c r="A7" s="1">
        <v>5.0</v>
      </c>
      <c r="B7" s="3" t="s">
        <v>7</v>
      </c>
      <c r="C7" s="3" t="str">
        <f>IFERROR(__xludf.DUMMYFUNCTION("GOOGLETRANSLATE(B7,""id"",""en"")"),"['comment', 'like', 'nets', 'Telkomsel', 'good', 'ngk', 'pairs', 'ad', 'because' nets ',' Telkomsel ',' kek ',' Oath ',' ']")</f>
        <v>['comment', 'like', 'nets', 'Telkomsel', 'good', 'ngk', 'pairs', 'ad', 'because' nets ',' Telkomsel ',' kek ',' Oath ',' ']</v>
      </c>
    </row>
    <row r="8">
      <c r="A8" s="1">
        <v>6.0</v>
      </c>
      <c r="B8" s="3" t="s">
        <v>8</v>
      </c>
      <c r="C8" s="3" t="str">
        <f>IFERROR(__xludf.DUMMYFUNCTION("GOOGLETRANSLATE(B8,""id"",""en"")"),"['Unlimited', 'fast', 'net', 'limit', 'wkwkw', ""]")</f>
        <v>['Unlimited', 'fast', 'net', 'limit', 'wkwkw', "]</v>
      </c>
    </row>
    <row r="9">
      <c r="A9" s="1">
        <v>33.0</v>
      </c>
      <c r="B9" s="3" t="s">
        <v>9</v>
      </c>
      <c r="C9" s="3" t="str">
        <f>IFERROR(__xludf.DUMMYFUNCTION("GOOGLETRANSLATE(B9,""id"",""en"")"),"['Grace', 'watch', 'Advertising', 'Yutub']")</f>
        <v>['Grace', 'watch', 'Advertising', 'Yutub']</v>
      </c>
    </row>
    <row r="10">
      <c r="A10" s="1">
        <v>34.0</v>
      </c>
      <c r="B10" s="2" t="s">
        <v>10</v>
      </c>
      <c r="C10" s="3" t="str">
        <f>IFERROR(__xludf.DUMMYFUNCTION("GOOGLETRANSLATE(B10,""id"",""en"")"),"['Please', 'stable', 'connection', 'network']")</f>
        <v>['Please', 'stable', 'connection', 'network']</v>
      </c>
    </row>
    <row r="11">
      <c r="A11" s="1">
        <v>35.0</v>
      </c>
      <c r="B11" s="3" t="s">
        <v>11</v>
      </c>
      <c r="C11" s="3" t="str">
        <f>IFERROR(__xludf.DUMMYFUNCTION("GOOGLETRANSLATE(B11,""id"",""en"")"),"['', 'forgiveness', 'nets', 'signal', 'full', '']")</f>
        <v>['', 'forgiveness', 'nets', 'signal', 'full', '']</v>
      </c>
    </row>
    <row r="12">
      <c r="A12" s="1">
        <v>36.0</v>
      </c>
      <c r="B12" s="3" t="s">
        <v>12</v>
      </c>
      <c r="C12" s="3" t="str">
        <f>IFERROR(__xludf.DUMMYFUNCTION("GOOGLETRANSLATE(B12,""id"",""en"")"),"['Telkomsel', 'Promotion', 'Kenceng', 'Golir', 'Signal', 'Serasa', ""]")</f>
        <v>['Telkomsel', 'Promotion', 'Kenceng', 'Golir', 'Signal', 'Serasa', "]</v>
      </c>
    </row>
    <row r="13">
      <c r="A13" s="1">
        <v>37.0</v>
      </c>
      <c r="B13" s="3" t="s">
        <v>13</v>
      </c>
      <c r="C13" s="3" t="str">
        <f>IFERROR(__xludf.DUMMYFUNCTION("GOOGLETRANSLATE(B13,""id"",""en"")"),"['Telkomsel', 'Bankrupt', 'Subscribe', 'Change', 'lag']")</f>
        <v>['Telkomsel', 'Bankrupt', 'Subscribe', 'Change', 'lag']</v>
      </c>
    </row>
    <row r="14">
      <c r="A14" s="1">
        <v>38.0</v>
      </c>
      <c r="B14" s="3" t="s">
        <v>14</v>
      </c>
      <c r="C14" s="3" t="str">
        <f>IFERROR(__xludf.DUMMYFUNCTION("GOOGLETRANSLATE(B14,""id"",""en"")"),"['Disturbs', 'nets', 'compensation', 'subscribe', '']")</f>
        <v>['Disturbs', 'nets', 'compensation', 'subscribe', '']</v>
      </c>
    </row>
    <row r="15">
      <c r="A15" s="1">
        <v>39.0</v>
      </c>
      <c r="B15" s="3" t="s">
        <v>15</v>
      </c>
      <c r="C15" s="3" t="str">
        <f>IFERROR(__xludf.DUMMYFUNCTION("GOOGLETRANSLATE(B15,""id"",""en"")"),"['Package', 'trimakasih']")</f>
        <v>['Package', 'trimakasih']</v>
      </c>
    </row>
    <row r="16">
      <c r="A16" s="1">
        <v>40.0</v>
      </c>
      <c r="B16" s="3" t="s">
        <v>16</v>
      </c>
      <c r="C16" s="3" t="str">
        <f>IFERROR(__xludf.DUMMYFUNCTION("GOOGLETRANSLATE(B16,""id"",""en"")"),"['Moga', 'Telkomsel', 'Closed', 'Signal', 'Rich']")</f>
        <v>['Moga', 'Telkomsel', 'Closed', 'Signal', 'Rich']</v>
      </c>
    </row>
    <row r="17">
      <c r="A17" s="1">
        <v>41.0</v>
      </c>
      <c r="B17" s="3" t="s">
        <v>17</v>
      </c>
      <c r="C17" s="3" t="str">
        <f>IFERROR(__xludf.DUMMYFUNCTION("GOOGLETRANSLATE(B17,""id"",""en"")"),"['Thank you', 'Telkomsel', 'Lotsin', 'Promo', 'Signal', 'Corruption', 'NJING']")</f>
        <v>['Thank you', 'Telkomsel', 'Lotsin', 'Promo', 'Signal', 'Corruption', 'NJING']</v>
      </c>
    </row>
    <row r="18">
      <c r="A18" s="1">
        <v>42.0</v>
      </c>
      <c r="B18" s="3" t="s">
        <v>18</v>
      </c>
      <c r="C18" s="3" t="str">
        <f>IFERROR(__xludf.DUMMYFUNCTION("GOOGLETRANSLATE(B18,""id"",""en"")"),"['Gara', 'corruptor', 'signal', 'ngeleg']")</f>
        <v>['Gara', 'corruptor', 'signal', 'ngeleg']</v>
      </c>
    </row>
    <row r="19">
      <c r="A19" s="1">
        <v>43.0</v>
      </c>
      <c r="B19" s="3" t="s">
        <v>19</v>
      </c>
      <c r="C19" s="3" t="str">
        <f>IFERROR(__xludf.DUMMYFUNCTION("GOOGLETRANSLATE(B19,""id"",""en"")"),"['Wooyy', 'Balikin', 'Signal', 'Tsel', 'Dulf', '']")</f>
        <v>['Wooyy', 'Balikin', 'Signal', 'Tsel', 'Dulf', '']</v>
      </c>
    </row>
    <row r="20">
      <c r="A20" s="1">
        <v>44.0</v>
      </c>
      <c r="B20" s="3" t="s">
        <v>20</v>
      </c>
      <c r="C20" s="3" t="str">
        <f>IFERROR(__xludf.DUMMYFUNCTION("GOOGLETRANSLATE(B20,""id"",""en"")"),"['Report', 'COK', 'Website', 'Telkom']")</f>
        <v>['Report', 'COK', 'Website', 'Telkom']</v>
      </c>
    </row>
    <row r="21" ht="15.75" customHeight="1">
      <c r="A21" s="1">
        <v>45.0</v>
      </c>
      <c r="B21" s="3" t="s">
        <v>21</v>
      </c>
      <c r="C21" s="3" t="str">
        <f>IFERROR(__xludf.DUMMYFUNCTION("GOOGLETRANSLATE(B21,""id"",""en"")"),"['Telkomsel', 'severe', 'net', 'slow', 'cable', 'signal', 'steal', 'jdi', 'goblok']")</f>
        <v>['Telkomsel', 'severe', 'net', 'slow', 'cable', 'signal', 'steal', 'jdi', 'goblok']</v>
      </c>
    </row>
    <row r="22" ht="15.75" customHeight="1">
      <c r="A22" s="1">
        <v>48.0</v>
      </c>
      <c r="B22" s="3" t="s">
        <v>22</v>
      </c>
      <c r="C22" s="3" t="str">
        <f>IFERROR(__xludf.DUMMYFUNCTION("GOOGLETRANSLATE(B22,""id"",""en"")"),"['Telkomsel', 'Sal', 'weak', 'Mulu', 'boss', ""]")</f>
        <v>['Telkomsel', 'Sal', 'weak', 'Mulu', 'boss', "]</v>
      </c>
    </row>
    <row r="23" ht="15.75" customHeight="1">
      <c r="A23" s="1">
        <v>49.0</v>
      </c>
      <c r="B23" s="3" t="s">
        <v>23</v>
      </c>
      <c r="C23" s="3" t="str">
        <f>IFERROR(__xludf.DUMMYFUNCTION("GOOGLETRANSLATE(B23,""id"",""en"")"),"['Telkomsel', 'according to', 'ama', 'price', 'emang', 'net', 'asw', ""]")</f>
        <v>['Telkomsel', 'according to', 'ama', 'price', 'emang', 'net', 'asw', "]</v>
      </c>
    </row>
    <row r="24" ht="15.75" customHeight="1">
      <c r="A24" s="1">
        <v>51.0</v>
      </c>
      <c r="B24" s="3" t="s">
        <v>24</v>
      </c>
      <c r="C24" s="3" t="str">
        <f>IFERROR(__xludf.DUMMYFUNCTION("GOOGLETRANSLATE(B24,""id"",""en"")"),"['pulse', 'suck', 'package', 'internet', 'package', 'telephone', 'already', 'buy', 'expensive', 'leftover', 'pulses',' Embat ',' bad signal']")</f>
        <v>['pulse', 'suck', 'package', 'internet', 'package', 'telephone', 'already', 'buy', 'expensive', 'leftover', 'pulses',' Embat ',' bad signal']</v>
      </c>
    </row>
    <row r="25" ht="15.75" customHeight="1">
      <c r="A25" s="1">
        <v>52.0</v>
      </c>
      <c r="B25" s="3" t="s">
        <v>25</v>
      </c>
      <c r="C25" s="3" t="str">
        <f>IFERROR(__xludf.DUMMYFUNCTION("GOOGLETRANSLATE(B25,""id"",""en"")"),"['Report', 'account', 'youtube']")</f>
        <v>['Report', 'account', 'youtube']</v>
      </c>
    </row>
    <row r="26" ht="15.75" customHeight="1">
      <c r="A26" s="1">
        <v>53.0</v>
      </c>
      <c r="B26" s="3" t="s">
        <v>26</v>
      </c>
      <c r="C26" s="3" t="str">
        <f>IFERROR(__xludf.DUMMYFUNCTION("GOOGLETRANSLATE(B26,""id"",""en"")"),"['signal', 'Difficult', 'Jan', 'Naturally']")</f>
        <v>['signal', 'Difficult', 'Jan', 'Naturally']</v>
      </c>
    </row>
    <row r="27" ht="15.75" customHeight="1">
      <c r="A27" s="1">
        <v>54.0</v>
      </c>
      <c r="B27" s="3" t="s">
        <v>27</v>
      </c>
      <c r="C27" s="3" t="str">
        <f>IFERROR(__xludf.DUMMYFUNCTION("GOOGLETRANSLATE(B27,""id"",""en"")"),"['', 'Hanting', 'Gara', 'Gara', 'net', 'Telkomsel']")</f>
        <v>['', 'Hanting', 'Gara', 'Gara', 'net', 'Telkomsel']</v>
      </c>
    </row>
    <row r="28" ht="15.75" customHeight="1">
      <c r="A28" s="1">
        <v>55.0</v>
      </c>
      <c r="B28" s="3" t="s">
        <v>28</v>
      </c>
      <c r="C28" s="3" t="str">
        <f>IFERROR(__xludf.DUMMYFUNCTION("GOOGLETRANSLATE(B28,""id"",""en"")"),"['', 'Heck', 'cheap']")</f>
        <v>['', 'Heck', 'cheap']</v>
      </c>
    </row>
    <row r="29" ht="15.75" customHeight="1">
      <c r="A29" s="1">
        <v>56.0</v>
      </c>
      <c r="B29" s="3" t="s">
        <v>29</v>
      </c>
      <c r="C29" s="3" t="str">
        <f>IFERROR(__xludf.DUMMYFUNCTION("GOOGLETRANSLATE(B29,""id"",""en"")"),"['Woy', 'Benerin', 'signal', 'Telkom', 'ngeleg', 'really', 'coy', 'rich']")</f>
        <v>['Woy', 'Benerin', 'signal', 'Telkom', 'ngeleg', 'really', 'coy', 'rich']</v>
      </c>
    </row>
    <row r="30" ht="15.75" customHeight="1">
      <c r="A30" s="1">
        <v>57.0</v>
      </c>
      <c r="B30" s="3" t="s">
        <v>30</v>
      </c>
      <c r="C30" s="3" t="str">
        <f>IFERROR(__xludf.DUMMYFUNCTION("GOOGLETRANSLATE(B30,""id"",""en"")"),"['BTW', 'Telkomsel', 'Change', 'Logo', '']")</f>
        <v>['BTW', 'Telkomsel', 'Change', 'Logo', '']</v>
      </c>
    </row>
    <row r="31" ht="15.75" customHeight="1">
      <c r="A31" s="1">
        <v>58.0</v>
      </c>
      <c r="B31" s="3" t="s">
        <v>31</v>
      </c>
      <c r="C31" s="3" t="str">
        <f>IFERROR(__xludf.DUMMYFUNCTION("GOOGLETRANSLATE(B31,""id"",""en"")"),"['application', 'kek', 'taik', 'cave', 'sampek', 'kagak', 'install', 'already', 'tens "",' cave ',' pakek ',' Telkomsel ',' Sewain ',' ']")</f>
        <v>['application', 'kek', 'taik', 'cave', 'sampek', 'kagak', 'install', 'already', 'tens ",' cave ',' pakek ',' Telkomsel ',' Sewain ',' ']</v>
      </c>
    </row>
    <row r="32" ht="15.75" customHeight="1">
      <c r="A32" s="1">
        <v>59.0</v>
      </c>
      <c r="B32" s="3" t="s">
        <v>32</v>
      </c>
      <c r="C32" s="3" t="str">
        <f>IFERROR(__xludf.DUMMYFUNCTION("GOOGLETRANSLATE(B32,""id"",""en"")"),"['Net', 'Telkomsel', 'Kampret', 'Taste', 'Region', '']")</f>
        <v>['Net', 'Telkomsel', 'Kampret', 'Taste', 'Region', '']</v>
      </c>
    </row>
    <row r="33" ht="15.75" customHeight="1">
      <c r="A33" s="1">
        <v>60.0</v>
      </c>
      <c r="B33" s="3" t="s">
        <v>33</v>
      </c>
      <c r="C33" s="3" t="str">
        <f>IFERROR(__xludf.DUMMYFUNCTION("GOOGLETRANSLATE(B33,""id"",""en"")"),"['Telkomsel', 'Ngelag']")</f>
        <v>['Telkomsel', 'Ngelag']</v>
      </c>
    </row>
    <row r="34" ht="15.75" customHeight="1">
      <c r="A34" s="1">
        <v>61.0</v>
      </c>
      <c r="B34" s="3" t="s">
        <v>34</v>
      </c>
      <c r="C34" s="3" t="str">
        <f>IFERROR(__xludf.DUMMYFUNCTION("GOOGLETRANSLATE(B34,""id"",""en"")"),"['Please', 'upgred', 'card', 'cave', 'sympathy', 'tip', '']")</f>
        <v>['Please', 'upgred', 'card', 'cave', 'sympathy', 'tip', '']</v>
      </c>
    </row>
    <row r="35" ht="15.75" customHeight="1">
      <c r="A35" s="1">
        <v>62.0</v>
      </c>
      <c r="B35" s="3" t="s">
        <v>35</v>
      </c>
      <c r="C35" s="3" t="str">
        <f>IFERROR(__xludf.DUMMYFUNCTION("GOOGLETRANSLATE(B35,""id"",""en"")"),"['iron', 'Used', '']")</f>
        <v>['iron', 'Used', '']</v>
      </c>
    </row>
    <row r="36" ht="15.75" customHeight="1">
      <c r="A36" s="1">
        <v>64.0</v>
      </c>
      <c r="B36" s="3" t="s">
        <v>36</v>
      </c>
      <c r="C36" s="3" t="str">
        <f>IFERROR(__xludf.DUMMYFUNCTION("GOOGLETRANSLATE(B36,""id"",""en"")"),"['net', 'Telkomsel', 'broken', 'good', 'change', 'card']")</f>
        <v>['net', 'Telkomsel', 'broken', 'good', 'change', 'card']</v>
      </c>
    </row>
    <row r="37" ht="15.75" customHeight="1">
      <c r="A37" s="1">
        <v>65.0</v>
      </c>
      <c r="B37" s="3" t="s">
        <v>37</v>
      </c>
      <c r="C37" s="3" t="str">
        <f>IFERROR(__xludf.DUMMYFUNCTION("GOOGLETRANSLATE(B37,""id"",""en"")"),"['Unlimited', '']")</f>
        <v>['Unlimited', '']</v>
      </c>
    </row>
    <row r="38" ht="15.75" customHeight="1">
      <c r="A38" s="1">
        <v>66.0</v>
      </c>
      <c r="B38" s="3" t="s">
        <v>38</v>
      </c>
      <c r="C38" s="3" t="str">
        <f>IFERROR(__xludf.DUMMYFUNCTION("GOOGLETRANSLATE(B38,""id"",""en"")"),"['signal', 'strong', 'youtube', 'doang', 'laen', 'mah', 'rich', 'snail', '']")</f>
        <v>['signal', 'strong', 'youtube', 'doang', 'laen', 'mah', 'rich', 'snail', '']</v>
      </c>
    </row>
    <row r="39" ht="15.75" customHeight="1">
      <c r="A39" s="1">
        <v>67.0</v>
      </c>
      <c r="B39" s="3" t="s">
        <v>39</v>
      </c>
      <c r="C39" s="3" t="str">
        <f>IFERROR(__xludf.DUMMYFUNCTION("GOOGLETRANSLATE(B39,""id"",""en"")"),"['Thumbnail', 'Click', 'Bait', '']")</f>
        <v>['Thumbnail', 'Click', 'Bait', '']</v>
      </c>
    </row>
    <row r="40" ht="15.75" customHeight="1">
      <c r="A40" s="1">
        <v>68.0</v>
      </c>
      <c r="B40" s="3" t="s">
        <v>40</v>
      </c>
      <c r="C40" s="3" t="str">
        <f>IFERROR(__xludf.DUMMYFUNCTION("GOOGLETRANSLATE(B40,""id"",""en"")"),"['signal', 'like', 'error', 'package', 'internet', 'need', 'provider', 'pulp']")</f>
        <v>['signal', 'like', 'error', 'package', 'internet', 'need', 'provider', 'pulp']</v>
      </c>
    </row>
    <row r="41" ht="15.75" customHeight="1">
      <c r="A41" s="1">
        <v>71.0</v>
      </c>
      <c r="B41" s="3" t="s">
        <v>41</v>
      </c>
      <c r="C41" s="3" t="str">
        <f>IFERROR(__xludf.DUMMYFUNCTION("GOOGLETRANSLATE(B41,""id"",""en"")"),"['signal', 'fast', 'good', 'slow', 'snail', 'play', 'signal', 'dog', 'really']")</f>
        <v>['signal', 'fast', 'good', 'slow', 'snail', 'play', 'signal', 'dog', 'really']</v>
      </c>
    </row>
    <row r="42" ht="15.75" customHeight="1">
      <c r="A42" s="1">
        <v>72.0</v>
      </c>
      <c r="B42" s="3" t="s">
        <v>42</v>
      </c>
      <c r="C42" s="3" t="str">
        <f>IFERROR(__xludf.DUMMYFUNCTION("GOOGLETRANSLATE(B42,""id"",""en"")"),"['repay', 'signal', 'Telkomsel', '']")</f>
        <v>['repay', 'signal', 'Telkomsel', '']</v>
      </c>
    </row>
    <row r="43" ht="15.75" customHeight="1">
      <c r="A43" s="1">
        <v>73.0</v>
      </c>
      <c r="B43" s="3" t="s">
        <v>43</v>
      </c>
      <c r="C43" s="3" t="str">
        <f>IFERROR(__xludf.DUMMYFUNCTION("GOOGLETRANSLATE(B43,""id"",""en"")"),"['Benerin', 'signal']")</f>
        <v>['Benerin', 'signal']</v>
      </c>
    </row>
    <row r="44" ht="15.75" customHeight="1">
      <c r="A44" s="1">
        <v>76.0</v>
      </c>
      <c r="B44" s="3" t="s">
        <v>44</v>
      </c>
      <c r="C44" s="3" t="str">
        <f>IFERROR(__xludf.DUMMYFUNCTION("GOOGLETRANSLATE(B44,""id"",""en"")"),"['Telkomsel', 'signal', 'rich', 'taik', 'lose', 'fast', 'IM', 'IM', 'The', 'Best', 'Telkomsel', 'Rich', ' ']")</f>
        <v>['Telkomsel', 'signal', 'rich', 'taik', 'lose', 'fast', 'IM', 'IM', 'The', 'Best', 'Telkomsel', 'Rich', ' ']</v>
      </c>
    </row>
    <row r="45" ht="15.75" customHeight="1">
      <c r="A45" s="1">
        <v>77.0</v>
      </c>
      <c r="B45" s="3" t="s">
        <v>45</v>
      </c>
      <c r="C45" s="3" t="str">
        <f>IFERROR(__xludf.DUMMYFUNCTION("GOOGLETRANSLATE(B45,""id"",""en"")"),"['in demand', '']")</f>
        <v>['in demand', '']</v>
      </c>
    </row>
    <row r="46" ht="15.75" customHeight="1">
      <c r="A46" s="1">
        <v>78.0</v>
      </c>
      <c r="B46" s="3" t="s">
        <v>46</v>
      </c>
      <c r="C46" s="3" t="str">
        <f>IFERROR(__xludf.DUMMYFUNCTION("GOOGLETRANSLATE(B46,""id"",""en"")"),"['Nyah']")</f>
        <v>['Nyah']</v>
      </c>
    </row>
    <row r="47" ht="15.75" customHeight="1">
      <c r="A47" s="1">
        <v>79.0</v>
      </c>
      <c r="B47" s="3" t="s">
        <v>47</v>
      </c>
      <c r="C47" s="3" t="str">
        <f>IFERROR(__xludf.DUMMYFUNCTION("GOOGLETRANSLATE(B47,""id"",""en"")"),"['Signal', 'Bener']")</f>
        <v>['Signal', 'Bener']</v>
      </c>
    </row>
    <row r="48" ht="15.75" customHeight="1">
      <c r="A48" s="1">
        <v>80.0</v>
      </c>
      <c r="B48" s="3" t="s">
        <v>48</v>
      </c>
      <c r="C48" s="3" t="str">
        <f>IFERROR(__xludf.DUMMYFUNCTION("GOOGLETRANSLATE(B48,""id"",""en"")"),"['Signal', 'Telkomsel', 'getting', 'covid', 'smpk', 'severe', 'ngellag']")</f>
        <v>['Signal', 'Telkomsel', 'getting', 'covid', 'smpk', 'severe', 'ngellag']</v>
      </c>
    </row>
    <row r="49" ht="15.75" customHeight="1">
      <c r="A49" s="1">
        <v>81.0</v>
      </c>
      <c r="B49" s="3" t="s">
        <v>49</v>
      </c>
      <c r="C49" s="3" t="str">
        <f>IFERROR(__xludf.DUMMYFUNCTION("GOOGLETRANSLATE(B49,""id"",""en"")"),"['Watch', 'thumbnail']")</f>
        <v>['Watch', 'thumbnail']</v>
      </c>
    </row>
    <row r="50" ht="15.75" customHeight="1">
      <c r="A50" s="1">
        <v>82.0</v>
      </c>
      <c r="B50" s="3" t="s">
        <v>50</v>
      </c>
      <c r="C50" s="3" t="str">
        <f>IFERROR(__xludf.DUMMYFUNCTION("GOOGLETRANSLATE(B50,""id"",""en"")"),"['Ayok', 'Move', 'Brand', 'Split']")</f>
        <v>['Ayok', 'Move', 'Brand', 'Split']</v>
      </c>
    </row>
    <row r="51" ht="15.75" customHeight="1">
      <c r="A51" s="1">
        <v>84.0</v>
      </c>
      <c r="B51" s="3" t="s">
        <v>51</v>
      </c>
      <c r="C51" s="3" t="str">
        <f>IFERROR(__xludf.DUMMYFUNCTION("GOOGLETRANSLATE(B51,""id"",""en"")"),"['Gosh', 'nets', 'Telkom', 'net', 'axis']")</f>
        <v>['Gosh', 'nets', 'Telkom', 'net', 'axis']</v>
      </c>
    </row>
    <row r="52" ht="15.75" customHeight="1">
      <c r="A52" s="1">
        <v>85.0</v>
      </c>
      <c r="B52" s="3" t="s">
        <v>52</v>
      </c>
      <c r="C52" s="3" t="str">
        <f>IFERROR(__xludf.DUMMYFUNCTION("GOOGLETRANSLATE(B52,""id"",""en"")"),"['', 'RB', 'quota', ""]")</f>
        <v>['', 'RB', 'quota', "]</v>
      </c>
    </row>
    <row r="53" ht="15.75" customHeight="1">
      <c r="A53" s="1">
        <v>86.0</v>
      </c>
      <c r="B53" s="3" t="s">
        <v>53</v>
      </c>
      <c r="C53" s="3" t="str">
        <f>IFERROR(__xludf.DUMMYFUNCTION("GOOGLETRANSLATE(B53,""id"",""en"")"),"['', '']")</f>
        <v>['', '']</v>
      </c>
    </row>
    <row r="54" ht="15.75" customHeight="1">
      <c r="A54" s="1">
        <v>87.0</v>
      </c>
      <c r="B54" s="3" t="s">
        <v>54</v>
      </c>
      <c r="C54" s="3" t="str">
        <f>IFERROR(__xludf.DUMMYFUNCTION("GOOGLETRANSLATE(B54,""id"",""en"")"),"['Telkom', 'emng', 'savage', 'teaches',' jdi ',' concern ',' match ',' bnget ',' card ',' telkomsel ',' ganjlan ',' door ',' chicken coop']")</f>
        <v>['Telkom', 'emng', 'savage', 'teaches',' jdi ',' concern ',' match ',' bnget ',' card ',' telkomsel ',' ganjlan ',' door ',' chicken coop']</v>
      </c>
    </row>
    <row r="55" ht="15.75" customHeight="1">
      <c r="A55" s="1">
        <v>88.0</v>
      </c>
      <c r="B55" s="3" t="s">
        <v>55</v>
      </c>
      <c r="C55" s="3" t="str">
        <f>IFERROR(__xludf.DUMMYFUNCTION("GOOGLETRANSLATE(B55,""id"",""en"")"),"['Nets',' Telkomsel ',' Njirr ',' Raying ',' Buy ',' Package ',' Keteng ',' Unlimited ',' Liat ',' Video ',' Quality ',' Loading ',' Mulu ',' ']")</f>
        <v>['Nets',' Telkomsel ',' Njirr ',' Raying ',' Buy ',' Package ',' Keteng ',' Unlimited ',' Liat ',' Video ',' Quality ',' Loading ',' Mulu ',' ']</v>
      </c>
    </row>
    <row r="56" ht="15.75" customHeight="1">
      <c r="A56" s="1">
        <v>89.0</v>
      </c>
      <c r="B56" s="3" t="s">
        <v>56</v>
      </c>
      <c r="C56" s="3" t="str">
        <f>IFERROR(__xludf.DUMMYFUNCTION("GOOGLETRANSLATE(B56,""id"",""en"")"),"['Net', 'Telkomsel', 'Kamana', 'Meni', 'Fried', 'worth', 'pis']")</f>
        <v>['Net', 'Telkomsel', 'Kamana', 'Meni', 'Fried', 'worth', 'pis']</v>
      </c>
    </row>
    <row r="57" ht="15.75" customHeight="1">
      <c r="A57" s="1">
        <v>90.0</v>
      </c>
      <c r="B57" s="3" t="s">
        <v>57</v>
      </c>
      <c r="C57" s="3" t="str">
        <f>IFERROR(__xludf.DUMMYFUNCTION("GOOGLETRANSLATE(B57,""id"",""en"")"),"['', 'Minutes', 'UDH', 'Million', 'LIAT']")</f>
        <v>['', 'Minutes', 'UDH', 'Million', 'LIAT']</v>
      </c>
    </row>
    <row r="58" ht="15.75" customHeight="1">
      <c r="A58" s="1">
        <v>91.0</v>
      </c>
      <c r="B58" s="3" t="s">
        <v>58</v>
      </c>
      <c r="C58" s="3" t="str">
        <f>IFERROR(__xludf.DUMMYFUNCTION("GOOGLETRANSLATE(B58,""id"",""en"")"),"['TELKOMSEL', 'EASY', 'BANGKRUTTT']")</f>
        <v>['TELKOMSEL', 'EASY', 'BANGKRUTTT']</v>
      </c>
    </row>
    <row r="59" ht="15.75" customHeight="1">
      <c r="A59" s="1">
        <v>92.0</v>
      </c>
      <c r="B59" s="3" t="s">
        <v>59</v>
      </c>
      <c r="C59" s="3" t="str">
        <f>IFERROR(__xludf.DUMMYFUNCTION("GOOGLETRANSLATE(B59,""id"",""en"")"),"['Leg', 'Muluk', 'Loss', 'Consumer', 'Boss']")</f>
        <v>['Leg', 'Muluk', 'Loss', 'Consumer', 'Boss']</v>
      </c>
    </row>
    <row r="60" ht="15.75" customHeight="1">
      <c r="A60" s="1">
        <v>93.0</v>
      </c>
      <c r="B60" s="3" t="s">
        <v>60</v>
      </c>
      <c r="C60" s="3" t="str">
        <f>IFERROR(__xludf.DUMMYFUNCTION("GOOGLETRANSLATE(B60,""id"",""en"")"),"['Package', 'Data', 'Price', 'Sky', 'Network', 'Kek', 'Taek', 'Manding', 'Pakek', 'Brand']")</f>
        <v>['Package', 'Data', 'Price', 'Sky', 'Network', 'Kek', 'Taek', 'Manding', 'Pakek', 'Brand']</v>
      </c>
    </row>
    <row r="61" ht="15.75" customHeight="1">
      <c r="A61" s="1">
        <v>94.0</v>
      </c>
      <c r="B61" s="3" t="s">
        <v>61</v>
      </c>
      <c r="C61" s="3" t="str">
        <f>IFERROR(__xludf.DUMMYFUNCTION("GOOGLETRANSLATE(B61,""id"",""en"")"),"['Telkomsel', 'slow', 'Severe', 'disgust', 'see', 'Telkomsel', 'Different']")</f>
        <v>['Telkomsel', 'slow', 'Severe', 'disgust', 'see', 'Telkomsel', 'Different']</v>
      </c>
    </row>
    <row r="62" ht="15.75" customHeight="1">
      <c r="A62" s="1">
        <v>95.0</v>
      </c>
      <c r="B62" s="3" t="s">
        <v>62</v>
      </c>
      <c r="C62" s="3" t="str">
        <f>IFERROR(__xludf.DUMMYFUNCTION("GOOGLETRANSLATE(B62,""id"",""en"")"),"['see', 'Nikita', 'Willy', 'click', 'acting', 'nik', 'prank', ""]")</f>
        <v>['see', 'Nikita', 'Willy', 'click', 'acting', 'nik', 'prank', "]</v>
      </c>
    </row>
    <row r="63" ht="15.75" customHeight="1">
      <c r="A63" s="1">
        <v>96.0</v>
      </c>
      <c r="B63" s="3" t="s">
        <v>63</v>
      </c>
      <c r="C63" s="3" t="str">
        <f>IFERROR(__xludf.DUMMYFUNCTION("GOOGLETRANSLATE(B63,""id"",""en"")"),"['Hadeh', 'connection', 'battered', 'diandelin']")</f>
        <v>['Hadeh', 'connection', 'battered', 'diandelin']</v>
      </c>
    </row>
    <row r="64" ht="15.75" customHeight="1">
      <c r="A64" s="1">
        <v>97.0</v>
      </c>
      <c r="B64" s="3" t="s">
        <v>64</v>
      </c>
      <c r="C64" s="3" t="str">
        <f>IFERROR(__xludf.DUMMYFUNCTION("GOOGLETRANSLATE(B64,""id"",""en"")"),"['Contents', 'Mahaberantan']")</f>
        <v>['Contents', 'Mahaberantan']</v>
      </c>
    </row>
    <row r="65" ht="15.75" customHeight="1">
      <c r="A65" s="1">
        <v>98.0</v>
      </c>
      <c r="B65" s="3" t="s">
        <v>65</v>
      </c>
      <c r="C65" s="3" t="str">
        <f>IFERROR(__xludf.DUMMYFUNCTION("GOOGLETRANSLATE(B65,""id"",""en"")"),"['Move', 'card', 'severe']")</f>
        <v>['Move', 'card', 'severe']</v>
      </c>
    </row>
    <row r="66" ht="15.75" customHeight="1">
      <c r="A66" s="1">
        <v>99.0</v>
      </c>
      <c r="B66" s="3" t="s">
        <v>66</v>
      </c>
      <c r="C66" s="3" t="str">
        <f>IFERROR(__xludf.DUMMYFUNCTION("GOOGLETRANSLATE(B66,""id"",""en"")"),"['signal', 'gajelas']")</f>
        <v>['signal', 'gajelas']</v>
      </c>
    </row>
    <row r="67" ht="15.75" customHeight="1">
      <c r="A67" s="1">
        <v>100.0</v>
      </c>
      <c r="B67" s="3" t="s">
        <v>67</v>
      </c>
      <c r="C67" s="3" t="str">
        <f>IFERROR(__xludf.DUMMYFUNCTION("GOOGLETRANSLATE(B67,""id"",""en"")"),"['Knp', 'application', 'open', 'please', 'good', 'tod']")</f>
        <v>['Knp', 'application', 'open', 'please', 'good', 'tod']</v>
      </c>
    </row>
    <row r="68" ht="15.75" customHeight="1">
      <c r="A68" s="1">
        <v>101.0</v>
      </c>
      <c r="B68" s="3" t="s">
        <v>68</v>
      </c>
      <c r="C68" s="3" t="str">
        <f>IFERROR(__xludf.DUMMYFUNCTION("GOOGLETRANSLATE(B68,""id"",""en"")"),"['Ampasssss']")</f>
        <v>['Ampasssss']</v>
      </c>
    </row>
    <row r="69" ht="15.75" customHeight="1">
      <c r="A69" s="1">
        <v>102.0</v>
      </c>
      <c r="B69" s="3" t="s">
        <v>69</v>
      </c>
      <c r="C69" s="3" t="str">
        <f>IFERROR(__xludf.DUMMYFUNCTION("GOOGLETRANSLATE(B69,""id"",""en"")"),"['Please', 'Telkomsel', 'buy', 'quota', 'signal', 'gin']")</f>
        <v>['Please', 'Telkomsel', 'buy', 'quota', 'signal', 'gin']</v>
      </c>
    </row>
    <row r="70" ht="15.75" customHeight="1">
      <c r="A70" s="1">
        <v>103.0</v>
      </c>
      <c r="B70" s="3" t="s">
        <v>70</v>
      </c>
      <c r="C70" s="3" t="str">
        <f>IFERROR(__xludf.DUMMYFUNCTION("GOOGLETRANSLATE(B70,""id"",""en"")"),"['Signal', 'Benerin']")</f>
        <v>['Signal', 'Benerin']</v>
      </c>
    </row>
    <row r="71" ht="15.75" customHeight="1">
      <c r="A71" s="1">
        <v>104.0</v>
      </c>
      <c r="B71" s="3" t="s">
        <v>71</v>
      </c>
      <c r="C71" s="3" t="str">
        <f>IFERROR(__xludf.DUMMYFUNCTION("GOOGLETRANSLATE(B71,""id"",""en"")"),"['card', 'Gblokkkk', 'signal', 'ngeleg', 'Telkomsel', 'Ngent', 'data', 'Ana', 'ngeleg']")</f>
        <v>['card', 'Gblokkkk', 'signal', 'ngeleg', 'Telkomsel', 'Ngent', 'data', 'Ana', 'ngeleg']</v>
      </c>
    </row>
    <row r="72" ht="15.75" customHeight="1">
      <c r="A72" s="1">
        <v>105.0</v>
      </c>
      <c r="B72" s="3" t="s">
        <v>72</v>
      </c>
      <c r="C72" s="3" t="str">
        <f>IFERROR(__xludf.DUMMYFUNCTION("GOOGLETRANSLATE(B72,""id"",""en"")"),"['lost', '']")</f>
        <v>['lost', '']</v>
      </c>
    </row>
    <row r="73" ht="15.75" customHeight="1">
      <c r="A73" s="1">
        <v>106.0</v>
      </c>
      <c r="B73" s="3" t="s">
        <v>73</v>
      </c>
      <c r="C73" s="3" t="str">
        <f>IFERROR(__xludf.DUMMYFUNCTION("GOOGLETRANSLATE(B73,""id"",""en"")"),"['promotion', 'mending', 'signal', 'good', 'promotion', 'no', 'klw', 'support', 'signal', 'good', '']")</f>
        <v>['promotion', 'mending', 'signal', 'good', 'promotion', 'no', 'klw', 'support', 'signal', 'good', '']</v>
      </c>
    </row>
    <row r="74" ht="15.75" customHeight="1">
      <c r="A74" s="1">
        <v>110.0</v>
      </c>
      <c r="B74" s="3" t="s">
        <v>74</v>
      </c>
      <c r="C74" s="3" t="str">
        <f>IFERROR(__xludf.DUMMYFUNCTION("GOOGLETRANSLATE(B74,""id"",""en"")"),"['Cancel', 'Nikita', 'Willy', 'I', 'LIAT', 'Skali', 'Damn', 'prank', 'Gue', ""]")</f>
        <v>['Cancel', 'Nikita', 'Willy', 'I', 'LIAT', 'Skali', 'Damn', 'prank', 'Gue', "]</v>
      </c>
    </row>
    <row r="75" ht="15.75" customHeight="1">
      <c r="A75" s="1">
        <v>111.0</v>
      </c>
      <c r="B75" s="3" t="s">
        <v>75</v>
      </c>
      <c r="C75" s="3" t="str">
        <f>IFERROR(__xludf.DUMMYFUNCTION("GOOGLETRANSLATE(B75,""id"",""en"")"),"['Ngeapain', 'subscribe', 'net', 'cheap']")</f>
        <v>['Ngeapain', 'subscribe', 'net', 'cheap']</v>
      </c>
    </row>
    <row r="76" ht="15.75" customHeight="1">
      <c r="A76" s="1">
        <v>112.0</v>
      </c>
      <c r="B76" s="3" t="s">
        <v>76</v>
      </c>
      <c r="C76" s="3" t="str">
        <f>IFERROR(__xludf.DUMMYFUNCTION("GOOGLETRANSLATE(B76,""id"",""en"")"),"['Data', 'expensive', 'net', 'kek', 'snail']")</f>
        <v>['Data', 'expensive', 'net', 'kek', 'snail']</v>
      </c>
    </row>
    <row r="77" ht="15.75" customHeight="1">
      <c r="A77" s="1">
        <v>117.0</v>
      </c>
      <c r="B77" s="3" t="s">
        <v>77</v>
      </c>
      <c r="C77" s="3" t="str">
        <f>IFERROR(__xludf.DUMMYFUNCTION("GOOGLETRANSLATE(B77,""id"",""en"")"),"['Tembusin', 'dis', 'LIKE', 'POST', 'Photo', 'Real']")</f>
        <v>['Tembusin', 'dis', 'LIKE', 'POST', 'Photo', 'Real']</v>
      </c>
    </row>
    <row r="78" ht="15.75" customHeight="1">
      <c r="A78" s="1">
        <v>118.0</v>
      </c>
      <c r="B78" s="3" t="s">
        <v>78</v>
      </c>
      <c r="C78" s="3" t="str">
        <f>IFERROR(__xludf.DUMMYFUNCTION("GOOGLETRANSLATE(B78,""id"",""en"")"),"['Moal', 'Payu', 'Card', 'Telkomsel', 'Seagrass', 'Butut', 'wae']")</f>
        <v>['Moal', 'Payu', 'Card', 'Telkomsel', 'Seagrass', 'Butut', 'wae']</v>
      </c>
    </row>
    <row r="79" ht="15.75" customHeight="1">
      <c r="A79" s="1">
        <v>119.0</v>
      </c>
      <c r="B79" s="3" t="s">
        <v>79</v>
      </c>
      <c r="C79" s="3" t="str">
        <f>IFERROR(__xludf.DUMMYFUNCTION("GOOGLETRANSLATE(B79,""id"",""en"")"),"['Quality', '']")</f>
        <v>['Quality', '']</v>
      </c>
    </row>
    <row r="80" ht="15.75" customHeight="1">
      <c r="A80" s="1">
        <v>120.0</v>
      </c>
      <c r="B80" s="3" t="s">
        <v>80</v>
      </c>
      <c r="C80" s="3" t="str">
        <f>IFERROR(__xludf.DUMMYFUNCTION("GOOGLETRANSLATE(B80,""id"",""en"")"),"['Leet', 'Telkomsel', '']")</f>
        <v>['Leet', 'Telkomsel', '']</v>
      </c>
    </row>
    <row r="81" ht="15.75" customHeight="1">
      <c r="A81" s="1">
        <v>121.0</v>
      </c>
      <c r="B81" s="3" t="s">
        <v>81</v>
      </c>
      <c r="C81" s="3" t="str">
        <f>IFERROR(__xludf.DUMMYFUNCTION("GOOGLETRANSLATE(B81,""id"",""en"")"),"['BANGKEUT', 'Ajah', 'Telkom']")</f>
        <v>['BANGKEUT', 'Ajah', 'Telkom']</v>
      </c>
    </row>
    <row r="82" ht="15.75" customHeight="1">
      <c r="A82" s="1">
        <v>122.0</v>
      </c>
      <c r="B82" s="3" t="s">
        <v>82</v>
      </c>
      <c r="C82" s="3" t="str">
        <f>IFERROR(__xludf.DUMMYFUNCTION("GOOGLETRANSLATE(B82,""id"",""en"")"),"['signal', 'bgsttt', 'leg', 'signal', 'kek', 'gin', 'ajg']")</f>
        <v>['signal', 'bgsttt', 'leg', 'signal', 'kek', 'gin', 'ajg']</v>
      </c>
    </row>
    <row r="83" ht="15.75" customHeight="1">
      <c r="A83" s="1">
        <v>123.0</v>
      </c>
      <c r="B83" s="3" t="s">
        <v>83</v>
      </c>
      <c r="C83" s="3" t="str">
        <f>IFERROR(__xludf.DUMMYFUNCTION("GOOGLETRANSLATE(B83,""id"",""en"")"),"['Love', 'signal', 'Bener', 'buy', 'already', 'lag', 'lag', 'karoan', 'intention', 'sell', 'package', 'data', ' how ',' take ',' lucky ',' difficult ',' telkom ',' play ',' game ',' mending ',' card ',' split ']")</f>
        <v>['Love', 'signal', 'Bener', 'buy', 'already', 'lag', 'lag', 'karoan', 'intention', 'sell', 'package', 'data', ' how ',' take ',' lucky ',' difficult ',' telkom ',' play ',' game ',' mending ',' card ',' split ']</v>
      </c>
    </row>
    <row r="84" ht="15.75" customHeight="1">
      <c r="A84" s="1">
        <v>124.0</v>
      </c>
      <c r="B84" s="3" t="s">
        <v>84</v>
      </c>
      <c r="C84" s="3" t="str">
        <f>IFERROR(__xludf.DUMMYFUNCTION("GOOGLETRANSLATE(B84,""id"",""en"")"),"['Canda', 'space', 'comeback', '']")</f>
        <v>['Canda', 'space', 'comeback', '']</v>
      </c>
    </row>
    <row r="85" ht="15.75" customHeight="1">
      <c r="A85" s="1">
        <v>125.0</v>
      </c>
      <c r="B85" s="3" t="s">
        <v>85</v>
      </c>
      <c r="C85" s="3" t="str">
        <f>IFERROR(__xludf.DUMMYFUNCTION("GOOGLETRANSLATE(B85,""id"",""en"")"),"['Willy']")</f>
        <v>['Willy']</v>
      </c>
    </row>
    <row r="86" ht="15.75" customHeight="1">
      <c r="A86" s="1">
        <v>126.0</v>
      </c>
      <c r="B86" s="3" t="s">
        <v>86</v>
      </c>
      <c r="C86" s="3" t="str">
        <f>IFERROR(__xludf.DUMMYFUNCTION("GOOGLETRANSLATE(B86,""id"",""en"")"),"['signal', 'good', 'download', 'clock']")</f>
        <v>['signal', 'good', 'download', 'clock']</v>
      </c>
    </row>
    <row r="87" ht="15.75" customHeight="1">
      <c r="A87" s="1">
        <v>129.0</v>
      </c>
      <c r="B87" s="3" t="s">
        <v>87</v>
      </c>
      <c r="C87" s="3" t="str">
        <f>IFERROR(__xludf.DUMMYFUNCTION("GOOGLETRANSLATE(B87,""id"",""en"")"),"['Telkomsel']")</f>
        <v>['Telkomsel']</v>
      </c>
    </row>
    <row r="88" ht="15.75" customHeight="1">
      <c r="A88" s="1">
        <v>131.0</v>
      </c>
      <c r="B88" s="3" t="s">
        <v>88</v>
      </c>
      <c r="C88" s="3" t="str">
        <f>IFERROR(__xludf.DUMMYFUNCTION("GOOGLETRANSLATE(B88,""id"",""en"")"),"['Clickbait', 'ajg']")</f>
        <v>['Clickbait', 'ajg']</v>
      </c>
    </row>
    <row r="89" ht="15.75" customHeight="1">
      <c r="A89" s="1">
        <v>134.0</v>
      </c>
      <c r="B89" s="3" t="s">
        <v>89</v>
      </c>
      <c r="C89" s="3" t="str">
        <f>IFERROR(__xludf.DUMMYFUNCTION("GOOGLETRANSLATE(B89,""id"",""en"")"),"['Dislike', 'Ama', 'Playstore', 'Ama', '']")</f>
        <v>['Dislike', 'Ama', 'Playstore', 'Ama', '']</v>
      </c>
    </row>
    <row r="90" ht="15.75" customHeight="1">
      <c r="A90" s="1">
        <v>135.0</v>
      </c>
      <c r="B90" s="3" t="s">
        <v>90</v>
      </c>
      <c r="C90" s="3" t="str">
        <f>IFERROR(__xludf.DUMMYFUNCTION("GOOGLETRANSLATE(B90,""id"",""en"")"),"['', 'I', 'See', 'Post', 'TELKOM', 'ISI', 'KOMENYA', 'Signal']")</f>
        <v>['', 'I', 'See', 'Post', 'TELKOM', 'ISI', 'KOMENYA', 'Signal']</v>
      </c>
    </row>
    <row r="91" ht="15.75" customHeight="1">
      <c r="A91" s="1">
        <v>136.0</v>
      </c>
      <c r="B91" s="3" t="s">
        <v>91</v>
      </c>
      <c r="C91" s="3" t="str">
        <f>IFERROR(__xludf.DUMMYFUNCTION("GOOGLETRANSLATE(B91,""id"",""en"")"),"['acting', 'Nikita', 'Willy', 'Boongin', ""]")</f>
        <v>['acting', 'Nikita', 'Willy', 'Boongin', "]</v>
      </c>
    </row>
    <row r="92" ht="15.75" customHeight="1">
      <c r="A92" s="1">
        <v>137.0</v>
      </c>
      <c r="B92" s="3" t="s">
        <v>92</v>
      </c>
      <c r="C92" s="3" t="str">
        <f>IFERROR(__xludf.DUMMYFUNCTION("GOOGLETRANSLATE(B92,""id"",""en"")"),"['Advertising', 'Disturbs']")</f>
        <v>['Advertising', 'Disturbs']</v>
      </c>
    </row>
    <row r="93" ht="15.75" customHeight="1">
      <c r="A93" s="1">
        <v>138.0</v>
      </c>
      <c r="B93" s="3" t="s">
        <v>93</v>
      </c>
      <c r="C93" s="3" t="str">
        <f>IFERROR(__xludf.DUMMYFUNCTION("GOOGLETRANSLATE(B93,""id"",""en"")"),"['Bakr', 'Factory', 'Tlkom']")</f>
        <v>['Bakr', 'Factory', 'Tlkom']</v>
      </c>
    </row>
    <row r="94" ht="15.75" customHeight="1">
      <c r="A94" s="1">
        <v>139.0</v>
      </c>
      <c r="B94" s="3" t="s">
        <v>94</v>
      </c>
      <c r="C94" s="3" t="str">
        <f>IFERROR(__xludf.DUMMYFUNCTION("GOOGLETRANSLATE(B94,""id"",""en"")"),"['', 'Ngen', 'play', 'ngeta', 'ngeleg', 'net', 'package', 'giga']")</f>
        <v>['', 'Ngen', 'play', 'ngeta', 'ngeleg', 'net', 'package', 'giga']</v>
      </c>
    </row>
    <row r="95" ht="15.75" customHeight="1">
      <c r="A95" s="1">
        <v>140.0</v>
      </c>
      <c r="B95" s="3" t="s">
        <v>95</v>
      </c>
      <c r="C95" s="3" t="str">
        <f>IFERROR(__xludf.DUMMYFUNCTION("GOOGLETRANSLATE(B95,""id"",""en"")"),"['Telkomsel', 'Signal', 'Severe', 'Indonesia']")</f>
        <v>['Telkomsel', 'Signal', 'Severe', 'Indonesia']</v>
      </c>
    </row>
    <row r="96" ht="15.75" customHeight="1">
      <c r="A96" s="1">
        <v>141.0</v>
      </c>
      <c r="B96" s="3" t="s">
        <v>96</v>
      </c>
      <c r="C96" s="3" t="str">
        <f>IFERROR(__xludf.DUMMYFUNCTION("GOOGLETRANSLATE(B96,""id"",""en"")"),"['net', 'pulp', 'ilang', 'mulu']")</f>
        <v>['net', 'pulp', 'ilang', 'mulu']</v>
      </c>
    </row>
    <row r="97" ht="15.75" customHeight="1">
      <c r="A97" s="1">
        <v>142.0</v>
      </c>
      <c r="B97" s="3" t="s">
        <v>97</v>
      </c>
      <c r="C97" s="3" t="str">
        <f>IFERROR(__xludf.DUMMYFUNCTION("GOOGLETRANSLATE(B97,""id"",""en"")"),"['mah', 'unlimited', 'limit']")</f>
        <v>['mah', 'unlimited', 'limit']</v>
      </c>
    </row>
    <row r="98" ht="15.75" customHeight="1">
      <c r="A98" s="1">
        <v>143.0</v>
      </c>
      <c r="B98" s="3" t="s">
        <v>98</v>
      </c>
      <c r="C98" s="3" t="str">
        <f>IFERROR(__xludf.DUMMYFUNCTION("GOOGLETRANSLATE(B98,""id"",""en"")"),"['UDH', 'signal', 'missing', 'please', 'service', 'Bags']")</f>
        <v>['UDH', 'signal', 'missing', 'please', 'service', 'Bags']</v>
      </c>
    </row>
    <row r="99" ht="15.75" customHeight="1">
      <c r="A99" s="1">
        <v>144.0</v>
      </c>
      <c r="B99" s="3" t="s">
        <v>99</v>
      </c>
      <c r="C99" s="3" t="str">
        <f>IFERROR(__xludf.DUMMYFUNCTION("GOOGLETRANSLATE(B99,""id"",""en"")"),"['Net', 'Telkomtol', 'Good']")</f>
        <v>['Net', 'Telkomtol', 'Good']</v>
      </c>
    </row>
    <row r="100" ht="15.75" customHeight="1">
      <c r="A100" s="1">
        <v>145.0</v>
      </c>
      <c r="B100" s="3" t="s">
        <v>100</v>
      </c>
      <c r="C100" s="3" t="str">
        <f>IFERROR(__xludf.DUMMYFUNCTION("GOOGLETRANSLATE(B100,""id"",""en"")"),"['very']")</f>
        <v>['very']</v>
      </c>
    </row>
    <row r="101" ht="15.75" customHeight="1">
      <c r="A101" s="1">
        <v>146.0</v>
      </c>
      <c r="B101" s="3" t="s">
        <v>101</v>
      </c>
      <c r="C101" s="3" t="str">
        <f>IFERROR(__xludf.DUMMYFUNCTION("GOOGLETRANSLATE(B101,""id"",""en"")"),"['Rich', 'signal', 'ngelng']")</f>
        <v>['Rich', 'signal', 'ngelng']</v>
      </c>
    </row>
    <row r="102" ht="15.75" customHeight="1">
      <c r="A102" s="1">
        <v>149.0</v>
      </c>
      <c r="B102" s="3" t="s">
        <v>102</v>
      </c>
      <c r="C102" s="3" t="str">
        <f>IFERROR(__xludf.DUMMYFUNCTION("GOOGLETRANSLATE(B102,""id"",""en"")"),"['signal', 'leg', 'severe', 'asw']")</f>
        <v>['signal', 'leg', 'severe', 'asw']</v>
      </c>
    </row>
    <row r="103" ht="15.75" customHeight="1">
      <c r="A103" s="1">
        <v>150.0</v>
      </c>
      <c r="B103" s="3" t="s">
        <v>103</v>
      </c>
      <c r="C103" s="3" t="str">
        <f>IFERROR(__xludf.DUMMYFUNCTION("GOOGLETRANSLATE(B103,""id"",""en"")"),"['Rame', 'watch']")</f>
        <v>['Rame', 'watch']</v>
      </c>
    </row>
    <row r="104" ht="15.75" customHeight="1">
      <c r="A104" s="1">
        <v>151.0</v>
      </c>
      <c r="B104" s="3" t="s">
        <v>104</v>
      </c>
      <c r="C104" s="3" t="str">
        <f>IFERROR(__xludf.DUMMYFUNCTION("GOOGLETRANSLATE(B104,""id"",""en"")"),"['signal', 'garbage']")</f>
        <v>['signal', 'garbage']</v>
      </c>
    </row>
    <row r="105" ht="15.75" customHeight="1">
      <c r="A105" s="1">
        <v>152.0</v>
      </c>
      <c r="B105" s="3" t="s">
        <v>105</v>
      </c>
      <c r="C105" s="3" t="str">
        <f>IFERROR(__xludf.DUMMYFUNCTION("GOOGLETRANSLATE(B105,""id"",""en"")"),"['Internet', 'Rich', 'Bansos', 'Kentit']")</f>
        <v>['Internet', 'Rich', 'Bansos', 'Kentit']</v>
      </c>
    </row>
    <row r="106" ht="15.75" customHeight="1">
      <c r="A106" s="1">
        <v>153.0</v>
      </c>
      <c r="B106" s="3" t="s">
        <v>106</v>
      </c>
      <c r="C106" s="3" t="str">
        <f>IFERROR(__xludf.DUMMYFUNCTION("GOOGLETRANSLATE(B106,""id"",""en"")"),"['Light', 'Net', 'Telkomsel', 'Kek', 'Kon', ""]")</f>
        <v>['Light', 'Net', 'Telkomsel', 'Kek', 'Kon', "]</v>
      </c>
    </row>
    <row r="107" ht="15.75" customHeight="1">
      <c r="A107" s="1">
        <v>155.0</v>
      </c>
      <c r="B107" s="3" t="s">
        <v>107</v>
      </c>
      <c r="C107" s="3" t="str">
        <f>IFERROR(__xludf.DUMMYFUNCTION("GOOGLETRANSLATE(B107,""id"",""en"")"),"['Kirain', 'Nikita', 'Willy', 'Kiss', 'Advertising', 'Doang', ""]")</f>
        <v>['Kirain', 'Nikita', 'Willy', 'Kiss', 'Advertising', 'Doang', "]</v>
      </c>
    </row>
    <row r="108" ht="15.75" customHeight="1">
      <c r="A108" s="1">
        <v>156.0</v>
      </c>
      <c r="B108" s="3" t="s">
        <v>108</v>
      </c>
      <c r="C108" s="3" t="str">
        <f>IFERROR(__xludf.DUMMYFUNCTION("GOOGLETRANSLATE(B108,""id"",""en"")"),"['good', 'signal', 'play', 'game', 'ngelek', ""]")</f>
        <v>['good', 'signal', 'play', 'game', 'ngelek', "]</v>
      </c>
    </row>
    <row r="109" ht="15.75" customHeight="1">
      <c r="A109" s="1">
        <v>157.0</v>
      </c>
      <c r="B109" s="3" t="s">
        <v>109</v>
      </c>
      <c r="C109" s="3" t="str">
        <f>IFERROR(__xludf.DUMMYFUNCTION("GOOGLETRANSLATE(B109,""id"",""en"")"),"['Change', 'card', 'already', 'ngepain', 'lot', 'forces',' card ',' bro ',' good ',' net ',' slow ',' stay ',' Ngaun ',' hold ']")</f>
        <v>['Change', 'card', 'already', 'ngepain', 'lot', 'forces',' card ',' bro ',' good ',' net ',' slow ',' stay ',' Ngaun ',' hold ']</v>
      </c>
    </row>
    <row r="110" ht="15.75" customHeight="1">
      <c r="A110" s="1">
        <v>158.0</v>
      </c>
      <c r="B110" s="3" t="s">
        <v>110</v>
      </c>
      <c r="C110" s="3" t="str">
        <f>IFERROR(__xludf.DUMMYFUNCTION("GOOGLETRANSLATE(B110,""id"",""en"")"),"['ping', 'gajelas', 'like', 'ilang', '']")</f>
        <v>['ping', 'gajelas', 'like', 'ilang', '']</v>
      </c>
    </row>
    <row r="111" ht="15.75" customHeight="1">
      <c r="A111" s="1">
        <v>159.0</v>
      </c>
      <c r="B111" s="3" t="s">
        <v>111</v>
      </c>
      <c r="C111" s="3" t="str">
        <f>IFERROR(__xludf.DUMMYFUNCTION("GOOGLETRANSLATE(B111,""id"",""en"")"),"['Fun', 'fact', 'thumbnail', 'mamakan']")</f>
        <v>['Fun', 'fact', 'thumbnail', 'mamakan']</v>
      </c>
    </row>
    <row r="112" ht="15.75" customHeight="1">
      <c r="A112" s="1">
        <v>160.0</v>
      </c>
      <c r="B112" s="3" t="s">
        <v>112</v>
      </c>
      <c r="C112" s="3" t="str">
        <f>IFERROR(__xludf.DUMMYFUNCTION("GOOGLETRANSLATE(B112,""id"",""en"")"),"['Boong', 'Abis']")</f>
        <v>['Boong', 'Abis']</v>
      </c>
    </row>
    <row r="113" ht="15.75" customHeight="1">
      <c r="A113" s="1">
        <v>161.0</v>
      </c>
      <c r="B113" s="3" t="s">
        <v>113</v>
      </c>
      <c r="C113" s="3" t="str">
        <f>IFERROR(__xludf.DUMMYFUNCTION("GOOGLETRANSLATE(B113,""id"",""en"")"),"['Unlike', 'Rame', 'Rame']")</f>
        <v>['Unlike', 'Rame', 'Rame']</v>
      </c>
    </row>
    <row r="114" ht="15.75" customHeight="1">
      <c r="A114" s="1">
        <v>162.0</v>
      </c>
      <c r="B114" s="3" t="s">
        <v>114</v>
      </c>
      <c r="C114" s="3" t="str">
        <f>IFERROR(__xludf.DUMMYFUNCTION("GOOGLETRANSLATE(B114,""id"",""en"")"),"['reality', 'beautiful', 'ad', 'signal', 'fill', '']")</f>
        <v>['reality', 'beautiful', 'ad', 'signal', 'fill', '']</v>
      </c>
    </row>
    <row r="115" ht="15.75" customHeight="1">
      <c r="A115" s="1">
        <v>163.0</v>
      </c>
      <c r="B115" s="3" t="s">
        <v>115</v>
      </c>
      <c r="C115" s="3" t="str">
        <f>IFERROR(__xludf.DUMMYFUNCTION("GOOGLETRANSLATE(B115,""id"",""en"")"),"['Thumbnail', 'Hoax', 'Gada', 'Nikita', 'Willy']")</f>
        <v>['Thumbnail', 'Hoax', 'Gada', 'Nikita', 'Willy']</v>
      </c>
    </row>
    <row r="116" ht="15.75" customHeight="1">
      <c r="A116" s="1">
        <v>164.0</v>
      </c>
      <c r="B116" s="3" t="s">
        <v>116</v>
      </c>
      <c r="C116" s="3" t="str">
        <f>IFERROR(__xludf.DUMMYFUNCTION("GOOGLETRANSLATE(B116,""id"",""en"")"),"['Telkomsel', 'Macem', 'tollol', 'nglek', 'until', 'cave', 'apus',' kirain ',' cave ',' mah ',' cave ',' mengelek ',' Sudden ',' Telkomsel ',' Macem ']")</f>
        <v>['Telkomsel', 'Macem', 'tollol', 'nglek', 'until', 'cave', 'apus',' kirain ',' cave ',' mah ',' cave ',' mengelek ',' Sudden ',' Telkomsel ',' Macem ']</v>
      </c>
    </row>
    <row r="117" ht="15.75" customHeight="1">
      <c r="A117" s="1">
        <v>165.0</v>
      </c>
      <c r="B117" s="3" t="s">
        <v>117</v>
      </c>
      <c r="C117" s="3" t="str">
        <f>IFERROR(__xludf.DUMMYFUNCTION("GOOGLETRANSLATE(B117,""id"",""en"")"),"['Net', 'Kek', 'Koontol']")</f>
        <v>['Net', 'Kek', 'Koontol']</v>
      </c>
    </row>
    <row r="118" ht="15.75" customHeight="1">
      <c r="A118" s="1">
        <v>166.0</v>
      </c>
      <c r="B118" s="3" t="s">
        <v>118</v>
      </c>
      <c r="C118" s="3" t="str">
        <f>IFERROR(__xludf.DUMMYFUNCTION("GOOGLETRANSLATE(B118,""id"",""en"")"),"['Good', 'Lahhhh', '']")</f>
        <v>['Good', 'Lahhhh', '']</v>
      </c>
    </row>
    <row r="119" ht="15.75" customHeight="1">
      <c r="A119" s="1">
        <v>167.0</v>
      </c>
      <c r="B119" s="3" t="s">
        <v>119</v>
      </c>
      <c r="C119" s="3" t="str">
        <f>IFERROR(__xludf.DUMMYFUNCTION("GOOGLETRANSLATE(B119,""id"",""en"")"),"['signal', 'degok']")</f>
        <v>['signal', 'degok']</v>
      </c>
    </row>
    <row r="120" ht="15.75" customHeight="1">
      <c r="A120" s="1">
        <v>168.0</v>
      </c>
      <c r="B120" s="3" t="s">
        <v>120</v>
      </c>
      <c r="C120" s="3" t="str">
        <f>IFERROR(__xludf.DUMMYFUNCTION("GOOGLETRANSLATE(B120,""id"",""en"")"),"['signal', 'Benerin', 'Ngab']")</f>
        <v>['signal', 'Benerin', 'Ngab']</v>
      </c>
    </row>
    <row r="121" ht="15.75" customHeight="1">
      <c r="A121" s="1">
        <v>169.0</v>
      </c>
      <c r="B121" s="3" t="s">
        <v>121</v>
      </c>
      <c r="C121" s="3" t="str">
        <f>IFERROR(__xludf.DUMMYFUNCTION("GOOGLETRANSLATE(B121,""id"",""en"")"),"['Video', 'Thubnail', 'stupid', 'with', 'style']")</f>
        <v>['Video', 'Thubnail', 'stupid', 'with', 'style']</v>
      </c>
    </row>
    <row r="122" ht="15.75" customHeight="1">
      <c r="A122" s="1">
        <v>170.0</v>
      </c>
      <c r="B122" s="3" t="s">
        <v>122</v>
      </c>
      <c r="C122" s="3" t="str">
        <f>IFERROR(__xludf.DUMMYFUNCTION("GOOGLETRANSLATE(B122,""id"",""en"")"),"['card', 'doang', 'kls', 'signal', '']")</f>
        <v>['card', 'doang', 'kls', 'signal', '']</v>
      </c>
    </row>
    <row r="123" ht="15.75" customHeight="1">
      <c r="A123" s="1">
        <v>171.0</v>
      </c>
      <c r="B123" s="3" t="s">
        <v>123</v>
      </c>
      <c r="C123" s="3" t="str">
        <f>IFERROR(__xludf.DUMMYFUNCTION("GOOGLETRANSLATE(B123,""id"",""en"")"),"['net', 'perverted', 'world']")</f>
        <v>['net', 'perverted', 'world']</v>
      </c>
    </row>
    <row r="124" ht="15.75" customHeight="1">
      <c r="A124" s="1">
        <v>172.0</v>
      </c>
      <c r="B124" s="3" t="s">
        <v>124</v>
      </c>
      <c r="C124" s="3" t="str">
        <f>IFERROR(__xludf.DUMMYFUNCTION("GOOGLETRANSLATE(B124,""id"",""en"")"),"['', 'buy', 'Rb', 'just', 'Jim', 'Ampe', 'Lost', 'Ngelk', 'Dipelek']")</f>
        <v>['', 'buy', 'Rb', 'just', 'Jim', 'Ampe', 'Lost', 'Ngelk', 'Dipelek']</v>
      </c>
    </row>
    <row r="125" ht="15.75" customHeight="1">
      <c r="A125" s="1">
        <v>173.0</v>
      </c>
      <c r="B125" s="3" t="s">
        <v>125</v>
      </c>
      <c r="C125" s="3" t="str">
        <f>IFERROR(__xludf.DUMMYFUNCTION("GOOGLETRANSLATE(B125,""id"",""en"")"),"['Taik', 'Jarigan', 'Cok']")</f>
        <v>['Taik', 'Jarigan', 'Cok']</v>
      </c>
    </row>
    <row r="126" ht="15.75" customHeight="1">
      <c r="A126" s="1">
        <v>174.0</v>
      </c>
      <c r="B126" s="3" t="s">
        <v>126</v>
      </c>
      <c r="C126" s="3" t="str">
        <f>IFERROR(__xludf.DUMMYFUNCTION("GOOGLETRANSLATE(B126,""id"",""en"")"),"['rb', '']")</f>
        <v>['rb', '']</v>
      </c>
    </row>
    <row r="127" ht="15.75" customHeight="1">
      <c r="A127" s="1">
        <v>175.0</v>
      </c>
      <c r="B127" s="3" t="s">
        <v>127</v>
      </c>
      <c r="C127" s="3" t="str">
        <f>IFERROR(__xludf.DUMMYFUNCTION("GOOGLETRANSLATE(B127,""id"",""en"")"),"['Woii', 'sinya', 'ngelag', 'asw']")</f>
        <v>['Woii', 'sinya', 'ngelag', 'asw']</v>
      </c>
    </row>
    <row r="128" ht="15.75" customHeight="1">
      <c r="A128" s="1">
        <v>177.0</v>
      </c>
      <c r="B128" s="3" t="s">
        <v>128</v>
      </c>
      <c r="C128" s="3" t="str">
        <f>IFERROR(__xludf.DUMMYFUNCTION("GOOGLETRANSLATE(B128,""id"",""en"")"),"['Nikita', 'willy', 'prank', 'wkwkwkw', 'Lansung', 'Unlike', '']")</f>
        <v>['Nikita', 'willy', 'prank', 'wkwkwkw', 'Lansung', 'Unlike', '']</v>
      </c>
    </row>
    <row r="129" ht="15.75" customHeight="1">
      <c r="A129" s="1">
        <v>178.0</v>
      </c>
      <c r="B129" s="3" t="s">
        <v>129</v>
      </c>
      <c r="C129" s="3" t="str">
        <f>IFERROR(__xludf.DUMMYFUNCTION("GOOGLETRANSLATE(B129,""id"",""en"")"),"['fixin', 'net', 'stable']")</f>
        <v>['fixin', 'net', 'stable']</v>
      </c>
    </row>
    <row r="130" ht="15.75" customHeight="1">
      <c r="A130" s="1">
        <v>179.0</v>
      </c>
      <c r="B130" s="3" t="s">
        <v>130</v>
      </c>
      <c r="C130" s="3" t="str">
        <f>IFERROR(__xludf.DUMMYFUNCTION("GOOGLETRANSLATE(B130,""id"",""en"")"),"['name', 'telkomnyet', 'clickbait', 'package', 'data', 'clickbait']")</f>
        <v>['name', 'telkomnyet', 'clickbait', 'package', 'data', 'clickbait']</v>
      </c>
    </row>
    <row r="131" ht="15.75" customHeight="1">
      <c r="A131" s="1">
        <v>180.0</v>
      </c>
      <c r="B131" s="3" t="s">
        <v>131</v>
      </c>
      <c r="C131" s="3" t="str">
        <f>IFERROR(__xludf.DUMMYFUNCTION("GOOGLETRANSLATE(B131,""id"",""en"")"),"['intentionally', 'click']")</f>
        <v>['intentionally', 'click']</v>
      </c>
    </row>
    <row r="132" ht="15.75" customHeight="1">
      <c r="A132" s="1">
        <v>181.0</v>
      </c>
      <c r="B132" s="3" t="s">
        <v>132</v>
      </c>
      <c r="C132" s="3" t="str">
        <f>IFERROR(__xludf.DUMMYFUNCTION("GOOGLETRANSLATE(B132,""id"",""en"")"),"['Application', 'Favorite', 'YouTube', '']")</f>
        <v>['Application', 'Favorite', 'YouTube', '']</v>
      </c>
    </row>
    <row r="133" ht="15.75" customHeight="1">
      <c r="A133" s="1">
        <v>182.0</v>
      </c>
      <c r="B133" s="3" t="s">
        <v>133</v>
      </c>
      <c r="C133" s="3" t="str">
        <f>IFERROR(__xludf.DUMMYFUNCTION("GOOGLETRANSLATE(B133,""id"",""en"")"),"['Ngeteleg', 'Mulu', 'AJG', 'GMN', 'Enk', 'Watch', 'ASW']")</f>
        <v>['Ngeteleg', 'Mulu', 'AJG', 'GMN', 'Enk', 'Watch', 'ASW']</v>
      </c>
    </row>
    <row r="134" ht="15.75" customHeight="1">
      <c r="A134" s="1">
        <v>183.0</v>
      </c>
      <c r="B134" s="3" t="s">
        <v>134</v>
      </c>
      <c r="C134" s="3" t="str">
        <f>IFERROR(__xludf.DUMMYFUNCTION("GOOGLETRANSLATE(B134,""id"",""en"")"),"['Way', 'right', 'Lampung', 'nail', 'Queen', 'signal', 'ilang', 'ilang', 'anjeng']")</f>
        <v>['Way', 'right', 'Lampung', 'nail', 'Queen', 'signal', 'ilang', 'ilang', 'anjeng']</v>
      </c>
    </row>
    <row r="135" ht="15.75" customHeight="1">
      <c r="A135" s="1">
        <v>184.0</v>
      </c>
      <c r="B135" s="3" t="s">
        <v>135</v>
      </c>
      <c r="C135" s="3" t="str">
        <f>IFERROR(__xludf.DUMMYFUNCTION("GOOGLETRANSLATE(B135,""id"",""en"")"),"['Telkomsel', 'stupidhhh']")</f>
        <v>['Telkomsel', 'stupidhhh']</v>
      </c>
    </row>
    <row r="136" ht="15.75" customHeight="1">
      <c r="A136" s="1">
        <v>185.0</v>
      </c>
      <c r="B136" s="3" t="s">
        <v>136</v>
      </c>
      <c r="C136" s="3" t="str">
        <f>IFERROR(__xludf.DUMMYFUNCTION("GOOGLETRANSLATE(B136,""id"",""en"")"),"['net', 'weak']")</f>
        <v>['net', 'weak']</v>
      </c>
    </row>
    <row r="137" ht="15.75" customHeight="1">
      <c r="A137" s="1">
        <v>186.0</v>
      </c>
      <c r="B137" s="3" t="s">
        <v>137</v>
      </c>
      <c r="C137" s="3" t="str">
        <f>IFERROR(__xludf.DUMMYFUNCTION("GOOGLETRANSLATE(B137,""id"",""en"")"),"['Good', 'net', 'Maen', 'Game', 'DRMH', 'Cave', 'Nets', 'Package', 'Buy', 'Season']")</f>
        <v>['Good', 'net', 'Maen', 'Game', 'DRMH', 'Cave', 'Nets', 'Package', 'Buy', 'Season']</v>
      </c>
    </row>
    <row r="138" ht="15.75" customHeight="1">
      <c r="A138" s="1">
        <v>187.0</v>
      </c>
      <c r="B138" s="3" t="s">
        <v>138</v>
      </c>
      <c r="C138" s="3" t="str">
        <f>IFERROR(__xludf.DUMMYFUNCTION("GOOGLETRANSLATE(B138,""id"",""en"")"),"['wkwkw', 'ask', 'rame']")</f>
        <v>['wkwkw', 'ask', 'rame']</v>
      </c>
    </row>
    <row r="139" ht="15.75" customHeight="1">
      <c r="A139" s="1">
        <v>188.0</v>
      </c>
      <c r="B139" s="3" t="s">
        <v>139</v>
      </c>
      <c r="C139" s="3" t="str">
        <f>IFERROR(__xludf.DUMMYFUNCTION("GOOGLETRANSLATE(B139,""id"",""en"")"),"['lag', 'really']")</f>
        <v>['lag', 'really']</v>
      </c>
    </row>
    <row r="140" ht="15.75" customHeight="1">
      <c r="A140" s="1">
        <v>218.0</v>
      </c>
      <c r="B140" s="3" t="s">
        <v>140</v>
      </c>
      <c r="C140" s="3" t="str">
        <f>IFERROR(__xludf.DUMMYFUNCTION("GOOGLETRANSLATE(B140,""id"",""en"")"),"['lasso']")</f>
        <v>['lasso']</v>
      </c>
    </row>
    <row r="141" ht="15.75" customHeight="1">
      <c r="A141" s="1">
        <v>219.0</v>
      </c>
      <c r="B141" s="3" t="s">
        <v>141</v>
      </c>
      <c r="C141" s="3" t="str">
        <f>IFERROR(__xludf.DUMMYFUNCTION("GOOGLETRANSLATE(B141,""id"",""en"")"),"['Please', 'good', 'net', 'Telkomsel', '']")</f>
        <v>['Please', 'good', 'net', 'Telkomsel', '']</v>
      </c>
    </row>
    <row r="142" ht="15.75" customHeight="1">
      <c r="A142" s="1">
        <v>220.0</v>
      </c>
      <c r="B142" s="3" t="s">
        <v>142</v>
      </c>
      <c r="C142" s="3" t="str">
        <f>IFERROR(__xludf.DUMMYFUNCTION("GOOGLETRANSLATE(B142,""id"",""en"")"),"['Net', 'Ampasss']")</f>
        <v>['Net', 'Ampasss']</v>
      </c>
    </row>
    <row r="143" ht="15.75" customHeight="1">
      <c r="A143" s="1">
        <v>221.0</v>
      </c>
      <c r="B143" s="3" t="s">
        <v>143</v>
      </c>
      <c r="C143" s="3" t="str">
        <f>IFERROR(__xludf.DUMMYFUNCTION("GOOGLETRANSLATE(B143,""id"",""en"")"),"['lag', 'bree']")</f>
        <v>['lag', 'bree']</v>
      </c>
    </row>
    <row r="144" ht="15.75" customHeight="1">
      <c r="A144" s="1">
        <v>222.0</v>
      </c>
      <c r="B144" s="3" t="s">
        <v>144</v>
      </c>
      <c r="C144" s="3" t="str">
        <f>IFERROR(__xludf.DUMMYFUNCTION("GOOGLETRANSLATE(B144,""id"",""en"")"),"['With', 'Telkomsel', '']")</f>
        <v>['With', 'Telkomsel', '']</v>
      </c>
    </row>
    <row r="145" ht="15.75" customHeight="1">
      <c r="A145" s="1">
        <v>223.0</v>
      </c>
      <c r="B145" s="3" t="s">
        <v>145</v>
      </c>
      <c r="C145" s="3" t="str">
        <f>IFERROR(__xludf.DUMMYFUNCTION("GOOGLETRANSLATE(B145,""id"",""en"")"),"['Thumbnail', 'Mbak', 'Nikita', 'Willy', 'Thumbnail', 'Create', 'pressing', 'Ad']")</f>
        <v>['Thumbnail', 'Mbak', 'Nikita', 'Willy', 'Thumbnail', 'Create', 'pressing', 'Ad']</v>
      </c>
    </row>
    <row r="146" ht="15.75" customHeight="1">
      <c r="A146" s="1">
        <v>224.0</v>
      </c>
      <c r="B146" s="3" t="s">
        <v>146</v>
      </c>
      <c r="C146" s="3" t="str">
        <f>IFERROR(__xludf.DUMMYFUNCTION("GOOGLETRANSLATE(B146,""id"",""en"")"),"['Gegara', 'see', 'Nikita', 'Willy', 'Golir', 'son', 'Zonk', ""]")</f>
        <v>['Gegara', 'see', 'Nikita', 'Willy', 'Golir', 'son', 'Zonk', "]</v>
      </c>
    </row>
    <row r="147" ht="15.75" customHeight="1">
      <c r="A147" s="1">
        <v>225.0</v>
      </c>
      <c r="B147" s="3" t="s">
        <v>53</v>
      </c>
      <c r="C147" s="3" t="str">
        <f>IFERROR(__xludf.DUMMYFUNCTION("GOOGLETRANSLATE(B147,""id"",""en"")"),"['', '']")</f>
        <v>['', '']</v>
      </c>
    </row>
    <row r="148" ht="15.75" customHeight="1">
      <c r="A148" s="1">
        <v>226.0</v>
      </c>
      <c r="B148" s="3" t="s">
        <v>147</v>
      </c>
      <c r="C148" s="3" t="str">
        <f>IFERROR(__xludf.DUMMYFUNCTION("GOOGLETRANSLATE(B148,""id"",""en"")"),"['presset', 'guys']")</f>
        <v>['presset', 'guys']</v>
      </c>
    </row>
    <row r="149" ht="15.75" customHeight="1">
      <c r="A149" s="1">
        <v>227.0</v>
      </c>
      <c r="B149" s="3" t="s">
        <v>148</v>
      </c>
      <c r="C149" s="3" t="str">
        <f>IFERROR(__xludf.DUMMYFUNCTION("GOOGLETRANSLATE(B149,""id"",""en"")"),"['Telkom', 'anjeeeng']")</f>
        <v>['Telkom', 'anjeeeng']</v>
      </c>
    </row>
    <row r="150" ht="15.75" customHeight="1">
      <c r="A150" s="1">
        <v>228.0</v>
      </c>
      <c r="B150" s="3" t="s">
        <v>149</v>
      </c>
      <c r="C150" s="3" t="str">
        <f>IFERROR(__xludf.DUMMYFUNCTION("GOOGLETRANSLATE(B150,""id"",""en"")"),"['Come', 'Nikita', 'Willy', 'Zonk']")</f>
        <v>['Come', 'Nikita', 'Willy', 'Zonk']</v>
      </c>
    </row>
    <row r="151" ht="15.75" customHeight="1">
      <c r="A151" s="1">
        <v>229.0</v>
      </c>
      <c r="B151" s="3" t="s">
        <v>150</v>
      </c>
      <c r="C151" s="3" t="str">
        <f>IFERROR(__xludf.DUMMYFUNCTION("GOOGLETRANSLATE(B151,""id"",""en"")"),"['Kokgakbisanyetel', 'song', 'Lawas']")</f>
        <v>['Kokgakbisanyetel', 'song', 'Lawas']</v>
      </c>
    </row>
    <row r="152" ht="15.75" customHeight="1">
      <c r="A152" s="1">
        <v>230.0</v>
      </c>
      <c r="B152" s="3" t="s">
        <v>151</v>
      </c>
      <c r="C152" s="3" t="str">
        <f>IFERROR(__xludf.DUMMYFUNCTION("GOOGLETRANSLATE(B152,""id"",""en"")"),"['Nikita', 'Willy', 'Baby']")</f>
        <v>['Nikita', 'Willy', 'Baby']</v>
      </c>
    </row>
    <row r="153" ht="15.75" customHeight="1">
      <c r="A153" s="1">
        <v>231.0</v>
      </c>
      <c r="B153" s="3" t="s">
        <v>152</v>
      </c>
      <c r="C153" s="3" t="str">
        <f>IFERROR(__xludf.DUMMYFUNCTION("GOOGLETRANSLATE(B153,""id"",""en"")"),"['Signal', 'Kayak', 'Anji', 'mmmmmk']")</f>
        <v>['Signal', 'Kayak', 'Anji', 'mmmmmk']</v>
      </c>
    </row>
    <row r="154" ht="15.75" customHeight="1">
      <c r="A154" s="1">
        <v>232.0</v>
      </c>
      <c r="B154" s="3" t="s">
        <v>153</v>
      </c>
      <c r="C154" s="3" t="str">
        <f>IFERROR(__xludf.DUMMYFUNCTION("GOOGLETRANSLATE(B154,""id"",""en"")"),"['Good', 'comment', '']")</f>
        <v>['Good', 'comment', '']</v>
      </c>
    </row>
    <row r="155" ht="15.75" customHeight="1">
      <c r="A155" s="1">
        <v>233.0</v>
      </c>
      <c r="B155" s="3" t="s">
        <v>154</v>
      </c>
      <c r="C155" s="3" t="str">
        <f>IFERROR(__xludf.DUMMYFUNCTION("GOOGLETRANSLATE(B155,""id"",""en"")"),"['push']")</f>
        <v>['push']</v>
      </c>
    </row>
    <row r="156" ht="15.75" customHeight="1">
      <c r="A156" s="1">
        <v>234.0</v>
      </c>
      <c r="B156" s="3" t="s">
        <v>155</v>
      </c>
      <c r="C156" s="3" t="str">
        <f>IFERROR(__xludf.DUMMYFUNCTION("GOOGLETRANSLATE(B156,""id"",""en"")"),"['net', 'kek', 'snail']")</f>
        <v>['net', 'kek', 'snail']</v>
      </c>
    </row>
    <row r="157" ht="15.75" customHeight="1">
      <c r="A157" s="1">
        <v>235.0</v>
      </c>
      <c r="B157" s="3" t="s">
        <v>53</v>
      </c>
      <c r="C157" s="3" t="str">
        <f>IFERROR(__xludf.DUMMYFUNCTION("GOOGLETRANSLATE(B157,""id"",""en"")"),"['', '']")</f>
        <v>['', '']</v>
      </c>
    </row>
    <row r="158" ht="15.75" customHeight="1">
      <c r="A158" s="1">
        <v>236.0</v>
      </c>
      <c r="B158" s="3" t="s">
        <v>156</v>
      </c>
      <c r="C158" s="3" t="str">
        <f>IFERROR(__xludf.DUMMYFUNCTION("GOOGLETRANSLATE(B158,""id"",""en"")"),"['UDH', 'expensive', 'buy', 'Package']")</f>
        <v>['UDH', 'expensive', 'buy', 'Package']</v>
      </c>
    </row>
    <row r="159" ht="15.75" customHeight="1">
      <c r="A159" s="1">
        <v>237.0</v>
      </c>
      <c r="B159" s="3" t="s">
        <v>157</v>
      </c>
      <c r="C159" s="3" t="str">
        <f>IFERROR(__xludf.DUMMYFUNCTION("GOOGLETRANSLATE(B159,""id"",""en"")"),"['Nikanya', 'Mnaa', 'Nyett']")</f>
        <v>['Nikanya', 'Mnaa', 'Nyett']</v>
      </c>
    </row>
    <row r="160" ht="15.75" customHeight="1">
      <c r="A160" s="1">
        <v>240.0</v>
      </c>
      <c r="B160" s="3" t="s">
        <v>158</v>
      </c>
      <c r="C160" s="3" t="str">
        <f>IFERROR(__xludf.DUMMYFUNCTION("GOOGLETRANSLATE(B160,""id"",""en"")"),"['Tamnel', 'ambiguous']")</f>
        <v>['Tamnel', 'ambiguous']</v>
      </c>
    </row>
    <row r="161" ht="15.75" customHeight="1">
      <c r="A161" s="1">
        <v>241.0</v>
      </c>
      <c r="B161" s="3" t="s">
        <v>154</v>
      </c>
      <c r="C161" s="3" t="str">
        <f>IFERROR(__xludf.DUMMYFUNCTION("GOOGLETRANSLATE(B161,""id"",""en"")"),"['push']")</f>
        <v>['push']</v>
      </c>
    </row>
    <row r="162" ht="15.75" customHeight="1">
      <c r="A162" s="1">
        <v>242.0</v>
      </c>
      <c r="B162" s="3" t="s">
        <v>159</v>
      </c>
      <c r="C162" s="3" t="str">
        <f>IFERROR(__xludf.DUMMYFUNCTION("GOOGLETRANSLATE(B162,""id"",""en"")"),"['admin', 'telkom']")</f>
        <v>['admin', 'telkom']</v>
      </c>
    </row>
    <row r="163" ht="15.75" customHeight="1">
      <c r="A163" s="1">
        <v>243.0</v>
      </c>
      <c r="B163" s="3" t="s">
        <v>160</v>
      </c>
      <c r="C163" s="3" t="str">
        <f>IFERROR(__xludf.DUMMYFUNCTION("GOOGLETRANSLATE(B163,""id"",""en"")"),"['Ngelng']")</f>
        <v>['Ngelng']</v>
      </c>
    </row>
    <row r="164" ht="15.75" customHeight="1">
      <c r="A164" s="1">
        <v>244.0</v>
      </c>
      <c r="B164" s="3" t="s">
        <v>161</v>
      </c>
      <c r="C164" s="3" t="str">
        <f>IFERROR(__xludf.DUMMYFUNCTION("GOOGLETRANSLATE(B164,""id"",""en"")"),"['Tipu', 'thumbnail']")</f>
        <v>['Tipu', 'thumbnail']</v>
      </c>
    </row>
    <row r="165" ht="15.75" customHeight="1">
      <c r="A165" s="1">
        <v>245.0</v>
      </c>
      <c r="B165" s="3" t="s">
        <v>162</v>
      </c>
      <c r="C165" s="3" t="str">
        <f>IFERROR(__xludf.DUMMYFUNCTION("GOOGLETRANSLATE(B165,""id"",""en"")"),"Loading...")</f>
        <v>Loading...</v>
      </c>
    </row>
    <row r="166" ht="15.75" customHeight="1">
      <c r="A166" s="1">
        <v>246.0</v>
      </c>
      <c r="B166" s="3" t="s">
        <v>163</v>
      </c>
      <c r="C166" s="3" t="str">
        <f>IFERROR(__xludf.DUMMYFUNCTION("GOOGLETRANSLATE(B166,""id"",""en"")"),"Loading...")</f>
        <v>Loading...</v>
      </c>
    </row>
    <row r="167" ht="15.75" customHeight="1">
      <c r="A167" s="1">
        <v>247.0</v>
      </c>
      <c r="B167" s="3" t="s">
        <v>164</v>
      </c>
      <c r="C167" s="3" t="str">
        <f>IFERROR(__xludf.DUMMYFUNCTION("GOOGLETRANSLATE(B167,""id"",""en"")"),"Loading...")</f>
        <v>Loading...</v>
      </c>
    </row>
    <row r="168" ht="15.75" customHeight="1">
      <c r="A168" s="1">
        <v>248.0</v>
      </c>
      <c r="B168" s="3" t="s">
        <v>165</v>
      </c>
      <c r="C168" s="3" t="str">
        <f>IFERROR(__xludf.DUMMYFUNCTION("GOOGLETRANSLATE(B168,""id"",""en"")"),"Loading...")</f>
        <v>Loading...</v>
      </c>
    </row>
    <row r="169" ht="15.75" customHeight="1">
      <c r="A169" s="1">
        <v>249.0</v>
      </c>
      <c r="B169" s="3" t="s">
        <v>166</v>
      </c>
      <c r="C169" s="3" t="str">
        <f>IFERROR(__xludf.DUMMYFUNCTION("GOOGLETRANSLATE(B169,""id"",""en"")"),"Loading...")</f>
        <v>Loading...</v>
      </c>
    </row>
    <row r="170" ht="15.75" customHeight="1">
      <c r="A170" s="1">
        <v>250.0</v>
      </c>
      <c r="B170" s="3" t="s">
        <v>167</v>
      </c>
      <c r="C170" s="3" t="str">
        <f>IFERROR(__xludf.DUMMYFUNCTION("GOOGLETRANSLATE(B170,""id"",""en"")"),"Loading...")</f>
        <v>Loading...</v>
      </c>
    </row>
    <row r="171" ht="15.75" customHeight="1">
      <c r="A171" s="1">
        <v>251.0</v>
      </c>
      <c r="B171" s="3" t="s">
        <v>168</v>
      </c>
      <c r="C171" s="3" t="str">
        <f>IFERROR(__xludf.DUMMYFUNCTION("GOOGLETRANSLATE(B171,""id"",""en"")"),"Loading...")</f>
        <v>Loading...</v>
      </c>
    </row>
    <row r="172" ht="15.75" customHeight="1">
      <c r="A172" s="1">
        <v>252.0</v>
      </c>
      <c r="B172" s="3" t="s">
        <v>169</v>
      </c>
      <c r="C172" s="3" t="str">
        <f>IFERROR(__xludf.DUMMYFUNCTION("GOOGLETRANSLATE(B172,""id"",""en"")"),"Loading...")</f>
        <v>Loading...</v>
      </c>
    </row>
    <row r="173" ht="15.75" customHeight="1">
      <c r="A173" s="1">
        <v>253.0</v>
      </c>
      <c r="B173" s="3" t="s">
        <v>170</v>
      </c>
      <c r="C173" s="3" t="str">
        <f>IFERROR(__xludf.DUMMYFUNCTION("GOOGLETRANSLATE(B173,""id"",""en"")"),"Loading...")</f>
        <v>Loading...</v>
      </c>
    </row>
    <row r="174" ht="15.75" customHeight="1">
      <c r="A174" s="1">
        <v>254.0</v>
      </c>
      <c r="B174" s="3" t="s">
        <v>171</v>
      </c>
      <c r="C174" s="3" t="str">
        <f>IFERROR(__xludf.DUMMYFUNCTION("GOOGLETRANSLATE(B174,""id"",""en"")"),"Loading...")</f>
        <v>Loading...</v>
      </c>
    </row>
    <row r="175" ht="15.75" customHeight="1">
      <c r="A175" s="1">
        <v>255.0</v>
      </c>
      <c r="B175" s="3" t="s">
        <v>172</v>
      </c>
      <c r="C175" s="3" t="str">
        <f>IFERROR(__xludf.DUMMYFUNCTION("GOOGLETRANSLATE(B175,""id"",""en"")"),"Loading...")</f>
        <v>Loading...</v>
      </c>
    </row>
    <row r="176" ht="15.75" customHeight="1">
      <c r="A176" s="1">
        <v>256.0</v>
      </c>
      <c r="B176" s="3" t="s">
        <v>173</v>
      </c>
      <c r="C176" s="3" t="str">
        <f>IFERROR(__xludf.DUMMYFUNCTION("GOOGLETRANSLATE(B176,""id"",""en"")"),"Loading...")</f>
        <v>Loading...</v>
      </c>
    </row>
    <row r="177" ht="15.75" customHeight="1">
      <c r="A177" s="1">
        <v>257.0</v>
      </c>
      <c r="B177" s="3" t="s">
        <v>174</v>
      </c>
      <c r="C177" s="3" t="str">
        <f>IFERROR(__xludf.DUMMYFUNCTION("GOOGLETRANSLATE(B177,""id"",""en"")"),"Loading...")</f>
        <v>Loading...</v>
      </c>
    </row>
    <row r="178" ht="15.75" customHeight="1">
      <c r="A178" s="1">
        <v>258.0</v>
      </c>
      <c r="B178" s="3" t="s">
        <v>175</v>
      </c>
      <c r="C178" s="3" t="str">
        <f>IFERROR(__xludf.DUMMYFUNCTION("GOOGLETRANSLATE(B178,""id"",""en"")"),"Loading...")</f>
        <v>Loading...</v>
      </c>
    </row>
    <row r="179" ht="15.75" customHeight="1">
      <c r="A179" s="1">
        <v>259.0</v>
      </c>
      <c r="B179" s="3" t="s">
        <v>176</v>
      </c>
      <c r="C179" s="3" t="str">
        <f>IFERROR(__xludf.DUMMYFUNCTION("GOOGLETRANSLATE(B179,""id"",""en"")"),"Loading...")</f>
        <v>Loading...</v>
      </c>
    </row>
    <row r="180" ht="15.75" customHeight="1">
      <c r="A180" s="1">
        <v>260.0</v>
      </c>
      <c r="B180" s="3" t="s">
        <v>177</v>
      </c>
      <c r="C180" s="3" t="str">
        <f>IFERROR(__xludf.DUMMYFUNCTION("GOOGLETRANSLATE(B180,""id"",""en"")"),"Loading...")</f>
        <v>Loading...</v>
      </c>
    </row>
    <row r="181" ht="15.75" customHeight="1">
      <c r="A181" s="1">
        <v>261.0</v>
      </c>
      <c r="B181" s="3" t="s">
        <v>178</v>
      </c>
      <c r="C181" s="3" t="str">
        <f>IFERROR(__xludf.DUMMYFUNCTION("GOOGLETRANSLATE(B181,""id"",""en"")"),"Loading...")</f>
        <v>Loading...</v>
      </c>
    </row>
    <row r="182" ht="15.75" customHeight="1">
      <c r="A182" s="1">
        <v>262.0</v>
      </c>
      <c r="B182" s="3" t="s">
        <v>179</v>
      </c>
      <c r="C182" s="3" t="str">
        <f>IFERROR(__xludf.DUMMYFUNCTION("GOOGLETRANSLATE(B182,""id"",""en"")"),"Loading...")</f>
        <v>Loading...</v>
      </c>
    </row>
    <row r="183" ht="15.75" customHeight="1">
      <c r="A183" s="1">
        <v>263.0</v>
      </c>
      <c r="B183" s="3" t="s">
        <v>180</v>
      </c>
      <c r="C183" s="3" t="str">
        <f>IFERROR(__xludf.DUMMYFUNCTION("GOOGLETRANSLATE(B183,""id"",""en"")"),"Loading...")</f>
        <v>Loading...</v>
      </c>
    </row>
    <row r="184" ht="15.75" customHeight="1">
      <c r="A184" s="1">
        <v>268.0</v>
      </c>
      <c r="B184" s="3" t="s">
        <v>181</v>
      </c>
      <c r="C184" s="3" t="str">
        <f>IFERROR(__xludf.DUMMYFUNCTION("GOOGLETRANSLATE(B184,""id"",""en"")"),"Loading...")</f>
        <v>Loading...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2022-02-25T17:08:35Z</dcterms:created>
  <dc:creator>openpyxl</dc:creator>
</cp:coreProperties>
</file>