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570" windowHeight="8025" activeTab="1"/>
  </bookViews>
  <sheets>
    <sheet name="도분초 to Degree" sheetId="1" r:id="rId1"/>
    <sheet name="Degree to 도분초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6" i="2"/>
  <c r="E11" i="2" l="1"/>
  <c r="E11" i="1"/>
  <c r="D11" i="1"/>
  <c r="F6" i="1"/>
  <c r="E6" i="1"/>
  <c r="D6" i="1"/>
  <c r="G6" i="2"/>
  <c r="I6" i="2" s="1"/>
  <c r="F6" i="2"/>
  <c r="K6" i="1"/>
  <c r="I6" i="1"/>
  <c r="H6" i="1"/>
  <c r="G6" i="1"/>
  <c r="H6" i="2" l="1"/>
  <c r="K6" i="2"/>
  <c r="E6" i="2"/>
  <c r="J6" i="1"/>
  <c r="J6" i="2" l="1"/>
</calcChain>
</file>

<file path=xl/sharedStrings.xml><?xml version="1.0" encoding="utf-8"?>
<sst xmlns="http://schemas.openxmlformats.org/spreadsheetml/2006/main" count="48" uniqueCount="17">
  <si>
    <t>37°34‘45.18“</t>
  </si>
  <si>
    <t>도분초 (DMS, Degree Minutes Seconds)</t>
    <phoneticPr fontId="2" type="noConversion"/>
  </si>
  <si>
    <t>Degree</t>
    <phoneticPr fontId="2" type="noConversion"/>
  </si>
  <si>
    <t>위도(latitude)</t>
    <phoneticPr fontId="2" type="noConversion"/>
  </si>
  <si>
    <t>127°6‘30.77“</t>
    <phoneticPr fontId="2" type="noConversion"/>
  </si>
  <si>
    <t>도(Degree)</t>
    <phoneticPr fontId="2" type="noConversion"/>
  </si>
  <si>
    <t>분(Minutes)</t>
    <phoneticPr fontId="2" type="noConversion"/>
  </si>
  <si>
    <t>초(Seconds)</t>
    <phoneticPr fontId="2" type="noConversion"/>
  </si>
  <si>
    <t>원본 데이터</t>
    <phoneticPr fontId="2" type="noConversion"/>
  </si>
  <si>
    <t>도분초로 분할하기</t>
    <phoneticPr fontId="2" type="noConversion"/>
  </si>
  <si>
    <t>경도(longitude)</t>
    <phoneticPr fontId="2" type="noConversion"/>
  </si>
  <si>
    <t>위도(latitude)</t>
    <phoneticPr fontId="2" type="noConversion"/>
  </si>
  <si>
    <t>경도(longitude)</t>
    <phoneticPr fontId="2" type="noConversion"/>
  </si>
  <si>
    <t>합치기</t>
    <phoneticPr fontId="2" type="noConversion"/>
  </si>
  <si>
    <t>도분초 (DMS, Degree Minutes Seconds)</t>
    <phoneticPr fontId="2" type="noConversion"/>
  </si>
  <si>
    <t>Degree로 한 번에 바꾸기</t>
    <phoneticPr fontId="2" type="noConversion"/>
  </si>
  <si>
    <t>도분초로 한 번에 바꾸기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</si>
</sst>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000000_ "/>
    <numFmt numFmtId="178" formatCode="0.00_ "/>
    <numFmt numFmtId="179" formatCode="0.000000000000_ "/>
  </numFmts>
  <fonts count="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7" fontId="6" fillId="0" borderId="7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179" fontId="0" fillId="0" borderId="0" xfId="0" applyNumberFormat="1">
      <alignment vertical="center"/>
    </xf>
    <xf numFmtId="177" fontId="5" fillId="0" borderId="7" xfId="0" applyNumberFormat="1" applyFont="1" applyBorder="1">
      <alignment vertical="center"/>
    </xf>
    <xf numFmtId="177" fontId="5" fillId="0" borderId="8" xfId="0" applyNumberFormat="1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6" fillId="0" borderId="7" xfId="0" applyNumberFormat="1" applyFont="1" applyBorder="1">
      <alignment vertical="center"/>
    </xf>
    <xf numFmtId="176" fontId="6" fillId="0" borderId="10" xfId="0" applyNumberFormat="1" applyFont="1" applyBorder="1">
      <alignment vertical="center"/>
    </xf>
    <xf numFmtId="178" fontId="6" fillId="0" borderId="10" xfId="0" applyNumberFormat="1" applyFont="1" applyBorder="1">
      <alignment vertical="center"/>
    </xf>
    <xf numFmtId="178" fontId="6" fillId="0" borderId="8" xfId="0" applyNumberFormat="1" applyFont="1" applyBorder="1">
      <alignment vertical="center"/>
    </xf>
    <xf numFmtId="176" fontId="6" fillId="0" borderId="7" xfId="0" applyNumberFormat="1" applyFont="1" applyBorder="1" applyAlignment="1">
      <alignment horizontal="right" vertical="center"/>
    </xf>
    <xf numFmtId="176" fontId="6" fillId="0" borderId="10" xfId="0" applyNumberFormat="1" applyFont="1" applyBorder="1" applyAlignment="1">
      <alignment horizontal="right" vertical="center"/>
    </xf>
    <xf numFmtId="176" fontId="6" fillId="0" borderId="8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right" vertical="center"/>
    </xf>
    <xf numFmtId="177" fontId="6" fillId="0" borderId="0" xfId="0" applyNumberFormat="1" applyFont="1" applyBorder="1">
      <alignment vertical="center"/>
    </xf>
    <xf numFmtId="0" fontId="1" fillId="0" borderId="15" xfId="0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/>
    </xf>
    <xf numFmtId="0" fontId="6" fillId="0" borderId="29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zoomScaleNormal="100" workbookViewId="0">
      <selection activeCell="E14" sqref="E14"/>
    </sheetView>
  </sheetViews>
  <sheetFormatPr defaultRowHeight="16.5" x14ac:dyDescent="0.3"/>
  <cols>
    <col min="1" max="1" width="2.125" customWidth="1"/>
    <col min="2" max="2" width="13.75" customWidth="1"/>
    <col min="3" max="3" width="12.875" customWidth="1"/>
    <col min="4" max="4" width="13.375" customWidth="1"/>
    <col min="5" max="5" width="12.625" customWidth="1"/>
    <col min="6" max="6" width="10.25" customWidth="1"/>
    <col min="7" max="7" width="13.5" customWidth="1"/>
    <col min="8" max="8" width="9.5" customWidth="1"/>
    <col min="9" max="9" width="10" customWidth="1"/>
    <col min="10" max="10" width="13.75" customWidth="1"/>
    <col min="11" max="11" width="12.5" customWidth="1"/>
  </cols>
  <sheetData>
    <row r="1" spans="2:11" ht="12" customHeight="1" thickBot="1" x14ac:dyDescent="0.5"/>
    <row r="2" spans="2:11" ht="17.25" thickBot="1" x14ac:dyDescent="0.35">
      <c r="B2" s="31" t="s">
        <v>1</v>
      </c>
      <c r="C2" s="32"/>
      <c r="D2" s="32"/>
      <c r="E2" s="32"/>
      <c r="F2" s="32"/>
      <c r="G2" s="32"/>
      <c r="H2" s="32"/>
      <c r="I2" s="33"/>
      <c r="J2" s="41" t="s">
        <v>2</v>
      </c>
      <c r="K2" s="42"/>
    </row>
    <row r="3" spans="2:11" ht="17.25" thickBot="1" x14ac:dyDescent="0.35">
      <c r="B3" s="34" t="s">
        <v>8</v>
      </c>
      <c r="C3" s="36"/>
      <c r="D3" s="34" t="s">
        <v>9</v>
      </c>
      <c r="E3" s="35"/>
      <c r="F3" s="35"/>
      <c r="G3" s="35"/>
      <c r="H3" s="35"/>
      <c r="I3" s="36"/>
      <c r="J3" s="43"/>
      <c r="K3" s="44"/>
    </row>
    <row r="4" spans="2:11" x14ac:dyDescent="0.3">
      <c r="B4" s="37" t="s">
        <v>10</v>
      </c>
      <c r="C4" s="39" t="s">
        <v>3</v>
      </c>
      <c r="D4" s="45" t="s">
        <v>10</v>
      </c>
      <c r="E4" s="46"/>
      <c r="F4" s="46"/>
      <c r="G4" s="29" t="s">
        <v>11</v>
      </c>
      <c r="H4" s="29"/>
      <c r="I4" s="30"/>
      <c r="J4" s="37" t="s">
        <v>10</v>
      </c>
      <c r="K4" s="39" t="s">
        <v>3</v>
      </c>
    </row>
    <row r="5" spans="2:11" x14ac:dyDescent="0.3">
      <c r="B5" s="38"/>
      <c r="C5" s="40"/>
      <c r="D5" s="11" t="s">
        <v>5</v>
      </c>
      <c r="E5" s="12" t="s">
        <v>6</v>
      </c>
      <c r="F5" s="12" t="s">
        <v>7</v>
      </c>
      <c r="G5" s="13" t="s">
        <v>5</v>
      </c>
      <c r="H5" s="13" t="s">
        <v>6</v>
      </c>
      <c r="I5" s="14" t="s">
        <v>7</v>
      </c>
      <c r="J5" s="38"/>
      <c r="K5" s="40"/>
    </row>
    <row r="6" spans="2:11" ht="17.25" thickBot="1" x14ac:dyDescent="0.35">
      <c r="B6" s="2" t="s">
        <v>4</v>
      </c>
      <c r="C6" s="3" t="s">
        <v>0</v>
      </c>
      <c r="D6" s="19" t="str">
        <f>MID(B6, 1, FIND("°", B6)-1)</f>
        <v>127</v>
      </c>
      <c r="E6" s="20" t="str">
        <f>MID(B6, FIND("°", B6)+1, (FIND("‘", B6)-FIND("°", B6)-1))</f>
        <v>6</v>
      </c>
      <c r="F6" s="20" t="str">
        <f>MID(B6,FIND("‘",B6)+1,(FIND("“",B6)-FIND("‘",B6)-1))</f>
        <v>30.77</v>
      </c>
      <c r="G6" s="20" t="str">
        <f>MID(C6, 1, FIND("°", C6)-1)</f>
        <v>37</v>
      </c>
      <c r="H6" s="20" t="str">
        <f>MID(C6, FIND("°", C6)+1, (FIND("‘", C6)-FIND("°", C6)-1))</f>
        <v>34</v>
      </c>
      <c r="I6" s="21" t="str">
        <f>MID(C6,FIND("‘",C6)+1,(FIND("“",C6)-FIND("‘",C6)-1))</f>
        <v>45.18</v>
      </c>
      <c r="J6" s="4">
        <f>D6+E6/60+F6/3600</f>
        <v>127.10854722222221</v>
      </c>
      <c r="K6" s="5">
        <f>G6+H6/60+I6/3600</f>
        <v>37.579216666666667</v>
      </c>
    </row>
    <row r="7" spans="2:11" ht="17.45" thickBot="1" x14ac:dyDescent="0.5">
      <c r="B7" s="22"/>
      <c r="C7" s="22"/>
      <c r="D7" s="23"/>
      <c r="E7" s="23"/>
      <c r="F7" s="23"/>
      <c r="G7" s="23"/>
      <c r="H7" s="23"/>
      <c r="I7" s="23"/>
      <c r="J7" s="24"/>
      <c r="K7" s="24"/>
    </row>
    <row r="8" spans="2:11" ht="18.75" customHeight="1" thickBot="1" x14ac:dyDescent="0.35">
      <c r="B8" s="34" t="s">
        <v>8</v>
      </c>
      <c r="C8" s="47"/>
      <c r="D8" s="41" t="s">
        <v>15</v>
      </c>
      <c r="E8" s="42"/>
    </row>
    <row r="9" spans="2:11" x14ac:dyDescent="0.3">
      <c r="B9" s="37" t="s">
        <v>10</v>
      </c>
      <c r="C9" s="48" t="s">
        <v>3</v>
      </c>
      <c r="D9" s="38" t="s">
        <v>10</v>
      </c>
      <c r="E9" s="40" t="s">
        <v>3</v>
      </c>
      <c r="G9" s="1"/>
    </row>
    <row r="10" spans="2:11" x14ac:dyDescent="0.3">
      <c r="B10" s="38"/>
      <c r="C10" s="49"/>
      <c r="D10" s="38"/>
      <c r="E10" s="40"/>
    </row>
    <row r="11" spans="2:11" ht="17.25" thickBot="1" x14ac:dyDescent="0.35">
      <c r="B11" s="2" t="s">
        <v>4</v>
      </c>
      <c r="C11" s="25" t="s">
        <v>0</v>
      </c>
      <c r="D11" s="4">
        <f>(MID(B11, 1, FIND("°", B11)-1))+(MID(B11, FIND("°", B11)+1, (FIND("‘", B11)-FIND("°", B11)-1))/60)+(MID(B11,FIND("‘",B11)+1,(FIND("“",B11)-FIND("‘",B11)-1)))/3600</f>
        <v>127.10854722222221</v>
      </c>
      <c r="E11" s="5">
        <f>(MID(C11, 1, FIND("°", C11)-1))+(MID(C11, FIND("°", C11)+1, (FIND("‘", C11)-FIND("°", C11)-1))/60)+(MID(C11,FIND("‘",C11)+1,(FIND("“",C11)-FIND("‘",C11)-1)))/3600</f>
        <v>37.579216666666667</v>
      </c>
      <c r="G11" s="28"/>
      <c r="H11" s="28"/>
    </row>
    <row r="12" spans="2:11" ht="17.100000000000001" x14ac:dyDescent="0.45">
      <c r="B12" s="1"/>
    </row>
    <row r="13" spans="2:11" ht="17.100000000000001" x14ac:dyDescent="0.45">
      <c r="B13" s="1"/>
    </row>
    <row r="14" spans="2:11" ht="17.100000000000001" x14ac:dyDescent="0.45">
      <c r="B14" s="1"/>
    </row>
  </sheetData>
  <mergeCells count="16">
    <mergeCell ref="D8:E8"/>
    <mergeCell ref="B8:C8"/>
    <mergeCell ref="B9:B10"/>
    <mergeCell ref="C9:C10"/>
    <mergeCell ref="D9:D10"/>
    <mergeCell ref="E9:E10"/>
    <mergeCell ref="G4:I4"/>
    <mergeCell ref="B2:I2"/>
    <mergeCell ref="D3:I3"/>
    <mergeCell ref="J4:J5"/>
    <mergeCell ref="K4:K5"/>
    <mergeCell ref="J2:K3"/>
    <mergeCell ref="B3:C3"/>
    <mergeCell ref="D4:F4"/>
    <mergeCell ref="B4:B5"/>
    <mergeCell ref="C4:C5"/>
  </mergeCells>
  <phoneticPr fontId="2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zoomScaleNormal="100" workbookViewId="0">
      <selection activeCell="C7" sqref="C7"/>
    </sheetView>
  </sheetViews>
  <sheetFormatPr defaultRowHeight="16.5" x14ac:dyDescent="0.3"/>
  <cols>
    <col min="1" max="1" width="1.875" customWidth="1"/>
    <col min="2" max="2" width="13.375" customWidth="1"/>
    <col min="3" max="3" width="13.625" customWidth="1"/>
    <col min="4" max="4" width="13.125" customWidth="1"/>
    <col min="5" max="5" width="12.25" customWidth="1"/>
    <col min="6" max="6" width="10.375" customWidth="1"/>
    <col min="7" max="7" width="8.875" customWidth="1"/>
    <col min="8" max="8" width="9.875" customWidth="1"/>
    <col min="9" max="9" width="9.5" customWidth="1"/>
    <col min="10" max="10" width="14.375" customWidth="1"/>
    <col min="11" max="11" width="14.875" customWidth="1"/>
  </cols>
  <sheetData>
    <row r="1" spans="2:11" ht="9.9499999999999993" customHeight="1" thickBot="1" x14ac:dyDescent="0.5"/>
    <row r="2" spans="2:11" ht="17.25" thickBot="1" x14ac:dyDescent="0.35">
      <c r="B2" s="41" t="s">
        <v>2</v>
      </c>
      <c r="C2" s="42"/>
      <c r="D2" s="31" t="s">
        <v>14</v>
      </c>
      <c r="E2" s="32"/>
      <c r="F2" s="32"/>
      <c r="G2" s="32"/>
      <c r="H2" s="32"/>
      <c r="I2" s="32"/>
      <c r="J2" s="32"/>
      <c r="K2" s="33"/>
    </row>
    <row r="3" spans="2:11" ht="17.25" thickBot="1" x14ac:dyDescent="0.35">
      <c r="B3" s="43"/>
      <c r="C3" s="44"/>
      <c r="D3" s="50" t="s">
        <v>9</v>
      </c>
      <c r="E3" s="61"/>
      <c r="F3" s="61"/>
      <c r="G3" s="61"/>
      <c r="H3" s="61"/>
      <c r="I3" s="51"/>
      <c r="J3" s="58" t="s">
        <v>13</v>
      </c>
      <c r="K3" s="51"/>
    </row>
    <row r="4" spans="2:11" ht="16.5" customHeight="1" x14ac:dyDescent="0.3">
      <c r="B4" s="37" t="s">
        <v>12</v>
      </c>
      <c r="C4" s="39" t="s">
        <v>3</v>
      </c>
      <c r="D4" s="54" t="s">
        <v>10</v>
      </c>
      <c r="E4" s="55"/>
      <c r="F4" s="55"/>
      <c r="G4" s="56" t="s">
        <v>11</v>
      </c>
      <c r="H4" s="56"/>
      <c r="I4" s="57"/>
      <c r="J4" s="59" t="s">
        <v>10</v>
      </c>
      <c r="K4" s="53" t="s">
        <v>3</v>
      </c>
    </row>
    <row r="5" spans="2:11" x14ac:dyDescent="0.3">
      <c r="B5" s="38"/>
      <c r="C5" s="40"/>
      <c r="D5" s="11" t="s">
        <v>5</v>
      </c>
      <c r="E5" s="12" t="s">
        <v>6</v>
      </c>
      <c r="F5" s="12" t="s">
        <v>7</v>
      </c>
      <c r="G5" s="13" t="s">
        <v>5</v>
      </c>
      <c r="H5" s="13" t="s">
        <v>6</v>
      </c>
      <c r="I5" s="14" t="s">
        <v>7</v>
      </c>
      <c r="J5" s="60"/>
      <c r="K5" s="40"/>
    </row>
    <row r="6" spans="2:11" ht="17.45" thickBot="1" x14ac:dyDescent="0.5">
      <c r="B6" s="7">
        <v>35.213888888888803</v>
      </c>
      <c r="C6" s="8">
        <v>128.61916666666599</v>
      </c>
      <c r="D6" s="15">
        <f xml:space="preserve"> INT(B6)</f>
        <v>35</v>
      </c>
      <c r="E6" s="16">
        <f>INT((B6-D6)*60)</f>
        <v>12</v>
      </c>
      <c r="F6" s="17">
        <f xml:space="preserve"> (((B6-D6) * 60) - INT((B6-D6) * 60)) * 60</f>
        <v>49.999999999691909</v>
      </c>
      <c r="G6" s="16">
        <f xml:space="preserve"> INT(C6)</f>
        <v>128</v>
      </c>
      <c r="H6" s="16">
        <f>INT((C6-G6)*60)</f>
        <v>37</v>
      </c>
      <c r="I6" s="18">
        <f xml:space="preserve"> (((C6-G6) * 60) - INT((C6-G6) * 60)) * 60</f>
        <v>8.9999999975634637</v>
      </c>
      <c r="J6" s="10" t="str">
        <f>CONCATENATE(D6,"°",E6,"‘",TEXT(F6,"#.##"),"“")</f>
        <v>35°12‘50.“</v>
      </c>
      <c r="K6" s="9" t="str">
        <f>CONCATENATE(G6,"°",H6,"‘",TEXT(I6,"#.##"),"“")</f>
        <v>128°37‘9.“</v>
      </c>
    </row>
    <row r="7" spans="2:11" ht="17.45" thickBot="1" x14ac:dyDescent="0.5">
      <c r="J7" s="6"/>
    </row>
    <row r="8" spans="2:11" ht="17.25" thickBot="1" x14ac:dyDescent="0.35">
      <c r="B8" s="41" t="s">
        <v>2</v>
      </c>
      <c r="C8" s="42"/>
      <c r="D8" s="50" t="s">
        <v>16</v>
      </c>
      <c r="E8" s="51"/>
    </row>
    <row r="9" spans="2:11" x14ac:dyDescent="0.3">
      <c r="B9" s="37" t="s">
        <v>12</v>
      </c>
      <c r="C9" s="39" t="s">
        <v>3</v>
      </c>
      <c r="D9" s="52" t="s">
        <v>10</v>
      </c>
      <c r="E9" s="53" t="s">
        <v>3</v>
      </c>
    </row>
    <row r="10" spans="2:11" x14ac:dyDescent="0.3">
      <c r="B10" s="38"/>
      <c r="C10" s="40"/>
      <c r="D10" s="38"/>
      <c r="E10" s="40"/>
    </row>
    <row r="11" spans="2:11" ht="17.45" thickBot="1" x14ac:dyDescent="0.5">
      <c r="B11" s="7">
        <v>127.10854722222221</v>
      </c>
      <c r="C11" s="8">
        <v>37.579216666666667</v>
      </c>
      <c r="D11" s="26" t="str">
        <f>CONCATENATE(INT(B11),"°", INT((B11-INT(B11))*60), "‘",TEXT(((((B11-INT(B11))*60)-INT((B11-INT(B11))*60))*60), "#.##"),"“")</f>
        <v>127°6‘30.77“</v>
      </c>
      <c r="E11" s="27" t="str">
        <f>CONCATENATE(INT(C11),"°", INT((C11-INT(C11))*60), "‘",TEXT(((((C11-INT(C11))*60)-INT((C11-INT(C11))*60))*60), "#.##"),"“")</f>
        <v>37°34‘45.18“</v>
      </c>
    </row>
  </sheetData>
  <mergeCells count="16">
    <mergeCell ref="D2:K2"/>
    <mergeCell ref="B8:C8"/>
    <mergeCell ref="D8:E8"/>
    <mergeCell ref="D9:D10"/>
    <mergeCell ref="E9:E10"/>
    <mergeCell ref="D4:F4"/>
    <mergeCell ref="G4:I4"/>
    <mergeCell ref="J3:K3"/>
    <mergeCell ref="J4:J5"/>
    <mergeCell ref="K4:K5"/>
    <mergeCell ref="B9:B10"/>
    <mergeCell ref="C9:C10"/>
    <mergeCell ref="B2:C3"/>
    <mergeCell ref="B4:B5"/>
    <mergeCell ref="C4:C5"/>
    <mergeCell ref="D3:I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도분초 to Degree</vt:lpstr>
      <vt:lpstr>Degree to 도분초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Youngmin</dc:creator>
  <cp:lastModifiedBy>505-16</cp:lastModifiedBy>
  <dcterms:created xsi:type="dcterms:W3CDTF">2018-03-16T08:44:49Z</dcterms:created>
  <dcterms:modified xsi:type="dcterms:W3CDTF">2020-05-13T08:45:36Z</dcterms:modified>
</cp:coreProperties>
</file>