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상품" sheetId="1" state="visible" r:id="rId1"/>
    <sheet xmlns:r="http://schemas.openxmlformats.org/officeDocument/2006/relationships" name="로켓배송" sheetId="2" state="visible" r:id="rId2"/>
    <sheet xmlns:r="http://schemas.openxmlformats.org/officeDocument/2006/relationships" name="일반배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</t>
        </is>
      </c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  <c r="E1" s="1" t="inlineStr">
        <is>
          <t>카드할인정보</t>
        </is>
      </c>
      <c r="F1" s="1" t="inlineStr">
        <is>
          <t>적립금</t>
        </is>
      </c>
      <c r="G1" s="1" t="inlineStr">
        <is>
          <t>배송유형</t>
        </is>
      </c>
      <c r="H1" s="1" t="inlineStr">
        <is>
          <t>URL</t>
        </is>
      </c>
    </row>
    <row r="2">
      <c r="A2">
        <f>IMAGE("https://thumbnail9.coupangcdn.com/thumbnails/remote/320x320ex/image/1025_amir_coupang_oct_80k/04ae/741be58edbe62317a47a491f8990d4660655c6fb985d7a779a1fd1856d75.jpg")</f>
        <v/>
      </c>
      <c r="B2" t="inlineStr">
        <is>
          <t>탐사 클래식 진도 사료, 10kg, 2개</t>
        </is>
      </c>
      <c r="C2" t="inlineStr">
        <is>
          <t>36,000</t>
        </is>
      </c>
      <c r="D2" t="inlineStr">
        <is>
          <t>26,990</t>
        </is>
      </c>
      <c r="E2" t="inlineStr">
        <is>
          <t>없음</t>
        </is>
      </c>
      <c r="F2" t="inlineStr">
        <is>
          <t>최대 1,350원 적립</t>
        </is>
      </c>
      <c r="G2" t="inlineStr">
        <is>
          <t>로켓배송</t>
        </is>
      </c>
      <c r="H2" t="inlineStr">
        <is>
          <t>https://www.coupang.com/vp/products/7599990356?itemId=22799297994&amp;vendorItemId=89834231012&amp;q=%EA%B0%9C%EC%82%AC%EB%A3%8C&amp;itemsCount=72&amp;searchId=a40892941307944&amp;rank=1&amp;searchRank=1</t>
        </is>
      </c>
    </row>
    <row r="3">
      <c r="A3">
        <f>IMAGE("https://thumbnail8.coupangcdn.com/thumbnails/remote/320x320ex/image/retail/images/110040939950184-c083a8ff-4861-4dfa-93b4-1615ab9e96f3.jpg")</f>
        <v/>
      </c>
      <c r="B3" t="inlineStr">
        <is>
          <t>도그랑 전연령 강아지 클래식 건식사료, 닭, 5kg, 2개</t>
        </is>
      </c>
      <c r="C3" t="inlineStr">
        <is>
          <t>28,000</t>
        </is>
      </c>
      <c r="D3" t="inlineStr">
        <is>
          <t>20,300</t>
        </is>
      </c>
      <c r="E3" t="inlineStr">
        <is>
          <t>없음</t>
        </is>
      </c>
      <c r="F3" t="inlineStr">
        <is>
          <t>최대 1,015원 적립</t>
        </is>
      </c>
      <c r="G3" t="inlineStr">
        <is>
          <t>로켓배송</t>
        </is>
      </c>
      <c r="H3" t="inlineStr">
        <is>
          <t>https://www.coupang.com/vp/products/7170134497?itemId=19790201377&amp;vendorItemId=86892825230&amp;pickType=COU_PICK&amp;q=%EA%B0%9C%EC%82%AC%EB%A3%8C&amp;itemsCount=72&amp;searchId=a40892941307944&amp;rank=2&amp;searchRank=2</t>
        </is>
      </c>
    </row>
    <row r="4">
      <c r="A4">
        <f>IMAGE("https://thumbnail10.coupangcdn.com/thumbnails/remote/320x320ex/image/retail/images/20bf7520-b67b-4054-811a-1dbedfe9920a2040133429594392754.png")</f>
        <v/>
      </c>
      <c r="B4" t="inlineStr">
        <is>
          <t>탐사 클래식 진도 사료, 10kg, 3개</t>
        </is>
      </c>
      <c r="C4" t="inlineStr">
        <is>
          <t>54,000</t>
        </is>
      </c>
      <c r="D4" t="inlineStr">
        <is>
          <t>35,990</t>
        </is>
      </c>
      <c r="E4" t="inlineStr">
        <is>
          <t>없음</t>
        </is>
      </c>
      <c r="F4" t="inlineStr">
        <is>
          <t>최대 1,800원 적립</t>
        </is>
      </c>
      <c r="G4" t="inlineStr">
        <is>
          <t>로켓배송</t>
        </is>
      </c>
      <c r="H4" t="inlineStr">
        <is>
          <t>https://www.coupang.com/vp/products/7599990356?itemId=22799298455&amp;vendorItemId=89834231353&amp;q=%EA%B0%9C%EC%82%AC%EB%A3%8C&amp;itemsCount=72&amp;searchId=a40892941307944&amp;rank=3&amp;searchRank=3</t>
        </is>
      </c>
    </row>
    <row r="5">
      <c r="A5">
        <f>IMAGE("https://thumbnail8.coupangcdn.com/thumbnails/remote/320x320ex/image/retail/images/138400868104317-1cbdcedb-890a-4134-a405-f4ccf2f221d8.jpg")</f>
        <v/>
      </c>
      <c r="B5" t="inlineStr">
        <is>
          <t>도그랑 전연령 강아지 진도 골드 건식사료, 닭, 10kg, 2개</t>
        </is>
      </c>
      <c r="C5" t="inlineStr">
        <is>
          <t>30,800</t>
        </is>
      </c>
      <c r="D5" t="inlineStr">
        <is>
          <t>28,980</t>
        </is>
      </c>
      <c r="E5" t="inlineStr">
        <is>
          <t>없음</t>
        </is>
      </c>
      <c r="F5" t="inlineStr">
        <is>
          <t>최대 1,449원 적립</t>
        </is>
      </c>
      <c r="G5" t="inlineStr">
        <is>
          <t>로켓배송</t>
        </is>
      </c>
      <c r="H5" t="inlineStr">
        <is>
          <t>https://www.coupang.com/vp/products/7342277783?itemId=23754451439&amp;vendorItemId=86892927217&amp;q=%EA%B0%9C%EC%82%AC%EB%A3%8C&amp;itemsCount=72&amp;searchId=a40892941307944&amp;rank=6&amp;searchRank=6</t>
        </is>
      </c>
    </row>
    <row r="6">
      <c r="A6">
        <f>IMAGE("https://thumbnail9.coupangcdn.com/thumbnails/remote/320x320ex/image/retail/images/1422480530444302-2570482c-fbd0-4fa0-8a8b-d5d5bbb1692a.jpg")</f>
        <v/>
      </c>
      <c r="B6" t="inlineStr">
        <is>
          <t>도그랑 전연령 강아지 진도 골드 건식사료, 닭, 15kg, 1개</t>
        </is>
      </c>
      <c r="C6" t="inlineStr">
        <is>
          <t>29,000</t>
        </is>
      </c>
      <c r="D6" t="inlineStr">
        <is>
          <t>23,070</t>
        </is>
      </c>
      <c r="E6" t="inlineStr">
        <is>
          <t>없음</t>
        </is>
      </c>
      <c r="F6" t="inlineStr">
        <is>
          <t>최대 1,154원 적립</t>
        </is>
      </c>
      <c r="G6" t="inlineStr">
        <is>
          <t>로켓배송</t>
        </is>
      </c>
      <c r="H6" t="inlineStr">
        <is>
          <t>https://www.coupang.com/vp/products/7342277783?itemId=18874312943&amp;vendorItemId=86002958801&amp;q=%EA%B0%9C%EC%82%AC%EB%A3%8C&amp;itemsCount=72&amp;searchId=a40892941307944&amp;rank=7&amp;searchRank=7</t>
        </is>
      </c>
    </row>
    <row r="7">
      <c r="A7">
        <f>IMAGE("https://thumbnail6.coupangcdn.com/thumbnails/remote/320x320ex/image/1025_amir_coupang_oct_80k/3d0e/ba67a4dc06a11af9ea7d8e28c861fc97ea92b9a5918039cd0b4a6c2069f6.jpg")</f>
        <v/>
      </c>
      <c r="B7" t="inlineStr">
        <is>
          <t>도그랑 전연령 강아지 클래식 건식사료, 닭, 5kg, 1개</t>
        </is>
      </c>
      <c r="C7" t="inlineStr">
        <is>
          <t>14,000</t>
        </is>
      </c>
      <c r="D7" t="inlineStr">
        <is>
          <t>10,880</t>
        </is>
      </c>
      <c r="E7" t="inlineStr">
        <is>
          <t>없음</t>
        </is>
      </c>
      <c r="F7" t="inlineStr">
        <is>
          <t>최대 544원 적립</t>
        </is>
      </c>
      <c r="G7" t="inlineStr">
        <is>
          <t>로켓배송</t>
        </is>
      </c>
      <c r="H7" t="inlineStr">
        <is>
          <t>https://www.coupang.com/vp/products/7170134497?itemId=20140800335&amp;vendorItemId=3000148538&amp;q=%EA%B0%9C%EC%82%AC%EB%A3%8C&amp;itemsCount=72&amp;searchId=a40892941307944&amp;rank=9&amp;searchRank=9</t>
        </is>
      </c>
    </row>
    <row r="8">
      <c r="A8">
        <f>IMAGE("https://thumbnail8.coupangcdn.com/thumbnails/remote/230x230ex/image/1025_amir_coupang_oct_80k/8cd4/d4e2f2d5d255ecda1cb3f626d7b773e3f65d8740fcb6e14d2fbcdeca102c.jpg")</f>
        <v/>
      </c>
      <c r="B8" t="inlineStr">
        <is>
          <t>탐사6free강아지 사료 연어 레시피, 3kg, 1개</t>
        </is>
      </c>
      <c r="C8" t="inlineStr">
        <is>
          <t>22,990</t>
        </is>
      </c>
      <c r="D8" t="inlineStr">
        <is>
          <t>15,990</t>
        </is>
      </c>
      <c r="E8" t="inlineStr">
        <is>
          <t>없음</t>
        </is>
      </c>
      <c r="F8" t="inlineStr">
        <is>
          <t>최대 800원 적립</t>
        </is>
      </c>
      <c r="G8" t="inlineStr">
        <is>
          <t>로켓배송</t>
        </is>
      </c>
      <c r="H8" t="inlineStr">
        <is>
          <t>https://www.coupang.com/vp/products/62318395?itemId=212802869&amp;vendorItemId=70248727064&amp;sourceType=SDW_TOP_SELLING_WIDGET_V2&amp;searchId=a40892941307944&amp;q=%EA%B0%9C%EC%82%AC%EB%A3%8C</t>
        </is>
      </c>
    </row>
    <row r="9">
      <c r="A9">
        <f>IMAGE("https://thumbnail10.coupangcdn.com/thumbnails/remote/230x230ex/image/retail/images/2402176318267697-1c11f558-04cb-46a0-8f84-5b500554f9ec.jpg")</f>
        <v/>
      </c>
      <c r="B9" t="inlineStr">
        <is>
          <t>탐사6free강아지 사료 치킨 레시피, 3kg, 1개, 닭</t>
        </is>
      </c>
      <c r="C9" t="inlineStr">
        <is>
          <t>22,990</t>
        </is>
      </c>
      <c r="D9" t="inlineStr">
        <is>
          <t>15,990</t>
        </is>
      </c>
      <c r="E9" t="inlineStr">
        <is>
          <t>없음</t>
        </is>
      </c>
      <c r="F9" t="inlineStr">
        <is>
          <t>최대 800원 적립</t>
        </is>
      </c>
      <c r="G9" t="inlineStr">
        <is>
          <t>로켓배송</t>
        </is>
      </c>
      <c r="H9" t="inlineStr">
        <is>
          <t>https://www.coupang.com/vp/products/62318399?itemId=212802872&amp;vendorItemId=70312203064&amp;sourceType=SDW_TOP_SELLING_WIDGET_V2&amp;searchId=a40892941307944&amp;q=%EA%B0%9C%EC%82%AC%EB%A3%8C</t>
        </is>
      </c>
    </row>
    <row r="10">
      <c r="A10">
        <f>IMAGE("https://thumbnail10.coupangcdn.com/thumbnails/remote/230x230ex/image/vendor_inventory/e8ed/d3c0533c7af1ff9681ecf8b2df18127b1a209d0cb00ed5802c2eb8f0e95d.jpg")</f>
        <v/>
      </c>
      <c r="B10" t="inlineStr">
        <is>
          <t>건강백서 강아지 기능성 사료, 뼈/관절강화, 3.9kg, 1개</t>
        </is>
      </c>
      <c r="C10" t="inlineStr">
        <is>
          <t>39,000</t>
        </is>
      </c>
      <c r="D10" t="inlineStr">
        <is>
          <t>35,100</t>
        </is>
      </c>
      <c r="E10" t="inlineStr">
        <is>
          <t>없음</t>
        </is>
      </c>
      <c r="F10" t="inlineStr">
        <is>
          <t>최대 1,580원 적립</t>
        </is>
      </c>
      <c r="G10" t="inlineStr">
        <is>
          <t>로켓배송</t>
        </is>
      </c>
      <c r="H10" t="inlineStr">
        <is>
          <t>https://www.coupang.com/vp/products/392378?itemId=205429278&amp;vendorItemId=3487290584&amp;sourceType=SDW_TOP_SELLING_WIDGET_V2&amp;searchId=a40892941307944&amp;q=%EA%B0%9C%EC%82%AC%EB%A3%8C</t>
        </is>
      </c>
    </row>
    <row r="11">
      <c r="A11">
        <f>IMAGE("https://thumbnail6.coupangcdn.com/thumbnails/remote/230x230ex/image/1025_amir_coupang_oct_80k/3d22/29ddafcab9e43dbe840091024a1686377deaf87bd56aedcb30e4271e47dd.jpg")</f>
        <v/>
      </c>
      <c r="B11" t="inlineStr">
        <is>
          <t>하림펫푸드 어덜트 강아지 더리얼 그레인프리 오븐베이크드 건식사료, 소, 1.6kg, 1개</t>
        </is>
      </c>
      <c r="C11" t="inlineStr">
        <is>
          <t>35,000</t>
        </is>
      </c>
      <c r="D11" t="inlineStr">
        <is>
          <t>34,000</t>
        </is>
      </c>
      <c r="E11" t="inlineStr">
        <is>
          <t>없음</t>
        </is>
      </c>
      <c r="F11" t="inlineStr">
        <is>
          <t>최대 1,530원 적립</t>
        </is>
      </c>
      <c r="G11" t="inlineStr">
        <is>
          <t>로켓배송</t>
        </is>
      </c>
      <c r="H11" t="inlineStr">
        <is>
          <t>https://www.coupang.com/vp/products/62475319?itemId=2398806156&amp;vendorItemId=70393821928&amp;sourceType=SDW_TOP_SELLING_WIDGET_V2&amp;searchId=a40892941307944&amp;q=%EA%B0%9C%EC%82%AC%EB%A3%8C</t>
        </is>
      </c>
    </row>
    <row r="12">
      <c r="A12">
        <f>IMAGE("https://thumbnail7.coupangcdn.com/thumbnails/remote/320x320ex/image/1025_amir_coupang_oct_80k/654b/f55e86ab2564de8f335d31d0590c3d3267c65887658fb3824229899d4cbe.jpg")</f>
        <v/>
      </c>
      <c r="B12" t="inlineStr">
        <is>
          <t>탐사 6free 강아지 사료 연어 레시피, 6kg, 1개</t>
        </is>
      </c>
      <c r="C12" t="inlineStr">
        <is>
          <t>42,790</t>
        </is>
      </c>
      <c r="D12" t="inlineStr">
        <is>
          <t>30,990</t>
        </is>
      </c>
      <c r="E12" t="inlineStr">
        <is>
          <t>없음</t>
        </is>
      </c>
      <c r="F12" t="inlineStr">
        <is>
          <t>최대 1,550원 적립</t>
        </is>
      </c>
      <c r="G12" t="inlineStr">
        <is>
          <t>로켓배송</t>
        </is>
      </c>
      <c r="H12" t="inlineStr">
        <is>
          <t>https://www.coupang.com/vp/products/62318395?itemId=16754010640&amp;vendorItemId=83935569193&amp;q=%EA%B0%9C%EC%82%AC%EB%A3%8C&amp;itemsCount=72&amp;searchId=a40892941307944&amp;rank=12&amp;searchRank=12</t>
        </is>
      </c>
    </row>
    <row r="13">
      <c r="A13">
        <f>IMAGE("https://thumbnail7.coupangcdn.com/thumbnails/remote/320x320ex/image/vendor_inventory/2cb0/7f3fa01e83e7524ac41ce681813829a4d12942cd5e30f754a80433400f86.jpg")</f>
        <v/>
      </c>
      <c r="B13" t="inlineStr">
        <is>
          <t>도그랑 전연령 강아지 진도 골드 건식사료, 닭, 15kg, 2개</t>
        </is>
      </c>
      <c r="C13" t="inlineStr">
        <is>
          <t>58,000</t>
        </is>
      </c>
      <c r="D13" t="inlineStr">
        <is>
          <t>43,470</t>
        </is>
      </c>
      <c r="E13" t="inlineStr">
        <is>
          <t>없음</t>
        </is>
      </c>
      <c r="F13" t="inlineStr">
        <is>
          <t>최대 2,174원 적립</t>
        </is>
      </c>
      <c r="G13" t="inlineStr">
        <is>
          <t>로켓배송</t>
        </is>
      </c>
      <c r="H13" t="inlineStr">
        <is>
          <t>https://www.coupang.com/vp/products/7342277783?itemId=19793492777&amp;vendorItemId=86896013019&amp;q=%EA%B0%9C%EC%82%AC%EB%A3%8C&amp;itemsCount=72&amp;searchId=a40892941307944&amp;rank=13&amp;searchRank=13</t>
        </is>
      </c>
    </row>
    <row r="14">
      <c r="A14">
        <f>IMAGE("https://thumbnail7.coupangcdn.com/thumbnails/remote/320x320ex/image/vendor_inventory/063e/5043b01ec849cc776a1c2cdaec600e139282d60c8403f032f826f02ca0d5.jpg")</f>
        <v/>
      </c>
      <c r="B14" t="inlineStr">
        <is>
          <t>하림 진도예찬 성견 10kg(1+1), 20kg × 1개, 20kg, 1개, 닭</t>
        </is>
      </c>
      <c r="C14" t="inlineStr">
        <is>
          <t>없음</t>
        </is>
      </c>
      <c r="D14" t="inlineStr">
        <is>
          <t>36,650</t>
        </is>
      </c>
      <c r="E14" t="inlineStr">
        <is>
          <t>없음</t>
        </is>
      </c>
      <c r="F14" t="inlineStr">
        <is>
          <t>최대 1,833원 적립</t>
        </is>
      </c>
      <c r="G14" t="inlineStr">
        <is>
          <t>일반배송</t>
        </is>
      </c>
      <c r="H14" t="inlineStr">
        <is>
          <t>https://www.coupang.com/vp/products/6741513065?itemId=2566903562&amp;vendorItemId=89881485104&amp;q=%EA%B0%9C%EC%82%AC%EB%A3%8C&amp;itemsCount=72&amp;searchId=a40892941307944&amp;rank=14&amp;searchRank=14</t>
        </is>
      </c>
    </row>
    <row r="15">
      <c r="A15">
        <f>IMAGE("https://thumbnail6.coupangcdn.com/thumbnails/remote/320x320ex/image/vendor_inventory/f0a9/85710f059f21280401984ab53084dc7349ffe6fece1c25ef82864995f191.jpg")</f>
        <v/>
      </c>
      <c r="B15" t="inlineStr">
        <is>
          <t>로얄캐닌 강아지사료 푸들 어덜트 3kg, 1개, 닭</t>
        </is>
      </c>
      <c r="C15" t="inlineStr">
        <is>
          <t>121,180</t>
        </is>
      </c>
      <c r="D15" t="inlineStr">
        <is>
          <t>66,650</t>
        </is>
      </c>
      <c r="E15" t="inlineStr">
        <is>
          <t>없음</t>
        </is>
      </c>
      <c r="F15" t="inlineStr">
        <is>
          <t>최대 3,333원 적립</t>
        </is>
      </c>
      <c r="G15" t="inlineStr">
        <is>
          <t>일반배송</t>
        </is>
      </c>
      <c r="H15" t="inlineStr">
        <is>
          <t>https://www.coupang.com/vp/products/8756038335?itemId=25456453935&amp;vendorItemId=92449177245&amp;q=%EA%B0%9C%EC%82%AC%EB%A3%8C&amp;itemsCount=72&amp;searchId=a40892941307944&amp;rank=15&amp;searchRank=15</t>
        </is>
      </c>
    </row>
    <row r="16">
      <c r="A16">
        <f>IMAGE("https://thumbnail9.coupangcdn.com/thumbnails/remote/320x320ex/image/retail/images/82998124924756-6bbc5dcc-7223-426e-959d-33c001b5c866.png")</f>
        <v/>
      </c>
      <c r="B16" t="inlineStr">
        <is>
          <t>도그랑 전연령 강아지 클래식 건식사료, 닭, 5kg, 3개</t>
        </is>
      </c>
      <c r="C16" t="inlineStr">
        <is>
          <t>42,000</t>
        </is>
      </c>
      <c r="D16" t="inlineStr">
        <is>
          <t>30,180</t>
        </is>
      </c>
      <c r="E16" t="inlineStr">
        <is>
          <t>없음</t>
        </is>
      </c>
      <c r="F16" t="inlineStr">
        <is>
          <t>최대 1,509원 적립</t>
        </is>
      </c>
      <c r="G16" t="inlineStr">
        <is>
          <t>로켓배송</t>
        </is>
      </c>
      <c r="H16" t="inlineStr">
        <is>
          <t>https://www.coupang.com/vp/products/7170134497?itemId=19790201578&amp;vendorItemId=86892825293&amp;q=%EA%B0%9C%EC%82%AC%EB%A3%8C&amp;itemsCount=72&amp;searchId=a40892941307944&amp;rank=16&amp;searchRank=16</t>
        </is>
      </c>
    </row>
    <row r="17">
      <c r="A17">
        <f>IMAGE("https://thumbnail10.coupangcdn.com/thumbnails/remote/320x320ex/image/vendor_inventory/6909/23e28558ba3a4e86a60ce73b41f2c11695e384fb7fdd5568275c2780dbe7.png")</f>
        <v/>
      </c>
      <c r="B17" t="inlineStr">
        <is>
          <t>국견진도 프리미엄급 전연령 진돗개사료 강아지사료 개사료 샘플2봉 증정, 2개, 10kg</t>
        </is>
      </c>
      <c r="C17" t="inlineStr">
        <is>
          <t>45,700</t>
        </is>
      </c>
      <c r="D17" t="inlineStr">
        <is>
          <t>38,800</t>
        </is>
      </c>
      <c r="E17" t="inlineStr">
        <is>
          <t>없음</t>
        </is>
      </c>
      <c r="F17" t="inlineStr">
        <is>
          <t>최대 1,940원 적립</t>
        </is>
      </c>
      <c r="G17" t="inlineStr">
        <is>
          <t>일반배송</t>
        </is>
      </c>
      <c r="H17" t="inlineStr">
        <is>
          <t>https://www.coupang.com/vp/products/8620363639?itemId=25009271048&amp;vendorItemId=90098482142&amp;q=%EA%B0%9C%EC%82%AC%EB%A3%8C&amp;itemsCount=72&amp;searchId=a40892941307944&amp;rank=17&amp;searchRank=17</t>
        </is>
      </c>
    </row>
    <row r="18">
      <c r="A18">
        <f>IMAGE("https://thumbnail7.coupangcdn.com/thumbnails/remote/320x320ex/image/1025_amir_coupang_oct_80k/c282/e67d28057763d5306b1db6345efb256c70b89a270c8ede55184d0cd6f65a.jpg")</f>
        <v/>
      </c>
      <c r="B18" t="inlineStr">
        <is>
          <t>탐사 6free 강아지 사료 치킨 레시피, 6kg, 1개, 닭</t>
        </is>
      </c>
      <c r="C18" t="inlineStr">
        <is>
          <t>42,790</t>
        </is>
      </c>
      <c r="D18" t="inlineStr">
        <is>
          <t>29,990</t>
        </is>
      </c>
      <c r="E18" t="inlineStr">
        <is>
          <t>없음</t>
        </is>
      </c>
      <c r="F18" t="inlineStr">
        <is>
          <t>최대 1,500원 적립</t>
        </is>
      </c>
      <c r="G18" t="inlineStr">
        <is>
          <t>로켓배송</t>
        </is>
      </c>
      <c r="H18" t="inlineStr">
        <is>
          <t>https://www.coupang.com/vp/products/62318399?itemId=217880717&amp;vendorItemId=83935569151&amp;q=%EA%B0%9C%EC%82%AC%EB%A3%8C&amp;itemsCount=72&amp;searchId=a40892941307944&amp;rank=18&amp;searchRank=18</t>
        </is>
      </c>
    </row>
    <row r="19">
      <c r="A19">
        <f>IMAGE("https://thumbnail9.coupangcdn.com/thumbnails/remote/320x320ex/image/vendor_inventory/92d9/8718bb241133f10236b454efb6158cc923f4570ee0d734ea99a0cba5356a.jpg")</f>
        <v/>
      </c>
      <c r="B19" t="inlineStr">
        <is>
          <t>닥터도비 힙앤조인트 관절건강 7.5kg, 뼈/관절강화, 1개</t>
        </is>
      </c>
      <c r="C19" t="inlineStr">
        <is>
          <t>없음</t>
        </is>
      </c>
      <c r="D19" t="inlineStr">
        <is>
          <t>35,230</t>
        </is>
      </c>
      <c r="E19" t="inlineStr">
        <is>
          <t>없음</t>
        </is>
      </c>
      <c r="F19" t="inlineStr">
        <is>
          <t>최대 1,761원 적립</t>
        </is>
      </c>
      <c r="G19" t="inlineStr">
        <is>
          <t>일반배송</t>
        </is>
      </c>
      <c r="H19" t="inlineStr">
        <is>
          <t>https://www.coupang.com/vp/products/8595802118?itemId=15820086887&amp;vendorItemId=91356172590&amp;q=%EA%B0%9C%EC%82%AC%EB%A3%8C&amp;itemsCount=72&amp;searchId=a40892941307944&amp;rank=19&amp;searchRank=19</t>
        </is>
      </c>
    </row>
    <row r="20">
      <c r="A20">
        <f>IMAGE("https://thumbnail10.coupangcdn.com/thumbnails/remote/320x320ex/image/vendor_inventory/20e0/9fe081df9eae81075ecfb7bcd697530dc5f58e706aecc00cbf7aadc7cb71.jpg")</f>
        <v/>
      </c>
      <c r="B20" t="inlineStr">
        <is>
          <t>네츄럴프로세스 소프트사료 말랑한 소프트키블 연어 1kg, 1개</t>
        </is>
      </c>
      <c r="C20" t="inlineStr">
        <is>
          <t>53,730</t>
        </is>
      </c>
      <c r="D20" t="inlineStr">
        <is>
          <t>29,550</t>
        </is>
      </c>
      <c r="E20" t="inlineStr">
        <is>
          <t>없음</t>
        </is>
      </c>
      <c r="F20" t="inlineStr">
        <is>
          <t>최대 1,478원 적립</t>
        </is>
      </c>
      <c r="G20" t="inlineStr">
        <is>
          <t>일반배송</t>
        </is>
      </c>
      <c r="H20" t="inlineStr">
        <is>
          <t>https://www.coupang.com/vp/products/8750556874?itemId=25438135478&amp;vendorItemId=92452697752&amp;q=%EA%B0%9C%EC%82%AC%EB%A3%8C&amp;itemsCount=72&amp;searchId=a40892941307944&amp;rank=22&amp;searchRank=22</t>
        </is>
      </c>
    </row>
    <row r="21">
      <c r="A21">
        <f>IMAGE("https://thumbnail8.coupangcdn.com/thumbnails/remote/320x320ex/image/1025_amir_coupang_oct_80k/8cd4/d4e2f2d5d255ecda1cb3f626d7b773e3f65d8740fcb6e14d2fbcdeca102c.jpg")</f>
        <v/>
      </c>
      <c r="B21" t="inlineStr">
        <is>
          <t>탐사6free강아지 사료 연어 레시피, 3kg, 1개</t>
        </is>
      </c>
      <c r="C21" t="inlineStr">
        <is>
          <t>22,990</t>
        </is>
      </c>
      <c r="D21" t="inlineStr">
        <is>
          <t>15,990</t>
        </is>
      </c>
      <c r="E21" t="inlineStr">
        <is>
          <t>없음</t>
        </is>
      </c>
      <c r="F21" t="inlineStr">
        <is>
          <t>최대 800원 적립</t>
        </is>
      </c>
      <c r="G21" t="inlineStr">
        <is>
          <t>로켓배송</t>
        </is>
      </c>
      <c r="H21" t="inlineStr">
        <is>
          <t>https://www.coupang.com/vp/products/62318395?itemId=212802869&amp;vendorItemId=70248727064&amp;q=%EA%B0%9C%EC%82%AC%EB%A3%8C&amp;itemsCount=72&amp;searchId=a40892941307944&amp;rank=23&amp;searchRank=23</t>
        </is>
      </c>
    </row>
    <row r="22">
      <c r="A22">
        <f>IMAGE("https://thumbnail10.coupangcdn.com/thumbnails/remote/320x320ex/image/vendor_inventory/cda6/4ad94d61f17c79d228911f8aaaddb0a9dc7146d55a235841cea5611d3496.jpg")</f>
        <v/>
      </c>
      <c r="B22" t="inlineStr">
        <is>
          <t>도그랑 진도 골드 전연령 중 대형견용 사료 10kg X 2개</t>
        </is>
      </c>
      <c r="C22" t="inlineStr">
        <is>
          <t>31,000</t>
        </is>
      </c>
      <c r="D22" t="inlineStr">
        <is>
          <t>29,500</t>
        </is>
      </c>
      <c r="E22" t="inlineStr">
        <is>
          <t>없음</t>
        </is>
      </c>
      <c r="F22" t="inlineStr">
        <is>
          <t>최대 1,475원 적립</t>
        </is>
      </c>
      <c r="G22" t="inlineStr">
        <is>
          <t>일반배송</t>
        </is>
      </c>
      <c r="H22" t="inlineStr">
        <is>
          <t>https://www.coupang.com/vp/products/8625245931?itemId=25320890945&amp;vendorItemId=89377381936&amp;q=%EA%B0%9C%EC%82%AC%EB%A3%8C&amp;itemsCount=72&amp;searchId=a40892941307944&amp;rank=24&amp;searchRank=24</t>
        </is>
      </c>
    </row>
    <row r="23">
      <c r="A23">
        <f>IMAGE("https://thumbnail7.coupangcdn.com/thumbnails/remote/320x320ex/image/vendor_inventory/da62/ebb0bb9bee45ab2acfc64cb6fbb6e63777527513fbe5d31be3a2f01f0f9c.jpg")</f>
        <v/>
      </c>
      <c r="B23" t="inlineStr">
        <is>
          <t>인터펫코리아 강아지 닥터도비 기능성 사료, 뼈/관절강화, 5kg, 1개</t>
        </is>
      </c>
      <c r="C23" t="inlineStr">
        <is>
          <t>46,000</t>
        </is>
      </c>
      <c r="D23" t="inlineStr">
        <is>
          <t>26,910</t>
        </is>
      </c>
      <c r="E23" t="inlineStr">
        <is>
          <t>없음</t>
        </is>
      </c>
      <c r="F23" t="inlineStr">
        <is>
          <t>최대 1,345원 적립</t>
        </is>
      </c>
      <c r="G23" t="inlineStr">
        <is>
          <t>로켓배송</t>
        </is>
      </c>
      <c r="H23" t="inlineStr">
        <is>
          <t>https://www.coupang.com/vp/products/5998144736?itemId=6226401592&amp;vendorItemId=3019982164&amp;q=%EA%B0%9C%EC%82%AC%EB%A3%8C&amp;itemsCount=72&amp;searchId=a40892941307944&amp;rank=25&amp;searchRank=25</t>
        </is>
      </c>
    </row>
    <row r="24">
      <c r="A24">
        <f>IMAGE("https://thumbnail8.coupangcdn.com/thumbnails/remote/320x320ex/image/vendor_inventory/dfac/3d9f40ae6a2b2206920356d6f9975a1cf69a0c6d17f840d5b898230fe8e7.jpg")</f>
        <v/>
      </c>
      <c r="B24" t="inlineStr">
        <is>
          <t>건강백서 강아지 기능성 사료, 뼈/관절강화, 10.2kg, 1개</t>
        </is>
      </c>
      <c r="C24" t="inlineStr">
        <is>
          <t>71,500</t>
        </is>
      </c>
      <c r="D24" t="inlineStr">
        <is>
          <t>57,910</t>
        </is>
      </c>
      <c r="E24" t="inlineStr">
        <is>
          <t>없음</t>
        </is>
      </c>
      <c r="F24" t="inlineStr">
        <is>
          <t>최대 2,895원 적립</t>
        </is>
      </c>
      <c r="G24" t="inlineStr">
        <is>
          <t>일반배송</t>
        </is>
      </c>
      <c r="H24" t="inlineStr">
        <is>
          <t>https://www.coupang.com/vp/products/392378?itemId=48888002&amp;vendorItemId=91435428765&amp;q=%EA%B0%9C%EC%82%AC%EB%A3%8C&amp;itemsCount=72&amp;searchId=a40892941307944&amp;rank=26&amp;searchRank=26</t>
        </is>
      </c>
    </row>
    <row r="25">
      <c r="A25">
        <f>IMAGE("https://thumbnail10.coupangcdn.com/thumbnails/remote/320x320ex/image/vendor_inventory/20e0/9fe081df9eae81075ecfb7bcd697530dc5f58e706aecc00cbf7aadc7cb71.jpg")</f>
        <v/>
      </c>
      <c r="B25" t="inlineStr">
        <is>
          <t>대주사료 도그랑 파워매직 20kg 진도사료 진돗개사료, 1개, 닭</t>
        </is>
      </c>
      <c r="C25" t="inlineStr">
        <is>
          <t>138,160</t>
        </is>
      </c>
      <c r="D25" t="inlineStr">
        <is>
          <t>75,990</t>
        </is>
      </c>
      <c r="E25" t="inlineStr">
        <is>
          <t>없음</t>
        </is>
      </c>
      <c r="F25" t="inlineStr">
        <is>
          <t>최대 3,800원 적립</t>
        </is>
      </c>
      <c r="G25" t="inlineStr">
        <is>
          <t>일반배송</t>
        </is>
      </c>
      <c r="H25" t="inlineStr">
        <is>
          <t>https://www.coupang.com/vp/products/8756052462?itemId=25456524876&amp;vendorItemId=92449199779&amp;q=%EA%B0%9C%EC%82%AC%EB%A3%8C&amp;itemsCount=72&amp;searchId=a40892941307944&amp;rank=27&amp;searchRank=27</t>
        </is>
      </c>
    </row>
    <row r="26">
      <c r="A26">
        <f>IMAGE("https://thumbnail6.coupangcdn.com/thumbnails/remote/320x320ex/image/retail/images/79635038231626-e1e31592-cfc7-4339-a234-d2391cd4b37a.png")</f>
        <v/>
      </c>
      <c r="B26" t="inlineStr">
        <is>
          <t>도그랑 전연령 강아지 클래식 건식사료, 닭, 5kg, 4개</t>
        </is>
      </c>
      <c r="C26" t="inlineStr">
        <is>
          <t>56,000</t>
        </is>
      </c>
      <c r="D26" t="inlineStr">
        <is>
          <t>39,020</t>
        </is>
      </c>
      <c r="E26" t="inlineStr">
        <is>
          <t>없음</t>
        </is>
      </c>
      <c r="F26" t="inlineStr">
        <is>
          <t>최대 1,951원 적립</t>
        </is>
      </c>
      <c r="G26" t="inlineStr">
        <is>
          <t>로켓배송</t>
        </is>
      </c>
      <c r="H26" t="inlineStr">
        <is>
          <t>https://www.coupang.com/vp/products/7170134497?itemId=19790201887&amp;vendorItemId=86892825497&amp;q=%EA%B0%9C%EC%82%AC%EB%A3%8C&amp;itemsCount=72&amp;searchId=a40892941307944&amp;rank=28&amp;searchRank=28</t>
        </is>
      </c>
    </row>
    <row r="27">
      <c r="A27">
        <f>IMAGE("https://thumbnail8.coupangcdn.com/thumbnails/remote/320x320ex/image/vendor_inventory/2b01/1b2abf0a1428b6f69c2c220c39cb7cafba50cfbdc01fad659708867475de.png")</f>
        <v/>
      </c>
      <c r="B27" t="inlineStr">
        <is>
          <t>풍월 천하제일 전연령 오리고기 쌀 강아지 사료, 1개, 20kg</t>
        </is>
      </c>
      <c r="C27" t="inlineStr">
        <is>
          <t>50,900</t>
        </is>
      </c>
      <c r="D27" t="inlineStr">
        <is>
          <t>43,700</t>
        </is>
      </c>
      <c r="E27" t="inlineStr">
        <is>
          <t>없음</t>
        </is>
      </c>
      <c r="F27" t="inlineStr">
        <is>
          <t>최대 2,185원 적립</t>
        </is>
      </c>
      <c r="G27" t="inlineStr">
        <is>
          <t>일반배송</t>
        </is>
      </c>
      <c r="H27" t="inlineStr">
        <is>
          <t>https://www.coupang.com/vp/products/321776051?itemId=1030149560&amp;vendorItemId=70367007364&amp;q=%EA%B0%9C%EC%82%AC%EB%A3%8C&amp;itemsCount=72&amp;searchId=a40892941307944&amp;rank=29&amp;searchRank=29</t>
        </is>
      </c>
    </row>
    <row r="28">
      <c r="A28">
        <f>IMAGE("https://thumbnail9.coupangcdn.com/thumbnails/remote/320x320ex/image/vendor_inventory/images/2019/02/09/18/1/35fba190-f869-4644-a953-30cd4f524f6d.jpg")</f>
        <v/>
      </c>
      <c r="B28" t="inlineStr">
        <is>
          <t>천하제일사료 스피루 전연령 큰알갱이 강아지사료, 20kg, 1개</t>
        </is>
      </c>
      <c r="C28" t="inlineStr">
        <is>
          <t>없음</t>
        </is>
      </c>
      <c r="D28" t="inlineStr">
        <is>
          <t>43,700</t>
        </is>
      </c>
      <c r="E28" t="inlineStr">
        <is>
          <t>없음</t>
        </is>
      </c>
      <c r="F28" t="inlineStr">
        <is>
          <t>최대 2,185원 적립</t>
        </is>
      </c>
      <c r="G28" t="inlineStr">
        <is>
          <t>일반배송</t>
        </is>
      </c>
      <c r="H28" t="inlineStr">
        <is>
          <t>https://www.coupang.com/vp/products/91279518?itemId=284111414&amp;vendorItemId=4369697400&amp;q=%EA%B0%9C%EC%82%AC%EB%A3%8C&amp;itemsCount=72&amp;searchId=a40892941307944&amp;rank=30&amp;searchRank=30</t>
        </is>
      </c>
    </row>
    <row r="29">
      <c r="A29">
        <f>IMAGE("https://thumbnail9.coupangcdn.com/thumbnails/remote/320x320ex/image/vendor_inventory/2de6/796d3774d35d0b629eeb7fc759cf9a5cdbb7cb9420ae0bdd981e766e3d08.jpg")</f>
        <v/>
      </c>
      <c r="B29" t="inlineStr">
        <is>
          <t>뉴트리나 전연령 강아지 울트라 액티브 건식사료, 곡물, 15kg, 1개</t>
        </is>
      </c>
      <c r="C29" t="inlineStr">
        <is>
          <t>28,000</t>
        </is>
      </c>
      <c r="D29" t="inlineStr">
        <is>
          <t>27,500</t>
        </is>
      </c>
      <c r="E29" t="inlineStr">
        <is>
          <t>없음</t>
        </is>
      </c>
      <c r="F29" t="inlineStr">
        <is>
          <t>최대 1,375원 적립</t>
        </is>
      </c>
      <c r="G29" t="inlineStr">
        <is>
          <t>로켓배송</t>
        </is>
      </c>
      <c r="H29" t="inlineStr">
        <is>
          <t>https://www.coupang.com/vp/products/8428440540?itemId=24382237436&amp;vendorItemId=3000264833&amp;q=%EA%B0%9C%EC%82%AC%EB%A3%8C&amp;itemsCount=72&amp;searchId=a40892941307944&amp;rank=31&amp;searchRank=31</t>
        </is>
      </c>
    </row>
    <row r="30">
      <c r="A30">
        <f>IMAGE("https://thumbnail6.coupangcdn.com/thumbnails/remote/320x320ex/image/vendor_inventory/4a08/6bf33f094a5a042ea8b2184463a4ff3ae72f254f3d720109817f3dc52236.jpg")</f>
        <v/>
      </c>
      <c r="B30" t="inlineStr">
        <is>
          <t>2kg 개기월식 엠씨독 소고기 사료 강아지사료/개사료/애견사료/말랑한사료/소프트사료, 1개, 소</t>
        </is>
      </c>
      <c r="C30" t="inlineStr">
        <is>
          <t>93,960</t>
        </is>
      </c>
      <c r="D30" t="inlineStr">
        <is>
          <t>51,680</t>
        </is>
      </c>
      <c r="E30" t="inlineStr">
        <is>
          <t>없음</t>
        </is>
      </c>
      <c r="F30" t="inlineStr">
        <is>
          <t>최대 2,584원 적립</t>
        </is>
      </c>
      <c r="G30" t="inlineStr">
        <is>
          <t>일반배송</t>
        </is>
      </c>
      <c r="H30" t="inlineStr">
        <is>
          <t>https://www.coupang.com/vp/products/8756052206?itemId=25456523614&amp;vendorItemId=92449198659&amp;q=%EA%B0%9C%EC%82%AC%EB%A3%8C&amp;itemsCount=72&amp;searchId=a40892941307944&amp;rank=32&amp;searchRank=32</t>
        </is>
      </c>
    </row>
    <row r="31">
      <c r="A31">
        <f>IMAGE("https://thumbnail8.coupangcdn.com/thumbnails/remote/320x320ex/image/vendor_inventory/f52c/49864dace0bb70e96e75125d837cb3b763b1d9c672eccd7b45e863e0b1ed.jpg")</f>
        <v/>
      </c>
      <c r="B31" t="inlineStr">
        <is>
          <t>잘먹잘싸 전연령 강아지 건식사료, 연어, 2kg, 3개</t>
        </is>
      </c>
      <c r="C31" t="inlineStr">
        <is>
          <t>80,100</t>
        </is>
      </c>
      <c r="D31" t="inlineStr">
        <is>
          <t>44,500</t>
        </is>
      </c>
      <c r="E31" t="inlineStr">
        <is>
          <t>없음</t>
        </is>
      </c>
      <c r="F31" t="inlineStr">
        <is>
          <t>최대 2,225원 적립</t>
        </is>
      </c>
      <c r="G31" t="inlineStr">
        <is>
          <t>로켓배송</t>
        </is>
      </c>
      <c r="H31" t="inlineStr">
        <is>
          <t>https://www.coupang.com/vp/products/6490426704?itemId=14335549514&amp;vendorItemId=81874855226&amp;q=%EA%B0%9C%EC%82%AC%EB%A3%8C&amp;itemsCount=72&amp;searchId=a40892941307944&amp;rank=33&amp;searchRank=33</t>
        </is>
      </c>
    </row>
    <row r="32">
      <c r="A32">
        <f>IMAGE("https://thumbnail10.coupangcdn.com/thumbnails/remote/320x320ex/image/vendor_inventory/429b/12e23d335734adeb80da543da2b998afef484de4edbdb466541f79d90fd5.jpg")</f>
        <v/>
      </c>
      <c r="B32" t="inlineStr">
        <is>
          <t>건강백서 강아지 기능성 사료, 피부/피모, 10.2kg, 1개</t>
        </is>
      </c>
      <c r="C32" t="inlineStr">
        <is>
          <t>70,000</t>
        </is>
      </c>
      <c r="D32" t="inlineStr">
        <is>
          <t>58,450</t>
        </is>
      </c>
      <c r="E32" t="inlineStr">
        <is>
          <t>없음</t>
        </is>
      </c>
      <c r="F32" t="inlineStr">
        <is>
          <t>최대 2,923원 적립</t>
        </is>
      </c>
      <c r="G32" t="inlineStr">
        <is>
          <t>일반배송</t>
        </is>
      </c>
      <c r="H32" t="inlineStr">
        <is>
          <t>https://www.coupang.com/vp/products/8596125111?itemId=19979315689&amp;vendorItemId=74403172415&amp;q=%EA%B0%9C%EC%82%AC%EB%A3%8C&amp;itemsCount=72&amp;searchId=a40892941307944&amp;rank=34&amp;searchRank=34</t>
        </is>
      </c>
    </row>
    <row r="33">
      <c r="A33">
        <f>IMAGE("https://thumbnail10.coupangcdn.com/thumbnails/remote/320x320ex/image/vendor_inventory/cbdb/3e3b7ba2e72c9117f4e08f8dda998d6cbe08f029cf1d46e6108c52974d09.png")</f>
        <v/>
      </c>
      <c r="B33" t="inlineStr">
        <is>
          <t>프로플랜 전연령 강아지 퍼포먼스 30/20 건식사료, 닭, 17kg, 1개</t>
        </is>
      </c>
      <c r="C33" t="inlineStr">
        <is>
          <t>110,000</t>
        </is>
      </c>
      <c r="D33" t="inlineStr">
        <is>
          <t>104,830</t>
        </is>
      </c>
      <c r="E33" t="inlineStr">
        <is>
          <t>없음</t>
        </is>
      </c>
      <c r="F33" t="inlineStr">
        <is>
          <t>최대 5,241원 적립</t>
        </is>
      </c>
      <c r="G33" t="inlineStr">
        <is>
          <t>일반배송</t>
        </is>
      </c>
      <c r="H33" t="inlineStr">
        <is>
          <t>https://www.coupang.com/vp/products/7144403635?itemId=17947503248&amp;vendorItemId=91401660042&amp;q=%EA%B0%9C%EC%82%AC%EB%A3%8C&amp;itemsCount=72&amp;searchId=a40892941307944&amp;rank=35&amp;searchRank=35</t>
        </is>
      </c>
    </row>
    <row r="34">
      <c r="A34">
        <f>IMAGE("https://thumbnail8.coupangcdn.com/thumbnails/remote/320x320ex/image/1025_amir_coupang_oct_80k/cf8d/7df3651f2764c3ee1b129e9406126c9cd6e366ffb3beb782a10910679e48.jpg")</f>
        <v/>
      </c>
      <c r="B34" t="inlineStr">
        <is>
          <t>펫발란스 어덜트 강아지 포뮬라 건식사료, 닭, 10kg, 1개</t>
        </is>
      </c>
      <c r="C34" t="inlineStr">
        <is>
          <t>26,620</t>
        </is>
      </c>
      <c r="D34" t="inlineStr">
        <is>
          <t>23,200</t>
        </is>
      </c>
      <c r="E34" t="inlineStr">
        <is>
          <t>없음</t>
        </is>
      </c>
      <c r="F34" t="inlineStr">
        <is>
          <t>최대 1,160원 적립</t>
        </is>
      </c>
      <c r="G34" t="inlineStr">
        <is>
          <t>로켓배송</t>
        </is>
      </c>
      <c r="H34" t="inlineStr">
        <is>
          <t>https://www.coupang.com/vp/products/8376712987?itemId=2299578&amp;vendorItemId=3002340631&amp;q=%EA%B0%9C%EC%82%AC%EB%A3%8C&amp;itemsCount=72&amp;searchId=a40892941307944&amp;rank=37&amp;searchRank=37</t>
        </is>
      </c>
    </row>
    <row r="35">
      <c r="A35">
        <f>IMAGE("https://thumbnail10.coupangcdn.com/thumbnails/remote/320x320ex/image/vendor_inventory/8df0/0df2c9421e85339260cca196feefe3cebf83dbd50efd644368e87d046957.jpg")</f>
        <v/>
      </c>
      <c r="B35" t="inlineStr">
        <is>
          <t>뉴프로세스 시그니처 양고기 6kg 작은알 /전연령급여 강아지사료, 1개, 양</t>
        </is>
      </c>
      <c r="C35" t="inlineStr">
        <is>
          <t>111,550</t>
        </is>
      </c>
      <c r="D35" t="inlineStr">
        <is>
          <t>61,350</t>
        </is>
      </c>
      <c r="E35" t="inlineStr">
        <is>
          <t>없음</t>
        </is>
      </c>
      <c r="F35" t="inlineStr">
        <is>
          <t>최대 3,068원 적립</t>
        </is>
      </c>
      <c r="G35" t="inlineStr">
        <is>
          <t>일반배송</t>
        </is>
      </c>
      <c r="H35" t="inlineStr">
        <is>
          <t>https://www.coupang.com/vp/products/8756039971?itemId=25456462397&amp;vendorItemId=92449138227&amp;q=%EA%B0%9C%EC%82%AC%EB%A3%8C&amp;itemsCount=72&amp;searchId=a40892941307944&amp;rank=38&amp;searchRank=38</t>
        </is>
      </c>
    </row>
    <row r="36">
      <c r="A36">
        <f>IMAGE("https://thumbnail9.coupangcdn.com/thumbnails/remote/320x320ex/image/vendor_inventory/3451/2a36e903f66be4d0019f929ec39024a70ce8ec508f0adb4dcb1643663e92.jpg")</f>
        <v/>
      </c>
      <c r="B36" t="inlineStr">
        <is>
          <t>뉴트리나 울트라 초이스 애견사료, 닭, 15kg, 1개</t>
        </is>
      </c>
      <c r="C36" t="inlineStr">
        <is>
          <t>없음</t>
        </is>
      </c>
      <c r="D36" t="inlineStr">
        <is>
          <t>24,300</t>
        </is>
      </c>
      <c r="E36" t="inlineStr">
        <is>
          <t>없음</t>
        </is>
      </c>
      <c r="F36" t="inlineStr">
        <is>
          <t>최대 1,215원 적립</t>
        </is>
      </c>
      <c r="G36" t="inlineStr">
        <is>
          <t>일반배송</t>
        </is>
      </c>
      <c r="H36" t="inlineStr">
        <is>
          <t>https://www.coupang.com/vp/products/119335?itemId=8938605153&amp;vendorItemId=72730462735&amp;q=%EA%B0%9C%EC%82%AC%EB%A3%8C&amp;itemsCount=72&amp;searchId=a40892941307944&amp;rank=39&amp;searchRank=39</t>
        </is>
      </c>
    </row>
    <row r="37">
      <c r="A37">
        <f>IMAGE("https://thumbnail8.coupangcdn.com/thumbnails/remote/320x320ex/image/retail/images/1149790212697118-a76d9430-7279-403e-80a0-c1d3de83a934.png")</f>
        <v/>
      </c>
      <c r="B37" t="inlineStr">
        <is>
          <t>ANF 전연령용 인도어 독 식스프리플러스 건식사료, 오리, 5.6kg, 1개</t>
        </is>
      </c>
      <c r="C37" t="inlineStr">
        <is>
          <t>63,900</t>
        </is>
      </c>
      <c r="D37" t="inlineStr">
        <is>
          <t>48,900</t>
        </is>
      </c>
      <c r="E37" t="inlineStr">
        <is>
          <t>없음</t>
        </is>
      </c>
      <c r="F37" t="inlineStr">
        <is>
          <t>최대 2,445원 적립</t>
        </is>
      </c>
      <c r="G37" t="inlineStr">
        <is>
          <t>로켓배송</t>
        </is>
      </c>
      <c r="H37" t="inlineStr">
        <is>
          <t>https://www.coupang.com/vp/products/8181555076?itemId=23423117813&amp;vendorItemId=90450140373&amp;q=%EA%B0%9C%EC%82%AC%EB%A3%8C&amp;itemsCount=72&amp;searchId=a40892941307944&amp;rank=40&amp;searchRank=40</t>
        </is>
      </c>
    </row>
    <row r="38">
      <c r="A38">
        <f>IMAGE("https://thumbnail9.coupangcdn.com/thumbnails/remote/320x320ex/image/retail/images/1740657500951772-ec8411d2-44ed-4b5e-afec-661ee1eb8f02.jpg")</f>
        <v/>
      </c>
      <c r="B38" t="inlineStr">
        <is>
          <t>하림펫푸드밥이보약 강아지 기능성 사료, 뼈/관절강화, 3.4kg, 1개</t>
        </is>
      </c>
      <c r="C38" t="inlineStr">
        <is>
          <t>36,800</t>
        </is>
      </c>
      <c r="D38" t="inlineStr">
        <is>
          <t>34,960</t>
        </is>
      </c>
      <c r="E38" t="inlineStr">
        <is>
          <t>없음</t>
        </is>
      </c>
      <c r="F38" t="inlineStr">
        <is>
          <t>최대 1,485원 적립</t>
        </is>
      </c>
      <c r="G38" t="inlineStr">
        <is>
          <t>로켓배송</t>
        </is>
      </c>
      <c r="H38" t="inlineStr">
        <is>
          <t>https://www.coupang.com/vp/products/7912980162?itemId=21718136623&amp;vendorItemId=70372743043&amp;q=%EA%B0%9C%EC%82%AC%EB%A3%8C&amp;itemsCount=72&amp;searchId=a40892941307944&amp;rank=41&amp;searchRank=41</t>
        </is>
      </c>
    </row>
    <row r="39">
      <c r="A39">
        <f>IMAGE("https://thumbnail7.coupangcdn.com/thumbnails/remote/320x320ex/image/retail/images/348903815193003-923db01f-2bc8-4a74-8794-2a59b140bca9.jpg")</f>
        <v/>
      </c>
      <c r="B39" t="inlineStr">
        <is>
          <t>사조투펫 전연령 강아지 퍼포먼스 중대형 건식사료, 곡물, 17kg, 1개</t>
        </is>
      </c>
      <c r="C39" t="inlineStr">
        <is>
          <t>43,610</t>
        </is>
      </c>
      <c r="D39" t="inlineStr">
        <is>
          <t>42,500</t>
        </is>
      </c>
      <c r="E39" t="inlineStr">
        <is>
          <t>없음</t>
        </is>
      </c>
      <c r="F39" t="inlineStr">
        <is>
          <t>최대 2,125원 적립</t>
        </is>
      </c>
      <c r="G39" t="inlineStr">
        <is>
          <t>로켓배송</t>
        </is>
      </c>
      <c r="H39" t="inlineStr">
        <is>
          <t>https://www.coupang.com/vp/products/200340?itemId=370197&amp;vendorItemId=3000275807&amp;q=%EA%B0%9C%EC%82%AC%EB%A3%8C&amp;itemsCount=72&amp;searchId=a40892941307944&amp;rank=42&amp;searchRank=42</t>
        </is>
      </c>
    </row>
    <row r="40">
      <c r="A40">
        <f>IMAGE("https://thumbnail7.coupangcdn.com/thumbnails/remote/320x320ex/image/vendor_inventory/59f3/08336a1a0e628198a6a1cd922be0af8be984693c82874502f34dfc5b7bae.jpg")</f>
        <v/>
      </c>
      <c r="B40" t="inlineStr">
        <is>
          <t>(현대Hmall)더리얼 로우 닭고기 어덜트 360g, 닭, 1개</t>
        </is>
      </c>
      <c r="C40" t="inlineStr">
        <is>
          <t>120,250</t>
        </is>
      </c>
      <c r="D40" t="inlineStr">
        <is>
          <t>66,140</t>
        </is>
      </c>
      <c r="E40" t="inlineStr">
        <is>
          <t>없음</t>
        </is>
      </c>
      <c r="F40" t="inlineStr">
        <is>
          <t>최대 3,307원 적립</t>
        </is>
      </c>
      <c r="G40" t="inlineStr">
        <is>
          <t>일반배송</t>
        </is>
      </c>
      <c r="H40" t="inlineStr">
        <is>
          <t>https://www.coupang.com/vp/products/6513737437?itemId=25456466519&amp;vendorItemId=92449142195&amp;q=%EA%B0%9C%EC%82%AC%EB%A3%8C&amp;itemsCount=72&amp;searchId=a40892941307944&amp;rank=43&amp;searchRank=43</t>
        </is>
      </c>
    </row>
    <row r="41">
      <c r="A41">
        <f>IMAGE("https://thumbnail8.coupangcdn.com/thumbnails/remote/320x320ex/image/1025_amir_coupang_oct_80k/8d4e/ed4bc2102e0a9395f31e4685dff619d0894b4d356f8a0f55828305d05253.jpg")</f>
        <v/>
      </c>
      <c r="B41" t="inlineStr">
        <is>
          <t>잘먹잘싸 전연령 강아지 건식사료, 연어, 2kg, 1개</t>
        </is>
      </c>
      <c r="C41" t="inlineStr">
        <is>
          <t>26,700</t>
        </is>
      </c>
      <c r="D41" t="inlineStr">
        <is>
          <t>17,800</t>
        </is>
      </c>
      <c r="E41" t="inlineStr">
        <is>
          <t>없음</t>
        </is>
      </c>
      <c r="F41" t="inlineStr">
        <is>
          <t>최대 890원 적립</t>
        </is>
      </c>
      <c r="G41" t="inlineStr">
        <is>
          <t>로켓배송</t>
        </is>
      </c>
      <c r="H41" t="inlineStr">
        <is>
          <t>https://www.coupang.com/vp/products/6490426704?itemId=14245962767&amp;vendorItemId=82054687112&amp;q=%EA%B0%9C%EC%82%AC%EB%A3%8C&amp;itemsCount=72&amp;searchId=a40892941307944&amp;rank=44&amp;searchRank=44</t>
        </is>
      </c>
    </row>
    <row r="42">
      <c r="A42">
        <f>IMAGE("https://thumbnail6.coupangcdn.com/thumbnails/remote/320x320ex/image/retail/images/471935324306716-268865be-bc96-486c-9ab6-b15ecf7551d2.jpg")</f>
        <v/>
      </c>
      <c r="B42" t="inlineStr">
        <is>
          <t>탐사 클래식 진도 사료, 10kg, 1개</t>
        </is>
      </c>
      <c r="C42" t="inlineStr">
        <is>
          <t>18,000</t>
        </is>
      </c>
      <c r="D42" t="inlineStr">
        <is>
          <t>15,260</t>
        </is>
      </c>
      <c r="E42" t="inlineStr">
        <is>
          <t>없음</t>
        </is>
      </c>
      <c r="F42" t="inlineStr">
        <is>
          <t>최대 763원 적립</t>
        </is>
      </c>
      <c r="G42" t="inlineStr">
        <is>
          <t>로켓배송</t>
        </is>
      </c>
      <c r="H42" t="inlineStr">
        <is>
          <t>https://www.coupang.com/vp/products/7599990356?itemId=20102202771&amp;vendorItemId=87197310973&amp;q=%EA%B0%9C%EC%82%AC%EB%A3%8C&amp;itemsCount=72&amp;searchId=a40892941307944&amp;rank=45&amp;searchRank=45</t>
        </is>
      </c>
    </row>
    <row r="43">
      <c r="A43">
        <f>IMAGE("https://thumbnail10.coupangcdn.com/thumbnails/remote/320x320ex/image/vendor_inventory/52df/7f5e867416570c7fabcf5c99aad566db9ee4f76a440c8fd0cfa93e7e855f.jpg")</f>
        <v/>
      </c>
      <c r="B43" t="inlineStr">
        <is>
          <t>진도백서 강아지사료(성견용), 1개, 10kg, 닭</t>
        </is>
      </c>
      <c r="C43" t="inlineStr">
        <is>
          <t>18,000</t>
        </is>
      </c>
      <c r="D43" t="inlineStr">
        <is>
          <t>13,800</t>
        </is>
      </c>
      <c r="E43" t="inlineStr">
        <is>
          <t>없음</t>
        </is>
      </c>
      <c r="F43" t="inlineStr">
        <is>
          <t>최대 690원 적립</t>
        </is>
      </c>
      <c r="G43" t="inlineStr">
        <is>
          <t>일반배송</t>
        </is>
      </c>
      <c r="H43" t="inlineStr">
        <is>
          <t>https://www.coupang.com/vp/products/8540850440?itemId=24727595589&amp;vendorItemId=91742877517&amp;q=%EA%B0%9C%EC%82%AC%EB%A3%8C&amp;itemsCount=72&amp;searchId=a40892941307944&amp;rank=46&amp;searchRank=46</t>
        </is>
      </c>
    </row>
    <row r="44">
      <c r="A44">
        <f>IMAGE("https://thumbnail7.coupangcdn.com/thumbnails/remote/320x320ex/image/vendor_inventory/36bf/156410e1ec49fdee8cfbee7839bbd02b5d3e033ff5429c9ef61edbfb3ac8.jpg")</f>
        <v/>
      </c>
      <c r="B44" t="inlineStr">
        <is>
          <t>프라임 밸런스 15kg 진돗개사료 대형견 애견 중형견 소형견 대용량 개사료 뉴트리나, 1개</t>
        </is>
      </c>
      <c r="C44" t="inlineStr">
        <is>
          <t>없음</t>
        </is>
      </c>
      <c r="D44" t="inlineStr">
        <is>
          <t>19,500</t>
        </is>
      </c>
      <c r="E44" t="inlineStr">
        <is>
          <t>없음</t>
        </is>
      </c>
      <c r="F44" t="inlineStr">
        <is>
          <t>최대 975원 적립</t>
        </is>
      </c>
      <c r="G44" t="inlineStr">
        <is>
          <t>일반배송</t>
        </is>
      </c>
      <c r="H44" t="inlineStr">
        <is>
          <t>https://www.coupang.com/vp/products/8291916628?itemId=23801900301&amp;vendorItemId=90825808109&amp;q=%EA%B0%9C%EC%82%AC%EB%A3%8C&amp;itemsCount=72&amp;searchId=a40892941307944&amp;rank=47&amp;searchRank=47</t>
        </is>
      </c>
    </row>
    <row r="45">
      <c r="A45">
        <f>IMAGE("https://thumbnail8.coupangcdn.com/thumbnails/remote/320x320ex/image/vendor_inventory/8388/a6462d5ae939875f80b823df5c7d9150362e79a9c28047906e71ce9d5359.jpg")</f>
        <v/>
      </c>
      <c r="B45" t="inlineStr">
        <is>
          <t>2개 펫슬레이 릴렉스케어 소프트사료 칠면조 1kg 가수분해사료/강아지사료/심신안정/애견사료/개사료</t>
        </is>
      </c>
      <c r="C45" t="inlineStr">
        <is>
          <t>74,130</t>
        </is>
      </c>
      <c r="D45" t="inlineStr">
        <is>
          <t>40,770</t>
        </is>
      </c>
      <c r="E45" t="inlineStr">
        <is>
          <t>없음</t>
        </is>
      </c>
      <c r="F45" t="inlineStr">
        <is>
          <t>최대 2,039원 적립</t>
        </is>
      </c>
      <c r="G45" t="inlineStr">
        <is>
          <t>일반배송</t>
        </is>
      </c>
      <c r="H45" t="inlineStr">
        <is>
          <t>https://www.coupang.com/vp/products/8756052595?itemId=25456525442&amp;vendorItemId=92449200441&amp;q=%EA%B0%9C%EC%82%AC%EB%A3%8C&amp;itemsCount=72&amp;searchId=a40892941307944&amp;rank=48&amp;searchRank=48</t>
        </is>
      </c>
    </row>
    <row r="46">
      <c r="A46">
        <f>IMAGE("https://thumbnail7.coupangcdn.com/thumbnails/remote/320x320ex/image/vendor_inventory/d2d8/70d5a2017a30cd690dceedca127926700e7ff73798efc6ae42f2f9a328ff.jpeg")</f>
        <v/>
      </c>
      <c r="B46" t="inlineStr">
        <is>
          <t>대한사료 뉴특수견 15kg 특수견 자견 성견 전연령 개사료, 닭, 1개</t>
        </is>
      </c>
      <c r="C46" t="inlineStr">
        <is>
          <t>없음</t>
        </is>
      </c>
      <c r="D46" t="inlineStr">
        <is>
          <t>26,970</t>
        </is>
      </c>
      <c r="E46" t="inlineStr">
        <is>
          <t>없음</t>
        </is>
      </c>
      <c r="F46" t="inlineStr">
        <is>
          <t>최대 1,349원 적립</t>
        </is>
      </c>
      <c r="G46" t="inlineStr">
        <is>
          <t>일반배송</t>
        </is>
      </c>
      <c r="H46" t="inlineStr">
        <is>
          <t>https://www.coupang.com/vp/products/5393784742?itemId=8050766809&amp;vendorItemId=92332371982&amp;q=%EA%B0%9C%EC%82%AC%EB%A3%8C&amp;itemsCount=72&amp;searchId=a40892941307944&amp;rank=49&amp;searchRank=49</t>
        </is>
      </c>
    </row>
    <row r="47">
      <c r="A47">
        <f>IMAGE("https://thumbnail8.coupangcdn.com/thumbnails/remote/320x320ex/image/vendor_inventory/14b5/27860cf57bdbb42f7f6729310878ed9ca7fe379af37b371e00fc9b758fb6.jpg")</f>
        <v/>
      </c>
      <c r="B47" t="inlineStr">
        <is>
          <t>인터펫코리아 강아지 닥터도비 기능성 사료, 뼈/관절강화, 2kg, 1개</t>
        </is>
      </c>
      <c r="C47" t="inlineStr">
        <is>
          <t>25,500</t>
        </is>
      </c>
      <c r="D47" t="inlineStr">
        <is>
          <t>13,140</t>
        </is>
      </c>
      <c r="E47" t="inlineStr">
        <is>
          <t>없음</t>
        </is>
      </c>
      <c r="F47" t="inlineStr">
        <is>
          <t>최대 657원 적립</t>
        </is>
      </c>
      <c r="G47" t="inlineStr">
        <is>
          <t>로켓배송</t>
        </is>
      </c>
      <c r="H47" t="inlineStr">
        <is>
          <t>https://www.coupang.com/vp/products/5998144736?itemId=700643510&amp;vendorItemId=3009347832&amp;q=%EA%B0%9C%EC%82%AC%EB%A3%8C&amp;itemsCount=72&amp;searchId=a40892941307944&amp;rank=50&amp;searchRank=50</t>
        </is>
      </c>
    </row>
    <row r="48">
      <c r="A48">
        <f>IMAGE("https://thumbnail9.coupangcdn.com/thumbnails/remote/320x320ex/image/vendor_inventory/9959/42fcae38c18997ee136844a061597194b774bea29ad945da3193a6c5205c.png")</f>
        <v/>
      </c>
      <c r="B48" t="inlineStr">
        <is>
          <t>국견진도 프리미엄급 전연령 진돗개사료 강아지사료 개사료 샘플2봉 증정, 1개, 10kg</t>
        </is>
      </c>
      <c r="C48" t="inlineStr">
        <is>
          <t>26,500</t>
        </is>
      </c>
      <c r="D48" t="inlineStr">
        <is>
          <t>21,700</t>
        </is>
      </c>
      <c r="E48" t="inlineStr">
        <is>
          <t>없음</t>
        </is>
      </c>
      <c r="F48" t="inlineStr">
        <is>
          <t>최대 1,085원 적립</t>
        </is>
      </c>
      <c r="G48" t="inlineStr">
        <is>
          <t>일반배송</t>
        </is>
      </c>
      <c r="H48" t="inlineStr">
        <is>
          <t>https://www.coupang.com/vp/products/8620363639?itemId=25009271047&amp;vendorItemId=90098482161&amp;q=%EA%B0%9C%EC%82%AC%EB%A3%8C&amp;itemsCount=72&amp;searchId=a40892941307944&amp;rank=51&amp;searchRank=51</t>
        </is>
      </c>
    </row>
    <row r="49">
      <c r="A49">
        <f>IMAGE("https://thumbnail10.coupangcdn.com/thumbnails/remote/320x320ex/image/retail/images/76431826099655-726e791c-3e68-472e-836c-6498c4f3594b.png")</f>
        <v/>
      </c>
      <c r="B49" t="inlineStr">
        <is>
          <t>인터펫코리아 강아지 닥터도비 기능성 사료, 피부/피모, 5kg, 1개</t>
        </is>
      </c>
      <c r="C49" t="inlineStr">
        <is>
          <t>46,000</t>
        </is>
      </c>
      <c r="D49" t="inlineStr">
        <is>
          <t>28,210</t>
        </is>
      </c>
      <c r="E49" t="inlineStr">
        <is>
          <t>없음</t>
        </is>
      </c>
      <c r="F49" t="inlineStr">
        <is>
          <t>최대 1,410원 적립</t>
        </is>
      </c>
      <c r="G49" t="inlineStr">
        <is>
          <t>로켓배송</t>
        </is>
      </c>
      <c r="H49" t="inlineStr">
        <is>
          <t>https://www.coupang.com/vp/products/5998144736?itemId=10849805910&amp;vendorItemId=3019982170&amp;q=%EA%B0%9C%EC%82%AC%EB%A3%8C&amp;itemsCount=72&amp;searchId=a40892941307944&amp;rank=52&amp;searchRank=52</t>
        </is>
      </c>
    </row>
    <row r="50">
      <c r="A50">
        <f>IMAGE("https://thumbnail7.coupangcdn.com/thumbnails/remote/320x320ex/image/vendor_inventory/b579/e4e6ed715a390713b69b6bee7ca64cf80a97083879dcc3e798772b1ca672.jpg")</f>
        <v/>
      </c>
      <c r="B50" t="inlineStr">
        <is>
          <t>베네M50 닭+연어 10kg 애견 강아지사료(덴탈껌) 작은알갱이, 1개</t>
        </is>
      </c>
      <c r="C50" t="inlineStr">
        <is>
          <t>178,200</t>
        </is>
      </c>
      <c r="D50" t="inlineStr">
        <is>
          <t>98,010</t>
        </is>
      </c>
      <c r="E50" t="inlineStr">
        <is>
          <t>없음</t>
        </is>
      </c>
      <c r="F50" t="inlineStr">
        <is>
          <t>최대 4,900원 적립</t>
        </is>
      </c>
      <c r="G50" t="inlineStr">
        <is>
          <t>일반배송</t>
        </is>
      </c>
      <c r="H50" t="inlineStr">
        <is>
          <t>https://www.coupang.com/vp/products/8756052987?itemId=25456527599&amp;vendorItemId=92449202620&amp;q=%EA%B0%9C%EC%82%AC%EB%A3%8C&amp;itemsCount=72&amp;searchId=a40892941307944&amp;rank=53&amp;searchRank=53</t>
        </is>
      </c>
    </row>
    <row r="51">
      <c r="A51">
        <f>IMAGE("https://thumbnail8.coupangcdn.com/thumbnails/remote/320x320ex/image/vendor_inventory/ef49/b95965f19a18d7a1dcc8e9b30bf45c6e9c0ca4bf657c2779f5647c72c242.jpg")</f>
        <v/>
      </c>
      <c r="B51" t="inlineStr">
        <is>
          <t>도그닥터 진돗개 진도견 특수견 대형견 사료, 히트, 1개, 20kg</t>
        </is>
      </c>
      <c r="C51" t="inlineStr">
        <is>
          <t>47,400</t>
        </is>
      </c>
      <c r="D51" t="inlineStr">
        <is>
          <t>29,000</t>
        </is>
      </c>
      <c r="E51" t="inlineStr">
        <is>
          <t>없음</t>
        </is>
      </c>
      <c r="F51" t="inlineStr">
        <is>
          <t>최대 1,450원 적립</t>
        </is>
      </c>
      <c r="G51" t="inlineStr">
        <is>
          <t>일반배송</t>
        </is>
      </c>
      <c r="H51" t="inlineStr">
        <is>
          <t>https://www.coupang.com/vp/products/7851618720?itemId=21402503564&amp;vendorItemId=88459109499&amp;q=%EA%B0%9C%EC%82%AC%EB%A3%8C&amp;itemsCount=72&amp;searchId=a40892941307944&amp;rank=54&amp;searchRank=54</t>
        </is>
      </c>
    </row>
    <row r="52">
      <c r="A52">
        <f>IMAGE("https://thumbnail10.coupangcdn.com/thumbnails/remote/320x320ex/image/vendor_inventory/1017/2ddd07483f191a5c22f6b8ed504d41dc32176377521f8b1125ea19b8ab86.png")</f>
        <v/>
      </c>
      <c r="B52" t="inlineStr">
        <is>
          <t>진도예찬 성견 강아지 진돗개 대형견 대용량 건식 사료, 진도예찬 성견 7.5kg, 7.5kg, 1개, 닭</t>
        </is>
      </c>
      <c r="C52" t="inlineStr">
        <is>
          <t>없음</t>
        </is>
      </c>
      <c r="D52" t="inlineStr">
        <is>
          <t>15,900</t>
        </is>
      </c>
      <c r="E52" t="inlineStr">
        <is>
          <t>없음</t>
        </is>
      </c>
      <c r="F52" t="inlineStr">
        <is>
          <t>최대 795원 적립</t>
        </is>
      </c>
      <c r="G52" t="inlineStr">
        <is>
          <t>일반배송</t>
        </is>
      </c>
      <c r="H52" t="inlineStr">
        <is>
          <t>https://www.coupang.com/vp/products/6741513065?itemId=15738510675&amp;vendorItemId=82952422067&amp;q=%EA%B0%9C%EC%82%AC%EB%A3%8C&amp;itemsCount=72&amp;searchId=a40892941307944&amp;rank=55&amp;searchRank=55</t>
        </is>
      </c>
    </row>
    <row r="53">
      <c r="A53">
        <f>IMAGE("https://thumbnail8.coupangcdn.com/thumbnails/remote/320x320ex/image/retail/images/1422309356545660-f6942a7f-dcc9-42d4-be37-2ea5895c27b8.jpg")</f>
        <v/>
      </c>
      <c r="B53" t="inlineStr">
        <is>
          <t>사조동아원 전연령용 케어독 올라이프 건식사료, 닭, 10kg, 1개</t>
        </is>
      </c>
      <c r="C53" t="inlineStr">
        <is>
          <t>21,000</t>
        </is>
      </c>
      <c r="D53" t="inlineStr">
        <is>
          <t>18,540</t>
        </is>
      </c>
      <c r="E53" t="inlineStr">
        <is>
          <t>없음</t>
        </is>
      </c>
      <c r="F53" t="inlineStr">
        <is>
          <t>최대 927원 적립</t>
        </is>
      </c>
      <c r="G53" t="inlineStr">
        <is>
          <t>로켓배송</t>
        </is>
      </c>
      <c r="H53" t="inlineStr">
        <is>
          <t>https://www.coupang.com/vp/products/7335006886?itemId=22929744541&amp;vendorItemId=79983324572&amp;q=%EA%B0%9C%EC%82%AC%EB%A3%8C&amp;itemsCount=72&amp;searchId=a40892941307944&amp;rank=56&amp;searchRank=56</t>
        </is>
      </c>
    </row>
    <row r="54">
      <c r="A54">
        <f>IMAGE("https://thumbnail6.coupangcdn.com/thumbnails/remote/320x320ex/image/retail/images/2024/07/05/15/9/1efbf671-dc56-45d7-99fe-8e9183a843b7.jpg")</f>
        <v/>
      </c>
      <c r="B54" t="inlineStr">
        <is>
          <t>대주펫푸드 강아지 올리브 밸런스 기능성 사료, 관절+장건강, 6kg, 1개</t>
        </is>
      </c>
      <c r="C54" t="inlineStr">
        <is>
          <t>56,700</t>
        </is>
      </c>
      <c r="D54" t="inlineStr">
        <is>
          <t>30,240</t>
        </is>
      </c>
      <c r="E54" t="inlineStr">
        <is>
          <t>없음</t>
        </is>
      </c>
      <c r="F54" t="inlineStr">
        <is>
          <t>최대 1,360원 적립</t>
        </is>
      </c>
      <c r="G54" t="inlineStr">
        <is>
          <t>로켓배송</t>
        </is>
      </c>
      <c r="H54" t="inlineStr">
        <is>
          <t>https://www.coupang.com/vp/products/7708516362?itemId=23559844502&amp;vendorItemId=90585844262&amp;q=%EA%B0%9C%EC%82%AC%EB%A3%8C&amp;itemsCount=72&amp;searchId=a40892941307944&amp;rank=57&amp;searchRank=57</t>
        </is>
      </c>
    </row>
    <row r="55">
      <c r="A55">
        <f>IMAGE("https://thumbnail8.coupangcdn.com/thumbnails/remote/320x320ex/image/vendor_inventory/8652/29114882cda5354d1f2275d448e0d3226e2579c07afe3a3fe4fdecbbc698.jpg")</f>
        <v/>
      </c>
      <c r="B55" t="inlineStr">
        <is>
          <t>ANF 유기농 6Free 플러스 소고기 연어 5.6kg, 1개, 소+연어</t>
        </is>
      </c>
      <c r="C55" t="inlineStr">
        <is>
          <t>162,710</t>
        </is>
      </c>
      <c r="D55" t="inlineStr">
        <is>
          <t>89,490</t>
        </is>
      </c>
      <c r="E55" t="inlineStr">
        <is>
          <t>없음</t>
        </is>
      </c>
      <c r="F55" t="inlineStr">
        <is>
          <t>최대 4,475원 적립</t>
        </is>
      </c>
      <c r="G55" t="inlineStr">
        <is>
          <t>일반배송</t>
        </is>
      </c>
      <c r="H55" t="inlineStr">
        <is>
          <t>https://www.coupang.com/vp/products/8756044857?itemId=25456488915&amp;vendorItemId=92449164388&amp;q=%EA%B0%9C%EC%82%AC%EB%A3%8C&amp;itemsCount=72&amp;searchId=a40892941307944&amp;rank=58&amp;searchRank=58</t>
        </is>
      </c>
    </row>
    <row r="56">
      <c r="A56">
        <f>IMAGE("https://thumbnail9.coupangcdn.com/thumbnails/remote/320x320ex/image/vendor_inventory/images/2019/03/29/7/4/d8384aea-7f64-462c-af37-74bf150f6908.jpg")</f>
        <v/>
      </c>
      <c r="B56" t="inlineStr">
        <is>
          <t>도그닥터 코코 대용량사료 15kg, 1개, 곡물</t>
        </is>
      </c>
      <c r="C56" t="inlineStr">
        <is>
          <t>없음</t>
        </is>
      </c>
      <c r="D56" t="inlineStr">
        <is>
          <t>18,600</t>
        </is>
      </c>
      <c r="E56" t="inlineStr">
        <is>
          <t>없음</t>
        </is>
      </c>
      <c r="F56" t="inlineStr">
        <is>
          <t>최대 930원 적립</t>
        </is>
      </c>
      <c r="G56" t="inlineStr">
        <is>
          <t>일반배송</t>
        </is>
      </c>
      <c r="H56" t="inlineStr">
        <is>
          <t>https://www.coupang.com/vp/products/225455539?itemId=712669950&amp;vendorItemId=4561294788&amp;q=%EA%B0%9C%EC%82%AC%EB%A3%8C&amp;itemsCount=72&amp;searchId=a40892941307944&amp;rank=59&amp;searchRank=59</t>
        </is>
      </c>
    </row>
    <row r="57">
      <c r="A57">
        <f>IMAGE("https://thumbnail7.coupangcdn.com/thumbnails/remote/320x320ex/image/vendor_inventory/3fb8/dc216f0b530933e14bddbef29b50d9af6b43e4a20ebb70394569132cb49e.jpg")</f>
        <v/>
      </c>
      <c r="B57" t="inlineStr">
        <is>
          <t>풍월 천하제일 전연령 오리고기 쌀 강아지 사료, 1개, 5kg</t>
        </is>
      </c>
      <c r="C57" t="inlineStr">
        <is>
          <t>18,900</t>
        </is>
      </c>
      <c r="D57" t="inlineStr">
        <is>
          <t>15,900</t>
        </is>
      </c>
      <c r="E57" t="inlineStr">
        <is>
          <t>없음</t>
        </is>
      </c>
      <c r="F57" t="inlineStr">
        <is>
          <t>최대 596원 적립</t>
        </is>
      </c>
      <c r="G57" t="inlineStr">
        <is>
          <t>일반배송</t>
        </is>
      </c>
      <c r="H57" t="inlineStr">
        <is>
          <t>https://www.coupang.com/vp/products/321776051?itemId=9103929922&amp;vendorItemId=76390154985&amp;q=%EA%B0%9C%EC%82%AC%EB%A3%8C&amp;itemsCount=72&amp;searchId=a40892941307944&amp;rank=60&amp;searchRank=60</t>
        </is>
      </c>
    </row>
    <row r="58">
      <c r="A58">
        <f>IMAGE("https://thumbnail9.coupangcdn.com/thumbnails/remote/320x320ex/image/vendor_inventory/fcd8/7827d551cae1f5389db3cb02658cd26bb2b893ea078da086e93bd7a839f9.png")</f>
        <v/>
      </c>
      <c r="B58" t="inlineStr">
        <is>
          <t>마스터 필드 15kg 진돗개사료 대형견 애견 중형견 소형견 특수견 대용량 개사료 밸런스 뉴트리나, 1개, 곡류</t>
        </is>
      </c>
      <c r="C58" t="inlineStr">
        <is>
          <t>25,800</t>
        </is>
      </c>
      <c r="D58" t="inlineStr">
        <is>
          <t>19,220</t>
        </is>
      </c>
      <c r="E58" t="inlineStr">
        <is>
          <t>없음</t>
        </is>
      </c>
      <c r="F58" t="inlineStr">
        <is>
          <t>최대 961원 적립</t>
        </is>
      </c>
      <c r="G58" t="inlineStr">
        <is>
          <t>일반배송</t>
        </is>
      </c>
      <c r="H58" t="inlineStr">
        <is>
          <t>https://www.coupang.com/vp/products/8261927929?itemId=23801901005&amp;vendorItemId=92298230291&amp;q=%EA%B0%9C%EC%82%AC%EB%A3%8C&amp;itemsCount=72&amp;searchId=a40892941307944&amp;rank=61&amp;searchRank=61</t>
        </is>
      </c>
    </row>
    <row r="59">
      <c r="A59">
        <f>IMAGE("https://thumbnail6.coupangcdn.com/thumbnails/remote/320x320ex/image/vendor_inventory/f139/76db4b28875e7a696c370e28241914e29379e59a39273bcbbdafd305aa79.png")</f>
        <v/>
      </c>
      <c r="B59" t="inlineStr">
        <is>
          <t>천하제일 진도예찬 진돗개사료 10kg+10kg+샘플 3봉, 10kg, 2개, 오리</t>
        </is>
      </c>
      <c r="C59" t="inlineStr">
        <is>
          <t>50,900</t>
        </is>
      </c>
      <c r="D59" t="inlineStr">
        <is>
          <t>41,680</t>
        </is>
      </c>
      <c r="E59" t="inlineStr">
        <is>
          <t>없음</t>
        </is>
      </c>
      <c r="F59" t="inlineStr">
        <is>
          <t>최대 2,084원 적립</t>
        </is>
      </c>
      <c r="G59" t="inlineStr">
        <is>
          <t>일반배송</t>
        </is>
      </c>
      <c r="H59" t="inlineStr">
        <is>
          <t>https://www.coupang.com/vp/products/6714356693?itemId=18796291019&amp;vendorItemId=71916670155&amp;q=%EA%B0%9C%EC%82%AC%EB%A3%8C&amp;itemsCount=72&amp;searchId=a40892941307944&amp;rank=62&amp;searchRank=62</t>
        </is>
      </c>
    </row>
    <row r="60">
      <c r="A60">
        <f>IMAGE("https://thumbnail7.coupangcdn.com/thumbnails/remote/320x320ex/image/vendor_inventory/771a/a43599aaf9af83e3ee42b43c9b15efcf765f64f28a4d997456421cdeddab.jpg")</f>
        <v/>
      </c>
      <c r="B60" t="inlineStr">
        <is>
          <t>팜스코 윌비스타 골드 5kg X 2개 애견 강아지 개사료, 닭</t>
        </is>
      </c>
      <c r="C60" t="inlineStr">
        <is>
          <t>64,440</t>
        </is>
      </c>
      <c r="D60" t="inlineStr">
        <is>
          <t>35,440</t>
        </is>
      </c>
      <c r="E60" t="inlineStr">
        <is>
          <t>없음</t>
        </is>
      </c>
      <c r="F60" t="inlineStr">
        <is>
          <t>최대 1,772원 적립</t>
        </is>
      </c>
      <c r="G60" t="inlineStr">
        <is>
          <t>일반배송</t>
        </is>
      </c>
      <c r="H60" t="inlineStr">
        <is>
          <t>https://www.coupang.com/vp/products/8756040382?itemId=25456464583&amp;vendorItemId=92449140183&amp;q=%EA%B0%9C%EC%82%AC%EB%A3%8C&amp;itemsCount=72&amp;searchId=a40892941307944&amp;rank=63&amp;searchRank=63</t>
        </is>
      </c>
    </row>
    <row r="61">
      <c r="A61">
        <f>IMAGE("https://thumbnail8.coupangcdn.com/thumbnails/remote/320x320ex/image/retail/images/349788810574565-d327ab39-a68c-41d1-b62c-e2ffac2f19f7.jpg")</f>
        <v/>
      </c>
      <c r="B61" t="inlineStr">
        <is>
          <t>퍼피위너스 전연령 강아지 프리미엄 건식사료, 곡물, 5kg, 1개</t>
        </is>
      </c>
      <c r="C61" t="inlineStr">
        <is>
          <t>17,900</t>
        </is>
      </c>
      <c r="D61" t="inlineStr">
        <is>
          <t>14,920</t>
        </is>
      </c>
      <c r="E61" t="inlineStr">
        <is>
          <t>없음</t>
        </is>
      </c>
      <c r="F61" t="inlineStr">
        <is>
          <t>최대 746원 적립</t>
        </is>
      </c>
      <c r="G61" t="inlineStr">
        <is>
          <t>로켓배송</t>
        </is>
      </c>
      <c r="H61" t="inlineStr">
        <is>
          <t>https://www.coupang.com/vp/products/195028?itemId=357785&amp;vendorItemId=3000264285&amp;q=%EA%B0%9C%EC%82%AC%EB%A3%8C&amp;itemsCount=72&amp;searchId=a40892941307944&amp;rank=64&amp;searchRank=64</t>
        </is>
      </c>
    </row>
    <row r="62">
      <c r="A62">
        <f>IMAGE("https://thumbnail6.coupangcdn.com/thumbnails/remote/320x320ex/image/vendor_inventory/5ffb/637f23fdfcc9090762823be21f4df123148ca43c9eae95c3431695043dde.jpg")</f>
        <v/>
      </c>
      <c r="B62" t="inlineStr">
        <is>
          <t>윌로펫 강아지 뉴트리탑 시니어 소프트사료, 3kg, 1개</t>
        </is>
      </c>
      <c r="C62" t="inlineStr">
        <is>
          <t>28,000</t>
        </is>
      </c>
      <c r="D62" t="inlineStr">
        <is>
          <t>26,500</t>
        </is>
      </c>
      <c r="E62" t="inlineStr">
        <is>
          <t>없음</t>
        </is>
      </c>
      <c r="F62" t="inlineStr">
        <is>
          <t>최대 1,299원 적립</t>
        </is>
      </c>
      <c r="G62" t="inlineStr">
        <is>
          <t>로켓배송</t>
        </is>
      </c>
      <c r="H62" t="inlineStr">
        <is>
          <t>https://www.coupang.com/vp/products/7243355702?itemId=20999806842&amp;vendorItemId=81678008347&amp;q=%EA%B0%9C%EC%82%AC%EB%A3%8C&amp;itemsCount=72&amp;searchId=a40892941307944&amp;rank=65&amp;searchRank=65</t>
        </is>
      </c>
    </row>
    <row r="63">
      <c r="A63">
        <f>IMAGE("https://thumbnail10.coupangcdn.com/thumbnails/remote/320x320ex/image/vendor_inventory/81aa/40972c3059aedc176163c4534f0425de496ce359fc69a45b1dd4d3cfa56d.jpg")</f>
        <v/>
      </c>
      <c r="B63" t="inlineStr">
        <is>
          <t>카길 뉴트리나 필드 15kg, 1개, 닭</t>
        </is>
      </c>
      <c r="C63" t="inlineStr">
        <is>
          <t>25,000</t>
        </is>
      </c>
      <c r="D63" t="inlineStr">
        <is>
          <t>19,400</t>
        </is>
      </c>
      <c r="E63" t="inlineStr">
        <is>
          <t>없음</t>
        </is>
      </c>
      <c r="F63" t="inlineStr">
        <is>
          <t>최대 970원 적립</t>
        </is>
      </c>
      <c r="G63" t="inlineStr">
        <is>
          <t>일반배송</t>
        </is>
      </c>
      <c r="H63" t="inlineStr">
        <is>
          <t>https://www.coupang.com/vp/products/8261927929?itemId=24001582927&amp;vendorItemId=86389996781&amp;q=%EA%B0%9C%EC%82%AC%EB%A3%8C&amp;itemsCount=72&amp;searchId=a40892941307944&amp;rank=66&amp;searchRank=66</t>
        </is>
      </c>
    </row>
    <row r="64">
      <c r="A64">
        <f>IMAGE("https://thumbnail8.coupangcdn.com/thumbnails/remote/320x320ex/image/retail/images/13069796815372533-38e4f620-91a6-434b-a5d8-c9bb1cbc196b.jpg")</f>
        <v/>
      </c>
      <c r="B64" t="inlineStr">
        <is>
          <t>인터펫코리아 강아지 닥터도비 기능성 사료, 장건강/유산균, 5kg, 1개</t>
        </is>
      </c>
      <c r="C64" t="inlineStr">
        <is>
          <t>46,000</t>
        </is>
      </c>
      <c r="D64" t="inlineStr">
        <is>
          <t>28,210</t>
        </is>
      </c>
      <c r="E64" t="inlineStr">
        <is>
          <t>없음</t>
        </is>
      </c>
      <c r="F64" t="inlineStr">
        <is>
          <t>최대 1,410원 적립</t>
        </is>
      </c>
      <c r="G64" t="inlineStr">
        <is>
          <t>로켓배송</t>
        </is>
      </c>
      <c r="H64" t="inlineStr">
        <is>
          <t>https://www.coupang.com/vp/products/5998144736?itemId=13249038308&amp;vendorItemId=3019982167&amp;q=%EA%B0%9C%EC%82%AC%EB%A3%8C&amp;itemsCount=72&amp;searchId=a40892941307944&amp;rank=67&amp;searchRank=67</t>
        </is>
      </c>
    </row>
    <row r="65">
      <c r="A65">
        <f>IMAGE("https://thumbnail7.coupangcdn.com/thumbnails/remote/320x320ex/image/vendor_inventory/4a5d/8b9d985bedc606eb7850db579723b6a9717833a1389d6c207cda4383c9c2.jpg")</f>
        <v/>
      </c>
      <c r="B65" t="inlineStr">
        <is>
          <t>목우촌 펫9단 말티즈 1.8kg 2개 (전견용)</t>
        </is>
      </c>
      <c r="C65" t="inlineStr">
        <is>
          <t>89,250</t>
        </is>
      </c>
      <c r="D65" t="inlineStr">
        <is>
          <t>49,090</t>
        </is>
      </c>
      <c r="E65" t="inlineStr">
        <is>
          <t>없음</t>
        </is>
      </c>
      <c r="F65" t="inlineStr">
        <is>
          <t>최대 2,455원 적립</t>
        </is>
      </c>
      <c r="G65" t="inlineStr">
        <is>
          <t>일반배송</t>
        </is>
      </c>
      <c r="H65" t="inlineStr">
        <is>
          <t>https://www.coupang.com/vp/products/77387932?itemId=25456441032&amp;vendorItemId=92449116923&amp;q=%EA%B0%9C%EC%82%AC%EB%A3%8C&amp;itemsCount=72&amp;searchId=a40892941307944&amp;rank=68&amp;searchRank=68</t>
        </is>
      </c>
    </row>
    <row r="66">
      <c r="A66">
        <f>IMAGE("https://thumbnail7.coupangcdn.com/thumbnails/remote/320x320ex/image/vendor_inventory/830f/ae7d471b286e46456f54743c0e429ebe7d09714c4c4f1945dca4a1e9e438.jpg")</f>
        <v/>
      </c>
      <c r="B66" t="inlineStr">
        <is>
          <t>천하제일 진도예찬 진돗개사료 10kg+10kg+샘플 3봉, 2개, 10kg</t>
        </is>
      </c>
      <c r="C66" t="inlineStr">
        <is>
          <t>없음</t>
        </is>
      </c>
      <c r="D66" t="inlineStr">
        <is>
          <t>37,900</t>
        </is>
      </c>
      <c r="E66" t="inlineStr">
        <is>
          <t>없음</t>
        </is>
      </c>
      <c r="F66" t="inlineStr">
        <is>
          <t>최대 1,895원 적립</t>
        </is>
      </c>
      <c r="G66" t="inlineStr">
        <is>
          <t>일반배송</t>
        </is>
      </c>
      <c r="H66" t="inlineStr">
        <is>
          <t>https://www.coupang.com/vp/products/1494658623?itemId=18929142648&amp;vendorItemId=90123529422&amp;q=%EA%B0%9C%EC%82%AC%EB%A3%8C&amp;itemsCount=72&amp;searchId=a40892941307944&amp;rank=69&amp;searchRank=69</t>
        </is>
      </c>
    </row>
    <row r="67">
      <c r="A67">
        <f>IMAGE("https://thumbnail8.coupangcdn.com/thumbnails/remote/320x320ex/image/retail/images/7080164894025174-32120271-388e-4de9-9d5a-538e6ec6d4a1.jpg")</f>
        <v/>
      </c>
      <c r="B67" t="inlineStr">
        <is>
          <t>인터펫코리아 강아지 닥터도비 면역 기능성 사료, 피부/피모+알러지, 5kg, 1개</t>
        </is>
      </c>
      <c r="C67" t="inlineStr">
        <is>
          <t>46,000</t>
        </is>
      </c>
      <c r="D67" t="inlineStr">
        <is>
          <t>24,400</t>
        </is>
      </c>
      <c r="E67" t="inlineStr">
        <is>
          <t>없음</t>
        </is>
      </c>
      <c r="F67" t="inlineStr">
        <is>
          <t>최대 1,220원 적립</t>
        </is>
      </c>
      <c r="G67" t="inlineStr">
        <is>
          <t>로켓배송</t>
        </is>
      </c>
      <c r="H67" t="inlineStr">
        <is>
          <t>https://www.coupang.com/vp/products/6332593071?itemId=11644961977&amp;vendorItemId=78919456424&amp;q=%EA%B0%9C%EC%82%AC%EB%A3%8C&amp;itemsCount=72&amp;searchId=a40892941307944&amp;rank=70&amp;searchRank=70</t>
        </is>
      </c>
    </row>
    <row r="68">
      <c r="A68">
        <f>IMAGE("https://thumbnail8.coupangcdn.com/thumbnails/remote/320x320ex/image/vendor_inventory/9256/f63a94c223b72d694bbc4e7b06199396e2d0011a4f46a9717a120e19ce77.jpg")</f>
        <v/>
      </c>
      <c r="B68" t="inlineStr">
        <is>
          <t>슈슈 진도 중대형견 전연령 강아지사료 변냄냄도움10kg, 10kg, 1개</t>
        </is>
      </c>
      <c r="C68" t="inlineStr">
        <is>
          <t>19,750</t>
        </is>
      </c>
      <c r="D68" t="inlineStr">
        <is>
          <t>18,850</t>
        </is>
      </c>
      <c r="E68" t="inlineStr">
        <is>
          <t>없음</t>
        </is>
      </c>
      <c r="F68" t="inlineStr">
        <is>
          <t>최대 943원 적립</t>
        </is>
      </c>
      <c r="G68" t="inlineStr">
        <is>
          <t>일반배송</t>
        </is>
      </c>
      <c r="H68" t="inlineStr">
        <is>
          <t>https://www.coupang.com/vp/products/6482838891?itemId=14199110333&amp;vendorItemId=91924101684&amp;q=%EA%B0%9C%EC%82%AC%EB%A3%8C&amp;itemsCount=72&amp;searchId=a40892941307944&amp;rank=71&amp;searchRank=71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</t>
        </is>
      </c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  <c r="E1" s="1" t="inlineStr">
        <is>
          <t>카드할인정보</t>
        </is>
      </c>
      <c r="F1" s="1" t="inlineStr">
        <is>
          <t>적립금</t>
        </is>
      </c>
      <c r="G1" s="1" t="inlineStr">
        <is>
          <t>배송유형</t>
        </is>
      </c>
      <c r="H1" s="1" t="inlineStr">
        <is>
          <t>URL</t>
        </is>
      </c>
    </row>
    <row r="2">
      <c r="A2">
        <f>IMAGE("https://thumbnail9.coupangcdn.com/thumbnails/remote/320x320ex/image/1025_amir_coupang_oct_80k/04ae/741be58edbe62317a47a491f8990d4660655c6fb985d7a779a1fd1856d75.jpg")</f>
        <v/>
      </c>
      <c r="B2" t="inlineStr">
        <is>
          <t>탐사 클래식 진도 사료, 10kg, 2개</t>
        </is>
      </c>
      <c r="C2" t="inlineStr">
        <is>
          <t>36,000</t>
        </is>
      </c>
      <c r="D2" t="inlineStr">
        <is>
          <t>26,990</t>
        </is>
      </c>
      <c r="E2" t="inlineStr">
        <is>
          <t>없음</t>
        </is>
      </c>
      <c r="F2" t="inlineStr">
        <is>
          <t>최대 1,350원 적립</t>
        </is>
      </c>
      <c r="G2" t="inlineStr">
        <is>
          <t>로켓배송</t>
        </is>
      </c>
      <c r="H2" t="inlineStr">
        <is>
          <t>https://www.coupang.com/vp/products/7599990356?itemId=22799297994&amp;vendorItemId=89834231012&amp;q=%EA%B0%9C%EC%82%AC%EB%A3%8C&amp;itemsCount=72&amp;searchId=a40892941307944&amp;rank=1&amp;searchRank=1</t>
        </is>
      </c>
    </row>
    <row r="3">
      <c r="A3">
        <f>IMAGE("https://thumbnail8.coupangcdn.com/thumbnails/remote/320x320ex/image/retail/images/110040939950184-c083a8ff-4861-4dfa-93b4-1615ab9e96f3.jpg")</f>
        <v/>
      </c>
      <c r="B3" t="inlineStr">
        <is>
          <t>도그랑 전연령 강아지 클래식 건식사료, 닭, 5kg, 2개</t>
        </is>
      </c>
      <c r="C3" t="inlineStr">
        <is>
          <t>28,000</t>
        </is>
      </c>
      <c r="D3" t="inlineStr">
        <is>
          <t>20,300</t>
        </is>
      </c>
      <c r="E3" t="inlineStr">
        <is>
          <t>없음</t>
        </is>
      </c>
      <c r="F3" t="inlineStr">
        <is>
          <t>최대 1,015원 적립</t>
        </is>
      </c>
      <c r="G3" t="inlineStr">
        <is>
          <t>로켓배송</t>
        </is>
      </c>
      <c r="H3" t="inlineStr">
        <is>
          <t>https://www.coupang.com/vp/products/7170134497?itemId=19790201377&amp;vendorItemId=86892825230&amp;pickType=COU_PICK&amp;q=%EA%B0%9C%EC%82%AC%EB%A3%8C&amp;itemsCount=72&amp;searchId=a40892941307944&amp;rank=2&amp;searchRank=2</t>
        </is>
      </c>
    </row>
    <row r="4">
      <c r="A4">
        <f>IMAGE("https://thumbnail10.coupangcdn.com/thumbnails/remote/320x320ex/image/retail/images/20bf7520-b67b-4054-811a-1dbedfe9920a2040133429594392754.png")</f>
        <v/>
      </c>
      <c r="B4" t="inlineStr">
        <is>
          <t>탐사 클래식 진도 사료, 10kg, 3개</t>
        </is>
      </c>
      <c r="C4" t="inlineStr">
        <is>
          <t>54,000</t>
        </is>
      </c>
      <c r="D4" t="inlineStr">
        <is>
          <t>35,990</t>
        </is>
      </c>
      <c r="E4" t="inlineStr">
        <is>
          <t>없음</t>
        </is>
      </c>
      <c r="F4" t="inlineStr">
        <is>
          <t>최대 1,800원 적립</t>
        </is>
      </c>
      <c r="G4" t="inlineStr">
        <is>
          <t>로켓배송</t>
        </is>
      </c>
      <c r="H4" t="inlineStr">
        <is>
          <t>https://www.coupang.com/vp/products/7599990356?itemId=22799298455&amp;vendorItemId=89834231353&amp;q=%EA%B0%9C%EC%82%AC%EB%A3%8C&amp;itemsCount=72&amp;searchId=a40892941307944&amp;rank=3&amp;searchRank=3</t>
        </is>
      </c>
    </row>
    <row r="5">
      <c r="A5">
        <f>IMAGE("https://thumbnail8.coupangcdn.com/thumbnails/remote/320x320ex/image/retail/images/138400868104317-1cbdcedb-890a-4134-a405-f4ccf2f221d8.jpg")</f>
        <v/>
      </c>
      <c r="B5" t="inlineStr">
        <is>
          <t>도그랑 전연령 강아지 진도 골드 건식사료, 닭, 10kg, 2개</t>
        </is>
      </c>
      <c r="C5" t="inlineStr">
        <is>
          <t>30,800</t>
        </is>
      </c>
      <c r="D5" t="inlineStr">
        <is>
          <t>28,980</t>
        </is>
      </c>
      <c r="E5" t="inlineStr">
        <is>
          <t>없음</t>
        </is>
      </c>
      <c r="F5" t="inlineStr">
        <is>
          <t>최대 1,449원 적립</t>
        </is>
      </c>
      <c r="G5" t="inlineStr">
        <is>
          <t>로켓배송</t>
        </is>
      </c>
      <c r="H5" t="inlineStr">
        <is>
          <t>https://www.coupang.com/vp/products/7342277783?itemId=23754451439&amp;vendorItemId=86892927217&amp;q=%EA%B0%9C%EC%82%AC%EB%A3%8C&amp;itemsCount=72&amp;searchId=a40892941307944&amp;rank=6&amp;searchRank=6</t>
        </is>
      </c>
    </row>
    <row r="6">
      <c r="A6">
        <f>IMAGE("https://thumbnail9.coupangcdn.com/thumbnails/remote/320x320ex/image/retail/images/1422480530444302-2570482c-fbd0-4fa0-8a8b-d5d5bbb1692a.jpg")</f>
        <v/>
      </c>
      <c r="B6" t="inlineStr">
        <is>
          <t>도그랑 전연령 강아지 진도 골드 건식사료, 닭, 15kg, 1개</t>
        </is>
      </c>
      <c r="C6" t="inlineStr">
        <is>
          <t>29,000</t>
        </is>
      </c>
      <c r="D6" t="inlineStr">
        <is>
          <t>23,070</t>
        </is>
      </c>
      <c r="E6" t="inlineStr">
        <is>
          <t>없음</t>
        </is>
      </c>
      <c r="F6" t="inlineStr">
        <is>
          <t>최대 1,154원 적립</t>
        </is>
      </c>
      <c r="G6" t="inlineStr">
        <is>
          <t>로켓배송</t>
        </is>
      </c>
      <c r="H6" t="inlineStr">
        <is>
          <t>https://www.coupang.com/vp/products/7342277783?itemId=18874312943&amp;vendorItemId=86002958801&amp;q=%EA%B0%9C%EC%82%AC%EB%A3%8C&amp;itemsCount=72&amp;searchId=a40892941307944&amp;rank=7&amp;searchRank=7</t>
        </is>
      </c>
    </row>
    <row r="7">
      <c r="A7">
        <f>IMAGE("https://thumbnail6.coupangcdn.com/thumbnails/remote/320x320ex/image/1025_amir_coupang_oct_80k/3d0e/ba67a4dc06a11af9ea7d8e28c861fc97ea92b9a5918039cd0b4a6c2069f6.jpg")</f>
        <v/>
      </c>
      <c r="B7" t="inlineStr">
        <is>
          <t>도그랑 전연령 강아지 클래식 건식사료, 닭, 5kg, 1개</t>
        </is>
      </c>
      <c r="C7" t="inlineStr">
        <is>
          <t>14,000</t>
        </is>
      </c>
      <c r="D7" t="inlineStr">
        <is>
          <t>10,880</t>
        </is>
      </c>
      <c r="E7" t="inlineStr">
        <is>
          <t>없음</t>
        </is>
      </c>
      <c r="F7" t="inlineStr">
        <is>
          <t>최대 544원 적립</t>
        </is>
      </c>
      <c r="G7" t="inlineStr">
        <is>
          <t>로켓배송</t>
        </is>
      </c>
      <c r="H7" t="inlineStr">
        <is>
          <t>https://www.coupang.com/vp/products/7170134497?itemId=20140800335&amp;vendorItemId=3000148538&amp;q=%EA%B0%9C%EC%82%AC%EB%A3%8C&amp;itemsCount=72&amp;searchId=a40892941307944&amp;rank=9&amp;searchRank=9</t>
        </is>
      </c>
    </row>
    <row r="8">
      <c r="A8">
        <f>IMAGE("https://thumbnail8.coupangcdn.com/thumbnails/remote/230x230ex/image/1025_amir_coupang_oct_80k/8cd4/d4e2f2d5d255ecda1cb3f626d7b773e3f65d8740fcb6e14d2fbcdeca102c.jpg")</f>
        <v/>
      </c>
      <c r="B8" t="inlineStr">
        <is>
          <t>탐사6free강아지 사료 연어 레시피, 3kg, 1개</t>
        </is>
      </c>
      <c r="C8" t="inlineStr">
        <is>
          <t>22,990</t>
        </is>
      </c>
      <c r="D8" t="inlineStr">
        <is>
          <t>15,990</t>
        </is>
      </c>
      <c r="E8" t="inlineStr">
        <is>
          <t>없음</t>
        </is>
      </c>
      <c r="F8" t="inlineStr">
        <is>
          <t>최대 800원 적립</t>
        </is>
      </c>
      <c r="G8" t="inlineStr">
        <is>
          <t>로켓배송</t>
        </is>
      </c>
      <c r="H8" t="inlineStr">
        <is>
          <t>https://www.coupang.com/vp/products/62318395?itemId=212802869&amp;vendorItemId=70248727064&amp;sourceType=SDW_TOP_SELLING_WIDGET_V2&amp;searchId=a40892941307944&amp;q=%EA%B0%9C%EC%82%AC%EB%A3%8C</t>
        </is>
      </c>
    </row>
    <row r="9">
      <c r="A9">
        <f>IMAGE("https://thumbnail10.coupangcdn.com/thumbnails/remote/230x230ex/image/retail/images/2402176318267697-1c11f558-04cb-46a0-8f84-5b500554f9ec.jpg")</f>
        <v/>
      </c>
      <c r="B9" t="inlineStr">
        <is>
          <t>탐사6free강아지 사료 치킨 레시피, 3kg, 1개, 닭</t>
        </is>
      </c>
      <c r="C9" t="inlineStr">
        <is>
          <t>22,990</t>
        </is>
      </c>
      <c r="D9" t="inlineStr">
        <is>
          <t>15,990</t>
        </is>
      </c>
      <c r="E9" t="inlineStr">
        <is>
          <t>없음</t>
        </is>
      </c>
      <c r="F9" t="inlineStr">
        <is>
          <t>최대 800원 적립</t>
        </is>
      </c>
      <c r="G9" t="inlineStr">
        <is>
          <t>로켓배송</t>
        </is>
      </c>
      <c r="H9" t="inlineStr">
        <is>
          <t>https://www.coupang.com/vp/products/62318399?itemId=212802872&amp;vendorItemId=70312203064&amp;sourceType=SDW_TOP_SELLING_WIDGET_V2&amp;searchId=a40892941307944&amp;q=%EA%B0%9C%EC%82%AC%EB%A3%8C</t>
        </is>
      </c>
    </row>
    <row r="10">
      <c r="A10">
        <f>IMAGE("https://thumbnail10.coupangcdn.com/thumbnails/remote/230x230ex/image/vendor_inventory/e8ed/d3c0533c7af1ff9681ecf8b2df18127b1a209d0cb00ed5802c2eb8f0e95d.jpg")</f>
        <v/>
      </c>
      <c r="B10" t="inlineStr">
        <is>
          <t>건강백서 강아지 기능성 사료, 뼈/관절강화, 3.9kg, 1개</t>
        </is>
      </c>
      <c r="C10" t="inlineStr">
        <is>
          <t>39,000</t>
        </is>
      </c>
      <c r="D10" t="inlineStr">
        <is>
          <t>35,100</t>
        </is>
      </c>
      <c r="E10" t="inlineStr">
        <is>
          <t>없음</t>
        </is>
      </c>
      <c r="F10" t="inlineStr">
        <is>
          <t>최대 1,580원 적립</t>
        </is>
      </c>
      <c r="G10" t="inlineStr">
        <is>
          <t>로켓배송</t>
        </is>
      </c>
      <c r="H10" t="inlineStr">
        <is>
          <t>https://www.coupang.com/vp/products/392378?itemId=205429278&amp;vendorItemId=3487290584&amp;sourceType=SDW_TOP_SELLING_WIDGET_V2&amp;searchId=a40892941307944&amp;q=%EA%B0%9C%EC%82%AC%EB%A3%8C</t>
        </is>
      </c>
    </row>
    <row r="11">
      <c r="A11">
        <f>IMAGE("https://thumbnail6.coupangcdn.com/thumbnails/remote/230x230ex/image/1025_amir_coupang_oct_80k/3d22/29ddafcab9e43dbe840091024a1686377deaf87bd56aedcb30e4271e47dd.jpg")</f>
        <v/>
      </c>
      <c r="B11" t="inlineStr">
        <is>
          <t>하림펫푸드 어덜트 강아지 더리얼 그레인프리 오븐베이크드 건식사료, 소, 1.6kg, 1개</t>
        </is>
      </c>
      <c r="C11" t="inlineStr">
        <is>
          <t>35,000</t>
        </is>
      </c>
      <c r="D11" t="inlineStr">
        <is>
          <t>34,000</t>
        </is>
      </c>
      <c r="E11" t="inlineStr">
        <is>
          <t>없음</t>
        </is>
      </c>
      <c r="F11" t="inlineStr">
        <is>
          <t>최대 1,530원 적립</t>
        </is>
      </c>
      <c r="G11" t="inlineStr">
        <is>
          <t>로켓배송</t>
        </is>
      </c>
      <c r="H11" t="inlineStr">
        <is>
          <t>https://www.coupang.com/vp/products/62475319?itemId=2398806156&amp;vendorItemId=70393821928&amp;sourceType=SDW_TOP_SELLING_WIDGET_V2&amp;searchId=a40892941307944&amp;q=%EA%B0%9C%EC%82%AC%EB%A3%8C</t>
        </is>
      </c>
    </row>
    <row r="12">
      <c r="A12">
        <f>IMAGE("https://thumbnail7.coupangcdn.com/thumbnails/remote/320x320ex/image/1025_amir_coupang_oct_80k/654b/f55e86ab2564de8f335d31d0590c3d3267c65887658fb3824229899d4cbe.jpg")</f>
        <v/>
      </c>
      <c r="B12" t="inlineStr">
        <is>
          <t>탐사 6free 강아지 사료 연어 레시피, 6kg, 1개</t>
        </is>
      </c>
      <c r="C12" t="inlineStr">
        <is>
          <t>42,790</t>
        </is>
      </c>
      <c r="D12" t="inlineStr">
        <is>
          <t>30,990</t>
        </is>
      </c>
      <c r="E12" t="inlineStr">
        <is>
          <t>없음</t>
        </is>
      </c>
      <c r="F12" t="inlineStr">
        <is>
          <t>최대 1,550원 적립</t>
        </is>
      </c>
      <c r="G12" t="inlineStr">
        <is>
          <t>로켓배송</t>
        </is>
      </c>
      <c r="H12" t="inlineStr">
        <is>
          <t>https://www.coupang.com/vp/products/62318395?itemId=16754010640&amp;vendorItemId=83935569193&amp;q=%EA%B0%9C%EC%82%AC%EB%A3%8C&amp;itemsCount=72&amp;searchId=a40892941307944&amp;rank=12&amp;searchRank=12</t>
        </is>
      </c>
    </row>
    <row r="13">
      <c r="A13">
        <f>IMAGE("https://thumbnail7.coupangcdn.com/thumbnails/remote/320x320ex/image/vendor_inventory/2cb0/7f3fa01e83e7524ac41ce681813829a4d12942cd5e30f754a80433400f86.jpg")</f>
        <v/>
      </c>
      <c r="B13" t="inlineStr">
        <is>
          <t>도그랑 전연령 강아지 진도 골드 건식사료, 닭, 15kg, 2개</t>
        </is>
      </c>
      <c r="C13" t="inlineStr">
        <is>
          <t>58,000</t>
        </is>
      </c>
      <c r="D13" t="inlineStr">
        <is>
          <t>43,470</t>
        </is>
      </c>
      <c r="E13" t="inlineStr">
        <is>
          <t>없음</t>
        </is>
      </c>
      <c r="F13" t="inlineStr">
        <is>
          <t>최대 2,174원 적립</t>
        </is>
      </c>
      <c r="G13" t="inlineStr">
        <is>
          <t>로켓배송</t>
        </is>
      </c>
      <c r="H13" t="inlineStr">
        <is>
          <t>https://www.coupang.com/vp/products/7342277783?itemId=19793492777&amp;vendorItemId=86896013019&amp;q=%EA%B0%9C%EC%82%AC%EB%A3%8C&amp;itemsCount=72&amp;searchId=a40892941307944&amp;rank=13&amp;searchRank=13</t>
        </is>
      </c>
    </row>
    <row r="14">
      <c r="A14">
        <f>IMAGE("https://thumbnail9.coupangcdn.com/thumbnails/remote/320x320ex/image/retail/images/82998124924756-6bbc5dcc-7223-426e-959d-33c001b5c866.png")</f>
        <v/>
      </c>
      <c r="B14" t="inlineStr">
        <is>
          <t>도그랑 전연령 강아지 클래식 건식사료, 닭, 5kg, 3개</t>
        </is>
      </c>
      <c r="C14" t="inlineStr">
        <is>
          <t>42,000</t>
        </is>
      </c>
      <c r="D14" t="inlineStr">
        <is>
          <t>30,180</t>
        </is>
      </c>
      <c r="E14" t="inlineStr">
        <is>
          <t>없음</t>
        </is>
      </c>
      <c r="F14" t="inlineStr">
        <is>
          <t>최대 1,509원 적립</t>
        </is>
      </c>
      <c r="G14" t="inlineStr">
        <is>
          <t>로켓배송</t>
        </is>
      </c>
      <c r="H14" t="inlineStr">
        <is>
          <t>https://www.coupang.com/vp/products/7170134497?itemId=19790201578&amp;vendorItemId=86892825293&amp;q=%EA%B0%9C%EC%82%AC%EB%A3%8C&amp;itemsCount=72&amp;searchId=a40892941307944&amp;rank=16&amp;searchRank=16</t>
        </is>
      </c>
    </row>
    <row r="15">
      <c r="A15">
        <f>IMAGE("https://thumbnail7.coupangcdn.com/thumbnails/remote/320x320ex/image/1025_amir_coupang_oct_80k/c282/e67d28057763d5306b1db6345efb256c70b89a270c8ede55184d0cd6f65a.jpg")</f>
        <v/>
      </c>
      <c r="B15" t="inlineStr">
        <is>
          <t>탐사 6free 강아지 사료 치킨 레시피, 6kg, 1개, 닭</t>
        </is>
      </c>
      <c r="C15" t="inlineStr">
        <is>
          <t>42,790</t>
        </is>
      </c>
      <c r="D15" t="inlineStr">
        <is>
          <t>29,990</t>
        </is>
      </c>
      <c r="E15" t="inlineStr">
        <is>
          <t>없음</t>
        </is>
      </c>
      <c r="F15" t="inlineStr">
        <is>
          <t>최대 1,500원 적립</t>
        </is>
      </c>
      <c r="G15" t="inlineStr">
        <is>
          <t>로켓배송</t>
        </is>
      </c>
      <c r="H15" t="inlineStr">
        <is>
          <t>https://www.coupang.com/vp/products/62318399?itemId=217880717&amp;vendorItemId=83935569151&amp;q=%EA%B0%9C%EC%82%AC%EB%A3%8C&amp;itemsCount=72&amp;searchId=a40892941307944&amp;rank=18&amp;searchRank=18</t>
        </is>
      </c>
    </row>
    <row r="16">
      <c r="A16">
        <f>IMAGE("https://thumbnail8.coupangcdn.com/thumbnails/remote/320x320ex/image/1025_amir_coupang_oct_80k/8cd4/d4e2f2d5d255ecda1cb3f626d7b773e3f65d8740fcb6e14d2fbcdeca102c.jpg")</f>
        <v/>
      </c>
      <c r="B16" t="inlineStr">
        <is>
          <t>탐사6free강아지 사료 연어 레시피, 3kg, 1개</t>
        </is>
      </c>
      <c r="C16" t="inlineStr">
        <is>
          <t>22,990</t>
        </is>
      </c>
      <c r="D16" t="inlineStr">
        <is>
          <t>15,990</t>
        </is>
      </c>
      <c r="E16" t="inlineStr">
        <is>
          <t>없음</t>
        </is>
      </c>
      <c r="F16" t="inlineStr">
        <is>
          <t>최대 800원 적립</t>
        </is>
      </c>
      <c r="G16" t="inlineStr">
        <is>
          <t>로켓배송</t>
        </is>
      </c>
      <c r="H16" t="inlineStr">
        <is>
          <t>https://www.coupang.com/vp/products/62318395?itemId=212802869&amp;vendorItemId=70248727064&amp;q=%EA%B0%9C%EC%82%AC%EB%A3%8C&amp;itemsCount=72&amp;searchId=a40892941307944&amp;rank=23&amp;searchRank=23</t>
        </is>
      </c>
    </row>
    <row r="17">
      <c r="A17">
        <f>IMAGE("https://thumbnail7.coupangcdn.com/thumbnails/remote/320x320ex/image/vendor_inventory/da62/ebb0bb9bee45ab2acfc64cb6fbb6e63777527513fbe5d31be3a2f01f0f9c.jpg")</f>
        <v/>
      </c>
      <c r="B17" t="inlineStr">
        <is>
          <t>인터펫코리아 강아지 닥터도비 기능성 사료, 뼈/관절강화, 5kg, 1개</t>
        </is>
      </c>
      <c r="C17" t="inlineStr">
        <is>
          <t>46,000</t>
        </is>
      </c>
      <c r="D17" t="inlineStr">
        <is>
          <t>26,910</t>
        </is>
      </c>
      <c r="E17" t="inlineStr">
        <is>
          <t>없음</t>
        </is>
      </c>
      <c r="F17" t="inlineStr">
        <is>
          <t>최대 1,345원 적립</t>
        </is>
      </c>
      <c r="G17" t="inlineStr">
        <is>
          <t>로켓배송</t>
        </is>
      </c>
      <c r="H17" t="inlineStr">
        <is>
          <t>https://www.coupang.com/vp/products/5998144736?itemId=6226401592&amp;vendorItemId=3019982164&amp;q=%EA%B0%9C%EC%82%AC%EB%A3%8C&amp;itemsCount=72&amp;searchId=a40892941307944&amp;rank=25&amp;searchRank=25</t>
        </is>
      </c>
    </row>
    <row r="18">
      <c r="A18">
        <f>IMAGE("https://thumbnail6.coupangcdn.com/thumbnails/remote/320x320ex/image/retail/images/79635038231626-e1e31592-cfc7-4339-a234-d2391cd4b37a.png")</f>
        <v/>
      </c>
      <c r="B18" t="inlineStr">
        <is>
          <t>도그랑 전연령 강아지 클래식 건식사료, 닭, 5kg, 4개</t>
        </is>
      </c>
      <c r="C18" t="inlineStr">
        <is>
          <t>56,000</t>
        </is>
      </c>
      <c r="D18" t="inlineStr">
        <is>
          <t>39,020</t>
        </is>
      </c>
      <c r="E18" t="inlineStr">
        <is>
          <t>없음</t>
        </is>
      </c>
      <c r="F18" t="inlineStr">
        <is>
          <t>최대 1,951원 적립</t>
        </is>
      </c>
      <c r="G18" t="inlineStr">
        <is>
          <t>로켓배송</t>
        </is>
      </c>
      <c r="H18" t="inlineStr">
        <is>
          <t>https://www.coupang.com/vp/products/7170134497?itemId=19790201887&amp;vendorItemId=86892825497&amp;q=%EA%B0%9C%EC%82%AC%EB%A3%8C&amp;itemsCount=72&amp;searchId=a40892941307944&amp;rank=28&amp;searchRank=28</t>
        </is>
      </c>
    </row>
    <row r="19">
      <c r="A19">
        <f>IMAGE("https://thumbnail9.coupangcdn.com/thumbnails/remote/320x320ex/image/vendor_inventory/2de6/796d3774d35d0b629eeb7fc759cf9a5cdbb7cb9420ae0bdd981e766e3d08.jpg")</f>
        <v/>
      </c>
      <c r="B19" t="inlineStr">
        <is>
          <t>뉴트리나 전연령 강아지 울트라 액티브 건식사료, 곡물, 15kg, 1개</t>
        </is>
      </c>
      <c r="C19" t="inlineStr">
        <is>
          <t>28,000</t>
        </is>
      </c>
      <c r="D19" t="inlineStr">
        <is>
          <t>27,500</t>
        </is>
      </c>
      <c r="E19" t="inlineStr">
        <is>
          <t>없음</t>
        </is>
      </c>
      <c r="F19" t="inlineStr">
        <is>
          <t>최대 1,375원 적립</t>
        </is>
      </c>
      <c r="G19" t="inlineStr">
        <is>
          <t>로켓배송</t>
        </is>
      </c>
      <c r="H19" t="inlineStr">
        <is>
          <t>https://www.coupang.com/vp/products/8428440540?itemId=24382237436&amp;vendorItemId=3000264833&amp;q=%EA%B0%9C%EC%82%AC%EB%A3%8C&amp;itemsCount=72&amp;searchId=a40892941307944&amp;rank=31&amp;searchRank=31</t>
        </is>
      </c>
    </row>
    <row r="20">
      <c r="A20">
        <f>IMAGE("https://thumbnail8.coupangcdn.com/thumbnails/remote/320x320ex/image/vendor_inventory/f52c/49864dace0bb70e96e75125d837cb3b763b1d9c672eccd7b45e863e0b1ed.jpg")</f>
        <v/>
      </c>
      <c r="B20" t="inlineStr">
        <is>
          <t>잘먹잘싸 전연령 강아지 건식사료, 연어, 2kg, 3개</t>
        </is>
      </c>
      <c r="C20" t="inlineStr">
        <is>
          <t>80,100</t>
        </is>
      </c>
      <c r="D20" t="inlineStr">
        <is>
          <t>44,500</t>
        </is>
      </c>
      <c r="E20" t="inlineStr">
        <is>
          <t>없음</t>
        </is>
      </c>
      <c r="F20" t="inlineStr">
        <is>
          <t>최대 2,225원 적립</t>
        </is>
      </c>
      <c r="G20" t="inlineStr">
        <is>
          <t>로켓배송</t>
        </is>
      </c>
      <c r="H20" t="inlineStr">
        <is>
          <t>https://www.coupang.com/vp/products/6490426704?itemId=14335549514&amp;vendorItemId=81874855226&amp;q=%EA%B0%9C%EC%82%AC%EB%A3%8C&amp;itemsCount=72&amp;searchId=a40892941307944&amp;rank=33&amp;searchRank=33</t>
        </is>
      </c>
    </row>
    <row r="21">
      <c r="A21">
        <f>IMAGE("https://thumbnail8.coupangcdn.com/thumbnails/remote/320x320ex/image/1025_amir_coupang_oct_80k/cf8d/7df3651f2764c3ee1b129e9406126c9cd6e366ffb3beb782a10910679e48.jpg")</f>
        <v/>
      </c>
      <c r="B21" t="inlineStr">
        <is>
          <t>펫발란스 어덜트 강아지 포뮬라 건식사료, 닭, 10kg, 1개</t>
        </is>
      </c>
      <c r="C21" t="inlineStr">
        <is>
          <t>26,620</t>
        </is>
      </c>
      <c r="D21" t="inlineStr">
        <is>
          <t>23,200</t>
        </is>
      </c>
      <c r="E21" t="inlineStr">
        <is>
          <t>없음</t>
        </is>
      </c>
      <c r="F21" t="inlineStr">
        <is>
          <t>최대 1,160원 적립</t>
        </is>
      </c>
      <c r="G21" t="inlineStr">
        <is>
          <t>로켓배송</t>
        </is>
      </c>
      <c r="H21" t="inlineStr">
        <is>
          <t>https://www.coupang.com/vp/products/8376712987?itemId=2299578&amp;vendorItemId=3002340631&amp;q=%EA%B0%9C%EC%82%AC%EB%A3%8C&amp;itemsCount=72&amp;searchId=a40892941307944&amp;rank=37&amp;searchRank=37</t>
        </is>
      </c>
    </row>
    <row r="22">
      <c r="A22">
        <f>IMAGE("https://thumbnail8.coupangcdn.com/thumbnails/remote/320x320ex/image/retail/images/1149790212697118-a76d9430-7279-403e-80a0-c1d3de83a934.png")</f>
        <v/>
      </c>
      <c r="B22" t="inlineStr">
        <is>
          <t>ANF 전연령용 인도어 독 식스프리플러스 건식사료, 오리, 5.6kg, 1개</t>
        </is>
      </c>
      <c r="C22" t="inlineStr">
        <is>
          <t>63,900</t>
        </is>
      </c>
      <c r="D22" t="inlineStr">
        <is>
          <t>48,900</t>
        </is>
      </c>
      <c r="E22" t="inlineStr">
        <is>
          <t>없음</t>
        </is>
      </c>
      <c r="F22" t="inlineStr">
        <is>
          <t>최대 2,445원 적립</t>
        </is>
      </c>
      <c r="G22" t="inlineStr">
        <is>
          <t>로켓배송</t>
        </is>
      </c>
      <c r="H22" t="inlineStr">
        <is>
          <t>https://www.coupang.com/vp/products/8181555076?itemId=23423117813&amp;vendorItemId=90450140373&amp;q=%EA%B0%9C%EC%82%AC%EB%A3%8C&amp;itemsCount=72&amp;searchId=a40892941307944&amp;rank=40&amp;searchRank=40</t>
        </is>
      </c>
    </row>
    <row r="23">
      <c r="A23">
        <f>IMAGE("https://thumbnail9.coupangcdn.com/thumbnails/remote/320x320ex/image/retail/images/1740657500951772-ec8411d2-44ed-4b5e-afec-661ee1eb8f02.jpg")</f>
        <v/>
      </c>
      <c r="B23" t="inlineStr">
        <is>
          <t>하림펫푸드밥이보약 강아지 기능성 사료, 뼈/관절강화, 3.4kg, 1개</t>
        </is>
      </c>
      <c r="C23" t="inlineStr">
        <is>
          <t>36,800</t>
        </is>
      </c>
      <c r="D23" t="inlineStr">
        <is>
          <t>34,960</t>
        </is>
      </c>
      <c r="E23" t="inlineStr">
        <is>
          <t>없음</t>
        </is>
      </c>
      <c r="F23" t="inlineStr">
        <is>
          <t>최대 1,485원 적립</t>
        </is>
      </c>
      <c r="G23" t="inlineStr">
        <is>
          <t>로켓배송</t>
        </is>
      </c>
      <c r="H23" t="inlineStr">
        <is>
          <t>https://www.coupang.com/vp/products/7912980162?itemId=21718136623&amp;vendorItemId=70372743043&amp;q=%EA%B0%9C%EC%82%AC%EB%A3%8C&amp;itemsCount=72&amp;searchId=a40892941307944&amp;rank=41&amp;searchRank=41</t>
        </is>
      </c>
    </row>
    <row r="24">
      <c r="A24">
        <f>IMAGE("https://thumbnail7.coupangcdn.com/thumbnails/remote/320x320ex/image/retail/images/348903815193003-923db01f-2bc8-4a74-8794-2a59b140bca9.jpg")</f>
        <v/>
      </c>
      <c r="B24" t="inlineStr">
        <is>
          <t>사조투펫 전연령 강아지 퍼포먼스 중대형 건식사료, 곡물, 17kg, 1개</t>
        </is>
      </c>
      <c r="C24" t="inlineStr">
        <is>
          <t>43,610</t>
        </is>
      </c>
      <c r="D24" t="inlineStr">
        <is>
          <t>42,500</t>
        </is>
      </c>
      <c r="E24" t="inlineStr">
        <is>
          <t>없음</t>
        </is>
      </c>
      <c r="F24" t="inlineStr">
        <is>
          <t>최대 2,125원 적립</t>
        </is>
      </c>
      <c r="G24" t="inlineStr">
        <is>
          <t>로켓배송</t>
        </is>
      </c>
      <c r="H24" t="inlineStr">
        <is>
          <t>https://www.coupang.com/vp/products/200340?itemId=370197&amp;vendorItemId=3000275807&amp;q=%EA%B0%9C%EC%82%AC%EB%A3%8C&amp;itemsCount=72&amp;searchId=a40892941307944&amp;rank=42&amp;searchRank=42</t>
        </is>
      </c>
    </row>
    <row r="25">
      <c r="A25">
        <f>IMAGE("https://thumbnail8.coupangcdn.com/thumbnails/remote/320x320ex/image/1025_amir_coupang_oct_80k/8d4e/ed4bc2102e0a9395f31e4685dff619d0894b4d356f8a0f55828305d05253.jpg")</f>
        <v/>
      </c>
      <c r="B25" t="inlineStr">
        <is>
          <t>잘먹잘싸 전연령 강아지 건식사료, 연어, 2kg, 1개</t>
        </is>
      </c>
      <c r="C25" t="inlineStr">
        <is>
          <t>26,700</t>
        </is>
      </c>
      <c r="D25" t="inlineStr">
        <is>
          <t>17,800</t>
        </is>
      </c>
      <c r="E25" t="inlineStr">
        <is>
          <t>없음</t>
        </is>
      </c>
      <c r="F25" t="inlineStr">
        <is>
          <t>최대 890원 적립</t>
        </is>
      </c>
      <c r="G25" t="inlineStr">
        <is>
          <t>로켓배송</t>
        </is>
      </c>
      <c r="H25" t="inlineStr">
        <is>
          <t>https://www.coupang.com/vp/products/6490426704?itemId=14245962767&amp;vendorItemId=82054687112&amp;q=%EA%B0%9C%EC%82%AC%EB%A3%8C&amp;itemsCount=72&amp;searchId=a40892941307944&amp;rank=44&amp;searchRank=44</t>
        </is>
      </c>
    </row>
    <row r="26">
      <c r="A26">
        <f>IMAGE("https://thumbnail6.coupangcdn.com/thumbnails/remote/320x320ex/image/retail/images/471935324306716-268865be-bc96-486c-9ab6-b15ecf7551d2.jpg")</f>
        <v/>
      </c>
      <c r="B26" t="inlineStr">
        <is>
          <t>탐사 클래식 진도 사료, 10kg, 1개</t>
        </is>
      </c>
      <c r="C26" t="inlineStr">
        <is>
          <t>18,000</t>
        </is>
      </c>
      <c r="D26" t="inlineStr">
        <is>
          <t>15,260</t>
        </is>
      </c>
      <c r="E26" t="inlineStr">
        <is>
          <t>없음</t>
        </is>
      </c>
      <c r="F26" t="inlineStr">
        <is>
          <t>최대 763원 적립</t>
        </is>
      </c>
      <c r="G26" t="inlineStr">
        <is>
          <t>로켓배송</t>
        </is>
      </c>
      <c r="H26" t="inlineStr">
        <is>
          <t>https://www.coupang.com/vp/products/7599990356?itemId=20102202771&amp;vendorItemId=87197310973&amp;q=%EA%B0%9C%EC%82%AC%EB%A3%8C&amp;itemsCount=72&amp;searchId=a40892941307944&amp;rank=45&amp;searchRank=45</t>
        </is>
      </c>
    </row>
    <row r="27">
      <c r="A27">
        <f>IMAGE("https://thumbnail8.coupangcdn.com/thumbnails/remote/320x320ex/image/vendor_inventory/14b5/27860cf57bdbb42f7f6729310878ed9ca7fe379af37b371e00fc9b758fb6.jpg")</f>
        <v/>
      </c>
      <c r="B27" t="inlineStr">
        <is>
          <t>인터펫코리아 강아지 닥터도비 기능성 사료, 뼈/관절강화, 2kg, 1개</t>
        </is>
      </c>
      <c r="C27" t="inlineStr">
        <is>
          <t>25,500</t>
        </is>
      </c>
      <c r="D27" t="inlineStr">
        <is>
          <t>13,140</t>
        </is>
      </c>
      <c r="E27" t="inlineStr">
        <is>
          <t>없음</t>
        </is>
      </c>
      <c r="F27" t="inlineStr">
        <is>
          <t>최대 657원 적립</t>
        </is>
      </c>
      <c r="G27" t="inlineStr">
        <is>
          <t>로켓배송</t>
        </is>
      </c>
      <c r="H27" t="inlineStr">
        <is>
          <t>https://www.coupang.com/vp/products/5998144736?itemId=700643510&amp;vendorItemId=3009347832&amp;q=%EA%B0%9C%EC%82%AC%EB%A3%8C&amp;itemsCount=72&amp;searchId=a40892941307944&amp;rank=50&amp;searchRank=50</t>
        </is>
      </c>
    </row>
    <row r="28">
      <c r="A28">
        <f>IMAGE("https://thumbnail10.coupangcdn.com/thumbnails/remote/320x320ex/image/retail/images/76431826099655-726e791c-3e68-472e-836c-6498c4f3594b.png")</f>
        <v/>
      </c>
      <c r="B28" t="inlineStr">
        <is>
          <t>인터펫코리아 강아지 닥터도비 기능성 사료, 피부/피모, 5kg, 1개</t>
        </is>
      </c>
      <c r="C28" t="inlineStr">
        <is>
          <t>46,000</t>
        </is>
      </c>
      <c r="D28" t="inlineStr">
        <is>
          <t>28,210</t>
        </is>
      </c>
      <c r="E28" t="inlineStr">
        <is>
          <t>없음</t>
        </is>
      </c>
      <c r="F28" t="inlineStr">
        <is>
          <t>최대 1,410원 적립</t>
        </is>
      </c>
      <c r="G28" t="inlineStr">
        <is>
          <t>로켓배송</t>
        </is>
      </c>
      <c r="H28" t="inlineStr">
        <is>
          <t>https://www.coupang.com/vp/products/5998144736?itemId=10849805910&amp;vendorItemId=3019982170&amp;q=%EA%B0%9C%EC%82%AC%EB%A3%8C&amp;itemsCount=72&amp;searchId=a40892941307944&amp;rank=52&amp;searchRank=52</t>
        </is>
      </c>
    </row>
    <row r="29">
      <c r="A29">
        <f>IMAGE("https://thumbnail8.coupangcdn.com/thumbnails/remote/320x320ex/image/retail/images/1422309356545660-f6942a7f-dcc9-42d4-be37-2ea5895c27b8.jpg")</f>
        <v/>
      </c>
      <c r="B29" t="inlineStr">
        <is>
          <t>사조동아원 전연령용 케어독 올라이프 건식사료, 닭, 10kg, 1개</t>
        </is>
      </c>
      <c r="C29" t="inlineStr">
        <is>
          <t>21,000</t>
        </is>
      </c>
      <c r="D29" t="inlineStr">
        <is>
          <t>18,540</t>
        </is>
      </c>
      <c r="E29" t="inlineStr">
        <is>
          <t>없음</t>
        </is>
      </c>
      <c r="F29" t="inlineStr">
        <is>
          <t>최대 927원 적립</t>
        </is>
      </c>
      <c r="G29" t="inlineStr">
        <is>
          <t>로켓배송</t>
        </is>
      </c>
      <c r="H29" t="inlineStr">
        <is>
          <t>https://www.coupang.com/vp/products/7335006886?itemId=22929744541&amp;vendorItemId=79983324572&amp;q=%EA%B0%9C%EC%82%AC%EB%A3%8C&amp;itemsCount=72&amp;searchId=a40892941307944&amp;rank=56&amp;searchRank=56</t>
        </is>
      </c>
    </row>
    <row r="30">
      <c r="A30">
        <f>IMAGE("https://thumbnail6.coupangcdn.com/thumbnails/remote/320x320ex/image/retail/images/2024/07/05/15/9/1efbf671-dc56-45d7-99fe-8e9183a843b7.jpg")</f>
        <v/>
      </c>
      <c r="B30" t="inlineStr">
        <is>
          <t>대주펫푸드 강아지 올리브 밸런스 기능성 사료, 관절+장건강, 6kg, 1개</t>
        </is>
      </c>
      <c r="C30" t="inlineStr">
        <is>
          <t>56,700</t>
        </is>
      </c>
      <c r="D30" t="inlineStr">
        <is>
          <t>30,240</t>
        </is>
      </c>
      <c r="E30" t="inlineStr">
        <is>
          <t>없음</t>
        </is>
      </c>
      <c r="F30" t="inlineStr">
        <is>
          <t>최대 1,360원 적립</t>
        </is>
      </c>
      <c r="G30" t="inlineStr">
        <is>
          <t>로켓배송</t>
        </is>
      </c>
      <c r="H30" t="inlineStr">
        <is>
          <t>https://www.coupang.com/vp/products/7708516362?itemId=23559844502&amp;vendorItemId=90585844262&amp;q=%EA%B0%9C%EC%82%AC%EB%A3%8C&amp;itemsCount=72&amp;searchId=a40892941307944&amp;rank=57&amp;searchRank=57</t>
        </is>
      </c>
    </row>
    <row r="31">
      <c r="A31">
        <f>IMAGE("https://thumbnail8.coupangcdn.com/thumbnails/remote/320x320ex/image/retail/images/349788810574565-d327ab39-a68c-41d1-b62c-e2ffac2f19f7.jpg")</f>
        <v/>
      </c>
      <c r="B31" t="inlineStr">
        <is>
          <t>퍼피위너스 전연령 강아지 프리미엄 건식사료, 곡물, 5kg, 1개</t>
        </is>
      </c>
      <c r="C31" t="inlineStr">
        <is>
          <t>17,900</t>
        </is>
      </c>
      <c r="D31" t="inlineStr">
        <is>
          <t>14,920</t>
        </is>
      </c>
      <c r="E31" t="inlineStr">
        <is>
          <t>없음</t>
        </is>
      </c>
      <c r="F31" t="inlineStr">
        <is>
          <t>최대 746원 적립</t>
        </is>
      </c>
      <c r="G31" t="inlineStr">
        <is>
          <t>로켓배송</t>
        </is>
      </c>
      <c r="H31" t="inlineStr">
        <is>
          <t>https://www.coupang.com/vp/products/195028?itemId=357785&amp;vendorItemId=3000264285&amp;q=%EA%B0%9C%EC%82%AC%EB%A3%8C&amp;itemsCount=72&amp;searchId=a40892941307944&amp;rank=64&amp;searchRank=64</t>
        </is>
      </c>
    </row>
    <row r="32">
      <c r="A32">
        <f>IMAGE("https://thumbnail6.coupangcdn.com/thumbnails/remote/320x320ex/image/vendor_inventory/5ffb/637f23fdfcc9090762823be21f4df123148ca43c9eae95c3431695043dde.jpg")</f>
        <v/>
      </c>
      <c r="B32" t="inlineStr">
        <is>
          <t>윌로펫 강아지 뉴트리탑 시니어 소프트사료, 3kg, 1개</t>
        </is>
      </c>
      <c r="C32" t="inlineStr">
        <is>
          <t>28,000</t>
        </is>
      </c>
      <c r="D32" t="inlineStr">
        <is>
          <t>26,500</t>
        </is>
      </c>
      <c r="E32" t="inlineStr">
        <is>
          <t>없음</t>
        </is>
      </c>
      <c r="F32" t="inlineStr">
        <is>
          <t>최대 1,299원 적립</t>
        </is>
      </c>
      <c r="G32" t="inlineStr">
        <is>
          <t>로켓배송</t>
        </is>
      </c>
      <c r="H32" t="inlineStr">
        <is>
          <t>https://www.coupang.com/vp/products/7243355702?itemId=20999806842&amp;vendorItemId=81678008347&amp;q=%EA%B0%9C%EC%82%AC%EB%A3%8C&amp;itemsCount=72&amp;searchId=a40892941307944&amp;rank=65&amp;searchRank=65</t>
        </is>
      </c>
    </row>
    <row r="33">
      <c r="A33">
        <f>IMAGE("https://thumbnail8.coupangcdn.com/thumbnails/remote/320x320ex/image/retail/images/13069796815372533-38e4f620-91a6-434b-a5d8-c9bb1cbc196b.jpg")</f>
        <v/>
      </c>
      <c r="B33" t="inlineStr">
        <is>
          <t>인터펫코리아 강아지 닥터도비 기능성 사료, 장건강/유산균, 5kg, 1개</t>
        </is>
      </c>
      <c r="C33" t="inlineStr">
        <is>
          <t>46,000</t>
        </is>
      </c>
      <c r="D33" t="inlineStr">
        <is>
          <t>28,210</t>
        </is>
      </c>
      <c r="E33" t="inlineStr">
        <is>
          <t>없음</t>
        </is>
      </c>
      <c r="F33" t="inlineStr">
        <is>
          <t>최대 1,410원 적립</t>
        </is>
      </c>
      <c r="G33" t="inlineStr">
        <is>
          <t>로켓배송</t>
        </is>
      </c>
      <c r="H33" t="inlineStr">
        <is>
          <t>https://www.coupang.com/vp/products/5998144736?itemId=13249038308&amp;vendorItemId=3019982167&amp;q=%EA%B0%9C%EC%82%AC%EB%A3%8C&amp;itemsCount=72&amp;searchId=a40892941307944&amp;rank=67&amp;searchRank=67</t>
        </is>
      </c>
    </row>
    <row r="34">
      <c r="A34">
        <f>IMAGE("https://thumbnail8.coupangcdn.com/thumbnails/remote/320x320ex/image/retail/images/7080164894025174-32120271-388e-4de9-9d5a-538e6ec6d4a1.jpg")</f>
        <v/>
      </c>
      <c r="B34" t="inlineStr">
        <is>
          <t>인터펫코리아 강아지 닥터도비 면역 기능성 사료, 피부/피모+알러지, 5kg, 1개</t>
        </is>
      </c>
      <c r="C34" t="inlineStr">
        <is>
          <t>46,000</t>
        </is>
      </c>
      <c r="D34" t="inlineStr">
        <is>
          <t>24,400</t>
        </is>
      </c>
      <c r="E34" t="inlineStr">
        <is>
          <t>없음</t>
        </is>
      </c>
      <c r="F34" t="inlineStr">
        <is>
          <t>최대 1,220원 적립</t>
        </is>
      </c>
      <c r="G34" t="inlineStr">
        <is>
          <t>로켓배송</t>
        </is>
      </c>
      <c r="H34" t="inlineStr">
        <is>
          <t>https://www.coupang.com/vp/products/6332593071?itemId=11644961977&amp;vendorItemId=78919456424&amp;q=%EA%B0%9C%EC%82%AC%EB%A3%8C&amp;itemsCount=72&amp;searchId=a40892941307944&amp;rank=70&amp;searchRank=70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</t>
        </is>
      </c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  <c r="E1" s="1" t="inlineStr">
        <is>
          <t>카드할인정보</t>
        </is>
      </c>
      <c r="F1" s="1" t="inlineStr">
        <is>
          <t>적립금</t>
        </is>
      </c>
      <c r="G1" s="1" t="inlineStr">
        <is>
          <t>배송유형</t>
        </is>
      </c>
      <c r="H1" s="1" t="inlineStr">
        <is>
          <t>URL</t>
        </is>
      </c>
    </row>
    <row r="2">
      <c r="A2">
        <f>IMAGE("https://thumbnail7.coupangcdn.com/thumbnails/remote/320x320ex/image/vendor_inventory/063e/5043b01ec849cc776a1c2cdaec600e139282d60c8403f032f826f02ca0d5.jpg")</f>
        <v/>
      </c>
      <c r="B2" t="inlineStr">
        <is>
          <t>하림 진도예찬 성견 10kg(1+1), 20kg × 1개, 20kg, 1개, 닭</t>
        </is>
      </c>
      <c r="C2" t="inlineStr">
        <is>
          <t>없음</t>
        </is>
      </c>
      <c r="D2" t="inlineStr">
        <is>
          <t>36,650</t>
        </is>
      </c>
      <c r="E2" t="inlineStr">
        <is>
          <t>없음</t>
        </is>
      </c>
      <c r="F2" t="inlineStr">
        <is>
          <t>최대 1,833원 적립</t>
        </is>
      </c>
      <c r="G2" t="inlineStr">
        <is>
          <t>일반배송</t>
        </is>
      </c>
      <c r="H2" t="inlineStr">
        <is>
          <t>https://www.coupang.com/vp/products/6741513065?itemId=2566903562&amp;vendorItemId=89881485104&amp;q=%EA%B0%9C%EC%82%AC%EB%A3%8C&amp;itemsCount=72&amp;searchId=a40892941307944&amp;rank=14&amp;searchRank=14</t>
        </is>
      </c>
    </row>
    <row r="3">
      <c r="A3">
        <f>IMAGE("https://thumbnail6.coupangcdn.com/thumbnails/remote/320x320ex/image/vendor_inventory/f0a9/85710f059f21280401984ab53084dc7349ffe6fece1c25ef82864995f191.jpg")</f>
        <v/>
      </c>
      <c r="B3" t="inlineStr">
        <is>
          <t>로얄캐닌 강아지사료 푸들 어덜트 3kg, 1개, 닭</t>
        </is>
      </c>
      <c r="C3" t="inlineStr">
        <is>
          <t>121,180</t>
        </is>
      </c>
      <c r="D3" t="inlineStr">
        <is>
          <t>66,650</t>
        </is>
      </c>
      <c r="E3" t="inlineStr">
        <is>
          <t>없음</t>
        </is>
      </c>
      <c r="F3" t="inlineStr">
        <is>
          <t>최대 3,333원 적립</t>
        </is>
      </c>
      <c r="G3" t="inlineStr">
        <is>
          <t>일반배송</t>
        </is>
      </c>
      <c r="H3" t="inlineStr">
        <is>
          <t>https://www.coupang.com/vp/products/8756038335?itemId=25456453935&amp;vendorItemId=92449177245&amp;q=%EA%B0%9C%EC%82%AC%EB%A3%8C&amp;itemsCount=72&amp;searchId=a40892941307944&amp;rank=15&amp;searchRank=15</t>
        </is>
      </c>
    </row>
    <row r="4">
      <c r="A4">
        <f>IMAGE("https://thumbnail10.coupangcdn.com/thumbnails/remote/320x320ex/image/vendor_inventory/6909/23e28558ba3a4e86a60ce73b41f2c11695e384fb7fdd5568275c2780dbe7.png")</f>
        <v/>
      </c>
      <c r="B4" t="inlineStr">
        <is>
          <t>국견진도 프리미엄급 전연령 진돗개사료 강아지사료 개사료 샘플2봉 증정, 2개, 10kg</t>
        </is>
      </c>
      <c r="C4" t="inlineStr">
        <is>
          <t>45,700</t>
        </is>
      </c>
      <c r="D4" t="inlineStr">
        <is>
          <t>38,800</t>
        </is>
      </c>
      <c r="E4" t="inlineStr">
        <is>
          <t>없음</t>
        </is>
      </c>
      <c r="F4" t="inlineStr">
        <is>
          <t>최대 1,940원 적립</t>
        </is>
      </c>
      <c r="G4" t="inlineStr">
        <is>
          <t>일반배송</t>
        </is>
      </c>
      <c r="H4" t="inlineStr">
        <is>
          <t>https://www.coupang.com/vp/products/8620363639?itemId=25009271048&amp;vendorItemId=90098482142&amp;q=%EA%B0%9C%EC%82%AC%EB%A3%8C&amp;itemsCount=72&amp;searchId=a40892941307944&amp;rank=17&amp;searchRank=17</t>
        </is>
      </c>
    </row>
    <row r="5">
      <c r="A5">
        <f>IMAGE("https://thumbnail9.coupangcdn.com/thumbnails/remote/320x320ex/image/vendor_inventory/92d9/8718bb241133f10236b454efb6158cc923f4570ee0d734ea99a0cba5356a.jpg")</f>
        <v/>
      </c>
      <c r="B5" t="inlineStr">
        <is>
          <t>닥터도비 힙앤조인트 관절건강 7.5kg, 뼈/관절강화, 1개</t>
        </is>
      </c>
      <c r="C5" t="inlineStr">
        <is>
          <t>없음</t>
        </is>
      </c>
      <c r="D5" t="inlineStr">
        <is>
          <t>35,230</t>
        </is>
      </c>
      <c r="E5" t="inlineStr">
        <is>
          <t>없음</t>
        </is>
      </c>
      <c r="F5" t="inlineStr">
        <is>
          <t>최대 1,761원 적립</t>
        </is>
      </c>
      <c r="G5" t="inlineStr">
        <is>
          <t>일반배송</t>
        </is>
      </c>
      <c r="H5" t="inlineStr">
        <is>
          <t>https://www.coupang.com/vp/products/8595802118?itemId=15820086887&amp;vendorItemId=91356172590&amp;q=%EA%B0%9C%EC%82%AC%EB%A3%8C&amp;itemsCount=72&amp;searchId=a40892941307944&amp;rank=19&amp;searchRank=19</t>
        </is>
      </c>
    </row>
    <row r="6">
      <c r="A6">
        <f>IMAGE("https://thumbnail10.coupangcdn.com/thumbnails/remote/320x320ex/image/vendor_inventory/20e0/9fe081df9eae81075ecfb7bcd697530dc5f58e706aecc00cbf7aadc7cb71.jpg")</f>
        <v/>
      </c>
      <c r="B6" t="inlineStr">
        <is>
          <t>네츄럴프로세스 소프트사료 말랑한 소프트키블 연어 1kg, 1개</t>
        </is>
      </c>
      <c r="C6" t="inlineStr">
        <is>
          <t>53,730</t>
        </is>
      </c>
      <c r="D6" t="inlineStr">
        <is>
          <t>29,550</t>
        </is>
      </c>
      <c r="E6" t="inlineStr">
        <is>
          <t>없음</t>
        </is>
      </c>
      <c r="F6" t="inlineStr">
        <is>
          <t>최대 1,478원 적립</t>
        </is>
      </c>
      <c r="G6" t="inlineStr">
        <is>
          <t>일반배송</t>
        </is>
      </c>
      <c r="H6" t="inlineStr">
        <is>
          <t>https://www.coupang.com/vp/products/8750556874?itemId=25438135478&amp;vendorItemId=92452697752&amp;q=%EA%B0%9C%EC%82%AC%EB%A3%8C&amp;itemsCount=72&amp;searchId=a40892941307944&amp;rank=22&amp;searchRank=22</t>
        </is>
      </c>
    </row>
    <row r="7">
      <c r="A7">
        <f>IMAGE("https://thumbnail10.coupangcdn.com/thumbnails/remote/320x320ex/image/vendor_inventory/cda6/4ad94d61f17c79d228911f8aaaddb0a9dc7146d55a235841cea5611d3496.jpg")</f>
        <v/>
      </c>
      <c r="B7" t="inlineStr">
        <is>
          <t>도그랑 진도 골드 전연령 중 대형견용 사료 10kg X 2개</t>
        </is>
      </c>
      <c r="C7" t="inlineStr">
        <is>
          <t>31,000</t>
        </is>
      </c>
      <c r="D7" t="inlineStr">
        <is>
          <t>29,500</t>
        </is>
      </c>
      <c r="E7" t="inlineStr">
        <is>
          <t>없음</t>
        </is>
      </c>
      <c r="F7" t="inlineStr">
        <is>
          <t>최대 1,475원 적립</t>
        </is>
      </c>
      <c r="G7" t="inlineStr">
        <is>
          <t>일반배송</t>
        </is>
      </c>
      <c r="H7" t="inlineStr">
        <is>
          <t>https://www.coupang.com/vp/products/8625245931?itemId=25320890945&amp;vendorItemId=89377381936&amp;q=%EA%B0%9C%EC%82%AC%EB%A3%8C&amp;itemsCount=72&amp;searchId=a40892941307944&amp;rank=24&amp;searchRank=24</t>
        </is>
      </c>
    </row>
    <row r="8">
      <c r="A8">
        <f>IMAGE("https://thumbnail8.coupangcdn.com/thumbnails/remote/320x320ex/image/vendor_inventory/dfac/3d9f40ae6a2b2206920356d6f9975a1cf69a0c6d17f840d5b898230fe8e7.jpg")</f>
        <v/>
      </c>
      <c r="B8" t="inlineStr">
        <is>
          <t>건강백서 강아지 기능성 사료, 뼈/관절강화, 10.2kg, 1개</t>
        </is>
      </c>
      <c r="C8" t="inlineStr">
        <is>
          <t>71,500</t>
        </is>
      </c>
      <c r="D8" t="inlineStr">
        <is>
          <t>57,910</t>
        </is>
      </c>
      <c r="E8" t="inlineStr">
        <is>
          <t>없음</t>
        </is>
      </c>
      <c r="F8" t="inlineStr">
        <is>
          <t>최대 2,895원 적립</t>
        </is>
      </c>
      <c r="G8" t="inlineStr">
        <is>
          <t>일반배송</t>
        </is>
      </c>
      <c r="H8" t="inlineStr">
        <is>
          <t>https://www.coupang.com/vp/products/392378?itemId=48888002&amp;vendorItemId=91435428765&amp;q=%EA%B0%9C%EC%82%AC%EB%A3%8C&amp;itemsCount=72&amp;searchId=a40892941307944&amp;rank=26&amp;searchRank=26</t>
        </is>
      </c>
    </row>
    <row r="9">
      <c r="A9">
        <f>IMAGE("https://thumbnail10.coupangcdn.com/thumbnails/remote/320x320ex/image/vendor_inventory/20e0/9fe081df9eae81075ecfb7bcd697530dc5f58e706aecc00cbf7aadc7cb71.jpg")</f>
        <v/>
      </c>
      <c r="B9" t="inlineStr">
        <is>
          <t>대주사료 도그랑 파워매직 20kg 진도사료 진돗개사료, 1개, 닭</t>
        </is>
      </c>
      <c r="C9" t="inlineStr">
        <is>
          <t>138,160</t>
        </is>
      </c>
      <c r="D9" t="inlineStr">
        <is>
          <t>75,990</t>
        </is>
      </c>
      <c r="E9" t="inlineStr">
        <is>
          <t>없음</t>
        </is>
      </c>
      <c r="F9" t="inlineStr">
        <is>
          <t>최대 3,800원 적립</t>
        </is>
      </c>
      <c r="G9" t="inlineStr">
        <is>
          <t>일반배송</t>
        </is>
      </c>
      <c r="H9" t="inlineStr">
        <is>
          <t>https://www.coupang.com/vp/products/8756052462?itemId=25456524876&amp;vendorItemId=92449199779&amp;q=%EA%B0%9C%EC%82%AC%EB%A3%8C&amp;itemsCount=72&amp;searchId=a40892941307944&amp;rank=27&amp;searchRank=27</t>
        </is>
      </c>
    </row>
    <row r="10">
      <c r="A10">
        <f>IMAGE("https://thumbnail8.coupangcdn.com/thumbnails/remote/320x320ex/image/vendor_inventory/2b01/1b2abf0a1428b6f69c2c220c39cb7cafba50cfbdc01fad659708867475de.png")</f>
        <v/>
      </c>
      <c r="B10" t="inlineStr">
        <is>
          <t>풍월 천하제일 전연령 오리고기 쌀 강아지 사료, 1개, 20kg</t>
        </is>
      </c>
      <c r="C10" t="inlineStr">
        <is>
          <t>50,900</t>
        </is>
      </c>
      <c r="D10" t="inlineStr">
        <is>
          <t>43,700</t>
        </is>
      </c>
      <c r="E10" t="inlineStr">
        <is>
          <t>없음</t>
        </is>
      </c>
      <c r="F10" t="inlineStr">
        <is>
          <t>최대 2,185원 적립</t>
        </is>
      </c>
      <c r="G10" t="inlineStr">
        <is>
          <t>일반배송</t>
        </is>
      </c>
      <c r="H10" t="inlineStr">
        <is>
          <t>https://www.coupang.com/vp/products/321776051?itemId=1030149560&amp;vendorItemId=70367007364&amp;q=%EA%B0%9C%EC%82%AC%EB%A3%8C&amp;itemsCount=72&amp;searchId=a40892941307944&amp;rank=29&amp;searchRank=29</t>
        </is>
      </c>
    </row>
    <row r="11">
      <c r="A11">
        <f>IMAGE("https://thumbnail9.coupangcdn.com/thumbnails/remote/320x320ex/image/vendor_inventory/images/2019/02/09/18/1/35fba190-f869-4644-a953-30cd4f524f6d.jpg")</f>
        <v/>
      </c>
      <c r="B11" t="inlineStr">
        <is>
          <t>천하제일사료 스피루 전연령 큰알갱이 강아지사료, 20kg, 1개</t>
        </is>
      </c>
      <c r="C11" t="inlineStr">
        <is>
          <t>없음</t>
        </is>
      </c>
      <c r="D11" t="inlineStr">
        <is>
          <t>43,700</t>
        </is>
      </c>
      <c r="E11" t="inlineStr">
        <is>
          <t>없음</t>
        </is>
      </c>
      <c r="F11" t="inlineStr">
        <is>
          <t>최대 2,185원 적립</t>
        </is>
      </c>
      <c r="G11" t="inlineStr">
        <is>
          <t>일반배송</t>
        </is>
      </c>
      <c r="H11" t="inlineStr">
        <is>
          <t>https://www.coupang.com/vp/products/91279518?itemId=284111414&amp;vendorItemId=4369697400&amp;q=%EA%B0%9C%EC%82%AC%EB%A3%8C&amp;itemsCount=72&amp;searchId=a40892941307944&amp;rank=30&amp;searchRank=30</t>
        </is>
      </c>
    </row>
    <row r="12">
      <c r="A12">
        <f>IMAGE("https://thumbnail6.coupangcdn.com/thumbnails/remote/320x320ex/image/vendor_inventory/4a08/6bf33f094a5a042ea8b2184463a4ff3ae72f254f3d720109817f3dc52236.jpg")</f>
        <v/>
      </c>
      <c r="B12" t="inlineStr">
        <is>
          <t>2kg 개기월식 엠씨독 소고기 사료 강아지사료/개사료/애견사료/말랑한사료/소프트사료, 1개, 소</t>
        </is>
      </c>
      <c r="C12" t="inlineStr">
        <is>
          <t>93,960</t>
        </is>
      </c>
      <c r="D12" t="inlineStr">
        <is>
          <t>51,680</t>
        </is>
      </c>
      <c r="E12" t="inlineStr">
        <is>
          <t>없음</t>
        </is>
      </c>
      <c r="F12" t="inlineStr">
        <is>
          <t>최대 2,584원 적립</t>
        </is>
      </c>
      <c r="G12" t="inlineStr">
        <is>
          <t>일반배송</t>
        </is>
      </c>
      <c r="H12" t="inlineStr">
        <is>
          <t>https://www.coupang.com/vp/products/8756052206?itemId=25456523614&amp;vendorItemId=92449198659&amp;q=%EA%B0%9C%EC%82%AC%EB%A3%8C&amp;itemsCount=72&amp;searchId=a40892941307944&amp;rank=32&amp;searchRank=32</t>
        </is>
      </c>
    </row>
    <row r="13">
      <c r="A13">
        <f>IMAGE("https://thumbnail10.coupangcdn.com/thumbnails/remote/320x320ex/image/vendor_inventory/429b/12e23d335734adeb80da543da2b998afef484de4edbdb466541f79d90fd5.jpg")</f>
        <v/>
      </c>
      <c r="B13" t="inlineStr">
        <is>
          <t>건강백서 강아지 기능성 사료, 피부/피모, 10.2kg, 1개</t>
        </is>
      </c>
      <c r="C13" t="inlineStr">
        <is>
          <t>70,000</t>
        </is>
      </c>
      <c r="D13" t="inlineStr">
        <is>
          <t>58,450</t>
        </is>
      </c>
      <c r="E13" t="inlineStr">
        <is>
          <t>없음</t>
        </is>
      </c>
      <c r="F13" t="inlineStr">
        <is>
          <t>최대 2,923원 적립</t>
        </is>
      </c>
      <c r="G13" t="inlineStr">
        <is>
          <t>일반배송</t>
        </is>
      </c>
      <c r="H13" t="inlineStr">
        <is>
          <t>https://www.coupang.com/vp/products/8596125111?itemId=19979315689&amp;vendorItemId=74403172415&amp;q=%EA%B0%9C%EC%82%AC%EB%A3%8C&amp;itemsCount=72&amp;searchId=a40892941307944&amp;rank=34&amp;searchRank=34</t>
        </is>
      </c>
    </row>
    <row r="14">
      <c r="A14">
        <f>IMAGE("https://thumbnail10.coupangcdn.com/thumbnails/remote/320x320ex/image/vendor_inventory/cbdb/3e3b7ba2e72c9117f4e08f8dda998d6cbe08f029cf1d46e6108c52974d09.png")</f>
        <v/>
      </c>
      <c r="B14" t="inlineStr">
        <is>
          <t>프로플랜 전연령 강아지 퍼포먼스 30/20 건식사료, 닭, 17kg, 1개</t>
        </is>
      </c>
      <c r="C14" t="inlineStr">
        <is>
          <t>110,000</t>
        </is>
      </c>
      <c r="D14" t="inlineStr">
        <is>
          <t>104,830</t>
        </is>
      </c>
      <c r="E14" t="inlineStr">
        <is>
          <t>없음</t>
        </is>
      </c>
      <c r="F14" t="inlineStr">
        <is>
          <t>최대 5,241원 적립</t>
        </is>
      </c>
      <c r="G14" t="inlineStr">
        <is>
          <t>일반배송</t>
        </is>
      </c>
      <c r="H14" t="inlineStr">
        <is>
          <t>https://www.coupang.com/vp/products/7144403635?itemId=17947503248&amp;vendorItemId=91401660042&amp;q=%EA%B0%9C%EC%82%AC%EB%A3%8C&amp;itemsCount=72&amp;searchId=a40892941307944&amp;rank=35&amp;searchRank=35</t>
        </is>
      </c>
    </row>
    <row r="15">
      <c r="A15">
        <f>IMAGE("https://thumbnail10.coupangcdn.com/thumbnails/remote/320x320ex/image/vendor_inventory/8df0/0df2c9421e85339260cca196feefe3cebf83dbd50efd644368e87d046957.jpg")</f>
        <v/>
      </c>
      <c r="B15" t="inlineStr">
        <is>
          <t>뉴프로세스 시그니처 양고기 6kg 작은알 /전연령급여 강아지사료, 1개, 양</t>
        </is>
      </c>
      <c r="C15" t="inlineStr">
        <is>
          <t>111,550</t>
        </is>
      </c>
      <c r="D15" t="inlineStr">
        <is>
          <t>61,350</t>
        </is>
      </c>
      <c r="E15" t="inlineStr">
        <is>
          <t>없음</t>
        </is>
      </c>
      <c r="F15" t="inlineStr">
        <is>
          <t>최대 3,068원 적립</t>
        </is>
      </c>
      <c r="G15" t="inlineStr">
        <is>
          <t>일반배송</t>
        </is>
      </c>
      <c r="H15" t="inlineStr">
        <is>
          <t>https://www.coupang.com/vp/products/8756039971?itemId=25456462397&amp;vendorItemId=92449138227&amp;q=%EA%B0%9C%EC%82%AC%EB%A3%8C&amp;itemsCount=72&amp;searchId=a40892941307944&amp;rank=38&amp;searchRank=38</t>
        </is>
      </c>
    </row>
    <row r="16">
      <c r="A16">
        <f>IMAGE("https://thumbnail9.coupangcdn.com/thumbnails/remote/320x320ex/image/vendor_inventory/3451/2a36e903f66be4d0019f929ec39024a70ce8ec508f0adb4dcb1643663e92.jpg")</f>
        <v/>
      </c>
      <c r="B16" t="inlineStr">
        <is>
          <t>뉴트리나 울트라 초이스 애견사료, 닭, 15kg, 1개</t>
        </is>
      </c>
      <c r="C16" t="inlineStr">
        <is>
          <t>없음</t>
        </is>
      </c>
      <c r="D16" t="inlineStr">
        <is>
          <t>24,300</t>
        </is>
      </c>
      <c r="E16" t="inlineStr">
        <is>
          <t>없음</t>
        </is>
      </c>
      <c r="F16" t="inlineStr">
        <is>
          <t>최대 1,215원 적립</t>
        </is>
      </c>
      <c r="G16" t="inlineStr">
        <is>
          <t>일반배송</t>
        </is>
      </c>
      <c r="H16" t="inlineStr">
        <is>
          <t>https://www.coupang.com/vp/products/119335?itemId=8938605153&amp;vendorItemId=72730462735&amp;q=%EA%B0%9C%EC%82%AC%EB%A3%8C&amp;itemsCount=72&amp;searchId=a40892941307944&amp;rank=39&amp;searchRank=39</t>
        </is>
      </c>
    </row>
    <row r="17">
      <c r="A17">
        <f>IMAGE("https://thumbnail7.coupangcdn.com/thumbnails/remote/320x320ex/image/vendor_inventory/59f3/08336a1a0e628198a6a1cd922be0af8be984693c82874502f34dfc5b7bae.jpg")</f>
        <v/>
      </c>
      <c r="B17" t="inlineStr">
        <is>
          <t>(현대Hmall)더리얼 로우 닭고기 어덜트 360g, 닭, 1개</t>
        </is>
      </c>
      <c r="C17" t="inlineStr">
        <is>
          <t>120,250</t>
        </is>
      </c>
      <c r="D17" t="inlineStr">
        <is>
          <t>66,140</t>
        </is>
      </c>
      <c r="E17" t="inlineStr">
        <is>
          <t>없음</t>
        </is>
      </c>
      <c r="F17" t="inlineStr">
        <is>
          <t>최대 3,307원 적립</t>
        </is>
      </c>
      <c r="G17" t="inlineStr">
        <is>
          <t>일반배송</t>
        </is>
      </c>
      <c r="H17" t="inlineStr">
        <is>
          <t>https://www.coupang.com/vp/products/6513737437?itemId=25456466519&amp;vendorItemId=92449142195&amp;q=%EA%B0%9C%EC%82%AC%EB%A3%8C&amp;itemsCount=72&amp;searchId=a40892941307944&amp;rank=43&amp;searchRank=43</t>
        </is>
      </c>
    </row>
    <row r="18">
      <c r="A18">
        <f>IMAGE("https://thumbnail10.coupangcdn.com/thumbnails/remote/320x320ex/image/vendor_inventory/52df/7f5e867416570c7fabcf5c99aad566db9ee4f76a440c8fd0cfa93e7e855f.jpg")</f>
        <v/>
      </c>
      <c r="B18" t="inlineStr">
        <is>
          <t>진도백서 강아지사료(성견용), 1개, 10kg, 닭</t>
        </is>
      </c>
      <c r="C18" t="inlineStr">
        <is>
          <t>18,000</t>
        </is>
      </c>
      <c r="D18" t="inlineStr">
        <is>
          <t>13,800</t>
        </is>
      </c>
      <c r="E18" t="inlineStr">
        <is>
          <t>없음</t>
        </is>
      </c>
      <c r="F18" t="inlineStr">
        <is>
          <t>최대 690원 적립</t>
        </is>
      </c>
      <c r="G18" t="inlineStr">
        <is>
          <t>일반배송</t>
        </is>
      </c>
      <c r="H18" t="inlineStr">
        <is>
          <t>https://www.coupang.com/vp/products/8540850440?itemId=24727595589&amp;vendorItemId=91742877517&amp;q=%EA%B0%9C%EC%82%AC%EB%A3%8C&amp;itemsCount=72&amp;searchId=a40892941307944&amp;rank=46&amp;searchRank=46</t>
        </is>
      </c>
    </row>
    <row r="19">
      <c r="A19">
        <f>IMAGE("https://thumbnail7.coupangcdn.com/thumbnails/remote/320x320ex/image/vendor_inventory/36bf/156410e1ec49fdee8cfbee7839bbd02b5d3e033ff5429c9ef61edbfb3ac8.jpg")</f>
        <v/>
      </c>
      <c r="B19" t="inlineStr">
        <is>
          <t>프라임 밸런스 15kg 진돗개사료 대형견 애견 중형견 소형견 대용량 개사료 뉴트리나, 1개</t>
        </is>
      </c>
      <c r="C19" t="inlineStr">
        <is>
          <t>없음</t>
        </is>
      </c>
      <c r="D19" t="inlineStr">
        <is>
          <t>19,500</t>
        </is>
      </c>
      <c r="E19" t="inlineStr">
        <is>
          <t>없음</t>
        </is>
      </c>
      <c r="F19" t="inlineStr">
        <is>
          <t>최대 975원 적립</t>
        </is>
      </c>
      <c r="G19" t="inlineStr">
        <is>
          <t>일반배송</t>
        </is>
      </c>
      <c r="H19" t="inlineStr">
        <is>
          <t>https://www.coupang.com/vp/products/8291916628?itemId=23801900301&amp;vendorItemId=90825808109&amp;q=%EA%B0%9C%EC%82%AC%EB%A3%8C&amp;itemsCount=72&amp;searchId=a40892941307944&amp;rank=47&amp;searchRank=47</t>
        </is>
      </c>
    </row>
    <row r="20">
      <c r="A20">
        <f>IMAGE("https://thumbnail8.coupangcdn.com/thumbnails/remote/320x320ex/image/vendor_inventory/8388/a6462d5ae939875f80b823df5c7d9150362e79a9c28047906e71ce9d5359.jpg")</f>
        <v/>
      </c>
      <c r="B20" t="inlineStr">
        <is>
          <t>2개 펫슬레이 릴렉스케어 소프트사료 칠면조 1kg 가수분해사료/강아지사료/심신안정/애견사료/개사료</t>
        </is>
      </c>
      <c r="C20" t="inlineStr">
        <is>
          <t>74,130</t>
        </is>
      </c>
      <c r="D20" t="inlineStr">
        <is>
          <t>40,770</t>
        </is>
      </c>
      <c r="E20" t="inlineStr">
        <is>
          <t>없음</t>
        </is>
      </c>
      <c r="F20" t="inlineStr">
        <is>
          <t>최대 2,039원 적립</t>
        </is>
      </c>
      <c r="G20" t="inlineStr">
        <is>
          <t>일반배송</t>
        </is>
      </c>
      <c r="H20" t="inlineStr">
        <is>
          <t>https://www.coupang.com/vp/products/8756052595?itemId=25456525442&amp;vendorItemId=92449200441&amp;q=%EA%B0%9C%EC%82%AC%EB%A3%8C&amp;itemsCount=72&amp;searchId=a40892941307944&amp;rank=48&amp;searchRank=48</t>
        </is>
      </c>
    </row>
    <row r="21">
      <c r="A21">
        <f>IMAGE("https://thumbnail7.coupangcdn.com/thumbnails/remote/320x320ex/image/vendor_inventory/d2d8/70d5a2017a30cd690dceedca127926700e7ff73798efc6ae42f2f9a328ff.jpeg")</f>
        <v/>
      </c>
      <c r="B21" t="inlineStr">
        <is>
          <t>대한사료 뉴특수견 15kg 특수견 자견 성견 전연령 개사료, 닭, 1개</t>
        </is>
      </c>
      <c r="C21" t="inlineStr">
        <is>
          <t>없음</t>
        </is>
      </c>
      <c r="D21" t="inlineStr">
        <is>
          <t>26,970</t>
        </is>
      </c>
      <c r="E21" t="inlineStr">
        <is>
          <t>없음</t>
        </is>
      </c>
      <c r="F21" t="inlineStr">
        <is>
          <t>최대 1,349원 적립</t>
        </is>
      </c>
      <c r="G21" t="inlineStr">
        <is>
          <t>일반배송</t>
        </is>
      </c>
      <c r="H21" t="inlineStr">
        <is>
          <t>https://www.coupang.com/vp/products/5393784742?itemId=8050766809&amp;vendorItemId=92332371982&amp;q=%EA%B0%9C%EC%82%AC%EB%A3%8C&amp;itemsCount=72&amp;searchId=a40892941307944&amp;rank=49&amp;searchRank=49</t>
        </is>
      </c>
    </row>
    <row r="22">
      <c r="A22">
        <f>IMAGE("https://thumbnail9.coupangcdn.com/thumbnails/remote/320x320ex/image/vendor_inventory/9959/42fcae38c18997ee136844a061597194b774bea29ad945da3193a6c5205c.png")</f>
        <v/>
      </c>
      <c r="B22" t="inlineStr">
        <is>
          <t>국견진도 프리미엄급 전연령 진돗개사료 강아지사료 개사료 샘플2봉 증정, 1개, 10kg</t>
        </is>
      </c>
      <c r="C22" t="inlineStr">
        <is>
          <t>26,500</t>
        </is>
      </c>
      <c r="D22" t="inlineStr">
        <is>
          <t>21,700</t>
        </is>
      </c>
      <c r="E22" t="inlineStr">
        <is>
          <t>없음</t>
        </is>
      </c>
      <c r="F22" t="inlineStr">
        <is>
          <t>최대 1,085원 적립</t>
        </is>
      </c>
      <c r="G22" t="inlineStr">
        <is>
          <t>일반배송</t>
        </is>
      </c>
      <c r="H22" t="inlineStr">
        <is>
          <t>https://www.coupang.com/vp/products/8620363639?itemId=25009271047&amp;vendorItemId=90098482161&amp;q=%EA%B0%9C%EC%82%AC%EB%A3%8C&amp;itemsCount=72&amp;searchId=a40892941307944&amp;rank=51&amp;searchRank=51</t>
        </is>
      </c>
    </row>
    <row r="23">
      <c r="A23">
        <f>IMAGE("https://thumbnail7.coupangcdn.com/thumbnails/remote/320x320ex/image/vendor_inventory/b579/e4e6ed715a390713b69b6bee7ca64cf80a97083879dcc3e798772b1ca672.jpg")</f>
        <v/>
      </c>
      <c r="B23" t="inlineStr">
        <is>
          <t>베네M50 닭+연어 10kg 애견 강아지사료(덴탈껌) 작은알갱이, 1개</t>
        </is>
      </c>
      <c r="C23" t="inlineStr">
        <is>
          <t>178,200</t>
        </is>
      </c>
      <c r="D23" t="inlineStr">
        <is>
          <t>98,010</t>
        </is>
      </c>
      <c r="E23" t="inlineStr">
        <is>
          <t>없음</t>
        </is>
      </c>
      <c r="F23" t="inlineStr">
        <is>
          <t>최대 4,900원 적립</t>
        </is>
      </c>
      <c r="G23" t="inlineStr">
        <is>
          <t>일반배송</t>
        </is>
      </c>
      <c r="H23" t="inlineStr">
        <is>
          <t>https://www.coupang.com/vp/products/8756052987?itemId=25456527599&amp;vendorItemId=92449202620&amp;q=%EA%B0%9C%EC%82%AC%EB%A3%8C&amp;itemsCount=72&amp;searchId=a40892941307944&amp;rank=53&amp;searchRank=53</t>
        </is>
      </c>
    </row>
    <row r="24">
      <c r="A24">
        <f>IMAGE("https://thumbnail8.coupangcdn.com/thumbnails/remote/320x320ex/image/vendor_inventory/ef49/b95965f19a18d7a1dcc8e9b30bf45c6e9c0ca4bf657c2779f5647c72c242.jpg")</f>
        <v/>
      </c>
      <c r="B24" t="inlineStr">
        <is>
          <t>도그닥터 진돗개 진도견 특수견 대형견 사료, 히트, 1개, 20kg</t>
        </is>
      </c>
      <c r="C24" t="inlineStr">
        <is>
          <t>47,400</t>
        </is>
      </c>
      <c r="D24" t="inlineStr">
        <is>
          <t>29,000</t>
        </is>
      </c>
      <c r="E24" t="inlineStr">
        <is>
          <t>없음</t>
        </is>
      </c>
      <c r="F24" t="inlineStr">
        <is>
          <t>최대 1,450원 적립</t>
        </is>
      </c>
      <c r="G24" t="inlineStr">
        <is>
          <t>일반배송</t>
        </is>
      </c>
      <c r="H24" t="inlineStr">
        <is>
          <t>https://www.coupang.com/vp/products/7851618720?itemId=21402503564&amp;vendorItemId=88459109499&amp;q=%EA%B0%9C%EC%82%AC%EB%A3%8C&amp;itemsCount=72&amp;searchId=a40892941307944&amp;rank=54&amp;searchRank=54</t>
        </is>
      </c>
    </row>
    <row r="25">
      <c r="A25">
        <f>IMAGE("https://thumbnail10.coupangcdn.com/thumbnails/remote/320x320ex/image/vendor_inventory/1017/2ddd07483f191a5c22f6b8ed504d41dc32176377521f8b1125ea19b8ab86.png")</f>
        <v/>
      </c>
      <c r="B25" t="inlineStr">
        <is>
          <t>진도예찬 성견 강아지 진돗개 대형견 대용량 건식 사료, 진도예찬 성견 7.5kg, 7.5kg, 1개, 닭</t>
        </is>
      </c>
      <c r="C25" t="inlineStr">
        <is>
          <t>없음</t>
        </is>
      </c>
      <c r="D25" t="inlineStr">
        <is>
          <t>15,900</t>
        </is>
      </c>
      <c r="E25" t="inlineStr">
        <is>
          <t>없음</t>
        </is>
      </c>
      <c r="F25" t="inlineStr">
        <is>
          <t>최대 795원 적립</t>
        </is>
      </c>
      <c r="G25" t="inlineStr">
        <is>
          <t>일반배송</t>
        </is>
      </c>
      <c r="H25" t="inlineStr">
        <is>
          <t>https://www.coupang.com/vp/products/6741513065?itemId=15738510675&amp;vendorItemId=82952422067&amp;q=%EA%B0%9C%EC%82%AC%EB%A3%8C&amp;itemsCount=72&amp;searchId=a40892941307944&amp;rank=55&amp;searchRank=55</t>
        </is>
      </c>
    </row>
    <row r="26">
      <c r="A26">
        <f>IMAGE("https://thumbnail8.coupangcdn.com/thumbnails/remote/320x320ex/image/vendor_inventory/8652/29114882cda5354d1f2275d448e0d3226e2579c07afe3a3fe4fdecbbc698.jpg")</f>
        <v/>
      </c>
      <c r="B26" t="inlineStr">
        <is>
          <t>ANF 유기농 6Free 플러스 소고기 연어 5.6kg, 1개, 소+연어</t>
        </is>
      </c>
      <c r="C26" t="inlineStr">
        <is>
          <t>162,710</t>
        </is>
      </c>
      <c r="D26" t="inlineStr">
        <is>
          <t>89,490</t>
        </is>
      </c>
      <c r="E26" t="inlineStr">
        <is>
          <t>없음</t>
        </is>
      </c>
      <c r="F26" t="inlineStr">
        <is>
          <t>최대 4,475원 적립</t>
        </is>
      </c>
      <c r="G26" t="inlineStr">
        <is>
          <t>일반배송</t>
        </is>
      </c>
      <c r="H26" t="inlineStr">
        <is>
          <t>https://www.coupang.com/vp/products/8756044857?itemId=25456488915&amp;vendorItemId=92449164388&amp;q=%EA%B0%9C%EC%82%AC%EB%A3%8C&amp;itemsCount=72&amp;searchId=a40892941307944&amp;rank=58&amp;searchRank=58</t>
        </is>
      </c>
    </row>
    <row r="27">
      <c r="A27">
        <f>IMAGE("https://thumbnail9.coupangcdn.com/thumbnails/remote/320x320ex/image/vendor_inventory/images/2019/03/29/7/4/d8384aea-7f64-462c-af37-74bf150f6908.jpg")</f>
        <v/>
      </c>
      <c r="B27" t="inlineStr">
        <is>
          <t>도그닥터 코코 대용량사료 15kg, 1개, 곡물</t>
        </is>
      </c>
      <c r="C27" t="inlineStr">
        <is>
          <t>없음</t>
        </is>
      </c>
      <c r="D27" t="inlineStr">
        <is>
          <t>18,600</t>
        </is>
      </c>
      <c r="E27" t="inlineStr">
        <is>
          <t>없음</t>
        </is>
      </c>
      <c r="F27" t="inlineStr">
        <is>
          <t>최대 930원 적립</t>
        </is>
      </c>
      <c r="G27" t="inlineStr">
        <is>
          <t>일반배송</t>
        </is>
      </c>
      <c r="H27" t="inlineStr">
        <is>
          <t>https://www.coupang.com/vp/products/225455539?itemId=712669950&amp;vendorItemId=4561294788&amp;q=%EA%B0%9C%EC%82%AC%EB%A3%8C&amp;itemsCount=72&amp;searchId=a40892941307944&amp;rank=59&amp;searchRank=59</t>
        </is>
      </c>
    </row>
    <row r="28">
      <c r="A28">
        <f>IMAGE("https://thumbnail7.coupangcdn.com/thumbnails/remote/320x320ex/image/vendor_inventory/3fb8/dc216f0b530933e14bddbef29b50d9af6b43e4a20ebb70394569132cb49e.jpg")</f>
        <v/>
      </c>
      <c r="B28" t="inlineStr">
        <is>
          <t>풍월 천하제일 전연령 오리고기 쌀 강아지 사료, 1개, 5kg</t>
        </is>
      </c>
      <c r="C28" t="inlineStr">
        <is>
          <t>18,900</t>
        </is>
      </c>
      <c r="D28" t="inlineStr">
        <is>
          <t>15,900</t>
        </is>
      </c>
      <c r="E28" t="inlineStr">
        <is>
          <t>없음</t>
        </is>
      </c>
      <c r="F28" t="inlineStr">
        <is>
          <t>최대 596원 적립</t>
        </is>
      </c>
      <c r="G28" t="inlineStr">
        <is>
          <t>일반배송</t>
        </is>
      </c>
      <c r="H28" t="inlineStr">
        <is>
          <t>https://www.coupang.com/vp/products/321776051?itemId=9103929922&amp;vendorItemId=76390154985&amp;q=%EA%B0%9C%EC%82%AC%EB%A3%8C&amp;itemsCount=72&amp;searchId=a40892941307944&amp;rank=60&amp;searchRank=60</t>
        </is>
      </c>
    </row>
    <row r="29">
      <c r="A29">
        <f>IMAGE("https://thumbnail9.coupangcdn.com/thumbnails/remote/320x320ex/image/vendor_inventory/fcd8/7827d551cae1f5389db3cb02658cd26bb2b893ea078da086e93bd7a839f9.png")</f>
        <v/>
      </c>
      <c r="B29" t="inlineStr">
        <is>
          <t>마스터 필드 15kg 진돗개사료 대형견 애견 중형견 소형견 특수견 대용량 개사료 밸런스 뉴트리나, 1개, 곡류</t>
        </is>
      </c>
      <c r="C29" t="inlineStr">
        <is>
          <t>25,800</t>
        </is>
      </c>
      <c r="D29" t="inlineStr">
        <is>
          <t>19,220</t>
        </is>
      </c>
      <c r="E29" t="inlineStr">
        <is>
          <t>없음</t>
        </is>
      </c>
      <c r="F29" t="inlineStr">
        <is>
          <t>최대 961원 적립</t>
        </is>
      </c>
      <c r="G29" t="inlineStr">
        <is>
          <t>일반배송</t>
        </is>
      </c>
      <c r="H29" t="inlineStr">
        <is>
          <t>https://www.coupang.com/vp/products/8261927929?itemId=23801901005&amp;vendorItemId=92298230291&amp;q=%EA%B0%9C%EC%82%AC%EB%A3%8C&amp;itemsCount=72&amp;searchId=a40892941307944&amp;rank=61&amp;searchRank=61</t>
        </is>
      </c>
    </row>
    <row r="30">
      <c r="A30">
        <f>IMAGE("https://thumbnail6.coupangcdn.com/thumbnails/remote/320x320ex/image/vendor_inventory/f139/76db4b28875e7a696c370e28241914e29379e59a39273bcbbdafd305aa79.png")</f>
        <v/>
      </c>
      <c r="B30" t="inlineStr">
        <is>
          <t>천하제일 진도예찬 진돗개사료 10kg+10kg+샘플 3봉, 10kg, 2개, 오리</t>
        </is>
      </c>
      <c r="C30" t="inlineStr">
        <is>
          <t>50,900</t>
        </is>
      </c>
      <c r="D30" t="inlineStr">
        <is>
          <t>41,680</t>
        </is>
      </c>
      <c r="E30" t="inlineStr">
        <is>
          <t>없음</t>
        </is>
      </c>
      <c r="F30" t="inlineStr">
        <is>
          <t>최대 2,084원 적립</t>
        </is>
      </c>
      <c r="G30" t="inlineStr">
        <is>
          <t>일반배송</t>
        </is>
      </c>
      <c r="H30" t="inlineStr">
        <is>
          <t>https://www.coupang.com/vp/products/6714356693?itemId=18796291019&amp;vendorItemId=71916670155&amp;q=%EA%B0%9C%EC%82%AC%EB%A3%8C&amp;itemsCount=72&amp;searchId=a40892941307944&amp;rank=62&amp;searchRank=62</t>
        </is>
      </c>
    </row>
    <row r="31">
      <c r="A31">
        <f>IMAGE("https://thumbnail7.coupangcdn.com/thumbnails/remote/320x320ex/image/vendor_inventory/771a/a43599aaf9af83e3ee42b43c9b15efcf765f64f28a4d997456421cdeddab.jpg")</f>
        <v/>
      </c>
      <c r="B31" t="inlineStr">
        <is>
          <t>팜스코 윌비스타 골드 5kg X 2개 애견 강아지 개사료, 닭</t>
        </is>
      </c>
      <c r="C31" t="inlineStr">
        <is>
          <t>64,440</t>
        </is>
      </c>
      <c r="D31" t="inlineStr">
        <is>
          <t>35,440</t>
        </is>
      </c>
      <c r="E31" t="inlineStr">
        <is>
          <t>없음</t>
        </is>
      </c>
      <c r="F31" t="inlineStr">
        <is>
          <t>최대 1,772원 적립</t>
        </is>
      </c>
      <c r="G31" t="inlineStr">
        <is>
          <t>일반배송</t>
        </is>
      </c>
      <c r="H31" t="inlineStr">
        <is>
          <t>https://www.coupang.com/vp/products/8756040382?itemId=25456464583&amp;vendorItemId=92449140183&amp;q=%EA%B0%9C%EC%82%AC%EB%A3%8C&amp;itemsCount=72&amp;searchId=a40892941307944&amp;rank=63&amp;searchRank=63</t>
        </is>
      </c>
    </row>
    <row r="32">
      <c r="A32">
        <f>IMAGE("https://thumbnail10.coupangcdn.com/thumbnails/remote/320x320ex/image/vendor_inventory/81aa/40972c3059aedc176163c4534f0425de496ce359fc69a45b1dd4d3cfa56d.jpg")</f>
        <v/>
      </c>
      <c r="B32" t="inlineStr">
        <is>
          <t>카길 뉴트리나 필드 15kg, 1개, 닭</t>
        </is>
      </c>
      <c r="C32" t="inlineStr">
        <is>
          <t>25,000</t>
        </is>
      </c>
      <c r="D32" t="inlineStr">
        <is>
          <t>19,400</t>
        </is>
      </c>
      <c r="E32" t="inlineStr">
        <is>
          <t>없음</t>
        </is>
      </c>
      <c r="F32" t="inlineStr">
        <is>
          <t>최대 970원 적립</t>
        </is>
      </c>
      <c r="G32" t="inlineStr">
        <is>
          <t>일반배송</t>
        </is>
      </c>
      <c r="H32" t="inlineStr">
        <is>
          <t>https://www.coupang.com/vp/products/8261927929?itemId=24001582927&amp;vendorItemId=86389996781&amp;q=%EA%B0%9C%EC%82%AC%EB%A3%8C&amp;itemsCount=72&amp;searchId=a40892941307944&amp;rank=66&amp;searchRank=66</t>
        </is>
      </c>
    </row>
    <row r="33">
      <c r="A33">
        <f>IMAGE("https://thumbnail7.coupangcdn.com/thumbnails/remote/320x320ex/image/vendor_inventory/4a5d/8b9d985bedc606eb7850db579723b6a9717833a1389d6c207cda4383c9c2.jpg")</f>
        <v/>
      </c>
      <c r="B33" t="inlineStr">
        <is>
          <t>목우촌 펫9단 말티즈 1.8kg 2개 (전견용)</t>
        </is>
      </c>
      <c r="C33" t="inlineStr">
        <is>
          <t>89,250</t>
        </is>
      </c>
      <c r="D33" t="inlineStr">
        <is>
          <t>49,090</t>
        </is>
      </c>
      <c r="E33" t="inlineStr">
        <is>
          <t>없음</t>
        </is>
      </c>
      <c r="F33" t="inlineStr">
        <is>
          <t>최대 2,455원 적립</t>
        </is>
      </c>
      <c r="G33" t="inlineStr">
        <is>
          <t>일반배송</t>
        </is>
      </c>
      <c r="H33" t="inlineStr">
        <is>
          <t>https://www.coupang.com/vp/products/77387932?itemId=25456441032&amp;vendorItemId=92449116923&amp;q=%EA%B0%9C%EC%82%AC%EB%A3%8C&amp;itemsCount=72&amp;searchId=a40892941307944&amp;rank=68&amp;searchRank=68</t>
        </is>
      </c>
    </row>
    <row r="34">
      <c r="A34">
        <f>IMAGE("https://thumbnail7.coupangcdn.com/thumbnails/remote/320x320ex/image/vendor_inventory/830f/ae7d471b286e46456f54743c0e429ebe7d09714c4c4f1945dca4a1e9e438.jpg")</f>
        <v/>
      </c>
      <c r="B34" t="inlineStr">
        <is>
          <t>천하제일 진도예찬 진돗개사료 10kg+10kg+샘플 3봉, 2개, 10kg</t>
        </is>
      </c>
      <c r="C34" t="inlineStr">
        <is>
          <t>없음</t>
        </is>
      </c>
      <c r="D34" t="inlineStr">
        <is>
          <t>37,900</t>
        </is>
      </c>
      <c r="E34" t="inlineStr">
        <is>
          <t>없음</t>
        </is>
      </c>
      <c r="F34" t="inlineStr">
        <is>
          <t>최대 1,895원 적립</t>
        </is>
      </c>
      <c r="G34" t="inlineStr">
        <is>
          <t>일반배송</t>
        </is>
      </c>
      <c r="H34" t="inlineStr">
        <is>
          <t>https://www.coupang.com/vp/products/1494658623?itemId=18929142648&amp;vendorItemId=90123529422&amp;q=%EA%B0%9C%EC%82%AC%EB%A3%8C&amp;itemsCount=72&amp;searchId=a40892941307944&amp;rank=69&amp;searchRank=69</t>
        </is>
      </c>
    </row>
    <row r="35">
      <c r="A35">
        <f>IMAGE("https://thumbnail8.coupangcdn.com/thumbnails/remote/320x320ex/image/vendor_inventory/9256/f63a94c223b72d694bbc4e7b06199396e2d0011a4f46a9717a120e19ce77.jpg")</f>
        <v/>
      </c>
      <c r="B35" t="inlineStr">
        <is>
          <t>슈슈 진도 중대형견 전연령 강아지사료 변냄냄도움10kg, 10kg, 1개</t>
        </is>
      </c>
      <c r="C35" t="inlineStr">
        <is>
          <t>19,750</t>
        </is>
      </c>
      <c r="D35" t="inlineStr">
        <is>
          <t>18,850</t>
        </is>
      </c>
      <c r="E35" t="inlineStr">
        <is>
          <t>없음</t>
        </is>
      </c>
      <c r="F35" t="inlineStr">
        <is>
          <t>최대 943원 적립</t>
        </is>
      </c>
      <c r="G35" t="inlineStr">
        <is>
          <t>일반배송</t>
        </is>
      </c>
      <c r="H35" t="inlineStr">
        <is>
          <t>https://www.coupang.com/vp/products/6482838891?itemId=14199110333&amp;vendorItemId=91924101684&amp;q=%EA%B0%9C%EC%82%AC%EB%A3%8C&amp;itemsCount=72&amp;searchId=a40892941307944&amp;rank=71&amp;searchRank=71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2025-05-09T23:52:29Z</dcterms:created>
  <dcterms:modified xmlns:dcterms="http://purl.org/dc/terms/" xmlns:xsi="http://www.w3.org/2001/XMLSchema-instance" xsi:type="dcterms:W3CDTF">2025-05-09T23:52:29Z</dcterms:modified>
</cp:coreProperties>
</file>