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K212\Tối ưu hóa và quy hoạch thực nghiệm\"/>
    </mc:Choice>
  </mc:AlternateContent>
  <bookViews>
    <workbookView xWindow="0" yWindow="0" windowWidth="19180" windowHeight="6830" activeTab="1"/>
  </bookViews>
  <sheets>
    <sheet name="Sheet1" sheetId="1" r:id="rId1"/>
    <sheet name="Phân phối chuẩ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 s="1"/>
  <c r="A70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11" i="2"/>
  <c r="R48" i="1"/>
  <c r="R47" i="1"/>
  <c r="Q48" i="1"/>
  <c r="Q49" i="1"/>
  <c r="Q50" i="1"/>
  <c r="Q51" i="1"/>
  <c r="Q52" i="1"/>
  <c r="Q53" i="1"/>
  <c r="Q54" i="1"/>
  <c r="Q55" i="1"/>
  <c r="Q56" i="1"/>
  <c r="Q57" i="1"/>
  <c r="Q58" i="1"/>
  <c r="Q59" i="1"/>
  <c r="Q47" i="1"/>
  <c r="P47" i="1"/>
  <c r="O48" i="1"/>
  <c r="O49" i="1"/>
  <c r="O50" i="1"/>
  <c r="O51" i="1"/>
  <c r="O52" i="1"/>
  <c r="O53" i="1"/>
  <c r="O54" i="1"/>
  <c r="O55" i="1"/>
  <c r="O56" i="1"/>
  <c r="O57" i="1"/>
  <c r="O58" i="1"/>
  <c r="O59" i="1"/>
  <c r="O47" i="1"/>
  <c r="N48" i="1"/>
  <c r="N49" i="1"/>
  <c r="N50" i="1"/>
  <c r="N51" i="1"/>
  <c r="N52" i="1"/>
  <c r="N53" i="1"/>
  <c r="N54" i="1"/>
  <c r="N55" i="1"/>
  <c r="N56" i="1"/>
  <c r="N57" i="1"/>
  <c r="N58" i="1"/>
  <c r="N59" i="1"/>
  <c r="N47" i="1"/>
  <c r="J47" i="1"/>
  <c r="I48" i="1"/>
  <c r="I49" i="1"/>
  <c r="I50" i="1"/>
  <c r="I51" i="1"/>
  <c r="I52" i="1"/>
  <c r="I53" i="1"/>
  <c r="I54" i="1"/>
  <c r="I55" i="1"/>
  <c r="I56" i="1"/>
  <c r="I57" i="1"/>
  <c r="I58" i="1"/>
  <c r="I59" i="1"/>
  <c r="I47" i="1"/>
  <c r="R45" i="1"/>
  <c r="R33" i="1"/>
  <c r="R34" i="1"/>
  <c r="R35" i="1"/>
  <c r="R36" i="1"/>
  <c r="R37" i="1"/>
  <c r="R38" i="1"/>
  <c r="R39" i="1"/>
  <c r="R40" i="1"/>
  <c r="R41" i="1"/>
  <c r="R42" i="1"/>
  <c r="R43" i="1"/>
  <c r="R44" i="1"/>
  <c r="R32" i="1"/>
  <c r="Q33" i="1"/>
  <c r="Q34" i="1"/>
  <c r="Q35" i="1"/>
  <c r="Q36" i="1"/>
  <c r="Q37" i="1"/>
  <c r="Q38" i="1"/>
  <c r="Q39" i="1"/>
  <c r="Q40" i="1"/>
  <c r="Q41" i="1"/>
  <c r="Q42" i="1"/>
  <c r="Q43" i="1"/>
  <c r="Q44" i="1"/>
  <c r="Q32" i="1"/>
  <c r="P45" i="1"/>
  <c r="P33" i="1"/>
  <c r="P34" i="1"/>
  <c r="P35" i="1"/>
  <c r="P36" i="1"/>
  <c r="P37" i="1"/>
  <c r="P38" i="1"/>
  <c r="P39" i="1"/>
  <c r="P40" i="1"/>
  <c r="P41" i="1"/>
  <c r="P42" i="1"/>
  <c r="P43" i="1"/>
  <c r="P44" i="1"/>
  <c r="P32" i="1"/>
  <c r="L33" i="1"/>
  <c r="L34" i="1"/>
  <c r="L35" i="1"/>
  <c r="L36" i="1"/>
  <c r="L37" i="1"/>
  <c r="L38" i="1"/>
  <c r="L39" i="1"/>
  <c r="L40" i="1"/>
  <c r="L41" i="1"/>
  <c r="L42" i="1"/>
  <c r="L43" i="1"/>
  <c r="L44" i="1"/>
  <c r="L32" i="1"/>
  <c r="D10" i="2" l="1"/>
  <c r="B11" i="2"/>
  <c r="B12" i="2" s="1"/>
  <c r="D12" i="2" s="1"/>
  <c r="L18" i="1"/>
  <c r="L19" i="1"/>
  <c r="L20" i="1"/>
  <c r="L21" i="1"/>
  <c r="L22" i="1"/>
  <c r="L23" i="1"/>
  <c r="L24" i="1"/>
  <c r="L25" i="1"/>
  <c r="L26" i="1"/>
  <c r="L27" i="1"/>
  <c r="L28" i="1"/>
  <c r="L29" i="1"/>
  <c r="L17" i="1"/>
  <c r="J18" i="1"/>
  <c r="J19" i="1"/>
  <c r="J20" i="1"/>
  <c r="J21" i="1"/>
  <c r="J22" i="1"/>
  <c r="J23" i="1"/>
  <c r="J24" i="1"/>
  <c r="J25" i="1"/>
  <c r="J26" i="1"/>
  <c r="J27" i="1"/>
  <c r="J28" i="1"/>
  <c r="J29" i="1"/>
  <c r="J17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C11" i="2" l="1"/>
  <c r="D11" i="2"/>
  <c r="B13" i="2"/>
  <c r="D13" i="2" s="1"/>
  <c r="C12" i="2"/>
  <c r="B14" i="2" l="1"/>
  <c r="D14" i="2" s="1"/>
  <c r="C13" i="2"/>
  <c r="B15" i="2" l="1"/>
  <c r="D15" i="2" s="1"/>
  <c r="C14" i="2"/>
  <c r="B16" i="2" l="1"/>
  <c r="D16" i="2" s="1"/>
  <c r="C15" i="2"/>
  <c r="B17" i="2" l="1"/>
  <c r="D17" i="2" s="1"/>
  <c r="C16" i="2"/>
  <c r="B18" i="2" l="1"/>
  <c r="D18" i="2" s="1"/>
  <c r="C17" i="2"/>
  <c r="B19" i="2" l="1"/>
  <c r="D19" i="2" s="1"/>
  <c r="C18" i="2"/>
  <c r="B20" i="2" l="1"/>
  <c r="D20" i="2" s="1"/>
  <c r="C19" i="2"/>
  <c r="B21" i="2" l="1"/>
  <c r="D21" i="2" s="1"/>
  <c r="C20" i="2"/>
  <c r="B22" i="2" l="1"/>
  <c r="D22" i="2" s="1"/>
  <c r="C21" i="2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D42" i="2" s="1"/>
  <c r="C41" i="2"/>
  <c r="B43" i="2" l="1"/>
  <c r="D43" i="2" s="1"/>
  <c r="C42" i="2"/>
  <c r="B44" i="2" l="1"/>
  <c r="D44" i="2" s="1"/>
  <c r="C43" i="2"/>
  <c r="B45" i="2" l="1"/>
  <c r="D45" i="2" s="1"/>
  <c r="C44" i="2"/>
  <c r="B46" i="2" l="1"/>
  <c r="D46" i="2" s="1"/>
  <c r="C45" i="2"/>
  <c r="B47" i="2" l="1"/>
  <c r="D47" i="2" s="1"/>
  <c r="C46" i="2"/>
  <c r="B48" i="2" l="1"/>
  <c r="D48" i="2" s="1"/>
  <c r="C47" i="2"/>
  <c r="B49" i="2" l="1"/>
  <c r="D49" i="2" s="1"/>
  <c r="C48" i="2"/>
  <c r="B50" i="2" l="1"/>
  <c r="D50" i="2" s="1"/>
  <c r="C49" i="2"/>
  <c r="B51" i="2" l="1"/>
  <c r="D51" i="2" s="1"/>
  <c r="C50" i="2"/>
  <c r="B52" i="2" l="1"/>
  <c r="D52" i="2" s="1"/>
  <c r="C51" i="2"/>
  <c r="B53" i="2" l="1"/>
  <c r="D53" i="2" s="1"/>
  <c r="C52" i="2"/>
  <c r="B54" i="2" l="1"/>
  <c r="D54" i="2" s="1"/>
  <c r="C53" i="2"/>
  <c r="B55" i="2" l="1"/>
  <c r="D55" i="2" s="1"/>
  <c r="C54" i="2"/>
  <c r="B56" i="2" l="1"/>
  <c r="D56" i="2" s="1"/>
  <c r="C55" i="2"/>
  <c r="B57" i="2" l="1"/>
  <c r="D57" i="2" s="1"/>
  <c r="C56" i="2"/>
  <c r="B58" i="2" l="1"/>
  <c r="D58" i="2" s="1"/>
  <c r="C57" i="2"/>
  <c r="B59" i="2" l="1"/>
  <c r="D59" i="2" s="1"/>
  <c r="C58" i="2"/>
  <c r="B60" i="2" l="1"/>
  <c r="D60" i="2" s="1"/>
  <c r="C59" i="2"/>
  <c r="B61" i="2" l="1"/>
  <c r="D61" i="2" s="1"/>
  <c r="C60" i="2"/>
  <c r="B62" i="2" l="1"/>
  <c r="D62" i="2" s="1"/>
  <c r="C61" i="2"/>
  <c r="B63" i="2" l="1"/>
  <c r="D63" i="2" s="1"/>
  <c r="C62" i="2"/>
  <c r="B64" i="2" l="1"/>
  <c r="D64" i="2" s="1"/>
  <c r="C63" i="2"/>
  <c r="B65" i="2" l="1"/>
  <c r="D65" i="2" s="1"/>
  <c r="C64" i="2"/>
  <c r="B66" i="2" l="1"/>
  <c r="D66" i="2" s="1"/>
  <c r="C65" i="2"/>
  <c r="B67" i="2" l="1"/>
  <c r="D67" i="2" s="1"/>
  <c r="C66" i="2"/>
  <c r="B68" i="2" l="1"/>
  <c r="D68" i="2" s="1"/>
  <c r="C67" i="2"/>
  <c r="B69" i="2" l="1"/>
  <c r="D69" i="2" s="1"/>
  <c r="C68" i="2"/>
  <c r="B70" i="2" l="1"/>
  <c r="C69" i="2"/>
  <c r="C70" i="2" l="1"/>
  <c r="D70" i="2"/>
</calcChain>
</file>

<file path=xl/sharedStrings.xml><?xml version="1.0" encoding="utf-8"?>
<sst xmlns="http://schemas.openxmlformats.org/spreadsheetml/2006/main" count="8" uniqueCount="8">
  <si>
    <t>Mean</t>
  </si>
  <si>
    <t>Standard Deviation</t>
  </si>
  <si>
    <t>S.D Increments</t>
  </si>
  <si>
    <t>My Data</t>
  </si>
  <si>
    <t>P.D.F of X</t>
  </si>
  <si>
    <t>P(x1&lt;x&lt;x2)</t>
  </si>
  <si>
    <t>Start Point for Confidence Interval</t>
  </si>
  <si>
    <t>End Point for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</si>
</sst>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 sz="1400">
                <a:solidFill>
                  <a:schemeClr val="bg1"/>
                </a:solidFill>
              </a:rPr>
              <a:t>Normal</a:t>
            </a:r>
            <a:r>
              <a:rPr lang="vi-VN" sz="1400" baseline="0">
                <a:solidFill>
                  <a:schemeClr val="bg1"/>
                </a:solidFill>
              </a:rPr>
              <a:t> Density Probability Function</a:t>
            </a:r>
            <a:endParaRPr lang="en-US"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'Phân phối chuẩn'!$B$10:$B$70</c:f>
              <c:numCache>
                <c:formatCode>General</c:formatCode>
                <c:ptCount val="61"/>
                <c:pt idx="0">
                  <c:v>24.936</c:v>
                </c:pt>
                <c:pt idx="1">
                  <c:v>24.954599999999999</c:v>
                </c:pt>
                <c:pt idx="2">
                  <c:v>24.973199999999999</c:v>
                </c:pt>
                <c:pt idx="3">
                  <c:v>24.991799999999998</c:v>
                </c:pt>
                <c:pt idx="4">
                  <c:v>25.010399999999997</c:v>
                </c:pt>
                <c:pt idx="5">
                  <c:v>25.028999999999996</c:v>
                </c:pt>
                <c:pt idx="6">
                  <c:v>25.047599999999996</c:v>
                </c:pt>
                <c:pt idx="7">
                  <c:v>25.066199999999995</c:v>
                </c:pt>
                <c:pt idx="8">
                  <c:v>25.084799999999994</c:v>
                </c:pt>
                <c:pt idx="9">
                  <c:v>25.103399999999993</c:v>
                </c:pt>
                <c:pt idx="10">
                  <c:v>25.121999999999993</c:v>
                </c:pt>
                <c:pt idx="11">
                  <c:v>25.140599999999992</c:v>
                </c:pt>
                <c:pt idx="12">
                  <c:v>25.159199999999991</c:v>
                </c:pt>
                <c:pt idx="13">
                  <c:v>25.177799999999991</c:v>
                </c:pt>
                <c:pt idx="14">
                  <c:v>25.19639999999999</c:v>
                </c:pt>
                <c:pt idx="15">
                  <c:v>25.214999999999989</c:v>
                </c:pt>
                <c:pt idx="16">
                  <c:v>25.233599999999988</c:v>
                </c:pt>
                <c:pt idx="17">
                  <c:v>25.252199999999988</c:v>
                </c:pt>
                <c:pt idx="18">
                  <c:v>25.270799999999987</c:v>
                </c:pt>
                <c:pt idx="19">
                  <c:v>25.289399999999986</c:v>
                </c:pt>
                <c:pt idx="20">
                  <c:v>25.307999999999986</c:v>
                </c:pt>
                <c:pt idx="21">
                  <c:v>25.326599999999985</c:v>
                </c:pt>
                <c:pt idx="22">
                  <c:v>25.345199999999984</c:v>
                </c:pt>
                <c:pt idx="23">
                  <c:v>25.363799999999983</c:v>
                </c:pt>
                <c:pt idx="24">
                  <c:v>25.382399999999983</c:v>
                </c:pt>
                <c:pt idx="25">
                  <c:v>25.400999999999982</c:v>
                </c:pt>
                <c:pt idx="26">
                  <c:v>25.419599999999981</c:v>
                </c:pt>
                <c:pt idx="27">
                  <c:v>25.438199999999981</c:v>
                </c:pt>
                <c:pt idx="28">
                  <c:v>25.45679999999998</c:v>
                </c:pt>
                <c:pt idx="29">
                  <c:v>25.475399999999979</c:v>
                </c:pt>
                <c:pt idx="30">
                  <c:v>25.493999999999978</c:v>
                </c:pt>
                <c:pt idx="31">
                  <c:v>25.512599999999978</c:v>
                </c:pt>
                <c:pt idx="32">
                  <c:v>25.531199999999977</c:v>
                </c:pt>
                <c:pt idx="33">
                  <c:v>25.549799999999976</c:v>
                </c:pt>
                <c:pt idx="34">
                  <c:v>25.568399999999976</c:v>
                </c:pt>
                <c:pt idx="35">
                  <c:v>25.586999999999975</c:v>
                </c:pt>
                <c:pt idx="36">
                  <c:v>25.605599999999974</c:v>
                </c:pt>
                <c:pt idx="37">
                  <c:v>25.624199999999973</c:v>
                </c:pt>
                <c:pt idx="38">
                  <c:v>25.642799999999973</c:v>
                </c:pt>
                <c:pt idx="39">
                  <c:v>25.661399999999972</c:v>
                </c:pt>
                <c:pt idx="40">
                  <c:v>25.679999999999971</c:v>
                </c:pt>
                <c:pt idx="41">
                  <c:v>25.698599999999971</c:v>
                </c:pt>
                <c:pt idx="42">
                  <c:v>25.71719999999997</c:v>
                </c:pt>
                <c:pt idx="43">
                  <c:v>25.735799999999969</c:v>
                </c:pt>
                <c:pt idx="44">
                  <c:v>25.754399999999968</c:v>
                </c:pt>
                <c:pt idx="45">
                  <c:v>25.772999999999968</c:v>
                </c:pt>
                <c:pt idx="46">
                  <c:v>25.791599999999967</c:v>
                </c:pt>
                <c:pt idx="47">
                  <c:v>25.810199999999966</c:v>
                </c:pt>
                <c:pt idx="48">
                  <c:v>25.828799999999966</c:v>
                </c:pt>
                <c:pt idx="49">
                  <c:v>25.847399999999965</c:v>
                </c:pt>
                <c:pt idx="50">
                  <c:v>25.865999999999964</c:v>
                </c:pt>
                <c:pt idx="51">
                  <c:v>25.884599999999963</c:v>
                </c:pt>
                <c:pt idx="52">
                  <c:v>25.903199999999963</c:v>
                </c:pt>
                <c:pt idx="53">
                  <c:v>25.921799999999962</c:v>
                </c:pt>
                <c:pt idx="54">
                  <c:v>25.940399999999961</c:v>
                </c:pt>
                <c:pt idx="55">
                  <c:v>25.958999999999961</c:v>
                </c:pt>
                <c:pt idx="56">
                  <c:v>25.97759999999996</c:v>
                </c:pt>
                <c:pt idx="57">
                  <c:v>25.996199999999959</c:v>
                </c:pt>
                <c:pt idx="58">
                  <c:v>26.014799999999958</c:v>
                </c:pt>
                <c:pt idx="59">
                  <c:v>26.033399999999958</c:v>
                </c:pt>
                <c:pt idx="60">
                  <c:v>26.051999999999957</c:v>
                </c:pt>
              </c:numCache>
            </c:numRef>
          </c:xVal>
          <c:yVal>
            <c:numRef>
              <c:f>'Phân phối chuẩn'!$C$10:$C$70</c:f>
              <c:numCache>
                <c:formatCode>General</c:formatCode>
                <c:ptCount val="61"/>
                <c:pt idx="0">
                  <c:v>2.3827141999666769E-2</c:v>
                </c:pt>
                <c:pt idx="1">
                  <c:v>3.2002862471912905E-2</c:v>
                </c:pt>
                <c:pt idx="2">
                  <c:v>4.2556191306343055E-2</c:v>
                </c:pt>
                <c:pt idx="3">
                  <c:v>5.6026531260334897E-2</c:v>
                </c:pt>
                <c:pt idx="4">
                  <c:v>7.3026716310135006E-2</c:v>
                </c:pt>
                <c:pt idx="5">
                  <c:v>9.4238174696600785E-2</c:v>
                </c:pt>
                <c:pt idx="6">
                  <c:v>0.12040070050990165</c:v>
                </c:pt>
                <c:pt idx="7">
                  <c:v>0.15229590183655634</c:v>
                </c:pt>
                <c:pt idx="8">
                  <c:v>0.19072361745284466</c:v>
                </c:pt>
                <c:pt idx="9">
                  <c:v>0.2364709461313122</c:v>
                </c:pt>
                <c:pt idx="10">
                  <c:v>0.29027401351174187</c:v>
                </c:pt>
                <c:pt idx="11">
                  <c:v>0.35277319771328725</c:v>
                </c:pt>
                <c:pt idx="12">
                  <c:v>0.42446321667143938</c:v>
                </c:pt>
                <c:pt idx="13">
                  <c:v>0.50564020095096274</c:v>
                </c:pt>
                <c:pt idx="14">
                  <c:v>0.59634857354540949</c:v>
                </c:pt>
                <c:pt idx="15">
                  <c:v>0.69633115949398217</c:v>
                </c:pt>
                <c:pt idx="16">
                  <c:v>0.80498637438565668</c:v>
                </c:pt>
                <c:pt idx="17">
                  <c:v>0.92133651638598368</c:v>
                </c:pt>
                <c:pt idx="18">
                  <c:v>1.0440110482967582</c:v>
                </c:pt>
                <c:pt idx="19">
                  <c:v>1.1712482636157702</c:v>
                </c:pt>
                <c:pt idx="20">
                  <c:v>1.3009178737587361</c:v>
                </c:pt>
                <c:pt idx="21">
                  <c:v>1.4305658596706219</c:v>
                </c:pt>
                <c:pt idx="22">
                  <c:v>1.5574814664594805</c:v>
                </c:pt>
                <c:pt idx="23">
                  <c:v>1.6787845879932373</c:v>
                </c:pt>
                <c:pt idx="24">
                  <c:v>1.7915301230740934</c:v>
                </c:pt>
                <c:pt idx="25">
                  <c:v>1.8928243374423799</c:v>
                </c:pt>
                <c:pt idx="26">
                  <c:v>1.9799469908780039</c:v>
                </c:pt>
                <c:pt idx="27">
                  <c:v>2.0504721261317869</c:v>
                </c:pt>
                <c:pt idx="28">
                  <c:v>2.1023800751368147</c:v>
                </c:pt>
                <c:pt idx="29">
                  <c:v>2.13415348105918</c:v>
                </c:pt>
                <c:pt idx="30">
                  <c:v>2.1448509699001757</c:v>
                </c:pt>
                <c:pt idx="31">
                  <c:v>2.1341534810592284</c:v>
                </c:pt>
                <c:pt idx="32">
                  <c:v>2.1023800751369111</c:v>
                </c:pt>
                <c:pt idx="33">
                  <c:v>2.0504721261319276</c:v>
                </c:pt>
                <c:pt idx="34">
                  <c:v>1.9799469908781855</c:v>
                </c:pt>
                <c:pt idx="35">
                  <c:v>1.892824337442597</c:v>
                </c:pt>
                <c:pt idx="36">
                  <c:v>1.7915301230743397</c:v>
                </c:pt>
                <c:pt idx="37">
                  <c:v>1.6787845879935066</c:v>
                </c:pt>
                <c:pt idx="38">
                  <c:v>1.5574814664597656</c:v>
                </c:pt>
                <c:pt idx="39">
                  <c:v>1.4305658596709172</c:v>
                </c:pt>
                <c:pt idx="40">
                  <c:v>1.3009178737590343</c:v>
                </c:pt>
                <c:pt idx="41">
                  <c:v>1.1712482636160653</c:v>
                </c:pt>
                <c:pt idx="42">
                  <c:v>1.0440110482970455</c:v>
                </c:pt>
                <c:pt idx="43">
                  <c:v>0.92133651638625846</c:v>
                </c:pt>
                <c:pt idx="44">
                  <c:v>0.8049863743859148</c:v>
                </c:pt>
                <c:pt idx="45">
                  <c:v>0.69633115949422153</c:v>
                </c:pt>
                <c:pt idx="46">
                  <c:v>0.5963485735456282</c:v>
                </c:pt>
                <c:pt idx="47">
                  <c:v>0.5056402009511598</c:v>
                </c:pt>
                <c:pt idx="48">
                  <c:v>0.42446321667161452</c:v>
                </c:pt>
                <c:pt idx="49">
                  <c:v>0.35277319771344084</c:v>
                </c:pt>
                <c:pt idx="50">
                  <c:v>0.29027401351187498</c:v>
                </c:pt>
                <c:pt idx="51">
                  <c:v>0.23647094613142602</c:v>
                </c:pt>
                <c:pt idx="52">
                  <c:v>0.19072361745294078</c:v>
                </c:pt>
                <c:pt idx="53">
                  <c:v>0.1522959018366366</c:v>
                </c:pt>
                <c:pt idx="54">
                  <c:v>0.1204007005099679</c:v>
                </c:pt>
                <c:pt idx="55">
                  <c:v>9.4238174696654756E-2</c:v>
                </c:pt>
                <c:pt idx="56">
                  <c:v>7.3026716310178527E-2</c:v>
                </c:pt>
                <c:pt idx="57">
                  <c:v>5.6026531260369626E-2</c:v>
                </c:pt>
                <c:pt idx="58">
                  <c:v>4.2556191306370367E-2</c:v>
                </c:pt>
                <c:pt idx="59">
                  <c:v>3.2002862471934165E-2</c:v>
                </c:pt>
                <c:pt idx="60">
                  <c:v>2.3827141999683152E-2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4-4876-BDA0-63347601622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'Phân phối chuẩn'!$B$10:$B$70</c:f>
              <c:numCache>
                <c:formatCode>General</c:formatCode>
                <c:ptCount val="61"/>
                <c:pt idx="0">
                  <c:v>24.936</c:v>
                </c:pt>
                <c:pt idx="1">
                  <c:v>24.954599999999999</c:v>
                </c:pt>
                <c:pt idx="2">
                  <c:v>24.973199999999999</c:v>
                </c:pt>
                <c:pt idx="3">
                  <c:v>24.991799999999998</c:v>
                </c:pt>
                <c:pt idx="4">
                  <c:v>25.010399999999997</c:v>
                </c:pt>
                <c:pt idx="5">
                  <c:v>25.028999999999996</c:v>
                </c:pt>
                <c:pt idx="6">
                  <c:v>25.047599999999996</c:v>
                </c:pt>
                <c:pt idx="7">
                  <c:v>25.066199999999995</c:v>
                </c:pt>
                <c:pt idx="8">
                  <c:v>25.084799999999994</c:v>
                </c:pt>
                <c:pt idx="9">
                  <c:v>25.103399999999993</c:v>
                </c:pt>
                <c:pt idx="10">
                  <c:v>25.121999999999993</c:v>
                </c:pt>
                <c:pt idx="11">
                  <c:v>25.140599999999992</c:v>
                </c:pt>
                <c:pt idx="12">
                  <c:v>25.159199999999991</c:v>
                </c:pt>
                <c:pt idx="13">
                  <c:v>25.177799999999991</c:v>
                </c:pt>
                <c:pt idx="14">
                  <c:v>25.19639999999999</c:v>
                </c:pt>
                <c:pt idx="15">
                  <c:v>25.214999999999989</c:v>
                </c:pt>
                <c:pt idx="16">
                  <c:v>25.233599999999988</c:v>
                </c:pt>
                <c:pt idx="17">
                  <c:v>25.252199999999988</c:v>
                </c:pt>
                <c:pt idx="18">
                  <c:v>25.270799999999987</c:v>
                </c:pt>
                <c:pt idx="19">
                  <c:v>25.289399999999986</c:v>
                </c:pt>
                <c:pt idx="20">
                  <c:v>25.307999999999986</c:v>
                </c:pt>
                <c:pt idx="21">
                  <c:v>25.326599999999985</c:v>
                </c:pt>
                <c:pt idx="22">
                  <c:v>25.345199999999984</c:v>
                </c:pt>
                <c:pt idx="23">
                  <c:v>25.363799999999983</c:v>
                </c:pt>
                <c:pt idx="24">
                  <c:v>25.382399999999983</c:v>
                </c:pt>
                <c:pt idx="25">
                  <c:v>25.400999999999982</c:v>
                </c:pt>
                <c:pt idx="26">
                  <c:v>25.419599999999981</c:v>
                </c:pt>
                <c:pt idx="27">
                  <c:v>25.438199999999981</c:v>
                </c:pt>
                <c:pt idx="28">
                  <c:v>25.45679999999998</c:v>
                </c:pt>
                <c:pt idx="29">
                  <c:v>25.475399999999979</c:v>
                </c:pt>
                <c:pt idx="30">
                  <c:v>25.493999999999978</c:v>
                </c:pt>
                <c:pt idx="31">
                  <c:v>25.512599999999978</c:v>
                </c:pt>
                <c:pt idx="32">
                  <c:v>25.531199999999977</c:v>
                </c:pt>
                <c:pt idx="33">
                  <c:v>25.549799999999976</c:v>
                </c:pt>
                <c:pt idx="34">
                  <c:v>25.568399999999976</c:v>
                </c:pt>
                <c:pt idx="35">
                  <c:v>25.586999999999975</c:v>
                </c:pt>
                <c:pt idx="36">
                  <c:v>25.605599999999974</c:v>
                </c:pt>
                <c:pt idx="37">
                  <c:v>25.624199999999973</c:v>
                </c:pt>
                <c:pt idx="38">
                  <c:v>25.642799999999973</c:v>
                </c:pt>
                <c:pt idx="39">
                  <c:v>25.661399999999972</c:v>
                </c:pt>
                <c:pt idx="40">
                  <c:v>25.679999999999971</c:v>
                </c:pt>
                <c:pt idx="41">
                  <c:v>25.698599999999971</c:v>
                </c:pt>
                <c:pt idx="42">
                  <c:v>25.71719999999997</c:v>
                </c:pt>
                <c:pt idx="43">
                  <c:v>25.735799999999969</c:v>
                </c:pt>
                <c:pt idx="44">
                  <c:v>25.754399999999968</c:v>
                </c:pt>
                <c:pt idx="45">
                  <c:v>25.772999999999968</c:v>
                </c:pt>
                <c:pt idx="46">
                  <c:v>25.791599999999967</c:v>
                </c:pt>
                <c:pt idx="47">
                  <c:v>25.810199999999966</c:v>
                </c:pt>
                <c:pt idx="48">
                  <c:v>25.828799999999966</c:v>
                </c:pt>
                <c:pt idx="49">
                  <c:v>25.847399999999965</c:v>
                </c:pt>
                <c:pt idx="50">
                  <c:v>25.865999999999964</c:v>
                </c:pt>
                <c:pt idx="51">
                  <c:v>25.884599999999963</c:v>
                </c:pt>
                <c:pt idx="52">
                  <c:v>25.903199999999963</c:v>
                </c:pt>
                <c:pt idx="53">
                  <c:v>25.921799999999962</c:v>
                </c:pt>
                <c:pt idx="54">
                  <c:v>25.940399999999961</c:v>
                </c:pt>
                <c:pt idx="55">
                  <c:v>25.958999999999961</c:v>
                </c:pt>
                <c:pt idx="56">
                  <c:v>25.97759999999996</c:v>
                </c:pt>
                <c:pt idx="57">
                  <c:v>25.996199999999959</c:v>
                </c:pt>
                <c:pt idx="58">
                  <c:v>26.014799999999958</c:v>
                </c:pt>
                <c:pt idx="59">
                  <c:v>26.033399999999958</c:v>
                </c:pt>
                <c:pt idx="60">
                  <c:v>26.051999999999957</c:v>
                </c:pt>
              </c:numCache>
            </c:numRef>
          </c:xVal>
          <c:yVal>
            <c:numRef>
              <c:f>'Phân phối chuẩn'!$D$10:$D$70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2.1023800751368147</c:v>
                </c:pt>
                <c:pt idx="29">
                  <c:v>2.13415348105918</c:v>
                </c:pt>
                <c:pt idx="30">
                  <c:v>2.1448509699001757</c:v>
                </c:pt>
                <c:pt idx="31">
                  <c:v>2.1341534810592284</c:v>
                </c:pt>
                <c:pt idx="32">
                  <c:v>2.1023800751369111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4-4876-BDA0-63347601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97000"/>
        <c:axId val="650497328"/>
      </c:scatterChart>
      <c:valAx>
        <c:axId val="6504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7328"/>
        <c:crosses val="autoZero"/>
        <c:crossBetween val="midCat"/>
      </c:valAx>
      <c:valAx>
        <c:axId val="6504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155575</xdr:rowOff>
    </xdr:from>
    <xdr:to>
      <xdr:col>12</xdr:col>
      <xdr:colOff>142875</xdr:colOff>
      <xdr:row>16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R49" sqref="R49"/>
    </sheetView>
  </sheetViews>
  <sheetFormatPr defaultRowHeight="14.5" x14ac:dyDescent="0.35"/>
  <sheetData>
    <row r="1" spans="1:17" ht="15.5" thickBot="1" x14ac:dyDescent="0.4">
      <c r="A1" s="1">
        <v>25.405000000000001</v>
      </c>
      <c r="B1">
        <v>25.49353</v>
      </c>
      <c r="C1">
        <f>A1-B1</f>
        <v>-8.8529999999998665E-2</v>
      </c>
      <c r="D1">
        <f>C1^2</f>
        <v>7.8375608999997643E-3</v>
      </c>
      <c r="E1">
        <f>SUM(D1:D60)</f>
        <v>2.0327009340000002</v>
      </c>
      <c r="H1" s="2">
        <v>25.143000000000001</v>
      </c>
      <c r="I1" s="4">
        <v>2</v>
      </c>
      <c r="J1" s="4">
        <v>2</v>
      </c>
      <c r="K1">
        <v>25.143000000000001</v>
      </c>
      <c r="L1">
        <v>25.49353</v>
      </c>
      <c r="N1">
        <f>K1-L1</f>
        <v>-0.35052999999999912</v>
      </c>
      <c r="O1">
        <f>N1^2</f>
        <v>0.12287128089999938</v>
      </c>
      <c r="P1">
        <f>O1*J1</f>
        <v>0.24574256179999876</v>
      </c>
      <c r="Q1">
        <f>SUM(P1:P13)</f>
        <v>1.9931532539999934</v>
      </c>
    </row>
    <row r="2" spans="1:17" ht="15.5" thickBot="1" x14ac:dyDescent="0.4">
      <c r="A2" s="1">
        <v>25.309000000000001</v>
      </c>
      <c r="B2">
        <v>25.49353</v>
      </c>
      <c r="C2">
        <f t="shared" ref="C2:C60" si="0">A2-B2</f>
        <v>-0.18452999999999875</v>
      </c>
      <c r="D2">
        <f t="shared" ref="D2:D60" si="1">C2^2</f>
        <v>3.4051320899999536E-2</v>
      </c>
      <c r="H2" s="3">
        <v>25203</v>
      </c>
      <c r="I2" s="5">
        <v>2</v>
      </c>
      <c r="J2" s="5">
        <v>2</v>
      </c>
      <c r="K2">
        <v>25.202999999999999</v>
      </c>
      <c r="L2">
        <v>25.49353</v>
      </c>
      <c r="N2">
        <f t="shared" ref="N2:N13" si="2">K2-L2</f>
        <v>-0.2905300000000004</v>
      </c>
      <c r="O2">
        <f t="shared" ref="O2:O13" si="3">N2^2</f>
        <v>8.4407680900000226E-2</v>
      </c>
      <c r="P2">
        <f t="shared" ref="P2:P13" si="4">O2*J2</f>
        <v>0.16881536180000045</v>
      </c>
    </row>
    <row r="3" spans="1:17" ht="15.5" thickBot="1" x14ac:dyDescent="0.4">
      <c r="A3" s="1">
        <v>25.597000000000001</v>
      </c>
      <c r="B3">
        <v>25.49353</v>
      </c>
      <c r="C3">
        <f t="shared" si="0"/>
        <v>0.10347000000000151</v>
      </c>
      <c r="D3">
        <f t="shared" si="1"/>
        <v>1.0706040900000312E-2</v>
      </c>
      <c r="H3" s="3">
        <v>25263</v>
      </c>
      <c r="I3" s="5">
        <v>5</v>
      </c>
      <c r="J3" s="5">
        <v>5</v>
      </c>
      <c r="K3">
        <v>25.263000000000002</v>
      </c>
      <c r="L3">
        <v>25.49353</v>
      </c>
      <c r="N3">
        <f t="shared" si="2"/>
        <v>-0.23052999999999813</v>
      </c>
      <c r="O3">
        <f t="shared" si="3"/>
        <v>5.3144080899999134E-2</v>
      </c>
      <c r="P3">
        <f t="shared" si="4"/>
        <v>0.26572040449999568</v>
      </c>
    </row>
    <row r="4" spans="1:17" ht="15.5" thickBot="1" x14ac:dyDescent="0.4">
      <c r="A4" s="1">
        <v>25.690999999999999</v>
      </c>
      <c r="B4">
        <v>25.49353</v>
      </c>
      <c r="C4">
        <f t="shared" si="0"/>
        <v>0.19746999999999915</v>
      </c>
      <c r="D4">
        <f t="shared" si="1"/>
        <v>3.8994400899999664E-2</v>
      </c>
      <c r="H4" s="3">
        <v>25323</v>
      </c>
      <c r="I4" s="5">
        <v>6</v>
      </c>
      <c r="J4" s="5">
        <v>6</v>
      </c>
      <c r="K4">
        <v>25.323</v>
      </c>
      <c r="L4">
        <v>25.49353</v>
      </c>
      <c r="N4">
        <f t="shared" si="2"/>
        <v>-0.1705299999999994</v>
      </c>
      <c r="O4">
        <f t="shared" si="3"/>
        <v>2.9080480899999796E-2</v>
      </c>
      <c r="P4">
        <f t="shared" si="4"/>
        <v>0.17448288539999879</v>
      </c>
    </row>
    <row r="5" spans="1:17" ht="15.5" thickBot="1" x14ac:dyDescent="0.4">
      <c r="A5" s="1">
        <v>25.68</v>
      </c>
      <c r="B5">
        <v>25.49353</v>
      </c>
      <c r="C5">
        <f t="shared" si="0"/>
        <v>0.18646999999999991</v>
      </c>
      <c r="D5">
        <f t="shared" si="1"/>
        <v>3.477106089999997E-2</v>
      </c>
      <c r="H5" s="3">
        <v>25383</v>
      </c>
      <c r="I5" s="5">
        <v>6</v>
      </c>
      <c r="J5" s="5">
        <v>6</v>
      </c>
      <c r="K5">
        <v>25.382999999999999</v>
      </c>
      <c r="L5">
        <v>25.49353</v>
      </c>
      <c r="N5">
        <f t="shared" si="2"/>
        <v>-0.11053000000000068</v>
      </c>
      <c r="O5">
        <f t="shared" si="3"/>
        <v>1.221688090000015E-2</v>
      </c>
      <c r="P5">
        <f t="shared" si="4"/>
        <v>7.3301285400000901E-2</v>
      </c>
    </row>
    <row r="6" spans="1:17" ht="15.5" thickBot="1" x14ac:dyDescent="0.4">
      <c r="A6" s="1">
        <v>25.768999999999998</v>
      </c>
      <c r="B6">
        <v>25.49353</v>
      </c>
      <c r="C6">
        <f t="shared" si="0"/>
        <v>0.27546999999999855</v>
      </c>
      <c r="D6">
        <f t="shared" si="1"/>
        <v>7.5883720899999202E-2</v>
      </c>
      <c r="H6" s="3">
        <v>25443</v>
      </c>
      <c r="I6" s="5">
        <v>8</v>
      </c>
      <c r="J6" s="5">
        <v>8</v>
      </c>
      <c r="K6">
        <v>25.443000000000001</v>
      </c>
      <c r="L6">
        <v>25.49353</v>
      </c>
      <c r="N6">
        <f t="shared" si="2"/>
        <v>-5.052999999999841E-2</v>
      </c>
      <c r="O6">
        <f t="shared" si="3"/>
        <v>2.5532808999998392E-3</v>
      </c>
      <c r="P6">
        <f t="shared" si="4"/>
        <v>2.0426247199998714E-2</v>
      </c>
    </row>
    <row r="7" spans="1:17" ht="15.5" thickBot="1" x14ac:dyDescent="0.4">
      <c r="A7" s="1">
        <v>25.132000000000001</v>
      </c>
      <c r="B7">
        <v>25.49353</v>
      </c>
      <c r="C7">
        <f t="shared" si="0"/>
        <v>-0.36152999999999835</v>
      </c>
      <c r="D7">
        <f t="shared" si="1"/>
        <v>0.13070394089999882</v>
      </c>
      <c r="H7" s="3">
        <v>25503</v>
      </c>
      <c r="I7" s="5">
        <v>7</v>
      </c>
      <c r="J7" s="5">
        <v>7</v>
      </c>
      <c r="K7">
        <v>25.503</v>
      </c>
      <c r="L7">
        <v>25.49353</v>
      </c>
      <c r="N7">
        <f t="shared" si="2"/>
        <v>9.4700000000003115E-3</v>
      </c>
      <c r="O7">
        <f t="shared" si="3"/>
        <v>8.9680900000005899E-5</v>
      </c>
      <c r="P7">
        <f t="shared" si="4"/>
        <v>6.2776630000004128E-4</v>
      </c>
    </row>
    <row r="8" spans="1:17" ht="15.5" thickBot="1" x14ac:dyDescent="0.4">
      <c r="A8" s="1">
        <v>25.484999999999999</v>
      </c>
      <c r="B8">
        <v>25.49353</v>
      </c>
      <c r="C8">
        <f t="shared" si="0"/>
        <v>-8.5300000000003706E-3</v>
      </c>
      <c r="D8">
        <f t="shared" si="1"/>
        <v>7.2760900000006326E-5</v>
      </c>
      <c r="H8" s="3">
        <v>25563</v>
      </c>
      <c r="I8" s="5">
        <v>4</v>
      </c>
      <c r="J8" s="5">
        <v>4</v>
      </c>
      <c r="K8">
        <v>25.562999999999999</v>
      </c>
      <c r="L8">
        <v>25.49353</v>
      </c>
      <c r="N8">
        <f t="shared" si="2"/>
        <v>6.9469999999999033E-2</v>
      </c>
      <c r="O8">
        <f t="shared" si="3"/>
        <v>4.8260808999998654E-3</v>
      </c>
      <c r="P8">
        <f t="shared" si="4"/>
        <v>1.9304323599999462E-2</v>
      </c>
    </row>
    <row r="9" spans="1:17" ht="15.5" thickBot="1" x14ac:dyDescent="0.4">
      <c r="A9" s="1">
        <v>25.664000000000001</v>
      </c>
      <c r="B9">
        <v>25.49353</v>
      </c>
      <c r="C9">
        <f t="shared" si="0"/>
        <v>0.17047000000000168</v>
      </c>
      <c r="D9">
        <f t="shared" si="1"/>
        <v>2.9060020900000573E-2</v>
      </c>
      <c r="H9" s="3">
        <v>25623</v>
      </c>
      <c r="I9" s="5">
        <v>7</v>
      </c>
      <c r="J9" s="5">
        <v>7</v>
      </c>
      <c r="K9">
        <v>25.623000000000001</v>
      </c>
      <c r="L9">
        <v>25.49353</v>
      </c>
      <c r="N9">
        <f t="shared" si="2"/>
        <v>0.12947000000000131</v>
      </c>
      <c r="O9">
        <f t="shared" si="3"/>
        <v>1.6762480900000338E-2</v>
      </c>
      <c r="P9">
        <f t="shared" si="4"/>
        <v>0.11733736630000237</v>
      </c>
    </row>
    <row r="10" spans="1:17" ht="15.5" thickBot="1" x14ac:dyDescent="0.4">
      <c r="A10" s="1">
        <v>25.337</v>
      </c>
      <c r="B10">
        <v>25.49353</v>
      </c>
      <c r="C10">
        <f t="shared" si="0"/>
        <v>-0.15653000000000006</v>
      </c>
      <c r="D10">
        <f t="shared" si="1"/>
        <v>2.4501640900000017E-2</v>
      </c>
      <c r="H10" s="3">
        <v>25683</v>
      </c>
      <c r="I10" s="5">
        <v>6</v>
      </c>
      <c r="J10" s="5">
        <v>6</v>
      </c>
      <c r="K10">
        <v>25.683</v>
      </c>
      <c r="L10">
        <v>25.49353</v>
      </c>
      <c r="N10">
        <f t="shared" si="2"/>
        <v>0.18947000000000003</v>
      </c>
      <c r="O10">
        <f t="shared" si="3"/>
        <v>3.5898880900000013E-2</v>
      </c>
      <c r="P10">
        <f t="shared" si="4"/>
        <v>0.21539328540000008</v>
      </c>
    </row>
    <row r="11" spans="1:17" ht="15.5" thickBot="1" x14ac:dyDescent="0.4">
      <c r="A11" s="1">
        <v>25.396000000000001</v>
      </c>
      <c r="B11">
        <v>25.49353</v>
      </c>
      <c r="C11">
        <f t="shared" si="0"/>
        <v>-9.7529999999999006E-2</v>
      </c>
      <c r="D11">
        <f t="shared" si="1"/>
        <v>9.5121008999998063E-3</v>
      </c>
      <c r="H11" s="3">
        <v>25743</v>
      </c>
      <c r="I11" s="5">
        <v>3</v>
      </c>
      <c r="J11" s="5">
        <v>3</v>
      </c>
      <c r="K11">
        <v>25.742999999999999</v>
      </c>
      <c r="L11">
        <v>25.49353</v>
      </c>
      <c r="N11">
        <f t="shared" si="2"/>
        <v>0.24946999999999875</v>
      </c>
      <c r="O11">
        <f t="shared" si="3"/>
        <v>6.2235280899999378E-2</v>
      </c>
      <c r="P11">
        <f t="shared" si="4"/>
        <v>0.18670584269999813</v>
      </c>
    </row>
    <row r="12" spans="1:17" ht="15.5" thickBot="1" x14ac:dyDescent="0.4">
      <c r="A12" s="1">
        <v>25.245999999999999</v>
      </c>
      <c r="B12">
        <v>25.49353</v>
      </c>
      <c r="C12">
        <f t="shared" si="0"/>
        <v>-0.24753000000000114</v>
      </c>
      <c r="D12">
        <f t="shared" si="1"/>
        <v>6.1271100900000562E-2</v>
      </c>
      <c r="H12" s="3">
        <v>25803</v>
      </c>
      <c r="I12" s="5">
        <v>1</v>
      </c>
      <c r="J12" s="5">
        <v>1</v>
      </c>
      <c r="K12">
        <v>25.803000000000001</v>
      </c>
      <c r="L12">
        <v>25.49353</v>
      </c>
      <c r="N12">
        <f t="shared" si="2"/>
        <v>0.30947000000000102</v>
      </c>
      <c r="O12">
        <f t="shared" si="3"/>
        <v>9.5771680900000628E-2</v>
      </c>
      <c r="P12">
        <f t="shared" si="4"/>
        <v>9.5771680900000628E-2</v>
      </c>
    </row>
    <row r="13" spans="1:17" ht="15.5" thickBot="1" x14ac:dyDescent="0.4">
      <c r="A13" s="1">
        <v>25.222000000000001</v>
      </c>
      <c r="B13">
        <v>25.49353</v>
      </c>
      <c r="C13">
        <f t="shared" si="0"/>
        <v>-0.27152999999999849</v>
      </c>
      <c r="D13">
        <f t="shared" si="1"/>
        <v>7.3728540899999181E-2</v>
      </c>
      <c r="H13" s="3">
        <v>25863</v>
      </c>
      <c r="I13" s="5">
        <v>3</v>
      </c>
      <c r="J13" s="5">
        <v>3</v>
      </c>
      <c r="K13">
        <v>25.863</v>
      </c>
      <c r="L13">
        <v>25.49353</v>
      </c>
      <c r="N13">
        <f t="shared" si="2"/>
        <v>0.36946999999999974</v>
      </c>
      <c r="O13">
        <f t="shared" si="3"/>
        <v>0.1365080808999998</v>
      </c>
      <c r="P13">
        <f t="shared" si="4"/>
        <v>0.40952424269999943</v>
      </c>
    </row>
    <row r="14" spans="1:17" x14ac:dyDescent="0.35">
      <c r="A14" s="1">
        <v>25.353000000000002</v>
      </c>
      <c r="B14">
        <v>25.49353</v>
      </c>
      <c r="C14">
        <f t="shared" si="0"/>
        <v>-0.14052999999999827</v>
      </c>
      <c r="D14">
        <f t="shared" si="1"/>
        <v>1.9748680899999514E-2</v>
      </c>
    </row>
    <row r="15" spans="1:17" x14ac:dyDescent="0.35">
      <c r="A15" s="1">
        <v>25.384</v>
      </c>
      <c r="B15">
        <v>25.49353</v>
      </c>
      <c r="C15">
        <f t="shared" si="0"/>
        <v>-0.10952999999999946</v>
      </c>
      <c r="D15">
        <f t="shared" si="1"/>
        <v>1.1996820899999882E-2</v>
      </c>
    </row>
    <row r="16" spans="1:17" ht="15" thickBot="1" x14ac:dyDescent="0.4">
      <c r="A16" s="1">
        <v>25.181999999999999</v>
      </c>
      <c r="B16">
        <v>25.49353</v>
      </c>
      <c r="C16">
        <f t="shared" si="0"/>
        <v>-0.31153000000000119</v>
      </c>
      <c r="D16">
        <f t="shared" si="1"/>
        <v>9.7050940900000743E-2</v>
      </c>
    </row>
    <row r="17" spans="1:18" ht="15.5" thickBot="1" x14ac:dyDescent="0.4">
      <c r="A17" s="1">
        <v>25.414999999999999</v>
      </c>
      <c r="B17">
        <v>25.49353</v>
      </c>
      <c r="C17">
        <f t="shared" si="0"/>
        <v>-7.8530000000000655E-2</v>
      </c>
      <c r="D17">
        <f t="shared" si="1"/>
        <v>6.1669609000001031E-3</v>
      </c>
      <c r="H17" s="4">
        <v>2</v>
      </c>
      <c r="I17">
        <v>60</v>
      </c>
      <c r="J17">
        <f>H17/I17</f>
        <v>3.3333333333333333E-2</v>
      </c>
      <c r="K17">
        <v>100</v>
      </c>
      <c r="L17">
        <f>J17*K17</f>
        <v>3.3333333333333335</v>
      </c>
    </row>
    <row r="18" spans="1:18" ht="15.5" thickBot="1" x14ac:dyDescent="0.4">
      <c r="A18" s="1">
        <v>25.439</v>
      </c>
      <c r="B18">
        <v>25.49353</v>
      </c>
      <c r="C18">
        <f t="shared" si="0"/>
        <v>-5.4529999999999745E-2</v>
      </c>
      <c r="D18">
        <f t="shared" si="1"/>
        <v>2.973520899999972E-3</v>
      </c>
      <c r="H18" s="5">
        <v>2</v>
      </c>
      <c r="I18">
        <v>60</v>
      </c>
      <c r="J18">
        <f t="shared" ref="J18:J29" si="5">H18/I18</f>
        <v>3.3333333333333333E-2</v>
      </c>
      <c r="K18">
        <v>100</v>
      </c>
      <c r="L18">
        <f t="shared" ref="L18:L29" si="6">J18*K18</f>
        <v>3.3333333333333335</v>
      </c>
    </row>
    <row r="19" spans="1:18" ht="15.5" thickBot="1" x14ac:dyDescent="0.4">
      <c r="A19" s="1">
        <v>25.527000000000001</v>
      </c>
      <c r="B19">
        <v>25.49353</v>
      </c>
      <c r="C19">
        <f t="shared" si="0"/>
        <v>3.3470000000001221E-2</v>
      </c>
      <c r="D19">
        <f t="shared" si="1"/>
        <v>1.1202409000000818E-3</v>
      </c>
      <c r="H19" s="5">
        <v>5</v>
      </c>
      <c r="I19">
        <v>60</v>
      </c>
      <c r="J19">
        <f t="shared" si="5"/>
        <v>8.3333333333333329E-2</v>
      </c>
      <c r="K19">
        <v>100</v>
      </c>
      <c r="L19">
        <f t="shared" si="6"/>
        <v>8.3333333333333321</v>
      </c>
    </row>
    <row r="20" spans="1:18" ht="15.5" thickBot="1" x14ac:dyDescent="0.4">
      <c r="A20" s="1">
        <v>25.445</v>
      </c>
      <c r="B20">
        <v>25.49353</v>
      </c>
      <c r="C20">
        <f t="shared" si="0"/>
        <v>-4.8529999999999518E-2</v>
      </c>
      <c r="D20">
        <f t="shared" si="1"/>
        <v>2.3551608999999533E-3</v>
      </c>
      <c r="H20" s="5">
        <v>6</v>
      </c>
      <c r="I20">
        <v>60</v>
      </c>
      <c r="J20">
        <f t="shared" si="5"/>
        <v>0.1</v>
      </c>
      <c r="K20">
        <v>100</v>
      </c>
      <c r="L20">
        <f t="shared" si="6"/>
        <v>10</v>
      </c>
    </row>
    <row r="21" spans="1:18" ht="15.5" thickBot="1" x14ac:dyDescent="0.4">
      <c r="A21" s="1">
        <v>25.451000000000001</v>
      </c>
      <c r="B21">
        <v>25.49353</v>
      </c>
      <c r="C21">
        <f t="shared" si="0"/>
        <v>-4.2529999999999291E-2</v>
      </c>
      <c r="D21">
        <f t="shared" si="1"/>
        <v>1.8088008999999398E-3</v>
      </c>
      <c r="H21" s="5">
        <v>6</v>
      </c>
      <c r="I21">
        <v>60</v>
      </c>
      <c r="J21">
        <f t="shared" si="5"/>
        <v>0.1</v>
      </c>
      <c r="K21">
        <v>100</v>
      </c>
      <c r="L21">
        <f t="shared" si="6"/>
        <v>10</v>
      </c>
    </row>
    <row r="22" spans="1:18" ht="15.5" thickBot="1" x14ac:dyDescent="0.4">
      <c r="A22" s="1">
        <v>25.443999999999999</v>
      </c>
      <c r="B22">
        <v>25.49353</v>
      </c>
      <c r="C22">
        <f t="shared" si="0"/>
        <v>-4.953000000000074E-2</v>
      </c>
      <c r="D22">
        <f t="shared" si="1"/>
        <v>2.4532209000000735E-3</v>
      </c>
      <c r="H22" s="5">
        <v>8</v>
      </c>
      <c r="I22">
        <v>60</v>
      </c>
      <c r="J22">
        <f t="shared" si="5"/>
        <v>0.13333333333333333</v>
      </c>
      <c r="K22">
        <v>100</v>
      </c>
      <c r="L22">
        <f t="shared" si="6"/>
        <v>13.333333333333334</v>
      </c>
    </row>
    <row r="23" spans="1:18" ht="15.5" thickBot="1" x14ac:dyDescent="0.4">
      <c r="A23" s="1">
        <v>25.701000000000001</v>
      </c>
      <c r="B23">
        <v>25.49353</v>
      </c>
      <c r="C23">
        <f t="shared" si="0"/>
        <v>0.20747000000000071</v>
      </c>
      <c r="D23">
        <f t="shared" si="1"/>
        <v>4.3043800900000297E-2</v>
      </c>
      <c r="H23" s="5">
        <v>7</v>
      </c>
      <c r="I23">
        <v>60</v>
      </c>
      <c r="J23">
        <f t="shared" si="5"/>
        <v>0.11666666666666667</v>
      </c>
      <c r="K23">
        <v>100</v>
      </c>
      <c r="L23">
        <f t="shared" si="6"/>
        <v>11.666666666666666</v>
      </c>
    </row>
    <row r="24" spans="1:18" ht="15.5" thickBot="1" x14ac:dyDescent="0.4">
      <c r="A24" s="1">
        <v>25.486999999999998</v>
      </c>
      <c r="B24">
        <v>25.49353</v>
      </c>
      <c r="C24">
        <f t="shared" si="0"/>
        <v>-6.5300000000014791E-3</v>
      </c>
      <c r="D24">
        <f t="shared" si="1"/>
        <v>4.2640900000019319E-5</v>
      </c>
      <c r="H24" s="5">
        <v>4</v>
      </c>
      <c r="I24">
        <v>60</v>
      </c>
      <c r="J24">
        <f t="shared" si="5"/>
        <v>6.6666666666666666E-2</v>
      </c>
      <c r="K24">
        <v>100</v>
      </c>
      <c r="L24">
        <f t="shared" si="6"/>
        <v>6.666666666666667</v>
      </c>
    </row>
    <row r="25" spans="1:18" ht="15.5" thickBot="1" x14ac:dyDescent="0.4">
      <c r="A25" s="1">
        <v>25.478999999999999</v>
      </c>
      <c r="B25">
        <v>25.49353</v>
      </c>
      <c r="C25">
        <f t="shared" si="0"/>
        <v>-1.4530000000000598E-2</v>
      </c>
      <c r="D25">
        <f t="shared" si="1"/>
        <v>2.1112090000001738E-4</v>
      </c>
      <c r="H25" s="5">
        <v>7</v>
      </c>
      <c r="I25">
        <v>60</v>
      </c>
      <c r="J25">
        <f t="shared" si="5"/>
        <v>0.11666666666666667</v>
      </c>
      <c r="K25">
        <v>100</v>
      </c>
      <c r="L25">
        <f t="shared" si="6"/>
        <v>11.666666666666666</v>
      </c>
    </row>
    <row r="26" spans="1:18" ht="15.5" thickBot="1" x14ac:dyDescent="0.4">
      <c r="A26" s="1">
        <v>25.422999999999998</v>
      </c>
      <c r="B26">
        <v>25.49353</v>
      </c>
      <c r="C26">
        <f t="shared" si="0"/>
        <v>-7.0530000000001536E-2</v>
      </c>
      <c r="D26">
        <f t="shared" si="1"/>
        <v>4.9744809000002166E-3</v>
      </c>
      <c r="H26" s="5">
        <v>6</v>
      </c>
      <c r="I26">
        <v>60</v>
      </c>
      <c r="J26">
        <f t="shared" si="5"/>
        <v>0.1</v>
      </c>
      <c r="K26">
        <v>100</v>
      </c>
      <c r="L26">
        <f t="shared" si="6"/>
        <v>10</v>
      </c>
    </row>
    <row r="27" spans="1:18" ht="15.5" thickBot="1" x14ac:dyDescent="0.4">
      <c r="A27" s="1">
        <v>25.795999999999999</v>
      </c>
      <c r="B27">
        <v>25.49353</v>
      </c>
      <c r="C27">
        <f t="shared" si="0"/>
        <v>0.30246999999999957</v>
      </c>
      <c r="D27">
        <f t="shared" si="1"/>
        <v>9.1488100899999744E-2</v>
      </c>
      <c r="H27" s="5">
        <v>3</v>
      </c>
      <c r="I27">
        <v>60</v>
      </c>
      <c r="J27">
        <f t="shared" si="5"/>
        <v>0.05</v>
      </c>
      <c r="K27">
        <v>100</v>
      </c>
      <c r="L27">
        <f t="shared" si="6"/>
        <v>5</v>
      </c>
    </row>
    <row r="28" spans="1:18" ht="15.5" thickBot="1" x14ac:dyDescent="0.4">
      <c r="A28" s="1">
        <v>25.63</v>
      </c>
      <c r="B28">
        <v>25.49353</v>
      </c>
      <c r="C28">
        <f t="shared" si="0"/>
        <v>0.1364699999999992</v>
      </c>
      <c r="D28">
        <f t="shared" si="1"/>
        <v>1.8624060899999781E-2</v>
      </c>
      <c r="H28" s="5">
        <v>1</v>
      </c>
      <c r="I28">
        <v>60</v>
      </c>
      <c r="J28">
        <f t="shared" si="5"/>
        <v>1.6666666666666666E-2</v>
      </c>
      <c r="K28">
        <v>100</v>
      </c>
      <c r="L28">
        <f t="shared" si="6"/>
        <v>1.6666666666666667</v>
      </c>
    </row>
    <row r="29" spans="1:18" ht="15.5" thickBot="1" x14ac:dyDescent="0.4">
      <c r="A29" s="1">
        <v>25.856000000000002</v>
      </c>
      <c r="B29">
        <v>25.49353</v>
      </c>
      <c r="C29">
        <f t="shared" si="0"/>
        <v>0.36247000000000185</v>
      </c>
      <c r="D29">
        <f t="shared" si="1"/>
        <v>0.13138450090000134</v>
      </c>
      <c r="H29" s="5">
        <v>3</v>
      </c>
      <c r="I29">
        <v>60</v>
      </c>
      <c r="J29">
        <f t="shared" si="5"/>
        <v>0.05</v>
      </c>
      <c r="K29">
        <v>100</v>
      </c>
      <c r="L29">
        <f t="shared" si="6"/>
        <v>5</v>
      </c>
    </row>
    <row r="30" spans="1:18" x14ac:dyDescent="0.35">
      <c r="A30" s="1">
        <v>25.402000000000001</v>
      </c>
      <c r="B30">
        <v>25.49353</v>
      </c>
      <c r="C30">
        <f t="shared" si="0"/>
        <v>-9.1529999999998779E-2</v>
      </c>
      <c r="D30">
        <f t="shared" si="1"/>
        <v>8.3777408999997759E-3</v>
      </c>
    </row>
    <row r="31" spans="1:18" ht="15" thickBot="1" x14ac:dyDescent="0.4">
      <c r="A31" s="1">
        <v>25.748999999999999</v>
      </c>
      <c r="B31">
        <v>25.49353</v>
      </c>
      <c r="C31">
        <f t="shared" si="0"/>
        <v>0.25546999999999898</v>
      </c>
      <c r="D31">
        <f t="shared" si="1"/>
        <v>6.5264920899999482E-2</v>
      </c>
    </row>
    <row r="32" spans="1:18" ht="15.5" thickBot="1" x14ac:dyDescent="0.4">
      <c r="A32" s="1">
        <v>25.288</v>
      </c>
      <c r="B32">
        <v>25.49353</v>
      </c>
      <c r="C32">
        <f t="shared" si="0"/>
        <v>-0.20552999999999955</v>
      </c>
      <c r="D32">
        <f t="shared" si="1"/>
        <v>4.2242580899999813E-2</v>
      </c>
      <c r="H32" s="2">
        <v>25143</v>
      </c>
      <c r="I32">
        <v>25.143000000000001</v>
      </c>
      <c r="J32">
        <v>25.49</v>
      </c>
      <c r="K32">
        <v>0.06</v>
      </c>
      <c r="L32">
        <f>(I32-J32)/K32</f>
        <v>-5.7833333333332959</v>
      </c>
      <c r="N32" s="4">
        <v>2</v>
      </c>
      <c r="O32" s="4">
        <v>-6</v>
      </c>
      <c r="P32">
        <f>N32*O32</f>
        <v>-12</v>
      </c>
      <c r="Q32">
        <f>O32^2</f>
        <v>36</v>
      </c>
      <c r="R32">
        <f>N32*Q32</f>
        <v>72</v>
      </c>
    </row>
    <row r="33" spans="1:18" ht="15.5" thickBot="1" x14ac:dyDescent="0.4">
      <c r="A33" s="1">
        <v>25.581</v>
      </c>
      <c r="B33">
        <v>25.49353</v>
      </c>
      <c r="C33">
        <f t="shared" si="0"/>
        <v>8.7469999999999715E-2</v>
      </c>
      <c r="D33">
        <f t="shared" si="1"/>
        <v>7.6510008999999502E-3</v>
      </c>
      <c r="H33" s="3">
        <v>25203</v>
      </c>
      <c r="I33">
        <v>25.202999999999999</v>
      </c>
      <c r="J33">
        <v>25.49</v>
      </c>
      <c r="K33">
        <v>0.06</v>
      </c>
      <c r="L33">
        <f t="shared" ref="L33:L44" si="7">(I33-J33)/K33</f>
        <v>-4.7833333333333172</v>
      </c>
      <c r="N33" s="5">
        <v>2</v>
      </c>
      <c r="O33" s="5">
        <v>-5</v>
      </c>
      <c r="P33">
        <f t="shared" ref="P33:P44" si="8">N33*O33</f>
        <v>-10</v>
      </c>
      <c r="Q33">
        <f t="shared" ref="Q33:Q44" si="9">O33^2</f>
        <v>25</v>
      </c>
      <c r="R33">
        <f t="shared" ref="R33:R44" si="10">N33*Q33</f>
        <v>50</v>
      </c>
    </row>
    <row r="34" spans="1:18" ht="15.5" thickBot="1" x14ac:dyDescent="0.4">
      <c r="A34" s="1">
        <v>25.635000000000002</v>
      </c>
      <c r="B34">
        <v>25.49353</v>
      </c>
      <c r="C34">
        <f t="shared" si="0"/>
        <v>0.14147000000000176</v>
      </c>
      <c r="D34">
        <f t="shared" si="1"/>
        <v>2.00137609000005E-2</v>
      </c>
      <c r="H34" s="3">
        <v>25263</v>
      </c>
      <c r="I34">
        <v>25.263000000000002</v>
      </c>
      <c r="J34">
        <v>25.49</v>
      </c>
      <c r="K34">
        <v>0.06</v>
      </c>
      <c r="L34">
        <f t="shared" si="7"/>
        <v>-3.7833333333332795</v>
      </c>
      <c r="N34" s="5">
        <v>5</v>
      </c>
      <c r="O34" s="5">
        <v>-4</v>
      </c>
      <c r="P34">
        <f t="shared" si="8"/>
        <v>-20</v>
      </c>
      <c r="Q34">
        <f t="shared" si="9"/>
        <v>16</v>
      </c>
      <c r="R34">
        <f t="shared" si="10"/>
        <v>80</v>
      </c>
    </row>
    <row r="35" spans="1:18" ht="15.5" thickBot="1" x14ac:dyDescent="0.4">
      <c r="A35" s="1">
        <v>25.888000000000002</v>
      </c>
      <c r="B35">
        <v>25.49353</v>
      </c>
      <c r="C35">
        <f t="shared" si="0"/>
        <v>0.39447000000000187</v>
      </c>
      <c r="D35">
        <f t="shared" si="1"/>
        <v>0.15560658090000148</v>
      </c>
      <c r="H35" s="3">
        <v>25323</v>
      </c>
      <c r="I35">
        <v>25.323</v>
      </c>
      <c r="J35">
        <v>25.49</v>
      </c>
      <c r="K35">
        <v>0.06</v>
      </c>
      <c r="L35">
        <f t="shared" si="7"/>
        <v>-2.7833333333333008</v>
      </c>
      <c r="N35" s="5">
        <v>6</v>
      </c>
      <c r="O35" s="5">
        <v>-3</v>
      </c>
      <c r="P35">
        <f t="shared" si="8"/>
        <v>-18</v>
      </c>
      <c r="Q35">
        <f t="shared" si="9"/>
        <v>9</v>
      </c>
      <c r="R35">
        <f t="shared" si="10"/>
        <v>54</v>
      </c>
    </row>
    <row r="36" spans="1:18" ht="15.5" thickBot="1" x14ac:dyDescent="0.4">
      <c r="A36" s="1">
        <v>25.486999999999998</v>
      </c>
      <c r="B36">
        <v>25.49353</v>
      </c>
      <c r="C36">
        <f t="shared" si="0"/>
        <v>-6.5300000000014791E-3</v>
      </c>
      <c r="D36">
        <f t="shared" si="1"/>
        <v>4.2640900000019319E-5</v>
      </c>
      <c r="H36" s="3">
        <v>25383</v>
      </c>
      <c r="I36">
        <v>25.382999999999999</v>
      </c>
      <c r="J36">
        <v>25.49</v>
      </c>
      <c r="K36">
        <v>0.06</v>
      </c>
      <c r="L36">
        <f t="shared" si="7"/>
        <v>-1.7833333333333221</v>
      </c>
      <c r="N36" s="5">
        <v>6</v>
      </c>
      <c r="O36" s="5">
        <v>-2</v>
      </c>
      <c r="P36">
        <f t="shared" si="8"/>
        <v>-12</v>
      </c>
      <c r="Q36">
        <f t="shared" si="9"/>
        <v>4</v>
      </c>
      <c r="R36">
        <f t="shared" si="10"/>
        <v>24</v>
      </c>
    </row>
    <row r="37" spans="1:18" ht="15.5" thickBot="1" x14ac:dyDescent="0.4">
      <c r="A37" s="1">
        <v>25.491</v>
      </c>
      <c r="B37">
        <v>25.49353</v>
      </c>
      <c r="C37">
        <f t="shared" si="0"/>
        <v>-2.5300000000001432E-3</v>
      </c>
      <c r="D37">
        <f t="shared" si="1"/>
        <v>6.400900000000725E-6</v>
      </c>
      <c r="H37" s="3">
        <v>25443</v>
      </c>
      <c r="I37">
        <v>25.443000000000001</v>
      </c>
      <c r="J37">
        <v>25.49</v>
      </c>
      <c r="K37">
        <v>0.06</v>
      </c>
      <c r="L37">
        <f t="shared" si="7"/>
        <v>-0.78333333333328414</v>
      </c>
      <c r="N37" s="5">
        <v>8</v>
      </c>
      <c r="O37" s="5">
        <v>-1</v>
      </c>
      <c r="P37">
        <f t="shared" si="8"/>
        <v>-8</v>
      </c>
      <c r="Q37">
        <f t="shared" si="9"/>
        <v>1</v>
      </c>
      <c r="R37">
        <f t="shared" si="10"/>
        <v>8</v>
      </c>
    </row>
    <row r="38" spans="1:18" ht="15.5" thickBot="1" x14ac:dyDescent="0.4">
      <c r="A38" s="1">
        <v>25.600999999999999</v>
      </c>
      <c r="B38">
        <v>25.49353</v>
      </c>
      <c r="C38">
        <f t="shared" si="0"/>
        <v>0.10746999999999929</v>
      </c>
      <c r="D38">
        <f t="shared" si="1"/>
        <v>1.1549800899999846E-2</v>
      </c>
      <c r="H38" s="3">
        <v>25503</v>
      </c>
      <c r="I38">
        <v>25.503</v>
      </c>
      <c r="J38">
        <v>25.49</v>
      </c>
      <c r="K38">
        <v>0.06</v>
      </c>
      <c r="L38">
        <f t="shared" si="7"/>
        <v>0.21666666666669462</v>
      </c>
      <c r="N38" s="5">
        <v>7</v>
      </c>
      <c r="O38" s="5">
        <v>0</v>
      </c>
      <c r="P38">
        <f t="shared" si="8"/>
        <v>0</v>
      </c>
      <c r="Q38">
        <f t="shared" si="9"/>
        <v>0</v>
      </c>
      <c r="R38">
        <f t="shared" si="10"/>
        <v>0</v>
      </c>
    </row>
    <row r="39" spans="1:18" ht="15.5" thickBot="1" x14ac:dyDescent="0.4">
      <c r="A39" s="1">
        <v>25.843</v>
      </c>
      <c r="B39">
        <v>25.49353</v>
      </c>
      <c r="C39">
        <f t="shared" si="0"/>
        <v>0.34947000000000017</v>
      </c>
      <c r="D39">
        <f t="shared" si="1"/>
        <v>0.12212928090000012</v>
      </c>
      <c r="H39" s="3">
        <v>25563</v>
      </c>
      <c r="I39">
        <v>25.562999999999999</v>
      </c>
      <c r="J39">
        <v>25.49</v>
      </c>
      <c r="K39">
        <v>0.06</v>
      </c>
      <c r="L39">
        <f t="shared" si="7"/>
        <v>1.2166666666666734</v>
      </c>
      <c r="N39" s="5">
        <v>4</v>
      </c>
      <c r="O39" s="5">
        <v>1</v>
      </c>
      <c r="P39">
        <f t="shared" si="8"/>
        <v>4</v>
      </c>
      <c r="Q39">
        <f t="shared" si="9"/>
        <v>1</v>
      </c>
      <c r="R39">
        <f t="shared" si="10"/>
        <v>4</v>
      </c>
    </row>
    <row r="40" spans="1:18" ht="15.5" thickBot="1" x14ac:dyDescent="0.4">
      <c r="A40" s="1">
        <v>25.684000000000001</v>
      </c>
      <c r="B40">
        <v>25.49353</v>
      </c>
      <c r="C40">
        <f t="shared" si="0"/>
        <v>0.19047000000000125</v>
      </c>
      <c r="D40">
        <f t="shared" si="1"/>
        <v>3.6278820900000473E-2</v>
      </c>
      <c r="H40" s="3">
        <v>25623</v>
      </c>
      <c r="I40">
        <v>25.623000000000001</v>
      </c>
      <c r="J40">
        <v>25.49</v>
      </c>
      <c r="K40">
        <v>0.06</v>
      </c>
      <c r="L40">
        <f t="shared" si="7"/>
        <v>2.2166666666667112</v>
      </c>
      <c r="N40" s="5">
        <v>7</v>
      </c>
      <c r="O40" s="5">
        <v>2</v>
      </c>
      <c r="P40">
        <f t="shared" si="8"/>
        <v>14</v>
      </c>
      <c r="Q40">
        <f t="shared" si="9"/>
        <v>4</v>
      </c>
      <c r="R40">
        <f t="shared" si="10"/>
        <v>28</v>
      </c>
    </row>
    <row r="41" spans="1:18" ht="15.5" thickBot="1" x14ac:dyDescent="0.4">
      <c r="A41" s="1">
        <v>25.253</v>
      </c>
      <c r="B41">
        <v>25.49353</v>
      </c>
      <c r="C41">
        <f t="shared" si="0"/>
        <v>-0.24052999999999969</v>
      </c>
      <c r="D41">
        <f t="shared" si="1"/>
        <v>5.7854680899999851E-2</v>
      </c>
      <c r="H41" s="3">
        <v>25683</v>
      </c>
      <c r="I41">
        <v>25.683</v>
      </c>
      <c r="J41">
        <v>25.49</v>
      </c>
      <c r="K41">
        <v>0.06</v>
      </c>
      <c r="L41">
        <f t="shared" si="7"/>
        <v>3.2166666666666899</v>
      </c>
      <c r="N41" s="5">
        <v>6</v>
      </c>
      <c r="O41" s="5">
        <v>3</v>
      </c>
      <c r="P41">
        <f t="shared" si="8"/>
        <v>18</v>
      </c>
      <c r="Q41">
        <f t="shared" si="9"/>
        <v>9</v>
      </c>
      <c r="R41">
        <f t="shared" si="10"/>
        <v>54</v>
      </c>
    </row>
    <row r="42" spans="1:18" ht="15.5" thickBot="1" x14ac:dyDescent="0.4">
      <c r="A42" s="1">
        <v>25.373000000000001</v>
      </c>
      <c r="B42">
        <v>25.49353</v>
      </c>
      <c r="C42">
        <f t="shared" si="0"/>
        <v>-0.12052999999999869</v>
      </c>
      <c r="D42">
        <f t="shared" si="1"/>
        <v>1.4527480899999685E-2</v>
      </c>
      <c r="H42" s="3">
        <v>25743</v>
      </c>
      <c r="I42">
        <v>25.742999999999999</v>
      </c>
      <c r="J42">
        <v>25.49</v>
      </c>
      <c r="K42">
        <v>0.06</v>
      </c>
      <c r="L42">
        <f t="shared" si="7"/>
        <v>4.2166666666666686</v>
      </c>
      <c r="N42" s="5">
        <v>3</v>
      </c>
      <c r="O42" s="5">
        <v>4</v>
      </c>
      <c r="P42">
        <f t="shared" si="8"/>
        <v>12</v>
      </c>
      <c r="Q42">
        <f t="shared" si="9"/>
        <v>16</v>
      </c>
      <c r="R42">
        <f t="shared" si="10"/>
        <v>48</v>
      </c>
    </row>
    <row r="43" spans="1:18" ht="15.5" thickBot="1" x14ac:dyDescent="0.4">
      <c r="A43" s="1">
        <v>25.271999999999998</v>
      </c>
      <c r="B43">
        <v>25.49353</v>
      </c>
      <c r="C43">
        <f t="shared" si="0"/>
        <v>-0.22153000000000134</v>
      </c>
      <c r="D43">
        <f t="shared" si="1"/>
        <v>4.9075540900000596E-2</v>
      </c>
      <c r="H43" s="3">
        <v>25803</v>
      </c>
      <c r="I43">
        <v>25.803000000000001</v>
      </c>
      <c r="J43">
        <v>25.49</v>
      </c>
      <c r="K43">
        <v>0.06</v>
      </c>
      <c r="L43">
        <f t="shared" si="7"/>
        <v>5.2166666666667068</v>
      </c>
      <c r="N43" s="5">
        <v>1</v>
      </c>
      <c r="O43" s="5">
        <v>5</v>
      </c>
      <c r="P43">
        <f t="shared" si="8"/>
        <v>5</v>
      </c>
      <c r="Q43">
        <f t="shared" si="9"/>
        <v>25</v>
      </c>
      <c r="R43">
        <f t="shared" si="10"/>
        <v>25</v>
      </c>
    </row>
    <row r="44" spans="1:18" ht="15.5" thickBot="1" x14ac:dyDescent="0.4">
      <c r="A44" s="1">
        <v>25.446000000000002</v>
      </c>
      <c r="B44">
        <v>25.49353</v>
      </c>
      <c r="C44">
        <f t="shared" si="0"/>
        <v>-4.7529999999998296E-2</v>
      </c>
      <c r="D44">
        <f t="shared" si="1"/>
        <v>2.2591008999998381E-3</v>
      </c>
      <c r="H44" s="3">
        <v>25863</v>
      </c>
      <c r="I44">
        <v>25.863</v>
      </c>
      <c r="J44">
        <v>25.49</v>
      </c>
      <c r="K44">
        <v>0.06</v>
      </c>
      <c r="L44">
        <f t="shared" si="7"/>
        <v>6.2166666666666854</v>
      </c>
      <c r="N44" s="5">
        <v>3</v>
      </c>
      <c r="O44" s="5">
        <v>6</v>
      </c>
      <c r="P44">
        <f t="shared" si="8"/>
        <v>18</v>
      </c>
      <c r="Q44">
        <f t="shared" si="9"/>
        <v>36</v>
      </c>
      <c r="R44">
        <f t="shared" si="10"/>
        <v>108</v>
      </c>
    </row>
    <row r="45" spans="1:18" x14ac:dyDescent="0.35">
      <c r="A45" s="1">
        <v>25.49</v>
      </c>
      <c r="B45">
        <v>25.49353</v>
      </c>
      <c r="C45">
        <f t="shared" si="0"/>
        <v>-3.5300000000013654E-3</v>
      </c>
      <c r="D45">
        <f t="shared" si="1"/>
        <v>1.2460900000009639E-5</v>
      </c>
      <c r="P45">
        <f>SUM(P32:P44)</f>
        <v>-9</v>
      </c>
      <c r="R45">
        <f>SUM(R32:R44)</f>
        <v>555</v>
      </c>
    </row>
    <row r="46" spans="1:18" ht="15" thickBot="1" x14ac:dyDescent="0.4">
      <c r="A46" s="1">
        <v>25.564</v>
      </c>
      <c r="B46">
        <v>25.49353</v>
      </c>
      <c r="C46">
        <f t="shared" si="0"/>
        <v>7.0470000000000255E-2</v>
      </c>
      <c r="D46">
        <f t="shared" si="1"/>
        <v>4.9660209000000361E-3</v>
      </c>
    </row>
    <row r="47" spans="1:18" ht="15.5" thickBot="1" x14ac:dyDescent="0.4">
      <c r="A47" s="1">
        <v>25.452000000000002</v>
      </c>
      <c r="B47">
        <v>25.49353</v>
      </c>
      <c r="C47">
        <f t="shared" si="0"/>
        <v>-4.1529999999998068E-2</v>
      </c>
      <c r="D47">
        <f t="shared" si="1"/>
        <v>1.7247408999998396E-3</v>
      </c>
      <c r="F47" s="4">
        <v>2</v>
      </c>
      <c r="G47" s="4">
        <v>-6</v>
      </c>
      <c r="H47" s="6">
        <v>60</v>
      </c>
      <c r="I47">
        <f>(F47*G47)/H47</f>
        <v>-0.2</v>
      </c>
      <c r="J47">
        <f>SUM(I47:I59)</f>
        <v>-0.14999999999999991</v>
      </c>
      <c r="L47" s="4">
        <v>2</v>
      </c>
      <c r="M47" s="4">
        <v>-6</v>
      </c>
      <c r="N47">
        <f>M47^2</f>
        <v>36</v>
      </c>
      <c r="O47">
        <f>L47*N47</f>
        <v>72</v>
      </c>
      <c r="P47">
        <f>SUM(O47:O59)</f>
        <v>555</v>
      </c>
      <c r="Q47">
        <f>L47*M47</f>
        <v>-12</v>
      </c>
      <c r="R47">
        <f>SUM(Q47:Q59)</f>
        <v>-9</v>
      </c>
    </row>
    <row r="48" spans="1:18" ht="15.5" thickBot="1" x14ac:dyDescent="0.4">
      <c r="A48" s="1">
        <v>25.629000000000001</v>
      </c>
      <c r="B48">
        <v>25.49353</v>
      </c>
      <c r="C48">
        <f t="shared" si="0"/>
        <v>0.13547000000000153</v>
      </c>
      <c r="D48">
        <f t="shared" si="1"/>
        <v>1.8352120900000414E-2</v>
      </c>
      <c r="F48" s="5">
        <v>2</v>
      </c>
      <c r="G48" s="5">
        <v>-5</v>
      </c>
      <c r="H48" s="6">
        <v>60</v>
      </c>
      <c r="I48">
        <f t="shared" ref="I48:I59" si="11">(F48*G48)/H48</f>
        <v>-0.16666666666666666</v>
      </c>
      <c r="L48" s="5">
        <v>2</v>
      </c>
      <c r="M48" s="5">
        <v>-5</v>
      </c>
      <c r="N48">
        <f t="shared" ref="N48:N59" si="12">M48^2</f>
        <v>25</v>
      </c>
      <c r="O48">
        <f t="shared" ref="O48:O59" si="13">L48*N48</f>
        <v>50</v>
      </c>
      <c r="Q48">
        <f t="shared" ref="Q48:Q59" si="14">L48*M48</f>
        <v>-10</v>
      </c>
      <c r="R48">
        <f>R47^2</f>
        <v>81</v>
      </c>
    </row>
    <row r="49" spans="1:17" ht="15.5" thickBot="1" x14ac:dyDescent="0.4">
      <c r="A49" s="1">
        <v>25.239000000000001</v>
      </c>
      <c r="B49">
        <v>25.49353</v>
      </c>
      <c r="C49">
        <f t="shared" si="0"/>
        <v>-0.25452999999999903</v>
      </c>
      <c r="D49">
        <f t="shared" si="1"/>
        <v>6.4785520899999505E-2</v>
      </c>
      <c r="F49" s="5">
        <v>5</v>
      </c>
      <c r="G49" s="5">
        <v>-4</v>
      </c>
      <c r="H49" s="6">
        <v>60</v>
      </c>
      <c r="I49">
        <f t="shared" si="11"/>
        <v>-0.33333333333333331</v>
      </c>
      <c r="L49" s="5">
        <v>5</v>
      </c>
      <c r="M49" s="5">
        <v>-4</v>
      </c>
      <c r="N49">
        <f t="shared" si="12"/>
        <v>16</v>
      </c>
      <c r="O49">
        <f t="shared" si="13"/>
        <v>80</v>
      </c>
      <c r="Q49">
        <f t="shared" si="14"/>
        <v>-20</v>
      </c>
    </row>
    <row r="50" spans="1:17" ht="15.5" thickBot="1" x14ac:dyDescent="0.4">
      <c r="A50" s="1">
        <v>25.32</v>
      </c>
      <c r="B50">
        <v>25.49353</v>
      </c>
      <c r="C50">
        <f t="shared" si="0"/>
        <v>-0.17352999999999952</v>
      </c>
      <c r="D50">
        <f t="shared" si="1"/>
        <v>3.0112660899999831E-2</v>
      </c>
      <c r="F50" s="5">
        <v>6</v>
      </c>
      <c r="G50" s="5">
        <v>-3</v>
      </c>
      <c r="H50" s="6">
        <v>60</v>
      </c>
      <c r="I50">
        <f t="shared" si="11"/>
        <v>-0.3</v>
      </c>
      <c r="L50" s="5">
        <v>6</v>
      </c>
      <c r="M50" s="5">
        <v>-3</v>
      </c>
      <c r="N50">
        <f t="shared" si="12"/>
        <v>9</v>
      </c>
      <c r="O50">
        <f t="shared" si="13"/>
        <v>54</v>
      </c>
      <c r="Q50">
        <f t="shared" si="14"/>
        <v>-18</v>
      </c>
    </row>
    <row r="51" spans="1:17" ht="15.5" thickBot="1" x14ac:dyDescent="0.4">
      <c r="A51" s="1">
        <v>25.113</v>
      </c>
      <c r="B51">
        <v>25.49353</v>
      </c>
      <c r="C51">
        <f t="shared" si="0"/>
        <v>-0.38053000000000026</v>
      </c>
      <c r="D51">
        <f t="shared" si="1"/>
        <v>0.14480308090000019</v>
      </c>
      <c r="F51" s="5">
        <v>6</v>
      </c>
      <c r="G51" s="5">
        <v>-2</v>
      </c>
      <c r="H51" s="6">
        <v>60</v>
      </c>
      <c r="I51">
        <f t="shared" si="11"/>
        <v>-0.2</v>
      </c>
      <c r="L51" s="5">
        <v>6</v>
      </c>
      <c r="M51" s="5">
        <v>-2</v>
      </c>
      <c r="N51">
        <f t="shared" si="12"/>
        <v>4</v>
      </c>
      <c r="O51">
        <f t="shared" si="13"/>
        <v>24</v>
      </c>
      <c r="Q51">
        <f t="shared" si="14"/>
        <v>-12</v>
      </c>
    </row>
    <row r="52" spans="1:17" ht="15.5" thickBot="1" x14ac:dyDescent="0.4">
      <c r="A52" s="1">
        <v>25.716999999999999</v>
      </c>
      <c r="B52">
        <v>25.49353</v>
      </c>
      <c r="C52">
        <f t="shared" si="0"/>
        <v>0.22346999999999895</v>
      </c>
      <c r="D52">
        <f t="shared" si="1"/>
        <v>4.9938840899999531E-2</v>
      </c>
      <c r="F52" s="5">
        <v>8</v>
      </c>
      <c r="G52" s="5">
        <v>-1</v>
      </c>
      <c r="H52" s="6">
        <v>60</v>
      </c>
      <c r="I52">
        <f t="shared" si="11"/>
        <v>-0.13333333333333333</v>
      </c>
      <c r="L52" s="5">
        <v>8</v>
      </c>
      <c r="M52" s="5">
        <v>-1</v>
      </c>
      <c r="N52">
        <f t="shared" si="12"/>
        <v>1</v>
      </c>
      <c r="O52">
        <f t="shared" si="13"/>
        <v>8</v>
      </c>
      <c r="Q52">
        <f t="shared" si="14"/>
        <v>-8</v>
      </c>
    </row>
    <row r="53" spans="1:17" ht="15.5" thickBot="1" x14ac:dyDescent="0.4">
      <c r="A53" s="1">
        <v>25.308</v>
      </c>
      <c r="B53">
        <v>25.49353</v>
      </c>
      <c r="C53">
        <f t="shared" si="0"/>
        <v>-0.18552999999999997</v>
      </c>
      <c r="D53">
        <f t="shared" si="1"/>
        <v>3.4421380899999993E-2</v>
      </c>
      <c r="F53" s="5">
        <v>7</v>
      </c>
      <c r="G53" s="5">
        <v>0</v>
      </c>
      <c r="H53" s="6">
        <v>60</v>
      </c>
      <c r="I53">
        <f t="shared" si="11"/>
        <v>0</v>
      </c>
      <c r="L53" s="5">
        <v>7</v>
      </c>
      <c r="M53" s="5">
        <v>0</v>
      </c>
      <c r="N53">
        <f t="shared" si="12"/>
        <v>0</v>
      </c>
      <c r="O53">
        <f t="shared" si="13"/>
        <v>0</v>
      </c>
      <c r="Q53">
        <f t="shared" si="14"/>
        <v>0</v>
      </c>
    </row>
    <row r="54" spans="1:17" ht="15.5" thickBot="1" x14ac:dyDescent="0.4">
      <c r="A54" s="1">
        <v>25.402000000000001</v>
      </c>
      <c r="B54">
        <v>25.49353</v>
      </c>
      <c r="C54">
        <f t="shared" si="0"/>
        <v>-9.1529999999998779E-2</v>
      </c>
      <c r="D54">
        <f t="shared" si="1"/>
        <v>8.3777408999997759E-3</v>
      </c>
      <c r="F54" s="5">
        <v>4</v>
      </c>
      <c r="G54" s="5">
        <v>1</v>
      </c>
      <c r="H54" s="6">
        <v>60</v>
      </c>
      <c r="I54">
        <f t="shared" si="11"/>
        <v>6.6666666666666666E-2</v>
      </c>
      <c r="L54" s="5">
        <v>4</v>
      </c>
      <c r="M54" s="5">
        <v>1</v>
      </c>
      <c r="N54">
        <f t="shared" si="12"/>
        <v>1</v>
      </c>
      <c r="O54">
        <f t="shared" si="13"/>
        <v>4</v>
      </c>
      <c r="Q54">
        <f t="shared" si="14"/>
        <v>4</v>
      </c>
    </row>
    <row r="55" spans="1:17" ht="15.5" thickBot="1" x14ac:dyDescent="0.4">
      <c r="A55" s="1">
        <v>25.614000000000001</v>
      </c>
      <c r="B55">
        <v>25.49353</v>
      </c>
      <c r="C55">
        <f t="shared" si="0"/>
        <v>0.12047000000000097</v>
      </c>
      <c r="D55">
        <f t="shared" si="1"/>
        <v>1.4513020900000232E-2</v>
      </c>
      <c r="F55" s="5">
        <v>7</v>
      </c>
      <c r="G55" s="5">
        <v>2</v>
      </c>
      <c r="H55" s="6">
        <v>60</v>
      </c>
      <c r="I55">
        <f t="shared" si="11"/>
        <v>0.23333333333333334</v>
      </c>
      <c r="L55" s="5">
        <v>7</v>
      </c>
      <c r="M55" s="5">
        <v>2</v>
      </c>
      <c r="N55">
        <f t="shared" si="12"/>
        <v>4</v>
      </c>
      <c r="O55">
        <f t="shared" si="13"/>
        <v>28</v>
      </c>
      <c r="Q55">
        <f t="shared" si="14"/>
        <v>14</v>
      </c>
    </row>
    <row r="56" spans="1:17" ht="15.5" thickBot="1" x14ac:dyDescent="0.4">
      <c r="A56" s="1">
        <v>25.579000000000001</v>
      </c>
      <c r="B56">
        <v>25.49353</v>
      </c>
      <c r="C56">
        <f t="shared" si="0"/>
        <v>8.5470000000000823E-2</v>
      </c>
      <c r="D56">
        <f t="shared" si="1"/>
        <v>7.3051209000001404E-3</v>
      </c>
      <c r="F56" s="5">
        <v>6</v>
      </c>
      <c r="G56" s="5">
        <v>3</v>
      </c>
      <c r="H56" s="6">
        <v>60</v>
      </c>
      <c r="I56">
        <f t="shared" si="11"/>
        <v>0.3</v>
      </c>
      <c r="L56" s="5">
        <v>6</v>
      </c>
      <c r="M56" s="5">
        <v>3</v>
      </c>
      <c r="N56">
        <f t="shared" si="12"/>
        <v>9</v>
      </c>
      <c r="O56">
        <f t="shared" si="13"/>
        <v>54</v>
      </c>
      <c r="Q56">
        <f t="shared" si="14"/>
        <v>18</v>
      </c>
    </row>
    <row r="57" spans="1:17" ht="15.5" thickBot="1" x14ac:dyDescent="0.4">
      <c r="A57" s="1">
        <v>25.631</v>
      </c>
      <c r="B57">
        <v>25.49353</v>
      </c>
      <c r="C57">
        <f t="shared" si="0"/>
        <v>0.13747000000000043</v>
      </c>
      <c r="D57">
        <f t="shared" si="1"/>
        <v>1.8898000900000118E-2</v>
      </c>
      <c r="F57" s="5">
        <v>3</v>
      </c>
      <c r="G57" s="5">
        <v>4</v>
      </c>
      <c r="H57" s="6">
        <v>60</v>
      </c>
      <c r="I57">
        <f t="shared" si="11"/>
        <v>0.2</v>
      </c>
      <c r="L57" s="5">
        <v>3</v>
      </c>
      <c r="M57" s="5">
        <v>4</v>
      </c>
      <c r="N57">
        <f t="shared" si="12"/>
        <v>16</v>
      </c>
      <c r="O57">
        <f t="shared" si="13"/>
        <v>48</v>
      </c>
      <c r="Q57">
        <f t="shared" si="14"/>
        <v>12</v>
      </c>
    </row>
    <row r="58" spans="1:17" ht="15.5" thickBot="1" x14ac:dyDescent="0.4">
      <c r="A58" s="1">
        <v>25.588999999999999</v>
      </c>
      <c r="B58">
        <v>25.49353</v>
      </c>
      <c r="C58">
        <f t="shared" si="0"/>
        <v>9.5469999999998834E-2</v>
      </c>
      <c r="D58">
        <f t="shared" si="1"/>
        <v>9.114520899999777E-3</v>
      </c>
      <c r="F58" s="5">
        <v>1</v>
      </c>
      <c r="G58" s="5">
        <v>5</v>
      </c>
      <c r="H58" s="6">
        <v>60</v>
      </c>
      <c r="I58">
        <f t="shared" si="11"/>
        <v>8.3333333333333329E-2</v>
      </c>
      <c r="L58" s="5">
        <v>1</v>
      </c>
      <c r="M58" s="5">
        <v>5</v>
      </c>
      <c r="N58">
        <f t="shared" si="12"/>
        <v>25</v>
      </c>
      <c r="O58">
        <f t="shared" si="13"/>
        <v>25</v>
      </c>
      <c r="Q58">
        <f t="shared" si="14"/>
        <v>5</v>
      </c>
    </row>
    <row r="59" spans="1:17" ht="15.5" thickBot="1" x14ac:dyDescent="0.4">
      <c r="A59" s="1">
        <v>25.693999999999999</v>
      </c>
      <c r="B59">
        <v>25.49353</v>
      </c>
      <c r="C59">
        <f t="shared" si="0"/>
        <v>0.20046999999999926</v>
      </c>
      <c r="D59">
        <f t="shared" si="1"/>
        <v>4.0188220899999703E-2</v>
      </c>
      <c r="F59" s="5">
        <v>3</v>
      </c>
      <c r="G59" s="5">
        <v>6</v>
      </c>
      <c r="H59" s="6">
        <v>60</v>
      </c>
      <c r="I59">
        <f t="shared" si="11"/>
        <v>0.3</v>
      </c>
      <c r="L59" s="5">
        <v>3</v>
      </c>
      <c r="M59" s="5">
        <v>6</v>
      </c>
      <c r="N59">
        <f t="shared" si="12"/>
        <v>36</v>
      </c>
      <c r="O59">
        <f t="shared" si="13"/>
        <v>108</v>
      </c>
      <c r="Q59">
        <f t="shared" si="14"/>
        <v>18</v>
      </c>
    </row>
    <row r="60" spans="1:17" x14ac:dyDescent="0.35">
      <c r="A60" s="1">
        <v>25.332999999999998</v>
      </c>
      <c r="B60">
        <v>25.49353</v>
      </c>
      <c r="C60">
        <f t="shared" si="0"/>
        <v>-0.16053000000000139</v>
      </c>
      <c r="D60">
        <f t="shared" si="1"/>
        <v>2.5769880900000448E-2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C7" sqref="C7"/>
    </sheetView>
  </sheetViews>
  <sheetFormatPr defaultRowHeight="14.5" x14ac:dyDescent="0.35"/>
  <cols>
    <col min="1" max="1" width="36.1796875" style="7" customWidth="1"/>
    <col min="2" max="2" width="17.08984375" style="7" customWidth="1"/>
    <col min="3" max="3" width="17.90625" style="7" customWidth="1"/>
    <col min="4" max="4" width="19.6328125" style="7" customWidth="1"/>
    <col min="5" max="16384" width="8.7265625" style="7"/>
  </cols>
  <sheetData>
    <row r="1" spans="1:4" x14ac:dyDescent="0.35">
      <c r="B1" s="8" t="s">
        <v>0</v>
      </c>
      <c r="C1" s="8" t="s">
        <v>1</v>
      </c>
    </row>
    <row r="2" spans="1:4" x14ac:dyDescent="0.35">
      <c r="B2" s="10">
        <v>25.494</v>
      </c>
      <c r="C2" s="9">
        <v>0.186</v>
      </c>
    </row>
    <row r="3" spans="1:4" x14ac:dyDescent="0.35">
      <c r="A3" s="11" t="s">
        <v>6</v>
      </c>
      <c r="B3" s="11">
        <v>25.446000000000002</v>
      </c>
    </row>
    <row r="4" spans="1:4" x14ac:dyDescent="0.35">
      <c r="A4" s="11" t="s">
        <v>7</v>
      </c>
      <c r="B4" s="11">
        <v>25.542000000000002</v>
      </c>
    </row>
    <row r="9" spans="1:4" x14ac:dyDescent="0.35">
      <c r="A9" s="12" t="s">
        <v>2</v>
      </c>
      <c r="B9" s="12" t="s">
        <v>3</v>
      </c>
      <c r="C9" s="12" t="s">
        <v>4</v>
      </c>
      <c r="D9" s="12" t="s">
        <v>5</v>
      </c>
    </row>
    <row r="10" spans="1:4" x14ac:dyDescent="0.35">
      <c r="A10" s="9">
        <v>-3</v>
      </c>
      <c r="B10" s="9">
        <f>B2-3*C2</f>
        <v>24.936</v>
      </c>
      <c r="C10" s="9">
        <f>_xlfn.NORM.DIST(B10,$B$2,$C$2,FALSE)</f>
        <v>2.3827141999666769E-2</v>
      </c>
      <c r="D10" s="9" t="e">
        <f>IF(AND(B10&gt;=$B$3,B10&lt;=$B$4),C10,NA())</f>
        <v>#N/A</v>
      </c>
    </row>
    <row r="11" spans="1:4" x14ac:dyDescent="0.35">
      <c r="A11" s="9">
        <f>A10+0.1</f>
        <v>-2.9</v>
      </c>
      <c r="B11" s="9">
        <f>B10+$C$2/10</f>
        <v>24.954599999999999</v>
      </c>
      <c r="C11" s="9">
        <f t="shared" ref="C11:C70" si="0">_xlfn.NORM.DIST(B11,$B$2,$C$2,FALSE)</f>
        <v>3.2002862471912905E-2</v>
      </c>
      <c r="D11" s="9" t="e">
        <f t="shared" ref="D11:D70" si="1">IF(AND(B11&gt;=$B$3,B11&lt;=$B$4),C11,NA())</f>
        <v>#N/A</v>
      </c>
    </row>
    <row r="12" spans="1:4" x14ac:dyDescent="0.35">
      <c r="A12" s="9">
        <f t="shared" ref="A12:A70" si="2">A11+0.1</f>
        <v>-2.8</v>
      </c>
      <c r="B12" s="9">
        <f t="shared" ref="B12:B70" si="3">B11+$C$2/10</f>
        <v>24.973199999999999</v>
      </c>
      <c r="C12" s="9">
        <f t="shared" si="0"/>
        <v>4.2556191306343055E-2</v>
      </c>
      <c r="D12" s="9" t="e">
        <f t="shared" si="1"/>
        <v>#N/A</v>
      </c>
    </row>
    <row r="13" spans="1:4" x14ac:dyDescent="0.35">
      <c r="A13" s="9">
        <f t="shared" si="2"/>
        <v>-2.6999999999999997</v>
      </c>
      <c r="B13" s="9">
        <f t="shared" si="3"/>
        <v>24.991799999999998</v>
      </c>
      <c r="C13" s="9">
        <f t="shared" si="0"/>
        <v>5.6026531260334897E-2</v>
      </c>
      <c r="D13" s="9" t="e">
        <f t="shared" si="1"/>
        <v>#N/A</v>
      </c>
    </row>
    <row r="14" spans="1:4" x14ac:dyDescent="0.35">
      <c r="A14" s="9">
        <f t="shared" si="2"/>
        <v>-2.5999999999999996</v>
      </c>
      <c r="B14" s="9">
        <f t="shared" si="3"/>
        <v>25.010399999999997</v>
      </c>
      <c r="C14" s="9">
        <f t="shared" si="0"/>
        <v>7.3026716310135006E-2</v>
      </c>
      <c r="D14" s="9" t="e">
        <f t="shared" si="1"/>
        <v>#N/A</v>
      </c>
    </row>
    <row r="15" spans="1:4" x14ac:dyDescent="0.35">
      <c r="A15" s="9">
        <f t="shared" si="2"/>
        <v>-2.4999999999999996</v>
      </c>
      <c r="B15" s="9">
        <f t="shared" si="3"/>
        <v>25.028999999999996</v>
      </c>
      <c r="C15" s="9">
        <f t="shared" si="0"/>
        <v>9.4238174696600785E-2</v>
      </c>
      <c r="D15" s="9" t="e">
        <f t="shared" si="1"/>
        <v>#N/A</v>
      </c>
    </row>
    <row r="16" spans="1:4" x14ac:dyDescent="0.35">
      <c r="A16" s="9">
        <f t="shared" si="2"/>
        <v>-2.3999999999999995</v>
      </c>
      <c r="B16" s="9">
        <f t="shared" si="3"/>
        <v>25.047599999999996</v>
      </c>
      <c r="C16" s="9">
        <f t="shared" si="0"/>
        <v>0.12040070050990165</v>
      </c>
      <c r="D16" s="9" t="e">
        <f t="shared" si="1"/>
        <v>#N/A</v>
      </c>
    </row>
    <row r="17" spans="1:4" x14ac:dyDescent="0.35">
      <c r="A17" s="9">
        <f t="shared" si="2"/>
        <v>-2.2999999999999994</v>
      </c>
      <c r="B17" s="9">
        <f t="shared" si="3"/>
        <v>25.066199999999995</v>
      </c>
      <c r="C17" s="9">
        <f t="shared" si="0"/>
        <v>0.15229590183655634</v>
      </c>
      <c r="D17" s="9" t="e">
        <f t="shared" si="1"/>
        <v>#N/A</v>
      </c>
    </row>
    <row r="18" spans="1:4" x14ac:dyDescent="0.35">
      <c r="A18" s="9">
        <f t="shared" si="2"/>
        <v>-2.1999999999999993</v>
      </c>
      <c r="B18" s="9">
        <f t="shared" si="3"/>
        <v>25.084799999999994</v>
      </c>
      <c r="C18" s="9">
        <f t="shared" si="0"/>
        <v>0.19072361745284466</v>
      </c>
      <c r="D18" s="9" t="e">
        <f t="shared" si="1"/>
        <v>#N/A</v>
      </c>
    </row>
    <row r="19" spans="1:4" x14ac:dyDescent="0.35">
      <c r="A19" s="9">
        <f t="shared" si="2"/>
        <v>-2.0999999999999992</v>
      </c>
      <c r="B19" s="9">
        <f t="shared" si="3"/>
        <v>25.103399999999993</v>
      </c>
      <c r="C19" s="9">
        <f t="shared" si="0"/>
        <v>0.2364709461313122</v>
      </c>
      <c r="D19" s="9" t="e">
        <f t="shared" si="1"/>
        <v>#N/A</v>
      </c>
    </row>
    <row r="20" spans="1:4" x14ac:dyDescent="0.35">
      <c r="A20" s="9">
        <f t="shared" si="2"/>
        <v>-1.9999999999999991</v>
      </c>
      <c r="B20" s="9">
        <f t="shared" si="3"/>
        <v>25.121999999999993</v>
      </c>
      <c r="C20" s="9">
        <f t="shared" si="0"/>
        <v>0.29027401351174187</v>
      </c>
      <c r="D20" s="9" t="e">
        <f t="shared" si="1"/>
        <v>#N/A</v>
      </c>
    </row>
    <row r="21" spans="1:4" x14ac:dyDescent="0.35">
      <c r="A21" s="9">
        <f t="shared" si="2"/>
        <v>-1.899999999999999</v>
      </c>
      <c r="B21" s="9">
        <f t="shared" si="3"/>
        <v>25.140599999999992</v>
      </c>
      <c r="C21" s="9">
        <f t="shared" si="0"/>
        <v>0.35277319771328725</v>
      </c>
      <c r="D21" s="9" t="e">
        <f t="shared" si="1"/>
        <v>#N/A</v>
      </c>
    </row>
    <row r="22" spans="1:4" x14ac:dyDescent="0.35">
      <c r="A22" s="9">
        <f t="shared" si="2"/>
        <v>-1.7999999999999989</v>
      </c>
      <c r="B22" s="9">
        <f t="shared" si="3"/>
        <v>25.159199999999991</v>
      </c>
      <c r="C22" s="9">
        <f t="shared" si="0"/>
        <v>0.42446321667143938</v>
      </c>
      <c r="D22" s="9" t="e">
        <f t="shared" si="1"/>
        <v>#N/A</v>
      </c>
    </row>
    <row r="23" spans="1:4" x14ac:dyDescent="0.35">
      <c r="A23" s="9">
        <f t="shared" si="2"/>
        <v>-1.6999999999999988</v>
      </c>
      <c r="B23" s="9">
        <f t="shared" si="3"/>
        <v>25.177799999999991</v>
      </c>
      <c r="C23" s="9">
        <f t="shared" si="0"/>
        <v>0.50564020095096274</v>
      </c>
      <c r="D23" s="9" t="e">
        <f t="shared" si="1"/>
        <v>#N/A</v>
      </c>
    </row>
    <row r="24" spans="1:4" x14ac:dyDescent="0.35">
      <c r="A24" s="9">
        <f t="shared" si="2"/>
        <v>-1.5999999999999988</v>
      </c>
      <c r="B24" s="9">
        <f t="shared" si="3"/>
        <v>25.19639999999999</v>
      </c>
      <c r="C24" s="9">
        <f t="shared" si="0"/>
        <v>0.59634857354540949</v>
      </c>
      <c r="D24" s="9" t="e">
        <f t="shared" si="1"/>
        <v>#N/A</v>
      </c>
    </row>
    <row r="25" spans="1:4" x14ac:dyDescent="0.35">
      <c r="A25" s="9">
        <f t="shared" si="2"/>
        <v>-1.4999999999999987</v>
      </c>
      <c r="B25" s="9">
        <f t="shared" si="3"/>
        <v>25.214999999999989</v>
      </c>
      <c r="C25" s="9">
        <f t="shared" si="0"/>
        <v>0.69633115949398217</v>
      </c>
      <c r="D25" s="9" t="e">
        <f t="shared" si="1"/>
        <v>#N/A</v>
      </c>
    </row>
    <row r="26" spans="1:4" x14ac:dyDescent="0.35">
      <c r="A26" s="9">
        <f t="shared" si="2"/>
        <v>-1.3999999999999986</v>
      </c>
      <c r="B26" s="9">
        <f t="shared" si="3"/>
        <v>25.233599999999988</v>
      </c>
      <c r="C26" s="9">
        <f t="shared" si="0"/>
        <v>0.80498637438565668</v>
      </c>
      <c r="D26" s="9" t="e">
        <f t="shared" si="1"/>
        <v>#N/A</v>
      </c>
    </row>
    <row r="27" spans="1:4" x14ac:dyDescent="0.35">
      <c r="A27" s="9">
        <f t="shared" si="2"/>
        <v>-1.2999999999999985</v>
      </c>
      <c r="B27" s="9">
        <f t="shared" si="3"/>
        <v>25.252199999999988</v>
      </c>
      <c r="C27" s="9">
        <f t="shared" si="0"/>
        <v>0.92133651638598368</v>
      </c>
      <c r="D27" s="9" t="e">
        <f t="shared" si="1"/>
        <v>#N/A</v>
      </c>
    </row>
    <row r="28" spans="1:4" x14ac:dyDescent="0.35">
      <c r="A28" s="9">
        <f t="shared" si="2"/>
        <v>-1.1999999999999984</v>
      </c>
      <c r="B28" s="9">
        <f t="shared" si="3"/>
        <v>25.270799999999987</v>
      </c>
      <c r="C28" s="9">
        <f t="shared" si="0"/>
        <v>1.0440110482967582</v>
      </c>
      <c r="D28" s="9" t="e">
        <f t="shared" si="1"/>
        <v>#N/A</v>
      </c>
    </row>
    <row r="29" spans="1:4" x14ac:dyDescent="0.35">
      <c r="A29" s="9">
        <f t="shared" si="2"/>
        <v>-1.0999999999999983</v>
      </c>
      <c r="B29" s="9">
        <f t="shared" si="3"/>
        <v>25.289399999999986</v>
      </c>
      <c r="C29" s="9">
        <f t="shared" si="0"/>
        <v>1.1712482636157702</v>
      </c>
      <c r="D29" s="9" t="e">
        <f t="shared" si="1"/>
        <v>#N/A</v>
      </c>
    </row>
    <row r="30" spans="1:4" x14ac:dyDescent="0.35">
      <c r="A30" s="9">
        <f t="shared" si="2"/>
        <v>-0.99999999999999833</v>
      </c>
      <c r="B30" s="9">
        <f t="shared" si="3"/>
        <v>25.307999999999986</v>
      </c>
      <c r="C30" s="9">
        <f t="shared" si="0"/>
        <v>1.3009178737587361</v>
      </c>
      <c r="D30" s="9" t="e">
        <f t="shared" si="1"/>
        <v>#N/A</v>
      </c>
    </row>
    <row r="31" spans="1:4" x14ac:dyDescent="0.35">
      <c r="A31" s="9">
        <f t="shared" si="2"/>
        <v>-0.89999999999999836</v>
      </c>
      <c r="B31" s="9">
        <f t="shared" si="3"/>
        <v>25.326599999999985</v>
      </c>
      <c r="C31" s="9">
        <f t="shared" si="0"/>
        <v>1.4305658596706219</v>
      </c>
      <c r="D31" s="9" t="e">
        <f t="shared" si="1"/>
        <v>#N/A</v>
      </c>
    </row>
    <row r="32" spans="1:4" x14ac:dyDescent="0.35">
      <c r="A32" s="9">
        <f t="shared" si="2"/>
        <v>-0.79999999999999838</v>
      </c>
      <c r="B32" s="9">
        <f t="shared" si="3"/>
        <v>25.345199999999984</v>
      </c>
      <c r="C32" s="9">
        <f t="shared" si="0"/>
        <v>1.5574814664594805</v>
      </c>
      <c r="D32" s="9" t="e">
        <f t="shared" si="1"/>
        <v>#N/A</v>
      </c>
    </row>
    <row r="33" spans="1:4" x14ac:dyDescent="0.35">
      <c r="A33" s="9">
        <f t="shared" si="2"/>
        <v>-0.6999999999999984</v>
      </c>
      <c r="B33" s="9">
        <f t="shared" si="3"/>
        <v>25.363799999999983</v>
      </c>
      <c r="C33" s="9">
        <f t="shared" si="0"/>
        <v>1.6787845879932373</v>
      </c>
      <c r="D33" s="9" t="e">
        <f t="shared" si="1"/>
        <v>#N/A</v>
      </c>
    </row>
    <row r="34" spans="1:4" x14ac:dyDescent="0.35">
      <c r="A34" s="9">
        <f t="shared" si="2"/>
        <v>-0.59999999999999842</v>
      </c>
      <c r="B34" s="9">
        <f t="shared" si="3"/>
        <v>25.382399999999983</v>
      </c>
      <c r="C34" s="9">
        <f t="shared" si="0"/>
        <v>1.7915301230740934</v>
      </c>
      <c r="D34" s="9" t="e">
        <f t="shared" si="1"/>
        <v>#N/A</v>
      </c>
    </row>
    <row r="35" spans="1:4" x14ac:dyDescent="0.35">
      <c r="A35" s="9">
        <f t="shared" si="2"/>
        <v>-0.49999999999999845</v>
      </c>
      <c r="B35" s="9">
        <f t="shared" si="3"/>
        <v>25.400999999999982</v>
      </c>
      <c r="C35" s="9">
        <f t="shared" si="0"/>
        <v>1.8928243374423799</v>
      </c>
      <c r="D35" s="9" t="e">
        <f t="shared" si="1"/>
        <v>#N/A</v>
      </c>
    </row>
    <row r="36" spans="1:4" x14ac:dyDescent="0.35">
      <c r="A36" s="9">
        <f t="shared" si="2"/>
        <v>-0.39999999999999847</v>
      </c>
      <c r="B36" s="9">
        <f t="shared" si="3"/>
        <v>25.419599999999981</v>
      </c>
      <c r="C36" s="9">
        <f t="shared" si="0"/>
        <v>1.9799469908780039</v>
      </c>
      <c r="D36" s="9" t="e">
        <f t="shared" si="1"/>
        <v>#N/A</v>
      </c>
    </row>
    <row r="37" spans="1:4" x14ac:dyDescent="0.35">
      <c r="A37" s="9">
        <f t="shared" si="2"/>
        <v>-0.29999999999999849</v>
      </c>
      <c r="B37" s="9">
        <f t="shared" si="3"/>
        <v>25.438199999999981</v>
      </c>
      <c r="C37" s="9">
        <f t="shared" si="0"/>
        <v>2.0504721261317869</v>
      </c>
      <c r="D37" s="9" t="e">
        <f t="shared" si="1"/>
        <v>#N/A</v>
      </c>
    </row>
    <row r="38" spans="1:4" x14ac:dyDescent="0.35">
      <c r="A38" s="9">
        <f t="shared" si="2"/>
        <v>-0.19999999999999848</v>
      </c>
      <c r="B38" s="9">
        <f t="shared" si="3"/>
        <v>25.45679999999998</v>
      </c>
      <c r="C38" s="9">
        <f t="shared" si="0"/>
        <v>2.1023800751368147</v>
      </c>
      <c r="D38" s="9">
        <f t="shared" si="1"/>
        <v>2.1023800751368147</v>
      </c>
    </row>
    <row r="39" spans="1:4" x14ac:dyDescent="0.35">
      <c r="A39" s="9">
        <f t="shared" si="2"/>
        <v>-9.9999999999998479E-2</v>
      </c>
      <c r="B39" s="9">
        <f t="shared" si="3"/>
        <v>25.475399999999979</v>
      </c>
      <c r="C39" s="9">
        <f t="shared" si="0"/>
        <v>2.13415348105918</v>
      </c>
      <c r="D39" s="9">
        <f t="shared" si="1"/>
        <v>2.13415348105918</v>
      </c>
    </row>
    <row r="40" spans="1:4" x14ac:dyDescent="0.35">
      <c r="A40" s="9">
        <f t="shared" si="2"/>
        <v>1.5265566588595902E-15</v>
      </c>
      <c r="B40" s="9">
        <f t="shared" si="3"/>
        <v>25.493999999999978</v>
      </c>
      <c r="C40" s="9">
        <f t="shared" si="0"/>
        <v>2.1448509699001757</v>
      </c>
      <c r="D40" s="9">
        <f t="shared" si="1"/>
        <v>2.1448509699001757</v>
      </c>
    </row>
    <row r="41" spans="1:4" x14ac:dyDescent="0.35">
      <c r="A41" s="9">
        <f t="shared" si="2"/>
        <v>0.10000000000000153</v>
      </c>
      <c r="B41" s="9">
        <f t="shared" si="3"/>
        <v>25.512599999999978</v>
      </c>
      <c r="C41" s="9">
        <f t="shared" si="0"/>
        <v>2.1341534810592284</v>
      </c>
      <c r="D41" s="9">
        <f t="shared" si="1"/>
        <v>2.1341534810592284</v>
      </c>
    </row>
    <row r="42" spans="1:4" x14ac:dyDescent="0.35">
      <c r="A42" s="9">
        <f t="shared" si="2"/>
        <v>0.20000000000000154</v>
      </c>
      <c r="B42" s="9">
        <f t="shared" si="3"/>
        <v>25.531199999999977</v>
      </c>
      <c r="C42" s="9">
        <f t="shared" si="0"/>
        <v>2.1023800751369111</v>
      </c>
      <c r="D42" s="9">
        <f t="shared" si="1"/>
        <v>2.1023800751369111</v>
      </c>
    </row>
    <row r="43" spans="1:4" x14ac:dyDescent="0.35">
      <c r="A43" s="9">
        <f t="shared" si="2"/>
        <v>0.30000000000000154</v>
      </c>
      <c r="B43" s="9">
        <f t="shared" si="3"/>
        <v>25.549799999999976</v>
      </c>
      <c r="C43" s="9">
        <f t="shared" si="0"/>
        <v>2.0504721261319276</v>
      </c>
      <c r="D43" s="9" t="e">
        <f t="shared" si="1"/>
        <v>#N/A</v>
      </c>
    </row>
    <row r="44" spans="1:4" x14ac:dyDescent="0.35">
      <c r="A44" s="9">
        <f t="shared" si="2"/>
        <v>0.40000000000000158</v>
      </c>
      <c r="B44" s="9">
        <f t="shared" si="3"/>
        <v>25.568399999999976</v>
      </c>
      <c r="C44" s="9">
        <f t="shared" si="0"/>
        <v>1.9799469908781855</v>
      </c>
      <c r="D44" s="9" t="e">
        <f t="shared" si="1"/>
        <v>#N/A</v>
      </c>
    </row>
    <row r="45" spans="1:4" x14ac:dyDescent="0.35">
      <c r="A45" s="9">
        <f t="shared" si="2"/>
        <v>0.50000000000000155</v>
      </c>
      <c r="B45" s="9">
        <f t="shared" si="3"/>
        <v>25.586999999999975</v>
      </c>
      <c r="C45" s="9">
        <f t="shared" si="0"/>
        <v>1.892824337442597</v>
      </c>
      <c r="D45" s="9" t="e">
        <f t="shared" si="1"/>
        <v>#N/A</v>
      </c>
    </row>
    <row r="46" spans="1:4" x14ac:dyDescent="0.35">
      <c r="A46" s="9">
        <f t="shared" si="2"/>
        <v>0.60000000000000153</v>
      </c>
      <c r="B46" s="9">
        <f t="shared" si="3"/>
        <v>25.605599999999974</v>
      </c>
      <c r="C46" s="9">
        <f t="shared" si="0"/>
        <v>1.7915301230743397</v>
      </c>
      <c r="D46" s="9" t="e">
        <f t="shared" si="1"/>
        <v>#N/A</v>
      </c>
    </row>
    <row r="47" spans="1:4" x14ac:dyDescent="0.35">
      <c r="A47" s="9">
        <f t="shared" si="2"/>
        <v>0.70000000000000151</v>
      </c>
      <c r="B47" s="9">
        <f t="shared" si="3"/>
        <v>25.624199999999973</v>
      </c>
      <c r="C47" s="9">
        <f t="shared" si="0"/>
        <v>1.6787845879935066</v>
      </c>
      <c r="D47" s="9" t="e">
        <f t="shared" si="1"/>
        <v>#N/A</v>
      </c>
    </row>
    <row r="48" spans="1:4" x14ac:dyDescent="0.35">
      <c r="A48" s="9">
        <f t="shared" si="2"/>
        <v>0.80000000000000149</v>
      </c>
      <c r="B48" s="9">
        <f t="shared" si="3"/>
        <v>25.642799999999973</v>
      </c>
      <c r="C48" s="9">
        <f t="shared" si="0"/>
        <v>1.5574814664597656</v>
      </c>
      <c r="D48" s="9" t="e">
        <f t="shared" si="1"/>
        <v>#N/A</v>
      </c>
    </row>
    <row r="49" spans="1:4" x14ac:dyDescent="0.35">
      <c r="A49" s="9">
        <f t="shared" si="2"/>
        <v>0.90000000000000147</v>
      </c>
      <c r="B49" s="9">
        <f t="shared" si="3"/>
        <v>25.661399999999972</v>
      </c>
      <c r="C49" s="9">
        <f t="shared" si="0"/>
        <v>1.4305658596709172</v>
      </c>
      <c r="D49" s="9" t="e">
        <f t="shared" si="1"/>
        <v>#N/A</v>
      </c>
    </row>
    <row r="50" spans="1:4" x14ac:dyDescent="0.35">
      <c r="A50" s="9">
        <f t="shared" si="2"/>
        <v>1.0000000000000016</v>
      </c>
      <c r="B50" s="9">
        <f t="shared" si="3"/>
        <v>25.679999999999971</v>
      </c>
      <c r="C50" s="9">
        <f t="shared" si="0"/>
        <v>1.3009178737590343</v>
      </c>
      <c r="D50" s="9" t="e">
        <f t="shared" si="1"/>
        <v>#N/A</v>
      </c>
    </row>
    <row r="51" spans="1:4" x14ac:dyDescent="0.35">
      <c r="A51" s="9">
        <f t="shared" si="2"/>
        <v>1.1000000000000016</v>
      </c>
      <c r="B51" s="9">
        <f t="shared" si="3"/>
        <v>25.698599999999971</v>
      </c>
      <c r="C51" s="9">
        <f t="shared" si="0"/>
        <v>1.1712482636160653</v>
      </c>
      <c r="D51" s="9" t="e">
        <f t="shared" si="1"/>
        <v>#N/A</v>
      </c>
    </row>
    <row r="52" spans="1:4" x14ac:dyDescent="0.35">
      <c r="A52" s="9">
        <f t="shared" si="2"/>
        <v>1.2000000000000017</v>
      </c>
      <c r="B52" s="9">
        <f t="shared" si="3"/>
        <v>25.71719999999997</v>
      </c>
      <c r="C52" s="9">
        <f t="shared" si="0"/>
        <v>1.0440110482970455</v>
      </c>
      <c r="D52" s="9" t="e">
        <f t="shared" si="1"/>
        <v>#N/A</v>
      </c>
    </row>
    <row r="53" spans="1:4" x14ac:dyDescent="0.35">
      <c r="A53" s="9">
        <f t="shared" si="2"/>
        <v>1.3000000000000018</v>
      </c>
      <c r="B53" s="9">
        <f t="shared" si="3"/>
        <v>25.735799999999969</v>
      </c>
      <c r="C53" s="9">
        <f t="shared" si="0"/>
        <v>0.92133651638625846</v>
      </c>
      <c r="D53" s="9" t="e">
        <f t="shared" si="1"/>
        <v>#N/A</v>
      </c>
    </row>
    <row r="54" spans="1:4" x14ac:dyDescent="0.35">
      <c r="A54" s="9">
        <f t="shared" si="2"/>
        <v>1.4000000000000019</v>
      </c>
      <c r="B54" s="9">
        <f t="shared" si="3"/>
        <v>25.754399999999968</v>
      </c>
      <c r="C54" s="9">
        <f t="shared" si="0"/>
        <v>0.8049863743859148</v>
      </c>
      <c r="D54" s="9" t="e">
        <f t="shared" si="1"/>
        <v>#N/A</v>
      </c>
    </row>
    <row r="55" spans="1:4" x14ac:dyDescent="0.35">
      <c r="A55" s="9">
        <f t="shared" si="2"/>
        <v>1.500000000000002</v>
      </c>
      <c r="B55" s="9">
        <f t="shared" si="3"/>
        <v>25.772999999999968</v>
      </c>
      <c r="C55" s="9">
        <f t="shared" si="0"/>
        <v>0.69633115949422153</v>
      </c>
      <c r="D55" s="9" t="e">
        <f t="shared" si="1"/>
        <v>#N/A</v>
      </c>
    </row>
    <row r="56" spans="1:4" x14ac:dyDescent="0.35">
      <c r="A56" s="9">
        <f t="shared" si="2"/>
        <v>1.6000000000000021</v>
      </c>
      <c r="B56" s="9">
        <f t="shared" si="3"/>
        <v>25.791599999999967</v>
      </c>
      <c r="C56" s="9">
        <f t="shared" si="0"/>
        <v>0.5963485735456282</v>
      </c>
      <c r="D56" s="9" t="e">
        <f t="shared" si="1"/>
        <v>#N/A</v>
      </c>
    </row>
    <row r="57" spans="1:4" x14ac:dyDescent="0.35">
      <c r="A57" s="9">
        <f t="shared" si="2"/>
        <v>1.7000000000000022</v>
      </c>
      <c r="B57" s="9">
        <f t="shared" si="3"/>
        <v>25.810199999999966</v>
      </c>
      <c r="C57" s="9">
        <f t="shared" si="0"/>
        <v>0.5056402009511598</v>
      </c>
      <c r="D57" s="9" t="e">
        <f t="shared" si="1"/>
        <v>#N/A</v>
      </c>
    </row>
    <row r="58" spans="1:4" x14ac:dyDescent="0.35">
      <c r="A58" s="9">
        <f t="shared" si="2"/>
        <v>1.8000000000000023</v>
      </c>
      <c r="B58" s="9">
        <f t="shared" si="3"/>
        <v>25.828799999999966</v>
      </c>
      <c r="C58" s="9">
        <f t="shared" si="0"/>
        <v>0.42446321667161452</v>
      </c>
      <c r="D58" s="9" t="e">
        <f t="shared" si="1"/>
        <v>#N/A</v>
      </c>
    </row>
    <row r="59" spans="1:4" x14ac:dyDescent="0.35">
      <c r="A59" s="9">
        <f t="shared" si="2"/>
        <v>1.9000000000000024</v>
      </c>
      <c r="B59" s="9">
        <f t="shared" si="3"/>
        <v>25.847399999999965</v>
      </c>
      <c r="C59" s="9">
        <f t="shared" si="0"/>
        <v>0.35277319771344084</v>
      </c>
      <c r="D59" s="9" t="e">
        <f t="shared" si="1"/>
        <v>#N/A</v>
      </c>
    </row>
    <row r="60" spans="1:4" x14ac:dyDescent="0.35">
      <c r="A60" s="9">
        <f t="shared" si="2"/>
        <v>2.0000000000000022</v>
      </c>
      <c r="B60" s="9">
        <f t="shared" si="3"/>
        <v>25.865999999999964</v>
      </c>
      <c r="C60" s="9">
        <f t="shared" si="0"/>
        <v>0.29027401351187498</v>
      </c>
      <c r="D60" s="9" t="e">
        <f t="shared" si="1"/>
        <v>#N/A</v>
      </c>
    </row>
    <row r="61" spans="1:4" x14ac:dyDescent="0.35">
      <c r="A61" s="9">
        <f t="shared" si="2"/>
        <v>2.1000000000000023</v>
      </c>
      <c r="B61" s="9">
        <f t="shared" si="3"/>
        <v>25.884599999999963</v>
      </c>
      <c r="C61" s="9">
        <f t="shared" si="0"/>
        <v>0.23647094613142602</v>
      </c>
      <c r="D61" s="9" t="e">
        <f t="shared" si="1"/>
        <v>#N/A</v>
      </c>
    </row>
    <row r="62" spans="1:4" x14ac:dyDescent="0.35">
      <c r="A62" s="9">
        <f t="shared" si="2"/>
        <v>2.2000000000000024</v>
      </c>
      <c r="B62" s="9">
        <f t="shared" si="3"/>
        <v>25.903199999999963</v>
      </c>
      <c r="C62" s="9">
        <f t="shared" si="0"/>
        <v>0.19072361745294078</v>
      </c>
      <c r="D62" s="9" t="e">
        <f t="shared" si="1"/>
        <v>#N/A</v>
      </c>
    </row>
    <row r="63" spans="1:4" x14ac:dyDescent="0.35">
      <c r="A63" s="9">
        <f t="shared" si="2"/>
        <v>2.3000000000000025</v>
      </c>
      <c r="B63" s="9">
        <f t="shared" si="3"/>
        <v>25.921799999999962</v>
      </c>
      <c r="C63" s="9">
        <f t="shared" si="0"/>
        <v>0.1522959018366366</v>
      </c>
      <c r="D63" s="9" t="e">
        <f t="shared" si="1"/>
        <v>#N/A</v>
      </c>
    </row>
    <row r="64" spans="1:4" x14ac:dyDescent="0.35">
      <c r="A64" s="9">
        <f t="shared" si="2"/>
        <v>2.4000000000000026</v>
      </c>
      <c r="B64" s="9">
        <f t="shared" si="3"/>
        <v>25.940399999999961</v>
      </c>
      <c r="C64" s="9">
        <f t="shared" si="0"/>
        <v>0.1204007005099679</v>
      </c>
      <c r="D64" s="9" t="e">
        <f t="shared" si="1"/>
        <v>#N/A</v>
      </c>
    </row>
    <row r="65" spans="1:4" x14ac:dyDescent="0.35">
      <c r="A65" s="9">
        <f t="shared" si="2"/>
        <v>2.5000000000000027</v>
      </c>
      <c r="B65" s="9">
        <f t="shared" si="3"/>
        <v>25.958999999999961</v>
      </c>
      <c r="C65" s="9">
        <f t="shared" si="0"/>
        <v>9.4238174696654756E-2</v>
      </c>
      <c r="D65" s="9" t="e">
        <f t="shared" si="1"/>
        <v>#N/A</v>
      </c>
    </row>
    <row r="66" spans="1:4" x14ac:dyDescent="0.35">
      <c r="A66" s="9">
        <f t="shared" si="2"/>
        <v>2.6000000000000028</v>
      </c>
      <c r="B66" s="9">
        <f t="shared" si="3"/>
        <v>25.97759999999996</v>
      </c>
      <c r="C66" s="9">
        <f t="shared" si="0"/>
        <v>7.3026716310178527E-2</v>
      </c>
      <c r="D66" s="9" t="e">
        <f t="shared" si="1"/>
        <v>#N/A</v>
      </c>
    </row>
    <row r="67" spans="1:4" x14ac:dyDescent="0.35">
      <c r="A67" s="9">
        <f t="shared" si="2"/>
        <v>2.7000000000000028</v>
      </c>
      <c r="B67" s="9">
        <f t="shared" si="3"/>
        <v>25.996199999999959</v>
      </c>
      <c r="C67" s="9">
        <f t="shared" si="0"/>
        <v>5.6026531260369626E-2</v>
      </c>
      <c r="D67" s="9" t="e">
        <f t="shared" si="1"/>
        <v>#N/A</v>
      </c>
    </row>
    <row r="68" spans="1:4" x14ac:dyDescent="0.35">
      <c r="A68" s="9">
        <f t="shared" si="2"/>
        <v>2.8000000000000029</v>
      </c>
      <c r="B68" s="9">
        <f t="shared" si="3"/>
        <v>26.014799999999958</v>
      </c>
      <c r="C68" s="9">
        <f t="shared" si="0"/>
        <v>4.2556191306370367E-2</v>
      </c>
      <c r="D68" s="9" t="e">
        <f t="shared" si="1"/>
        <v>#N/A</v>
      </c>
    </row>
    <row r="69" spans="1:4" x14ac:dyDescent="0.35">
      <c r="A69" s="9">
        <f t="shared" si="2"/>
        <v>2.900000000000003</v>
      </c>
      <c r="B69" s="9">
        <f t="shared" si="3"/>
        <v>26.033399999999958</v>
      </c>
      <c r="C69" s="9">
        <f t="shared" si="0"/>
        <v>3.2002862471934165E-2</v>
      </c>
      <c r="D69" s="9" t="e">
        <f t="shared" si="1"/>
        <v>#N/A</v>
      </c>
    </row>
    <row r="70" spans="1:4" x14ac:dyDescent="0.35">
      <c r="A70" s="9">
        <f t="shared" si="2"/>
        <v>3.0000000000000031</v>
      </c>
      <c r="B70" s="9">
        <f t="shared" si="3"/>
        <v>26.051999999999957</v>
      </c>
      <c r="C70" s="9">
        <f t="shared" si="0"/>
        <v>2.3827141999683152E-2</v>
      </c>
      <c r="D70" s="9" t="e">
        <f t="shared" si="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Phân phối chuẩn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2022-01-15T08:42:55Z</dcterms:created>
  <dcterms:modified xsi:type="dcterms:W3CDTF">2022-01-18T09:23:26Z</dcterms:modified>
</cp:coreProperties>
</file>