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/git/d_genji/genji/scripts/summary/"/>
    </mc:Choice>
  </mc:AlternateContent>
  <xr:revisionPtr revIDLastSave="0" documentId="13_ncr:1_{845FC276-68E7-504B-8DDE-A974776F7F60}" xr6:coauthVersionLast="45" xr6:coauthVersionMax="45" xr10:uidLastSave="{00000000-0000-0000-0000-000000000000}"/>
  <bookViews>
    <workbookView xWindow="0" yWindow="460" windowWidth="51200" windowHeight="28340" xr2:uid="{00000000-000D-0000-FFFF-FFFF00000000}"/>
  </bookViews>
  <sheets>
    <sheet name="outputのコピ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4" i="1" l="1"/>
  <c r="V45" i="1"/>
  <c r="V46" i="1"/>
  <c r="V47" i="1"/>
  <c r="V48" i="1"/>
  <c r="V49" i="1"/>
  <c r="V50" i="1"/>
  <c r="V51" i="1"/>
  <c r="V52" i="1"/>
  <c r="V53" i="1"/>
  <c r="V54" i="1"/>
  <c r="V55" i="1"/>
  <c r="V5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D2" i="1"/>
  <c r="D3" i="1"/>
  <c r="D4" i="1"/>
  <c r="D5" i="1"/>
  <c r="D6" i="1"/>
  <c r="D7" i="1"/>
  <c r="D8" i="1"/>
  <c r="D9" i="1"/>
  <c r="D10" i="1"/>
  <c r="D11" i="1"/>
  <c r="D12" i="1"/>
  <c r="J2" i="1"/>
  <c r="J3" i="1"/>
  <c r="J4" i="1"/>
  <c r="J5" i="1"/>
  <c r="J6" i="1"/>
  <c r="J7" i="1"/>
  <c r="J8" i="1"/>
  <c r="J9" i="1"/>
  <c r="J10" i="1"/>
  <c r="J11" i="1"/>
  <c r="J12" i="1"/>
  <c r="I2" i="1"/>
  <c r="I3" i="1"/>
  <c r="I4" i="1"/>
  <c r="I5" i="1"/>
  <c r="I6" i="1"/>
  <c r="I7" i="1"/>
  <c r="I8" i="1"/>
  <c r="I9" i="1"/>
  <c r="I10" i="1"/>
  <c r="I11" i="1"/>
  <c r="I12" i="1"/>
  <c r="G2" i="1"/>
  <c r="G3" i="1"/>
  <c r="G4" i="1"/>
  <c r="G5" i="1"/>
  <c r="G6" i="1"/>
  <c r="G7" i="1"/>
  <c r="G8" i="1"/>
  <c r="G9" i="1"/>
  <c r="G10" i="1"/>
  <c r="G11" i="1"/>
  <c r="G12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13" i="1"/>
</calcChain>
</file>

<file path=xl/sharedStrings.xml><?xml version="1.0" encoding="utf-8"?>
<sst xmlns="http://schemas.openxmlformats.org/spreadsheetml/2006/main" count="234" uniqueCount="234">
  <si>
    <t>label</t>
    <phoneticPr fontId="18"/>
  </si>
  <si>
    <t>初音</t>
  </si>
  <si>
    <t>桐壺</t>
  </si>
  <si>
    <t>帚木</t>
  </si>
  <si>
    <t>空蝉</t>
  </si>
  <si>
    <t>夕顔</t>
  </si>
  <si>
    <t>若紫</t>
  </si>
  <si>
    <t>末摘花</t>
  </si>
  <si>
    <t>紅葉賀</t>
  </si>
  <si>
    <t>花宴</t>
  </si>
  <si>
    <t>葵</t>
  </si>
  <si>
    <t>賢木</t>
  </si>
  <si>
    <t>花散里</t>
  </si>
  <si>
    <t>須磨</t>
  </si>
  <si>
    <t>明石</t>
  </si>
  <si>
    <t>澪標</t>
  </si>
  <si>
    <t>蓬生</t>
  </si>
  <si>
    <t>関屋</t>
  </si>
  <si>
    <t>絵合</t>
  </si>
  <si>
    <t>松風</t>
  </si>
  <si>
    <t>薄雲</t>
  </si>
  <si>
    <t>少女</t>
  </si>
  <si>
    <t>玉鬘</t>
  </si>
  <si>
    <t>胡蝶</t>
  </si>
  <si>
    <t>蛍</t>
  </si>
  <si>
    <t>常夏</t>
  </si>
  <si>
    <t>篝火</t>
  </si>
  <si>
    <t>野分</t>
  </si>
  <si>
    <t>行幸</t>
  </si>
  <si>
    <t>藤袴</t>
  </si>
  <si>
    <t>真木柱</t>
  </si>
  <si>
    <t>梅枝</t>
  </si>
  <si>
    <t>藤裏葉</t>
  </si>
  <si>
    <t>柏木</t>
  </si>
  <si>
    <t>横笛</t>
  </si>
  <si>
    <t>鈴虫</t>
  </si>
  <si>
    <t>夕霧</t>
  </si>
  <si>
    <t>御法</t>
  </si>
  <si>
    <t>幻</t>
  </si>
  <si>
    <t>匂宮</t>
  </si>
  <si>
    <t>紅梅</t>
  </si>
  <si>
    <t>竹河</t>
  </si>
  <si>
    <t>橋姫</t>
  </si>
  <si>
    <t>椎本</t>
  </si>
  <si>
    <t>総角</t>
  </si>
  <si>
    <t>早蕨</t>
  </si>
  <si>
    <t>宿木</t>
  </si>
  <si>
    <t>東屋</t>
  </si>
  <si>
    <t>浮舟</t>
  </si>
  <si>
    <t>蜻蛉</t>
  </si>
  <si>
    <t>手習</t>
  </si>
  <si>
    <t>夢浮橋</t>
  </si>
  <si>
    <t>朝顔（槿）</t>
  </si>
  <si>
    <t>若菜 上</t>
    <phoneticPr fontId="18"/>
  </si>
  <si>
    <t>若菜 下</t>
    <rPh sb="0" eb="1">
      <t xml:space="preserve">ワカバ </t>
    </rPh>
    <rPh sb="1" eb="2">
      <t xml:space="preserve">ナ </t>
    </rPh>
    <phoneticPr fontId="18"/>
  </si>
  <si>
    <t>koui_start</t>
    <phoneticPr fontId="18"/>
  </si>
  <si>
    <t>koui_front</t>
    <phoneticPr fontId="18"/>
  </si>
  <si>
    <t>ndl_start</t>
    <phoneticPr fontId="18"/>
  </si>
  <si>
    <t>ndl_front</t>
    <phoneticPr fontId="18"/>
  </si>
  <si>
    <t>manifest</t>
    <phoneticPr fontId="18"/>
  </si>
  <si>
    <t>ndl_id</t>
    <phoneticPr fontId="18"/>
  </si>
  <si>
    <t>ndl_front_canvas</t>
    <phoneticPr fontId="18"/>
  </si>
  <si>
    <t>aozora</t>
    <phoneticPr fontId="18"/>
  </si>
  <si>
    <t>https://www.aozora.gr.jp/cards/000052/files/5016_9758.html</t>
  </si>
  <si>
    <t>https://www.aozora.gr.jp/cards/000052/files/5017_9759.html</t>
  </si>
  <si>
    <t>https://www.aozora.gr.jp/cards/000052/files/5018_9760.html</t>
  </si>
  <si>
    <t>https://www.aozora.gr.jp/cards/000052/files/5019_9762.html</t>
  </si>
  <si>
    <t>https://www.aozora.gr.jp/cards/000052/files/5020_11254.html</t>
  </si>
  <si>
    <t>https://www.aozora.gr.jp/cards/000052/files/5021_11107.html</t>
  </si>
  <si>
    <t>https://www.aozora.gr.jp/cards/000052/files/5022_11633.html</t>
  </si>
  <si>
    <t>https://www.aozora.gr.jp/cards/000052/files/5023_10175.html</t>
  </si>
  <si>
    <t>https://www.aozora.gr.jp/cards/000052/files/5024_11085.html</t>
  </si>
  <si>
    <t>https://www.aozora.gr.jp/cards/000052/files/5025_11636.html</t>
  </si>
  <si>
    <t>https://www.aozora.gr.jp/cards/000052/files/5026_11638.html</t>
  </si>
  <si>
    <t>https://www.aozora.gr.jp/cards/000052/files/5027_11270.html</t>
  </si>
  <si>
    <t>https://www.aozora.gr.jp/cards/000052/files/5028_11650.html</t>
  </si>
  <si>
    <t>https://www.aozora.gr.jp/cards/000052/files/5029_10177.html</t>
  </si>
  <si>
    <t>https://www.aozora.gr.jp/cards/000052/files/5030_10219.html</t>
  </si>
  <si>
    <t>https://www.aozora.gr.jp/cards/000052/files/5031_10221.html</t>
  </si>
  <si>
    <t>https://www.aozora.gr.jp/cards/000052/files/5032_10223.html</t>
  </si>
  <si>
    <t>https://www.aozora.gr.jp/cards/000052/files/5033_11020.html</t>
  </si>
  <si>
    <t>https://www.aozora.gr.jp/cards/000052/files/5034_11648.html</t>
  </si>
  <si>
    <t>https://www.aozora.gr.jp/cards/000052/files/5035_11652.html</t>
  </si>
  <si>
    <t>https://www.aozora.gr.jp/cards/000052/files/5036_11906.html</t>
  </si>
  <si>
    <t>https://www.aozora.gr.jp/cards/000052/files/5037_11910.html</t>
  </si>
  <si>
    <t>https://www.aozora.gr.jp/cards/000052/files/5038_10199.html</t>
  </si>
  <si>
    <t>https://www.aozora.gr.jp/cards/000052/files/5039_11657.html</t>
  </si>
  <si>
    <t>https://www.aozora.gr.jp/cards/000052/files/5040_11669.html</t>
  </si>
  <si>
    <t>https://www.aozora.gr.jp/cards/000052/files/5041_12171.html</t>
  </si>
  <si>
    <t>https://www.aozora.gr.jp/cards/000052/files/5042_11844.html</t>
  </si>
  <si>
    <t>https://www.aozora.gr.jp/cards/000052/files/5043_10262.html</t>
  </si>
  <si>
    <t>https://www.aozora.gr.jp/cards/000052/files/5044_10287.html</t>
  </si>
  <si>
    <t>https://www.aozora.gr.jp/cards/000052/files/5045_11024.html</t>
  </si>
  <si>
    <t>https://www.aozora.gr.jp/cards/000052/files/5046_12198.html</t>
  </si>
  <si>
    <t>https://www.aozora.gr.jp/cards/000052/files/5047_12202.html</t>
  </si>
  <si>
    <t>https://www.aozora.gr.jp/cards/000052/files/5048_12252.html</t>
  </si>
  <si>
    <t>https://www.aozora.gr.jp/cards/000052/files/5049_14830.html</t>
  </si>
  <si>
    <t>https://www.aozora.gr.jp/cards/000052/files/5050_14552.html</t>
  </si>
  <si>
    <t>https://www.aozora.gr.jp/cards/000052/files/5051_14567.html</t>
  </si>
  <si>
    <t>https://www.aozora.gr.jp/cards/000052/files/5052_13280.html</t>
  </si>
  <si>
    <t>https://www.aozora.gr.jp/cards/000052/files/5053_12173.html</t>
  </si>
  <si>
    <t>https://www.aozora.gr.jp/cards/000052/files/5056_13291.html</t>
  </si>
  <si>
    <t>https://www.aozora.gr.jp/cards/000052/files/5057_14554.html</t>
  </si>
  <si>
    <t>https://www.aozora.gr.jp/cards/000052/files/5058_14558.html</t>
  </si>
  <si>
    <t>https://www.aozora.gr.jp/cards/000052/files/5059_11969.html</t>
  </si>
  <si>
    <t>https://www.aozora.gr.jp/cards/000052/files/5060_15278.html</t>
  </si>
  <si>
    <t>https://www.aozora.gr.jp/cards/000052/files/5061_15280.html</t>
  </si>
  <si>
    <t>https://www.aozora.gr.jp/cards/000052/files/5062_15326.html</t>
  </si>
  <si>
    <t>https://www.aozora.gr.jp/cards/000052/files/5063_15328.html</t>
  </si>
  <si>
    <t>https://www.aozora.gr.jp/cards/000052/files/5064_15564.html</t>
  </si>
  <si>
    <t>https://www.aozora.gr.jp/cards/000052/files/5065_15348.html</t>
  </si>
  <si>
    <t>https://www.aozora.gr.jp/cards/000052/files/5066_16261.html</t>
  </si>
  <si>
    <t>https://www.aozora.gr.jp/cards/000052/files/5067_16265.html</t>
  </si>
  <si>
    <t>https://www.aozora.gr.jp/cards/000052/files/5068_17944.html</t>
  </si>
  <si>
    <t>https://www.aozora.gr.jp/cards/000052/files/5069_16428.html</t>
  </si>
  <si>
    <t>https://www.aozora.gr.jp/cards/000052/files/5070_16484.html</t>
  </si>
  <si>
    <t>https://www.aozora.gr.jp/cards/000052/files/5071_15350.html</t>
  </si>
  <si>
    <t>https://www.aozora.gr.jp/cards/000052/files/5054_10249.html, https://www.aozora.gr.jp/cards/000052/files/5055_10251.html</t>
    <phoneticPr fontId="18"/>
  </si>
  <si>
    <t>tei</t>
    <phoneticPr fontId="18"/>
  </si>
  <si>
    <t>https://genji.dl.itc.u-tokyo.ac.jp/data/tei/yosano/01.xml</t>
  </si>
  <si>
    <t>https://genji.dl.itc.u-tokyo.ac.jp/data/tei/yosano/02.xml</t>
  </si>
  <si>
    <t>https://genji.dl.itc.u-tokyo.ac.jp/data/tei/yosano/03.xml</t>
  </si>
  <si>
    <t>https://genji.dl.itc.u-tokyo.ac.jp/data/tei/yosano/04.xml</t>
  </si>
  <si>
    <t>https://genji.dl.itc.u-tokyo.ac.jp/data/tei/yosano/05.xml</t>
  </si>
  <si>
    <t>https://genji.dl.itc.u-tokyo.ac.jp/data/tei/yosano/06.xml</t>
  </si>
  <si>
    <t>https://genji.dl.itc.u-tokyo.ac.jp/data/tei/yosano/07.xml</t>
  </si>
  <si>
    <t>https://genji.dl.itc.u-tokyo.ac.jp/data/tei/yosano/08.xml</t>
  </si>
  <si>
    <t>https://genji.dl.itc.u-tokyo.ac.jp/data/tei/yosano/09.xml</t>
  </si>
  <si>
    <t>https://genji.dl.itc.u-tokyo.ac.jp/data/tei/yosano/10.xml</t>
  </si>
  <si>
    <t>https://genji.dl.itc.u-tokyo.ac.jp/data/tei/yosano/11.xml</t>
  </si>
  <si>
    <t>https://genji.dl.itc.u-tokyo.ac.jp/data/tei/yosano/12.xml</t>
  </si>
  <si>
    <t>https://genji.dl.itc.u-tokyo.ac.jp/data/tei/yosano/13.xml</t>
  </si>
  <si>
    <t>https://genji.dl.itc.u-tokyo.ac.jp/data/tei/yosano/14.xml</t>
  </si>
  <si>
    <t>https://genji.dl.itc.u-tokyo.ac.jp/data/tei/yosano/15.xml</t>
  </si>
  <si>
    <t>https://genji.dl.itc.u-tokyo.ac.jp/data/tei/yosano/16.xml</t>
  </si>
  <si>
    <t>https://genji.dl.itc.u-tokyo.ac.jp/data/tei/yosano/17.xml</t>
  </si>
  <si>
    <t>https://genji.dl.itc.u-tokyo.ac.jp/data/tei/yosano/18.xml</t>
  </si>
  <si>
    <t>https://genji.dl.itc.u-tokyo.ac.jp/data/tei/yosano/19.xml</t>
  </si>
  <si>
    <t>https://genji.dl.itc.u-tokyo.ac.jp/data/tei/yosano/20.xml</t>
  </si>
  <si>
    <t>https://genji.dl.itc.u-tokyo.ac.jp/data/tei/yosano/21.xml</t>
  </si>
  <si>
    <t>https://genji.dl.itc.u-tokyo.ac.jp/data/tei/yosano/22.xml</t>
  </si>
  <si>
    <t>https://genji.dl.itc.u-tokyo.ac.jp/data/tei/yosano/23.xml</t>
  </si>
  <si>
    <t>https://genji.dl.itc.u-tokyo.ac.jp/data/tei/yosano/24.xml</t>
  </si>
  <si>
    <t>https://genji.dl.itc.u-tokyo.ac.jp/data/tei/yosano/25.xml</t>
  </si>
  <si>
    <t>https://genji.dl.itc.u-tokyo.ac.jp/data/tei/yosano/26.xml</t>
  </si>
  <si>
    <t>https://genji.dl.itc.u-tokyo.ac.jp/data/tei/yosano/27.xml</t>
  </si>
  <si>
    <t>https://genji.dl.itc.u-tokyo.ac.jp/data/tei/yosano/28.xml</t>
  </si>
  <si>
    <t>https://genji.dl.itc.u-tokyo.ac.jp/data/tei/yosano/29.xml</t>
  </si>
  <si>
    <t>https://genji.dl.itc.u-tokyo.ac.jp/data/tei/yosano/30.xml</t>
  </si>
  <si>
    <t>https://genji.dl.itc.u-tokyo.ac.jp/data/tei/yosano/31.xml</t>
  </si>
  <si>
    <t>https://genji.dl.itc.u-tokyo.ac.jp/data/tei/yosano/32.xml</t>
  </si>
  <si>
    <t>https://genji.dl.itc.u-tokyo.ac.jp/data/tei/yosano/33.xml</t>
  </si>
  <si>
    <t>https://genji.dl.itc.u-tokyo.ac.jp/data/tei/yosano/34.xml</t>
  </si>
  <si>
    <t>https://genji.dl.itc.u-tokyo.ac.jp/data/tei/yosano/35.xml</t>
  </si>
  <si>
    <t>https://genji.dl.itc.u-tokyo.ac.jp/data/tei/yosano/36.xml</t>
  </si>
  <si>
    <t>https://genji.dl.itc.u-tokyo.ac.jp/data/tei/yosano/37.xml</t>
  </si>
  <si>
    <t>https://genji.dl.itc.u-tokyo.ac.jp/data/tei/yosano/38.xml</t>
  </si>
  <si>
    <t>https://genji.dl.itc.u-tokyo.ac.jp/data/tei/yosano/41.xml</t>
  </si>
  <si>
    <t>https://genji.dl.itc.u-tokyo.ac.jp/data/tei/yosano/42.xml</t>
  </si>
  <si>
    <t>https://genji.dl.itc.u-tokyo.ac.jp/data/tei/yosano/43.xml</t>
  </si>
  <si>
    <t>https://genji.dl.itc.u-tokyo.ac.jp/data/tei/yosano/44.xml</t>
  </si>
  <si>
    <t>https://genji.dl.itc.u-tokyo.ac.jp/data/tei/yosano/45.xml</t>
  </si>
  <si>
    <t>https://genji.dl.itc.u-tokyo.ac.jp/data/tei/yosano/46.xml</t>
  </si>
  <si>
    <t>https://genji.dl.itc.u-tokyo.ac.jp/data/tei/yosano/47.xml</t>
  </si>
  <si>
    <t>https://genji.dl.itc.u-tokyo.ac.jp/data/tei/yosano/48.xml</t>
  </si>
  <si>
    <t>https://genji.dl.itc.u-tokyo.ac.jp/data/tei/yosano/49.xml</t>
  </si>
  <si>
    <t>https://genji.dl.itc.u-tokyo.ac.jp/data/tei/yosano/50.xml</t>
  </si>
  <si>
    <t>https://genji.dl.itc.u-tokyo.ac.jp/data/tei/yosano/51.xml</t>
  </si>
  <si>
    <t>https://genji.dl.itc.u-tokyo.ac.jp/data/tei/yosano/52.xml</t>
  </si>
  <si>
    <t>https://genji.dl.itc.u-tokyo.ac.jp/data/tei/yosano/53.xml</t>
  </si>
  <si>
    <t>https://genji.dl.itc.u-tokyo.ac.jp/data/tei/yosano/54.xml</t>
  </si>
  <si>
    <t>https://genji.dl.itc.u-tokyo.ac.jp/data/tei/yosano/39.xml, https://genji.dl.itc.u-tokyo.ac.jp/data/tei/yosano/40.xml</t>
    <phoneticPr fontId="18"/>
  </si>
  <si>
    <t>https://genji.dl.itc.u-tokyo.ac.jp/data/tei/yosano/55.xml</t>
    <phoneticPr fontId="18"/>
  </si>
  <si>
    <t>https://genji.dl.itc.u-tokyo.ac.jp/data/tei/yosano/56.xml</t>
    <phoneticPr fontId="18"/>
  </si>
  <si>
    <t>雲隠</t>
    <phoneticPr fontId="18"/>
  </si>
  <si>
    <t>-</t>
    <phoneticPr fontId="18"/>
  </si>
  <si>
    <t>vol</t>
    <phoneticPr fontId="18"/>
  </si>
  <si>
    <t>001-017-01</t>
  </si>
  <si>
    <t>001-053-01</t>
  </si>
  <si>
    <t>001-117-01</t>
  </si>
  <si>
    <t>001-135-01</t>
  </si>
  <si>
    <t>001-199-01</t>
  </si>
  <si>
    <t>001-265-01</t>
  </si>
  <si>
    <t>001-311-01</t>
  </si>
  <si>
    <t>001-353-01</t>
  </si>
  <si>
    <t>002-017-01</t>
  </si>
  <si>
    <t>002-083-01</t>
  </si>
  <si>
    <t>002-153-01</t>
  </si>
  <si>
    <t>002-161-01</t>
  </si>
  <si>
    <t>002-223-01</t>
  </si>
  <si>
    <t>002-279-01</t>
  </si>
  <si>
    <t>002-325-01</t>
  </si>
  <si>
    <t>002-359-01</t>
  </si>
  <si>
    <t>002-369-01</t>
  </si>
  <si>
    <t>002-397-01</t>
  </si>
  <si>
    <t>002-427-01</t>
  </si>
  <si>
    <t>002-469-01</t>
  </si>
  <si>
    <t>003-017-01</t>
  </si>
  <si>
    <t>003-087-01</t>
  </si>
  <si>
    <t>003-143-01</t>
  </si>
  <si>
    <t>003-165-01</t>
  </si>
  <si>
    <t>003-195-01</t>
  </si>
  <si>
    <t>003-223-01</t>
  </si>
  <si>
    <t>003-255-01</t>
  </si>
  <si>
    <t>003-263-01</t>
  </si>
  <si>
    <t>003-289-01</t>
  </si>
  <si>
    <t>003-327-01</t>
  </si>
  <si>
    <t>003-349-01</t>
  </si>
  <si>
    <t>003-403-01</t>
  </si>
  <si>
    <t>003-431-01</t>
  </si>
  <si>
    <t>004-017-01</t>
  </si>
  <si>
    <t>004-153-01</t>
  </si>
  <si>
    <t>004-289-01</t>
  </si>
  <si>
    <t>004-345-01</t>
  </si>
  <si>
    <t>004-373-01</t>
  </si>
  <si>
    <t>004-395-01</t>
  </si>
  <si>
    <t>004-493-01</t>
  </si>
  <si>
    <t>004-521-01</t>
  </si>
  <si>
    <t>005-017-01</t>
  </si>
  <si>
    <t>005-039-01</t>
  </si>
  <si>
    <t>005-059-01</t>
  </si>
  <si>
    <t>005-117-01</t>
  </si>
  <si>
    <t>005-169-01</t>
  </si>
  <si>
    <t>005-223-01</t>
  </si>
  <si>
    <t>005-345-01</t>
  </si>
  <si>
    <t>005-373-01</t>
  </si>
  <si>
    <t>006-017-01</t>
  </si>
  <si>
    <t>006-105-01</t>
  </si>
  <si>
    <t>006-201-01</t>
  </si>
  <si>
    <t>006-279-01</t>
  </si>
  <si>
    <t>006-373-01</t>
  </si>
  <si>
    <t>jk_start</t>
    <phoneticPr fontId="18"/>
  </si>
  <si>
    <t>jk_front</t>
    <phoneticPr fontId="18"/>
  </si>
  <si>
    <t>koui_count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</si>
</sst>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8"/>
      <color rgb="FF708284"/>
      <name val="Ricty Diminishe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42">
      <alignment vertical="center"/>
    </xf>
    <xf numFmtId="0" fontId="0" fillId="0" borderId="0" xfId="0" applyFill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enji.dl.itc.u-tokyo.ac.jp/data/tei/yosano/56.xml" TargetMode="External"/><Relationship Id="rId1" Type="http://schemas.openxmlformats.org/officeDocument/2006/relationships/hyperlink" Target="https://genji.dl.itc.u-tokyo.ac.jp/data/tei/yosano/55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workbookViewId="0">
      <selection activeCell="J12" sqref="J12"/>
    </sheetView>
  </sheetViews>
  <sheetFormatPr baseColWidth="10" defaultRowHeight="20"/>
  <cols>
    <col min="2" max="2" width="16.140625" customWidth="1"/>
    <col min="8" max="8" width="15" customWidth="1"/>
    <col min="9" max="10" width="44.28515625" customWidth="1"/>
    <col min="11" max="11" width="49.42578125" customWidth="1"/>
    <col min="18" max="18" width="30.7109375" customWidth="1"/>
  </cols>
  <sheetData>
    <row r="1" spans="1:22">
      <c r="A1" t="s">
        <v>176</v>
      </c>
      <c r="B1" t="s">
        <v>0</v>
      </c>
      <c r="C1" t="s">
        <v>56</v>
      </c>
      <c r="D1" t="s">
        <v>55</v>
      </c>
      <c r="E1" t="s">
        <v>233</v>
      </c>
      <c r="F1" t="s">
        <v>58</v>
      </c>
      <c r="G1" t="s">
        <v>57</v>
      </c>
      <c r="H1" t="s">
        <v>60</v>
      </c>
      <c r="I1" t="s">
        <v>59</v>
      </c>
      <c r="J1" t="s">
        <v>61</v>
      </c>
      <c r="K1" t="s">
        <v>62</v>
      </c>
      <c r="L1" t="s">
        <v>118</v>
      </c>
      <c r="R1" t="s">
        <v>231</v>
      </c>
      <c r="V1" t="s">
        <v>232</v>
      </c>
    </row>
    <row r="2" spans="1:22" ht="23">
      <c r="A2">
        <v>1</v>
      </c>
      <c r="B2" t="s">
        <v>2</v>
      </c>
      <c r="C2">
        <v>1</v>
      </c>
      <c r="D2">
        <f t="shared" ref="D2:D12" si="0">C2+4</f>
        <v>5</v>
      </c>
      <c r="E2">
        <v>24</v>
      </c>
      <c r="F2">
        <v>20</v>
      </c>
      <c r="G2">
        <f t="shared" ref="G2:G12" si="1">F2+2</f>
        <v>22</v>
      </c>
      <c r="H2">
        <v>3437686</v>
      </c>
      <c r="I2" t="str">
        <f t="shared" ref="I2:I12" si="2">"https://www.dl.ndl.go.jp/api/iiif/"&amp;H2&amp;"/manifest.json"</f>
        <v>https://www.dl.ndl.go.jp/api/iiif/3437686/manifest.json</v>
      </c>
      <c r="J2" s="2" t="str">
        <f t="shared" ref="J2:J42" si="3">"https://www.dl.ndl.go.jp/api/iiif/"&amp;H2&amp;"/canvas/"&amp;F2</f>
        <v>https://www.dl.ndl.go.jp/api/iiif/3437686/canvas/20</v>
      </c>
      <c r="K2" s="3" t="s">
        <v>63</v>
      </c>
      <c r="L2" t="s">
        <v>119</v>
      </c>
      <c r="Q2" t="s">
        <v>177</v>
      </c>
      <c r="R2" t="str">
        <f>"80110V002"&amp;(S2-1)&amp;"0"&amp;TEXT(T2,"000")</f>
        <v>80110V00200017</v>
      </c>
      <c r="S2">
        <v>1</v>
      </c>
      <c r="T2">
        <v>17</v>
      </c>
      <c r="U2">
        <v>1</v>
      </c>
      <c r="V2" t="str">
        <f>"80110V002"&amp;(S2-1)&amp;"0"&amp;TEXT(T2-2,"000")</f>
        <v>80110V00200015</v>
      </c>
    </row>
    <row r="3" spans="1:22" ht="23">
      <c r="A3">
        <v>2</v>
      </c>
      <c r="B3" t="s">
        <v>3</v>
      </c>
      <c r="C3">
        <v>31</v>
      </c>
      <c r="D3">
        <f t="shared" si="0"/>
        <v>35</v>
      </c>
      <c r="E3">
        <v>45</v>
      </c>
      <c r="F3">
        <v>35</v>
      </c>
      <c r="G3">
        <f t="shared" si="1"/>
        <v>37</v>
      </c>
      <c r="H3">
        <v>3437686</v>
      </c>
      <c r="I3" t="str">
        <f t="shared" si="2"/>
        <v>https://www.dl.ndl.go.jp/api/iiif/3437686/manifest.json</v>
      </c>
      <c r="J3" s="2" t="str">
        <f t="shared" si="3"/>
        <v>https://www.dl.ndl.go.jp/api/iiif/3437686/canvas/35</v>
      </c>
      <c r="K3" s="3" t="s">
        <v>64</v>
      </c>
      <c r="L3" t="s">
        <v>120</v>
      </c>
      <c r="Q3" t="s">
        <v>178</v>
      </c>
      <c r="R3" t="str">
        <f t="shared" ref="R3:R56" si="4">"80110V002"&amp;(S3-1)&amp;"0"&amp;TEXT(T3,"000")</f>
        <v>80110V00200053</v>
      </c>
      <c r="S3">
        <v>1</v>
      </c>
      <c r="T3">
        <v>53</v>
      </c>
      <c r="U3">
        <v>1</v>
      </c>
      <c r="V3" t="str">
        <f t="shared" ref="V3:V56" si="5">"80110V002"&amp;(S3-1)&amp;"0"&amp;TEXT(T3-2,"000")</f>
        <v>80110V00200051</v>
      </c>
    </row>
    <row r="4" spans="1:22" ht="23">
      <c r="A4">
        <v>3</v>
      </c>
      <c r="B4" t="s">
        <v>4</v>
      </c>
      <c r="C4">
        <v>81</v>
      </c>
      <c r="D4">
        <f t="shared" si="0"/>
        <v>85</v>
      </c>
      <c r="E4">
        <v>11</v>
      </c>
      <c r="F4">
        <v>60</v>
      </c>
      <c r="G4">
        <f t="shared" si="1"/>
        <v>62</v>
      </c>
      <c r="H4">
        <v>3437686</v>
      </c>
      <c r="I4" t="str">
        <f t="shared" si="2"/>
        <v>https://www.dl.ndl.go.jp/api/iiif/3437686/manifest.json</v>
      </c>
      <c r="J4" s="2" t="str">
        <f t="shared" si="3"/>
        <v>https://www.dl.ndl.go.jp/api/iiif/3437686/canvas/60</v>
      </c>
      <c r="K4" s="3" t="s">
        <v>65</v>
      </c>
      <c r="L4" t="s">
        <v>121</v>
      </c>
      <c r="Q4" t="s">
        <v>179</v>
      </c>
      <c r="R4" t="str">
        <f t="shared" si="4"/>
        <v>80110V00200117</v>
      </c>
      <c r="S4">
        <v>1</v>
      </c>
      <c r="T4">
        <v>117</v>
      </c>
      <c r="U4">
        <v>1</v>
      </c>
      <c r="V4" t="str">
        <f t="shared" si="5"/>
        <v>80110V00200115</v>
      </c>
    </row>
    <row r="5" spans="1:22" ht="23">
      <c r="A5">
        <v>4</v>
      </c>
      <c r="B5" t="s">
        <v>5</v>
      </c>
      <c r="C5">
        <v>97</v>
      </c>
      <c r="D5">
        <f t="shared" si="0"/>
        <v>101</v>
      </c>
      <c r="E5">
        <v>46</v>
      </c>
      <c r="F5">
        <v>68</v>
      </c>
      <c r="G5">
        <f t="shared" si="1"/>
        <v>70</v>
      </c>
      <c r="H5">
        <v>3437686</v>
      </c>
      <c r="I5" t="str">
        <f t="shared" si="2"/>
        <v>https://www.dl.ndl.go.jp/api/iiif/3437686/manifest.json</v>
      </c>
      <c r="J5" s="2" t="str">
        <f t="shared" si="3"/>
        <v>https://www.dl.ndl.go.jp/api/iiif/3437686/canvas/68</v>
      </c>
      <c r="K5" s="3" t="s">
        <v>66</v>
      </c>
      <c r="L5" t="s">
        <v>122</v>
      </c>
      <c r="Q5" t="s">
        <v>180</v>
      </c>
      <c r="R5" t="str">
        <f t="shared" si="4"/>
        <v>80110V00200135</v>
      </c>
      <c r="S5">
        <v>1</v>
      </c>
      <c r="T5">
        <v>135</v>
      </c>
      <c r="U5">
        <v>1</v>
      </c>
      <c r="V5" t="str">
        <f t="shared" si="5"/>
        <v>80110V00200133</v>
      </c>
    </row>
    <row r="6" spans="1:22" ht="23">
      <c r="A6">
        <v>5</v>
      </c>
      <c r="B6" t="s">
        <v>6</v>
      </c>
      <c r="C6">
        <v>147</v>
      </c>
      <c r="D6">
        <f t="shared" si="0"/>
        <v>151</v>
      </c>
      <c r="E6">
        <v>45</v>
      </c>
      <c r="F6">
        <v>93</v>
      </c>
      <c r="G6">
        <f t="shared" si="1"/>
        <v>95</v>
      </c>
      <c r="H6">
        <v>3437686</v>
      </c>
      <c r="I6" t="str">
        <f t="shared" si="2"/>
        <v>https://www.dl.ndl.go.jp/api/iiif/3437686/manifest.json</v>
      </c>
      <c r="J6" s="2" t="str">
        <f t="shared" si="3"/>
        <v>https://www.dl.ndl.go.jp/api/iiif/3437686/canvas/93</v>
      </c>
      <c r="K6" s="3" t="s">
        <v>67</v>
      </c>
      <c r="L6" t="s">
        <v>123</v>
      </c>
      <c r="Q6" t="s">
        <v>181</v>
      </c>
      <c r="R6" t="str">
        <f t="shared" si="4"/>
        <v>80110V00200199</v>
      </c>
      <c r="S6">
        <v>1</v>
      </c>
      <c r="T6">
        <v>199</v>
      </c>
      <c r="U6">
        <v>1</v>
      </c>
      <c r="V6" t="str">
        <f t="shared" si="5"/>
        <v>80110V00200197</v>
      </c>
    </row>
    <row r="7" spans="1:22" ht="23">
      <c r="A7">
        <v>6</v>
      </c>
      <c r="B7" t="s">
        <v>7</v>
      </c>
      <c r="C7">
        <v>197</v>
      </c>
      <c r="D7">
        <f t="shared" si="0"/>
        <v>201</v>
      </c>
      <c r="E7">
        <v>30</v>
      </c>
      <c r="F7">
        <v>118</v>
      </c>
      <c r="G7">
        <f t="shared" si="1"/>
        <v>120</v>
      </c>
      <c r="H7">
        <v>3437686</v>
      </c>
      <c r="I7" t="str">
        <f t="shared" si="2"/>
        <v>https://www.dl.ndl.go.jp/api/iiif/3437686/manifest.json</v>
      </c>
      <c r="J7" s="2" t="str">
        <f t="shared" si="3"/>
        <v>https://www.dl.ndl.go.jp/api/iiif/3437686/canvas/118</v>
      </c>
      <c r="K7" s="3" t="s">
        <v>68</v>
      </c>
      <c r="L7" t="s">
        <v>124</v>
      </c>
      <c r="Q7" t="s">
        <v>182</v>
      </c>
      <c r="R7" t="str">
        <f t="shared" si="4"/>
        <v>80110V00200265</v>
      </c>
      <c r="S7">
        <v>1</v>
      </c>
      <c r="T7">
        <v>265</v>
      </c>
      <c r="U7">
        <v>1</v>
      </c>
      <c r="V7" t="str">
        <f t="shared" si="5"/>
        <v>80110V00200263</v>
      </c>
    </row>
    <row r="8" spans="1:22" ht="23">
      <c r="A8">
        <v>7</v>
      </c>
      <c r="B8" t="s">
        <v>8</v>
      </c>
      <c r="C8">
        <v>233</v>
      </c>
      <c r="D8">
        <f t="shared" si="0"/>
        <v>237</v>
      </c>
      <c r="E8">
        <v>27</v>
      </c>
      <c r="F8">
        <v>136</v>
      </c>
      <c r="G8">
        <f t="shared" si="1"/>
        <v>138</v>
      </c>
      <c r="H8">
        <v>3437686</v>
      </c>
      <c r="I8" t="str">
        <f t="shared" si="2"/>
        <v>https://www.dl.ndl.go.jp/api/iiif/3437686/manifest.json</v>
      </c>
      <c r="J8" s="2" t="str">
        <f t="shared" si="3"/>
        <v>https://www.dl.ndl.go.jp/api/iiif/3437686/canvas/136</v>
      </c>
      <c r="K8" s="3" t="s">
        <v>69</v>
      </c>
      <c r="L8" t="s">
        <v>125</v>
      </c>
      <c r="Q8" t="s">
        <v>183</v>
      </c>
      <c r="R8" t="str">
        <f t="shared" si="4"/>
        <v>80110V00200311</v>
      </c>
      <c r="S8">
        <v>1</v>
      </c>
      <c r="T8">
        <v>311</v>
      </c>
      <c r="U8">
        <v>1</v>
      </c>
      <c r="V8" t="str">
        <f t="shared" si="5"/>
        <v>80110V00200309</v>
      </c>
    </row>
    <row r="9" spans="1:22" ht="23">
      <c r="A9">
        <v>8</v>
      </c>
      <c r="B9" t="s">
        <v>9</v>
      </c>
      <c r="C9">
        <v>265</v>
      </c>
      <c r="D9">
        <f t="shared" si="0"/>
        <v>269</v>
      </c>
      <c r="E9">
        <v>10</v>
      </c>
      <c r="F9">
        <v>152</v>
      </c>
      <c r="G9">
        <f t="shared" si="1"/>
        <v>154</v>
      </c>
      <c r="H9">
        <v>3437686</v>
      </c>
      <c r="I9" t="str">
        <f t="shared" si="2"/>
        <v>https://www.dl.ndl.go.jp/api/iiif/3437686/manifest.json</v>
      </c>
      <c r="J9" s="2" t="str">
        <f t="shared" si="3"/>
        <v>https://www.dl.ndl.go.jp/api/iiif/3437686/canvas/152</v>
      </c>
      <c r="K9" s="3" t="s">
        <v>70</v>
      </c>
      <c r="L9" t="s">
        <v>126</v>
      </c>
      <c r="Q9" t="s">
        <v>184</v>
      </c>
      <c r="R9" t="str">
        <f t="shared" si="4"/>
        <v>80110V00200353</v>
      </c>
      <c r="S9">
        <v>1</v>
      </c>
      <c r="T9">
        <v>353</v>
      </c>
      <c r="U9">
        <v>1</v>
      </c>
      <c r="V9" t="str">
        <f t="shared" si="5"/>
        <v>80110V00200351</v>
      </c>
    </row>
    <row r="10" spans="1:22" ht="23">
      <c r="A10">
        <v>9</v>
      </c>
      <c r="B10" t="s">
        <v>10</v>
      </c>
      <c r="C10">
        <v>279</v>
      </c>
      <c r="D10">
        <f t="shared" si="0"/>
        <v>283</v>
      </c>
      <c r="E10">
        <v>44</v>
      </c>
      <c r="F10">
        <v>159</v>
      </c>
      <c r="G10">
        <f t="shared" si="1"/>
        <v>161</v>
      </c>
      <c r="H10">
        <v>3437686</v>
      </c>
      <c r="I10" t="str">
        <f t="shared" si="2"/>
        <v>https://www.dl.ndl.go.jp/api/iiif/3437686/manifest.json</v>
      </c>
      <c r="J10" s="2" t="str">
        <f t="shared" si="3"/>
        <v>https://www.dl.ndl.go.jp/api/iiif/3437686/canvas/159</v>
      </c>
      <c r="K10" s="3" t="s">
        <v>71</v>
      </c>
      <c r="L10" t="s">
        <v>127</v>
      </c>
      <c r="Q10" t="s">
        <v>185</v>
      </c>
      <c r="R10" t="str">
        <f t="shared" si="4"/>
        <v>80110V00210017</v>
      </c>
      <c r="S10">
        <v>2</v>
      </c>
      <c r="T10">
        <v>17</v>
      </c>
      <c r="U10">
        <v>1</v>
      </c>
      <c r="V10" t="str">
        <f t="shared" si="5"/>
        <v>80110V00210015</v>
      </c>
    </row>
    <row r="11" spans="1:22" ht="23">
      <c r="A11">
        <v>10</v>
      </c>
      <c r="B11" t="s">
        <v>11</v>
      </c>
      <c r="C11">
        <v>329</v>
      </c>
      <c r="D11">
        <f t="shared" si="0"/>
        <v>333</v>
      </c>
      <c r="E11">
        <v>47</v>
      </c>
      <c r="F11">
        <v>184</v>
      </c>
      <c r="G11">
        <f t="shared" si="1"/>
        <v>186</v>
      </c>
      <c r="H11">
        <v>3437686</v>
      </c>
      <c r="I11" t="str">
        <f t="shared" si="2"/>
        <v>https://www.dl.ndl.go.jp/api/iiif/3437686/manifest.json</v>
      </c>
      <c r="J11" s="2" t="str">
        <f t="shared" si="3"/>
        <v>https://www.dl.ndl.go.jp/api/iiif/3437686/canvas/184</v>
      </c>
      <c r="K11" s="3" t="s">
        <v>72</v>
      </c>
      <c r="L11" t="s">
        <v>128</v>
      </c>
      <c r="Q11" t="s">
        <v>186</v>
      </c>
      <c r="R11" t="str">
        <f t="shared" si="4"/>
        <v>80110V00210083</v>
      </c>
      <c r="S11">
        <v>2</v>
      </c>
      <c r="T11">
        <v>83</v>
      </c>
      <c r="U11">
        <v>1</v>
      </c>
      <c r="V11" t="str">
        <f t="shared" si="5"/>
        <v>80110V00210081</v>
      </c>
    </row>
    <row r="12" spans="1:22" ht="23">
      <c r="A12">
        <v>11</v>
      </c>
      <c r="B12" t="s">
        <v>12</v>
      </c>
      <c r="C12">
        <v>383</v>
      </c>
      <c r="D12">
        <f t="shared" si="0"/>
        <v>387</v>
      </c>
      <c r="E12">
        <v>4</v>
      </c>
      <c r="F12">
        <v>211</v>
      </c>
      <c r="G12">
        <f t="shared" si="1"/>
        <v>213</v>
      </c>
      <c r="H12">
        <v>3437686</v>
      </c>
      <c r="I12" t="str">
        <f t="shared" si="2"/>
        <v>https://www.dl.ndl.go.jp/api/iiif/3437686/manifest.json</v>
      </c>
      <c r="J12" s="2" t="str">
        <f t="shared" si="3"/>
        <v>https://www.dl.ndl.go.jp/api/iiif/3437686/canvas/211</v>
      </c>
      <c r="K12" s="3" t="s">
        <v>73</v>
      </c>
      <c r="L12" t="s">
        <v>129</v>
      </c>
      <c r="Q12" t="s">
        <v>187</v>
      </c>
      <c r="R12" t="str">
        <f t="shared" si="4"/>
        <v>80110V00210153</v>
      </c>
      <c r="S12">
        <v>2</v>
      </c>
      <c r="T12">
        <v>153</v>
      </c>
      <c r="U12">
        <v>1</v>
      </c>
      <c r="V12" t="str">
        <f t="shared" si="5"/>
        <v>80110V00210151</v>
      </c>
    </row>
    <row r="13" spans="1:22" ht="23">
      <c r="A13">
        <v>12</v>
      </c>
      <c r="B13" t="s">
        <v>13</v>
      </c>
      <c r="C13">
        <v>391</v>
      </c>
      <c r="D13">
        <f>C13+4</f>
        <v>395</v>
      </c>
      <c r="E13">
        <v>42</v>
      </c>
      <c r="F13">
        <v>5</v>
      </c>
      <c r="G13">
        <f>F13+2</f>
        <v>7</v>
      </c>
      <c r="H13">
        <v>3437687</v>
      </c>
      <c r="I13" t="str">
        <f>"https://www.dl.ndl.go.jp/api/iiif/"&amp;H13&amp;"/manifest.json"</f>
        <v>https://www.dl.ndl.go.jp/api/iiif/3437687/manifest.json</v>
      </c>
      <c r="J13" s="2" t="str">
        <f t="shared" si="3"/>
        <v>https://www.dl.ndl.go.jp/api/iiif/3437687/canvas/5</v>
      </c>
      <c r="K13" s="3" t="s">
        <v>74</v>
      </c>
      <c r="L13" t="s">
        <v>130</v>
      </c>
      <c r="Q13" t="s">
        <v>188</v>
      </c>
      <c r="R13" t="str">
        <f t="shared" si="4"/>
        <v>80110V00210161</v>
      </c>
      <c r="S13">
        <v>2</v>
      </c>
      <c r="T13">
        <v>161</v>
      </c>
      <c r="U13">
        <v>1</v>
      </c>
      <c r="V13" t="str">
        <f t="shared" si="5"/>
        <v>80110V00210159</v>
      </c>
    </row>
    <row r="14" spans="1:22" ht="23">
      <c r="A14">
        <v>13</v>
      </c>
      <c r="B14" t="s">
        <v>14</v>
      </c>
      <c r="C14">
        <v>437</v>
      </c>
      <c r="D14">
        <f t="shared" ref="D14:D56" si="6">C14+4</f>
        <v>441</v>
      </c>
      <c r="E14">
        <v>38</v>
      </c>
      <c r="F14">
        <v>28</v>
      </c>
      <c r="G14">
        <f t="shared" ref="G14:G56" si="7">F14+2</f>
        <v>30</v>
      </c>
      <c r="H14">
        <v>3437687</v>
      </c>
      <c r="I14" t="str">
        <f t="shared" ref="I14:I56" si="8">"https://www.dl.ndl.go.jp/api/iiif/"&amp;H14&amp;"/manifest.json"</f>
        <v>https://www.dl.ndl.go.jp/api/iiif/3437687/manifest.json</v>
      </c>
      <c r="J14" s="2" t="str">
        <f t="shared" si="3"/>
        <v>https://www.dl.ndl.go.jp/api/iiif/3437687/canvas/28</v>
      </c>
      <c r="K14" s="3" t="s">
        <v>75</v>
      </c>
      <c r="L14" t="s">
        <v>131</v>
      </c>
      <c r="Q14" t="s">
        <v>189</v>
      </c>
      <c r="R14" t="str">
        <f t="shared" si="4"/>
        <v>80110V00210223</v>
      </c>
      <c r="S14">
        <v>2</v>
      </c>
      <c r="T14">
        <v>223</v>
      </c>
      <c r="U14">
        <v>1</v>
      </c>
      <c r="V14" t="str">
        <f t="shared" si="5"/>
        <v>80110V00210221</v>
      </c>
    </row>
    <row r="15" spans="1:22" ht="23">
      <c r="A15">
        <v>14</v>
      </c>
      <c r="B15" t="s">
        <v>15</v>
      </c>
      <c r="C15">
        <v>479</v>
      </c>
      <c r="D15">
        <f t="shared" si="6"/>
        <v>483</v>
      </c>
      <c r="E15">
        <v>32</v>
      </c>
      <c r="F15">
        <v>49</v>
      </c>
      <c r="G15">
        <f t="shared" si="7"/>
        <v>51</v>
      </c>
      <c r="H15">
        <v>3437687</v>
      </c>
      <c r="I15" t="str">
        <f t="shared" si="8"/>
        <v>https://www.dl.ndl.go.jp/api/iiif/3437687/manifest.json</v>
      </c>
      <c r="J15" s="2" t="str">
        <f t="shared" si="3"/>
        <v>https://www.dl.ndl.go.jp/api/iiif/3437687/canvas/49</v>
      </c>
      <c r="K15" s="3" t="s">
        <v>76</v>
      </c>
      <c r="L15" t="s">
        <v>132</v>
      </c>
      <c r="Q15" t="s">
        <v>190</v>
      </c>
      <c r="R15" t="str">
        <f t="shared" si="4"/>
        <v>80110V00210279</v>
      </c>
      <c r="S15">
        <v>2</v>
      </c>
      <c r="T15">
        <v>279</v>
      </c>
      <c r="U15">
        <v>1</v>
      </c>
      <c r="V15" t="str">
        <f t="shared" si="5"/>
        <v>80110V00210277</v>
      </c>
    </row>
    <row r="16" spans="1:22" ht="23">
      <c r="A16">
        <v>15</v>
      </c>
      <c r="B16" t="s">
        <v>16</v>
      </c>
      <c r="C16">
        <v>515</v>
      </c>
      <c r="D16">
        <f t="shared" si="6"/>
        <v>519</v>
      </c>
      <c r="E16">
        <v>23</v>
      </c>
      <c r="F16">
        <v>67</v>
      </c>
      <c r="G16">
        <f t="shared" si="7"/>
        <v>69</v>
      </c>
      <c r="H16">
        <v>3437687</v>
      </c>
      <c r="I16" t="str">
        <f t="shared" si="8"/>
        <v>https://www.dl.ndl.go.jp/api/iiif/3437687/manifest.json</v>
      </c>
      <c r="J16" s="2" t="str">
        <f t="shared" si="3"/>
        <v>https://www.dl.ndl.go.jp/api/iiif/3437687/canvas/67</v>
      </c>
      <c r="K16" s="3" t="s">
        <v>77</v>
      </c>
      <c r="L16" t="s">
        <v>133</v>
      </c>
      <c r="Q16" t="s">
        <v>191</v>
      </c>
      <c r="R16" t="str">
        <f t="shared" si="4"/>
        <v>80110V00210325</v>
      </c>
      <c r="S16">
        <v>2</v>
      </c>
      <c r="T16">
        <v>325</v>
      </c>
      <c r="U16">
        <v>1</v>
      </c>
      <c r="V16" t="str">
        <f t="shared" si="5"/>
        <v>80110V00210323</v>
      </c>
    </row>
    <row r="17" spans="1:22" ht="23">
      <c r="A17">
        <v>16</v>
      </c>
      <c r="B17" t="s">
        <v>17</v>
      </c>
      <c r="C17">
        <v>543</v>
      </c>
      <c r="D17">
        <f t="shared" si="6"/>
        <v>547</v>
      </c>
      <c r="E17">
        <v>5</v>
      </c>
      <c r="F17">
        <v>81</v>
      </c>
      <c r="G17">
        <f t="shared" si="7"/>
        <v>83</v>
      </c>
      <c r="H17">
        <v>3437687</v>
      </c>
      <c r="I17" t="str">
        <f t="shared" si="8"/>
        <v>https://www.dl.ndl.go.jp/api/iiif/3437687/manifest.json</v>
      </c>
      <c r="J17" s="2" t="str">
        <f t="shared" si="3"/>
        <v>https://www.dl.ndl.go.jp/api/iiif/3437687/canvas/81</v>
      </c>
      <c r="K17" s="3" t="s">
        <v>78</v>
      </c>
      <c r="L17" t="s">
        <v>134</v>
      </c>
      <c r="Q17" t="s">
        <v>192</v>
      </c>
      <c r="R17" t="str">
        <f t="shared" si="4"/>
        <v>80110V00210359</v>
      </c>
      <c r="S17">
        <v>2</v>
      </c>
      <c r="T17">
        <v>359</v>
      </c>
      <c r="U17">
        <v>1</v>
      </c>
      <c r="V17" t="str">
        <f t="shared" si="5"/>
        <v>80110V00210357</v>
      </c>
    </row>
    <row r="18" spans="1:22" ht="23">
      <c r="A18">
        <v>17</v>
      </c>
      <c r="B18" t="s">
        <v>18</v>
      </c>
      <c r="C18">
        <v>553</v>
      </c>
      <c r="D18">
        <f t="shared" si="6"/>
        <v>557</v>
      </c>
      <c r="E18">
        <v>18</v>
      </c>
      <c r="F18">
        <v>86</v>
      </c>
      <c r="G18">
        <f t="shared" si="7"/>
        <v>88</v>
      </c>
      <c r="H18">
        <v>3437687</v>
      </c>
      <c r="I18" t="str">
        <f t="shared" si="8"/>
        <v>https://www.dl.ndl.go.jp/api/iiif/3437687/manifest.json</v>
      </c>
      <c r="J18" s="2" t="str">
        <f t="shared" si="3"/>
        <v>https://www.dl.ndl.go.jp/api/iiif/3437687/canvas/86</v>
      </c>
      <c r="K18" s="3" t="s">
        <v>79</v>
      </c>
      <c r="L18" t="s">
        <v>135</v>
      </c>
      <c r="Q18" t="s">
        <v>193</v>
      </c>
      <c r="R18" t="str">
        <f t="shared" si="4"/>
        <v>80110V00210369</v>
      </c>
      <c r="S18">
        <v>2</v>
      </c>
      <c r="T18">
        <v>369</v>
      </c>
      <c r="U18">
        <v>1</v>
      </c>
      <c r="V18" t="str">
        <f t="shared" si="5"/>
        <v>80110V00210367</v>
      </c>
    </row>
    <row r="19" spans="1:22" ht="23">
      <c r="A19">
        <v>18</v>
      </c>
      <c r="B19" t="s">
        <v>19</v>
      </c>
      <c r="C19">
        <v>575</v>
      </c>
      <c r="D19">
        <f t="shared" si="6"/>
        <v>579</v>
      </c>
      <c r="E19">
        <v>20</v>
      </c>
      <c r="F19">
        <v>97</v>
      </c>
      <c r="G19">
        <f t="shared" si="7"/>
        <v>99</v>
      </c>
      <c r="H19">
        <v>3437687</v>
      </c>
      <c r="I19" t="str">
        <f t="shared" si="8"/>
        <v>https://www.dl.ndl.go.jp/api/iiif/3437687/manifest.json</v>
      </c>
      <c r="J19" s="2" t="str">
        <f t="shared" si="3"/>
        <v>https://www.dl.ndl.go.jp/api/iiif/3437687/canvas/97</v>
      </c>
      <c r="K19" s="3" t="s">
        <v>80</v>
      </c>
      <c r="L19" t="s">
        <v>136</v>
      </c>
      <c r="Q19" t="s">
        <v>194</v>
      </c>
      <c r="R19" t="str">
        <f t="shared" si="4"/>
        <v>80110V00210397</v>
      </c>
      <c r="S19">
        <v>2</v>
      </c>
      <c r="T19">
        <v>397</v>
      </c>
      <c r="U19">
        <v>1</v>
      </c>
      <c r="V19" t="str">
        <f t="shared" si="5"/>
        <v>80110V00210395</v>
      </c>
    </row>
    <row r="20" spans="1:22" ht="23">
      <c r="A20">
        <v>19</v>
      </c>
      <c r="B20" t="s">
        <v>20</v>
      </c>
      <c r="C20">
        <v>599</v>
      </c>
      <c r="D20">
        <f t="shared" si="6"/>
        <v>603</v>
      </c>
      <c r="E20">
        <v>29</v>
      </c>
      <c r="F20">
        <v>109</v>
      </c>
      <c r="G20">
        <f t="shared" si="7"/>
        <v>111</v>
      </c>
      <c r="H20">
        <v>3437687</v>
      </c>
      <c r="I20" t="str">
        <f t="shared" si="8"/>
        <v>https://www.dl.ndl.go.jp/api/iiif/3437687/manifest.json</v>
      </c>
      <c r="J20" s="2" t="str">
        <f t="shared" si="3"/>
        <v>https://www.dl.ndl.go.jp/api/iiif/3437687/canvas/109</v>
      </c>
      <c r="K20" s="3" t="s">
        <v>81</v>
      </c>
      <c r="L20" t="s">
        <v>137</v>
      </c>
      <c r="Q20" t="s">
        <v>195</v>
      </c>
      <c r="R20" t="str">
        <f t="shared" si="4"/>
        <v>80110V00210427</v>
      </c>
      <c r="S20">
        <v>2</v>
      </c>
      <c r="T20">
        <v>427</v>
      </c>
      <c r="U20">
        <v>1</v>
      </c>
      <c r="V20" t="str">
        <f t="shared" si="5"/>
        <v>80110V00210425</v>
      </c>
    </row>
    <row r="21" spans="1:22" ht="23">
      <c r="A21">
        <v>20</v>
      </c>
      <c r="B21" t="s">
        <v>52</v>
      </c>
      <c r="C21">
        <v>635</v>
      </c>
      <c r="D21">
        <f t="shared" si="6"/>
        <v>639</v>
      </c>
      <c r="E21">
        <v>20</v>
      </c>
      <c r="F21">
        <v>127</v>
      </c>
      <c r="G21">
        <f t="shared" si="7"/>
        <v>129</v>
      </c>
      <c r="H21">
        <v>3437687</v>
      </c>
      <c r="I21" t="str">
        <f t="shared" si="8"/>
        <v>https://www.dl.ndl.go.jp/api/iiif/3437687/manifest.json</v>
      </c>
      <c r="J21" s="2" t="str">
        <f t="shared" si="3"/>
        <v>https://www.dl.ndl.go.jp/api/iiif/3437687/canvas/127</v>
      </c>
      <c r="K21" s="3" t="s">
        <v>82</v>
      </c>
      <c r="L21" t="s">
        <v>138</v>
      </c>
      <c r="Q21" t="s">
        <v>196</v>
      </c>
      <c r="R21" t="str">
        <f t="shared" si="4"/>
        <v>80110V00210469</v>
      </c>
      <c r="S21">
        <v>2</v>
      </c>
      <c r="T21">
        <v>469</v>
      </c>
      <c r="U21">
        <v>1</v>
      </c>
      <c r="V21" t="str">
        <f t="shared" si="5"/>
        <v>80110V00210467</v>
      </c>
    </row>
    <row r="22" spans="1:22" ht="23">
      <c r="A22">
        <v>21</v>
      </c>
      <c r="B22" t="s">
        <v>21</v>
      </c>
      <c r="C22">
        <v>661</v>
      </c>
      <c r="D22">
        <f t="shared" si="6"/>
        <v>665</v>
      </c>
      <c r="E22">
        <v>48</v>
      </c>
      <c r="F22">
        <v>140</v>
      </c>
      <c r="G22">
        <f t="shared" si="7"/>
        <v>142</v>
      </c>
      <c r="H22">
        <v>3437687</v>
      </c>
      <c r="I22" t="str">
        <f t="shared" si="8"/>
        <v>https://www.dl.ndl.go.jp/api/iiif/3437687/manifest.json</v>
      </c>
      <c r="J22" s="2" t="str">
        <f t="shared" si="3"/>
        <v>https://www.dl.ndl.go.jp/api/iiif/3437687/canvas/140</v>
      </c>
      <c r="K22" s="3" t="s">
        <v>83</v>
      </c>
      <c r="L22" t="s">
        <v>139</v>
      </c>
      <c r="Q22" t="s">
        <v>197</v>
      </c>
      <c r="R22" t="str">
        <f t="shared" si="4"/>
        <v>80110V00220017</v>
      </c>
      <c r="S22">
        <v>3</v>
      </c>
      <c r="T22">
        <v>17</v>
      </c>
      <c r="U22">
        <v>1</v>
      </c>
      <c r="V22" t="str">
        <f t="shared" si="5"/>
        <v>80110V00220015</v>
      </c>
    </row>
    <row r="23" spans="1:22" ht="23">
      <c r="A23">
        <v>22</v>
      </c>
      <c r="B23" t="s">
        <v>22</v>
      </c>
      <c r="C23">
        <v>715</v>
      </c>
      <c r="D23">
        <f t="shared" si="6"/>
        <v>719</v>
      </c>
      <c r="E23">
        <v>39</v>
      </c>
      <c r="F23">
        <v>167</v>
      </c>
      <c r="G23">
        <f t="shared" si="7"/>
        <v>169</v>
      </c>
      <c r="H23">
        <v>3437687</v>
      </c>
      <c r="I23" t="str">
        <f t="shared" si="8"/>
        <v>https://www.dl.ndl.go.jp/api/iiif/3437687/manifest.json</v>
      </c>
      <c r="J23" s="2" t="str">
        <f t="shared" si="3"/>
        <v>https://www.dl.ndl.go.jp/api/iiif/3437687/canvas/167</v>
      </c>
      <c r="K23" s="3" t="s">
        <v>84</v>
      </c>
      <c r="L23" t="s">
        <v>140</v>
      </c>
      <c r="Q23" t="s">
        <v>198</v>
      </c>
      <c r="R23" t="str">
        <f t="shared" si="4"/>
        <v>80110V00220087</v>
      </c>
      <c r="S23">
        <v>3</v>
      </c>
      <c r="T23">
        <v>87</v>
      </c>
      <c r="U23">
        <v>1</v>
      </c>
      <c r="V23" t="str">
        <f t="shared" si="5"/>
        <v>80110V00220085</v>
      </c>
    </row>
    <row r="24" spans="1:22" ht="23">
      <c r="A24">
        <v>23</v>
      </c>
      <c r="B24" t="s">
        <v>1</v>
      </c>
      <c r="C24">
        <v>759</v>
      </c>
      <c r="D24">
        <f t="shared" si="6"/>
        <v>763</v>
      </c>
      <c r="E24">
        <v>14</v>
      </c>
      <c r="F24">
        <v>189</v>
      </c>
      <c r="G24">
        <f t="shared" si="7"/>
        <v>191</v>
      </c>
      <c r="H24">
        <v>3437687</v>
      </c>
      <c r="I24" t="str">
        <f t="shared" si="8"/>
        <v>https://www.dl.ndl.go.jp/api/iiif/3437687/manifest.json</v>
      </c>
      <c r="J24" s="2" t="str">
        <f t="shared" si="3"/>
        <v>https://www.dl.ndl.go.jp/api/iiif/3437687/canvas/189</v>
      </c>
      <c r="K24" s="3" t="s">
        <v>85</v>
      </c>
      <c r="L24" t="s">
        <v>141</v>
      </c>
      <c r="Q24" t="s">
        <v>199</v>
      </c>
      <c r="R24" t="str">
        <f t="shared" si="4"/>
        <v>80110V00220143</v>
      </c>
      <c r="S24">
        <v>3</v>
      </c>
      <c r="T24">
        <v>143</v>
      </c>
      <c r="U24">
        <v>1</v>
      </c>
      <c r="V24" t="str">
        <f t="shared" si="5"/>
        <v>80110V00220141</v>
      </c>
    </row>
    <row r="25" spans="1:22" ht="23">
      <c r="A25">
        <v>24</v>
      </c>
      <c r="B25" t="s">
        <v>23</v>
      </c>
      <c r="C25">
        <v>777</v>
      </c>
      <c r="D25">
        <f t="shared" si="6"/>
        <v>781</v>
      </c>
      <c r="E25">
        <v>20</v>
      </c>
      <c r="F25">
        <v>198</v>
      </c>
      <c r="G25">
        <f t="shared" si="7"/>
        <v>200</v>
      </c>
      <c r="H25">
        <v>3437687</v>
      </c>
      <c r="I25" t="str">
        <f t="shared" si="8"/>
        <v>https://www.dl.ndl.go.jp/api/iiif/3437687/manifest.json</v>
      </c>
      <c r="J25" s="2" t="str">
        <f t="shared" si="3"/>
        <v>https://www.dl.ndl.go.jp/api/iiif/3437687/canvas/198</v>
      </c>
      <c r="K25" s="3" t="s">
        <v>86</v>
      </c>
      <c r="L25" t="s">
        <v>142</v>
      </c>
      <c r="Q25" t="s">
        <v>200</v>
      </c>
      <c r="R25" t="str">
        <f t="shared" si="4"/>
        <v>80110V00220165</v>
      </c>
      <c r="S25">
        <v>3</v>
      </c>
      <c r="T25">
        <v>165</v>
      </c>
      <c r="U25">
        <v>1</v>
      </c>
      <c r="V25" t="str">
        <f t="shared" si="5"/>
        <v>80110V00220163</v>
      </c>
    </row>
    <row r="26" spans="1:22" ht="23">
      <c r="A26">
        <v>25</v>
      </c>
      <c r="B26" t="s">
        <v>24</v>
      </c>
      <c r="C26">
        <v>801</v>
      </c>
      <c r="D26">
        <f t="shared" si="6"/>
        <v>805</v>
      </c>
      <c r="E26">
        <v>19</v>
      </c>
      <c r="F26">
        <v>5</v>
      </c>
      <c r="G26">
        <f t="shared" si="7"/>
        <v>7</v>
      </c>
      <c r="H26">
        <v>3437688</v>
      </c>
      <c r="I26" t="str">
        <f t="shared" si="8"/>
        <v>https://www.dl.ndl.go.jp/api/iiif/3437688/manifest.json</v>
      </c>
      <c r="J26" s="2" t="str">
        <f t="shared" si="3"/>
        <v>https://www.dl.ndl.go.jp/api/iiif/3437688/canvas/5</v>
      </c>
      <c r="K26" s="3" t="s">
        <v>87</v>
      </c>
      <c r="L26" t="s">
        <v>143</v>
      </c>
      <c r="Q26" t="s">
        <v>201</v>
      </c>
      <c r="R26" t="str">
        <f t="shared" si="4"/>
        <v>80110V00220195</v>
      </c>
      <c r="S26">
        <v>3</v>
      </c>
      <c r="T26">
        <v>195</v>
      </c>
      <c r="U26">
        <v>1</v>
      </c>
      <c r="V26" t="str">
        <f t="shared" si="5"/>
        <v>80110V00220193</v>
      </c>
    </row>
    <row r="27" spans="1:22" ht="23">
      <c r="A27">
        <v>26</v>
      </c>
      <c r="B27" t="s">
        <v>25</v>
      </c>
      <c r="C27">
        <v>825</v>
      </c>
      <c r="D27">
        <f t="shared" si="6"/>
        <v>829</v>
      </c>
      <c r="E27">
        <v>21</v>
      </c>
      <c r="F27">
        <v>17</v>
      </c>
      <c r="G27">
        <f t="shared" si="7"/>
        <v>19</v>
      </c>
      <c r="H27">
        <v>3437688</v>
      </c>
      <c r="I27" t="str">
        <f t="shared" si="8"/>
        <v>https://www.dl.ndl.go.jp/api/iiif/3437688/manifest.json</v>
      </c>
      <c r="J27" s="2" t="str">
        <f t="shared" si="3"/>
        <v>https://www.dl.ndl.go.jp/api/iiif/3437688/canvas/17</v>
      </c>
      <c r="K27" s="3" t="s">
        <v>88</v>
      </c>
      <c r="L27" t="s">
        <v>144</v>
      </c>
      <c r="Q27" t="s">
        <v>202</v>
      </c>
      <c r="R27" t="str">
        <f t="shared" si="4"/>
        <v>80110V00220223</v>
      </c>
      <c r="S27">
        <v>3</v>
      </c>
      <c r="T27">
        <v>223</v>
      </c>
      <c r="U27">
        <v>1</v>
      </c>
      <c r="V27" t="str">
        <f t="shared" si="5"/>
        <v>80110V00220221</v>
      </c>
    </row>
    <row r="28" spans="1:22" ht="23">
      <c r="A28">
        <v>27</v>
      </c>
      <c r="B28" t="s">
        <v>26</v>
      </c>
      <c r="C28">
        <v>851</v>
      </c>
      <c r="D28">
        <f t="shared" si="6"/>
        <v>855</v>
      </c>
      <c r="E28">
        <v>4</v>
      </c>
      <c r="F28">
        <v>30</v>
      </c>
      <c r="G28">
        <f t="shared" si="7"/>
        <v>32</v>
      </c>
      <c r="H28">
        <v>3437688</v>
      </c>
      <c r="I28" t="str">
        <f t="shared" si="8"/>
        <v>https://www.dl.ndl.go.jp/api/iiif/3437688/manifest.json</v>
      </c>
      <c r="J28" s="2" t="str">
        <f t="shared" si="3"/>
        <v>https://www.dl.ndl.go.jp/api/iiif/3437688/canvas/30</v>
      </c>
      <c r="K28" s="3" t="s">
        <v>89</v>
      </c>
      <c r="L28" t="s">
        <v>145</v>
      </c>
      <c r="Q28" t="s">
        <v>203</v>
      </c>
      <c r="R28" t="str">
        <f t="shared" si="4"/>
        <v>80110V00220255</v>
      </c>
      <c r="S28">
        <v>3</v>
      </c>
      <c r="T28">
        <v>255</v>
      </c>
      <c r="U28">
        <v>1</v>
      </c>
      <c r="V28" t="str">
        <f t="shared" si="5"/>
        <v>80110V00220253</v>
      </c>
    </row>
    <row r="29" spans="1:22" ht="23">
      <c r="A29">
        <v>28</v>
      </c>
      <c r="B29" t="s">
        <v>27</v>
      </c>
      <c r="C29">
        <v>859</v>
      </c>
      <c r="D29">
        <f t="shared" si="6"/>
        <v>863</v>
      </c>
      <c r="E29">
        <v>17</v>
      </c>
      <c r="F29">
        <v>34</v>
      </c>
      <c r="G29">
        <f t="shared" si="7"/>
        <v>36</v>
      </c>
      <c r="H29">
        <v>3437688</v>
      </c>
      <c r="I29" t="str">
        <f t="shared" si="8"/>
        <v>https://www.dl.ndl.go.jp/api/iiif/3437688/manifest.json</v>
      </c>
      <c r="J29" s="2" t="str">
        <f t="shared" si="3"/>
        <v>https://www.dl.ndl.go.jp/api/iiif/3437688/canvas/34</v>
      </c>
      <c r="K29" s="3" t="s">
        <v>90</v>
      </c>
      <c r="L29" t="s">
        <v>146</v>
      </c>
      <c r="Q29" t="s">
        <v>204</v>
      </c>
      <c r="R29" t="str">
        <f t="shared" si="4"/>
        <v>80110V00220263</v>
      </c>
      <c r="S29">
        <v>3</v>
      </c>
      <c r="T29">
        <v>263</v>
      </c>
      <c r="U29">
        <v>1</v>
      </c>
      <c r="V29" t="str">
        <f t="shared" si="5"/>
        <v>80110V00220261</v>
      </c>
    </row>
    <row r="30" spans="1:22" ht="23">
      <c r="A30">
        <v>29</v>
      </c>
      <c r="B30" t="s">
        <v>28</v>
      </c>
      <c r="C30">
        <v>881</v>
      </c>
      <c r="D30">
        <f t="shared" si="6"/>
        <v>885</v>
      </c>
      <c r="E30">
        <v>27</v>
      </c>
      <c r="F30">
        <v>45</v>
      </c>
      <c r="G30">
        <f t="shared" si="7"/>
        <v>47</v>
      </c>
      <c r="H30">
        <v>3437688</v>
      </c>
      <c r="I30" t="str">
        <f t="shared" si="8"/>
        <v>https://www.dl.ndl.go.jp/api/iiif/3437688/manifest.json</v>
      </c>
      <c r="J30" s="2" t="str">
        <f t="shared" si="3"/>
        <v>https://www.dl.ndl.go.jp/api/iiif/3437688/canvas/45</v>
      </c>
      <c r="K30" s="3" t="s">
        <v>91</v>
      </c>
      <c r="L30" t="s">
        <v>147</v>
      </c>
      <c r="Q30" t="s">
        <v>205</v>
      </c>
      <c r="R30" t="str">
        <f t="shared" si="4"/>
        <v>80110V00220289</v>
      </c>
      <c r="S30">
        <v>3</v>
      </c>
      <c r="T30">
        <v>289</v>
      </c>
      <c r="U30">
        <v>1</v>
      </c>
      <c r="V30" t="str">
        <f t="shared" si="5"/>
        <v>80110V00220287</v>
      </c>
    </row>
    <row r="31" spans="1:22" ht="23">
      <c r="A31">
        <v>30</v>
      </c>
      <c r="B31" t="s">
        <v>29</v>
      </c>
      <c r="C31">
        <v>913</v>
      </c>
      <c r="D31">
        <f t="shared" si="6"/>
        <v>917</v>
      </c>
      <c r="E31">
        <v>14</v>
      </c>
      <c r="F31">
        <v>61</v>
      </c>
      <c r="G31">
        <f t="shared" si="7"/>
        <v>63</v>
      </c>
      <c r="H31">
        <v>3437688</v>
      </c>
      <c r="I31" t="str">
        <f t="shared" si="8"/>
        <v>https://www.dl.ndl.go.jp/api/iiif/3437688/manifest.json</v>
      </c>
      <c r="J31" s="2" t="str">
        <f t="shared" si="3"/>
        <v>https://www.dl.ndl.go.jp/api/iiif/3437688/canvas/61</v>
      </c>
      <c r="K31" s="3" t="s">
        <v>92</v>
      </c>
      <c r="L31" t="s">
        <v>148</v>
      </c>
      <c r="Q31" t="s">
        <v>206</v>
      </c>
      <c r="R31" t="str">
        <f t="shared" si="4"/>
        <v>80110V00220327</v>
      </c>
      <c r="S31">
        <v>3</v>
      </c>
      <c r="T31">
        <v>327</v>
      </c>
      <c r="U31">
        <v>1</v>
      </c>
      <c r="V31" t="str">
        <f t="shared" si="5"/>
        <v>80110V00220325</v>
      </c>
    </row>
    <row r="32" spans="1:22" ht="23">
      <c r="A32">
        <v>31</v>
      </c>
      <c r="B32" t="s">
        <v>30</v>
      </c>
      <c r="C32">
        <v>931</v>
      </c>
      <c r="D32">
        <f t="shared" si="6"/>
        <v>935</v>
      </c>
      <c r="E32">
        <v>35</v>
      </c>
      <c r="F32">
        <v>70</v>
      </c>
      <c r="G32">
        <f t="shared" si="7"/>
        <v>72</v>
      </c>
      <c r="H32">
        <v>3437688</v>
      </c>
      <c r="I32" t="str">
        <f t="shared" si="8"/>
        <v>https://www.dl.ndl.go.jp/api/iiif/3437688/manifest.json</v>
      </c>
      <c r="J32" s="2" t="str">
        <f t="shared" si="3"/>
        <v>https://www.dl.ndl.go.jp/api/iiif/3437688/canvas/70</v>
      </c>
      <c r="K32" s="3" t="s">
        <v>93</v>
      </c>
      <c r="L32" t="s">
        <v>149</v>
      </c>
      <c r="Q32" t="s">
        <v>207</v>
      </c>
      <c r="R32" t="str">
        <f t="shared" si="4"/>
        <v>80110V00220349</v>
      </c>
      <c r="S32">
        <v>3</v>
      </c>
      <c r="T32">
        <v>349</v>
      </c>
      <c r="U32">
        <v>1</v>
      </c>
      <c r="V32" t="str">
        <f t="shared" si="5"/>
        <v>80110V00220347</v>
      </c>
    </row>
    <row r="33" spans="1:22" ht="23">
      <c r="A33">
        <v>32</v>
      </c>
      <c r="B33" t="s">
        <v>31</v>
      </c>
      <c r="C33">
        <v>971</v>
      </c>
      <c r="D33">
        <f t="shared" si="6"/>
        <v>975</v>
      </c>
      <c r="E33">
        <v>18</v>
      </c>
      <c r="F33">
        <v>90</v>
      </c>
      <c r="G33">
        <f t="shared" si="7"/>
        <v>92</v>
      </c>
      <c r="H33">
        <v>3437688</v>
      </c>
      <c r="I33" t="str">
        <f t="shared" si="8"/>
        <v>https://www.dl.ndl.go.jp/api/iiif/3437688/manifest.json</v>
      </c>
      <c r="J33" s="2" t="str">
        <f t="shared" si="3"/>
        <v>https://www.dl.ndl.go.jp/api/iiif/3437688/canvas/90</v>
      </c>
      <c r="K33" s="3" t="s">
        <v>94</v>
      </c>
      <c r="L33" t="s">
        <v>150</v>
      </c>
      <c r="Q33" t="s">
        <v>208</v>
      </c>
      <c r="R33" t="str">
        <f t="shared" si="4"/>
        <v>80110V00220403</v>
      </c>
      <c r="S33">
        <v>3</v>
      </c>
      <c r="T33">
        <v>403</v>
      </c>
      <c r="U33">
        <v>1</v>
      </c>
      <c r="V33" t="str">
        <f t="shared" si="5"/>
        <v>80110V00220401</v>
      </c>
    </row>
    <row r="34" spans="1:22" ht="23">
      <c r="A34">
        <v>33</v>
      </c>
      <c r="B34" t="s">
        <v>32</v>
      </c>
      <c r="C34">
        <v>993</v>
      </c>
      <c r="D34">
        <f t="shared" si="6"/>
        <v>997</v>
      </c>
      <c r="E34">
        <v>23</v>
      </c>
      <c r="F34">
        <v>101</v>
      </c>
      <c r="G34">
        <f t="shared" si="7"/>
        <v>103</v>
      </c>
      <c r="H34">
        <v>3437688</v>
      </c>
      <c r="I34" t="str">
        <f t="shared" si="8"/>
        <v>https://www.dl.ndl.go.jp/api/iiif/3437688/manifest.json</v>
      </c>
      <c r="J34" s="2" t="str">
        <f t="shared" si="3"/>
        <v>https://www.dl.ndl.go.jp/api/iiif/3437688/canvas/101</v>
      </c>
      <c r="K34" s="3" t="s">
        <v>95</v>
      </c>
      <c r="L34" t="s">
        <v>151</v>
      </c>
      <c r="Q34" t="s">
        <v>209</v>
      </c>
      <c r="R34" t="str">
        <f t="shared" si="4"/>
        <v>80110V00220431</v>
      </c>
      <c r="S34">
        <v>3</v>
      </c>
      <c r="T34">
        <v>431</v>
      </c>
      <c r="U34">
        <v>1</v>
      </c>
      <c r="V34" t="str">
        <f t="shared" si="5"/>
        <v>80110V00220429</v>
      </c>
    </row>
    <row r="35" spans="1:22" ht="23">
      <c r="A35">
        <v>34</v>
      </c>
      <c r="B35" s="2" t="s">
        <v>53</v>
      </c>
      <c r="C35">
        <v>1021</v>
      </c>
      <c r="D35">
        <f t="shared" si="6"/>
        <v>1025</v>
      </c>
      <c r="E35">
        <v>96</v>
      </c>
      <c r="F35">
        <v>115</v>
      </c>
      <c r="G35">
        <f t="shared" si="7"/>
        <v>117</v>
      </c>
      <c r="H35">
        <v>3437688</v>
      </c>
      <c r="I35" t="str">
        <f t="shared" si="8"/>
        <v>https://www.dl.ndl.go.jp/api/iiif/3437688/manifest.json</v>
      </c>
      <c r="J35" s="2" t="str">
        <f t="shared" si="3"/>
        <v>https://www.dl.ndl.go.jp/api/iiif/3437688/canvas/115</v>
      </c>
      <c r="K35" s="3" t="s">
        <v>96</v>
      </c>
      <c r="L35" t="s">
        <v>152</v>
      </c>
      <c r="Q35" t="s">
        <v>210</v>
      </c>
      <c r="R35" t="str">
        <f t="shared" si="4"/>
        <v>80110V00230017</v>
      </c>
      <c r="S35">
        <v>4</v>
      </c>
      <c r="T35">
        <v>17</v>
      </c>
      <c r="U35">
        <v>1</v>
      </c>
      <c r="V35" t="str">
        <f t="shared" si="5"/>
        <v>80110V00230015</v>
      </c>
    </row>
    <row r="36" spans="1:22" ht="23">
      <c r="A36">
        <v>35</v>
      </c>
      <c r="B36" s="2" t="s">
        <v>54</v>
      </c>
      <c r="C36">
        <v>1121</v>
      </c>
      <c r="D36">
        <f t="shared" si="6"/>
        <v>1125</v>
      </c>
      <c r="E36">
        <v>97</v>
      </c>
      <c r="F36">
        <v>165</v>
      </c>
      <c r="G36">
        <f t="shared" si="7"/>
        <v>167</v>
      </c>
      <c r="H36">
        <v>3437688</v>
      </c>
      <c r="I36" t="str">
        <f t="shared" si="8"/>
        <v>https://www.dl.ndl.go.jp/api/iiif/3437688/manifest.json</v>
      </c>
      <c r="J36" s="2" t="str">
        <f t="shared" si="3"/>
        <v>https://www.dl.ndl.go.jp/api/iiif/3437688/canvas/165</v>
      </c>
      <c r="K36" s="3" t="s">
        <v>97</v>
      </c>
      <c r="L36" t="s">
        <v>153</v>
      </c>
      <c r="Q36" t="s">
        <v>211</v>
      </c>
      <c r="R36" t="str">
        <f t="shared" si="4"/>
        <v>80110V00230153</v>
      </c>
      <c r="S36">
        <v>4</v>
      </c>
      <c r="T36">
        <v>153</v>
      </c>
      <c r="U36">
        <v>1</v>
      </c>
      <c r="V36" t="str">
        <f t="shared" si="5"/>
        <v>80110V00230151</v>
      </c>
    </row>
    <row r="37" spans="1:22" ht="23">
      <c r="A37">
        <v>36</v>
      </c>
      <c r="B37" t="s">
        <v>33</v>
      </c>
      <c r="C37">
        <v>1223</v>
      </c>
      <c r="D37">
        <f t="shared" si="6"/>
        <v>1227</v>
      </c>
      <c r="E37">
        <v>38</v>
      </c>
      <c r="F37">
        <v>5</v>
      </c>
      <c r="G37">
        <f t="shared" si="7"/>
        <v>7</v>
      </c>
      <c r="H37">
        <v>3437689</v>
      </c>
      <c r="I37" t="str">
        <f t="shared" si="8"/>
        <v>https://www.dl.ndl.go.jp/api/iiif/3437689/manifest.json</v>
      </c>
      <c r="J37" s="2" t="str">
        <f t="shared" si="3"/>
        <v>https://www.dl.ndl.go.jp/api/iiif/3437689/canvas/5</v>
      </c>
      <c r="K37" s="3" t="s">
        <v>98</v>
      </c>
      <c r="L37" t="s">
        <v>154</v>
      </c>
      <c r="Q37" t="s">
        <v>212</v>
      </c>
      <c r="R37" t="str">
        <f t="shared" si="4"/>
        <v>80110V00230289</v>
      </c>
      <c r="S37">
        <v>4</v>
      </c>
      <c r="T37">
        <v>289</v>
      </c>
      <c r="U37">
        <v>1</v>
      </c>
      <c r="V37" t="str">
        <f t="shared" si="5"/>
        <v>80110V00230287</v>
      </c>
    </row>
    <row r="38" spans="1:22" ht="23">
      <c r="A38">
        <v>37</v>
      </c>
      <c r="B38" t="s">
        <v>34</v>
      </c>
      <c r="C38">
        <v>1265</v>
      </c>
      <c r="D38">
        <f t="shared" si="6"/>
        <v>1269</v>
      </c>
      <c r="E38">
        <v>18</v>
      </c>
      <c r="F38">
        <v>26</v>
      </c>
      <c r="G38">
        <f t="shared" si="7"/>
        <v>28</v>
      </c>
      <c r="H38">
        <v>3437689</v>
      </c>
      <c r="I38" t="str">
        <f t="shared" si="8"/>
        <v>https://www.dl.ndl.go.jp/api/iiif/3437689/manifest.json</v>
      </c>
      <c r="J38" s="2" t="str">
        <f t="shared" si="3"/>
        <v>https://www.dl.ndl.go.jp/api/iiif/3437689/canvas/26</v>
      </c>
      <c r="K38" s="3" t="s">
        <v>99</v>
      </c>
      <c r="L38" t="s">
        <v>155</v>
      </c>
      <c r="Q38" t="s">
        <v>213</v>
      </c>
      <c r="R38" t="str">
        <f t="shared" si="4"/>
        <v>80110V00230345</v>
      </c>
      <c r="S38">
        <v>4</v>
      </c>
      <c r="T38">
        <v>345</v>
      </c>
      <c r="U38">
        <v>1</v>
      </c>
      <c r="V38" t="str">
        <f t="shared" si="5"/>
        <v>80110V00230343</v>
      </c>
    </row>
    <row r="39" spans="1:22" ht="23">
      <c r="A39">
        <v>38</v>
      </c>
      <c r="B39" t="s">
        <v>35</v>
      </c>
      <c r="C39">
        <v>1287</v>
      </c>
      <c r="D39">
        <f t="shared" si="6"/>
        <v>1291</v>
      </c>
      <c r="E39">
        <v>14</v>
      </c>
      <c r="F39">
        <v>37</v>
      </c>
      <c r="G39">
        <f t="shared" si="7"/>
        <v>39</v>
      </c>
      <c r="H39">
        <v>3437689</v>
      </c>
      <c r="I39" t="str">
        <f t="shared" si="8"/>
        <v>https://www.dl.ndl.go.jp/api/iiif/3437689/manifest.json</v>
      </c>
      <c r="J39" s="2" t="str">
        <f t="shared" si="3"/>
        <v>https://www.dl.ndl.go.jp/api/iiif/3437689/canvas/37</v>
      </c>
      <c r="K39" s="3" t="s">
        <v>100</v>
      </c>
      <c r="L39" t="s">
        <v>156</v>
      </c>
      <c r="Q39" t="s">
        <v>214</v>
      </c>
      <c r="R39" t="str">
        <f t="shared" si="4"/>
        <v>80110V00230373</v>
      </c>
      <c r="S39">
        <v>4</v>
      </c>
      <c r="T39">
        <v>373</v>
      </c>
      <c r="U39">
        <v>1</v>
      </c>
      <c r="V39" t="str">
        <f t="shared" si="5"/>
        <v>80110V00230371</v>
      </c>
    </row>
    <row r="40" spans="1:22" ht="23">
      <c r="A40">
        <v>39</v>
      </c>
      <c r="B40" t="s">
        <v>36</v>
      </c>
      <c r="C40">
        <v>1305</v>
      </c>
      <c r="D40">
        <f t="shared" si="6"/>
        <v>1309</v>
      </c>
      <c r="E40">
        <v>67</v>
      </c>
      <c r="F40">
        <v>46</v>
      </c>
      <c r="G40">
        <f t="shared" si="7"/>
        <v>48</v>
      </c>
      <c r="H40">
        <v>3437689</v>
      </c>
      <c r="I40" t="str">
        <f t="shared" si="8"/>
        <v>https://www.dl.ndl.go.jp/api/iiif/3437689/manifest.json</v>
      </c>
      <c r="J40" s="2" t="str">
        <f t="shared" si="3"/>
        <v>https://www.dl.ndl.go.jp/api/iiif/3437689/canvas/46</v>
      </c>
      <c r="K40" s="3" t="s">
        <v>117</v>
      </c>
      <c r="L40" t="s">
        <v>171</v>
      </c>
      <c r="Q40" t="s">
        <v>215</v>
      </c>
      <c r="R40" t="str">
        <f t="shared" si="4"/>
        <v>80110V00230395</v>
      </c>
      <c r="S40">
        <v>4</v>
      </c>
      <c r="T40">
        <v>395</v>
      </c>
      <c r="U40">
        <v>1</v>
      </c>
      <c r="V40" t="str">
        <f t="shared" si="5"/>
        <v>80110V00230393</v>
      </c>
    </row>
    <row r="41" spans="1:22" ht="23">
      <c r="A41">
        <v>40</v>
      </c>
      <c r="B41" t="s">
        <v>37</v>
      </c>
      <c r="C41">
        <v>1377</v>
      </c>
      <c r="D41">
        <f t="shared" si="6"/>
        <v>1381</v>
      </c>
      <c r="E41">
        <v>18</v>
      </c>
      <c r="F41">
        <v>82</v>
      </c>
      <c r="G41">
        <f t="shared" si="7"/>
        <v>84</v>
      </c>
      <c r="H41">
        <v>3437689</v>
      </c>
      <c r="I41" t="str">
        <f t="shared" si="8"/>
        <v>https://www.dl.ndl.go.jp/api/iiif/3437689/manifest.json</v>
      </c>
      <c r="J41" s="2" t="str">
        <f t="shared" si="3"/>
        <v>https://www.dl.ndl.go.jp/api/iiif/3437689/canvas/82</v>
      </c>
      <c r="K41" s="3" t="s">
        <v>101</v>
      </c>
      <c r="L41" t="s">
        <v>157</v>
      </c>
      <c r="Q41" t="s">
        <v>216</v>
      </c>
      <c r="R41" t="str">
        <f t="shared" si="4"/>
        <v>80110V00230493</v>
      </c>
      <c r="S41">
        <v>4</v>
      </c>
      <c r="T41">
        <v>493</v>
      </c>
      <c r="U41">
        <v>1</v>
      </c>
      <c r="V41" t="str">
        <f t="shared" si="5"/>
        <v>80110V00230491</v>
      </c>
    </row>
    <row r="42" spans="1:22" ht="23">
      <c r="A42">
        <v>41</v>
      </c>
      <c r="B42" t="s">
        <v>38</v>
      </c>
      <c r="C42">
        <v>1399</v>
      </c>
      <c r="D42">
        <f t="shared" si="6"/>
        <v>1403</v>
      </c>
      <c r="E42">
        <v>21</v>
      </c>
      <c r="F42">
        <v>93</v>
      </c>
      <c r="G42">
        <f t="shared" si="7"/>
        <v>95</v>
      </c>
      <c r="H42">
        <v>3437689</v>
      </c>
      <c r="I42" t="str">
        <f t="shared" si="8"/>
        <v>https://www.dl.ndl.go.jp/api/iiif/3437689/manifest.json</v>
      </c>
      <c r="J42" s="2" t="str">
        <f t="shared" si="3"/>
        <v>https://www.dl.ndl.go.jp/api/iiif/3437689/canvas/93</v>
      </c>
      <c r="K42" s="3" t="s">
        <v>102</v>
      </c>
      <c r="L42" t="s">
        <v>158</v>
      </c>
      <c r="Q42" t="s">
        <v>217</v>
      </c>
      <c r="R42" t="str">
        <f t="shared" si="4"/>
        <v>80110V00230521</v>
      </c>
      <c r="S42">
        <v>4</v>
      </c>
      <c r="T42">
        <v>521</v>
      </c>
      <c r="U42">
        <v>1</v>
      </c>
      <c r="V42" t="str">
        <f t="shared" si="5"/>
        <v>80110V00230519</v>
      </c>
    </row>
    <row r="43" spans="1:22" ht="23">
      <c r="A43" t="s">
        <v>175</v>
      </c>
      <c r="B43" t="s">
        <v>174</v>
      </c>
      <c r="J43" s="2"/>
      <c r="K43" s="3" t="s">
        <v>103</v>
      </c>
      <c r="L43" t="s">
        <v>159</v>
      </c>
    </row>
    <row r="44" spans="1:22" ht="23">
      <c r="A44">
        <v>42</v>
      </c>
      <c r="B44" t="s">
        <v>39</v>
      </c>
      <c r="C44">
        <v>1425</v>
      </c>
      <c r="D44">
        <f t="shared" si="6"/>
        <v>1429</v>
      </c>
      <c r="E44">
        <v>13</v>
      </c>
      <c r="F44">
        <v>106</v>
      </c>
      <c r="G44">
        <f t="shared" si="7"/>
        <v>108</v>
      </c>
      <c r="H44">
        <v>3437689</v>
      </c>
      <c r="I44" t="str">
        <f t="shared" si="8"/>
        <v>https://www.dl.ndl.go.jp/api/iiif/3437689/manifest.json</v>
      </c>
      <c r="J44" s="2" t="str">
        <f t="shared" ref="J44:J56" si="9">"https://www.dl.ndl.go.jp/api/iiif/"&amp;H44&amp;"/canvas/"&amp;F44</f>
        <v>https://www.dl.ndl.go.jp/api/iiif/3437689/canvas/106</v>
      </c>
      <c r="K44" s="3" t="s">
        <v>104</v>
      </c>
      <c r="L44" t="s">
        <v>160</v>
      </c>
      <c r="Q44" t="s">
        <v>218</v>
      </c>
      <c r="R44" t="str">
        <f t="shared" si="4"/>
        <v>80110V00240017</v>
      </c>
      <c r="S44">
        <v>5</v>
      </c>
      <c r="T44">
        <v>17</v>
      </c>
      <c r="U44">
        <v>1</v>
      </c>
      <c r="V44" t="str">
        <f t="shared" si="5"/>
        <v>80110V00240015</v>
      </c>
    </row>
    <row r="45" spans="1:22" ht="23">
      <c r="A45">
        <v>43</v>
      </c>
      <c r="B45" t="s">
        <v>40</v>
      </c>
      <c r="C45">
        <v>1443</v>
      </c>
      <c r="D45">
        <f t="shared" si="6"/>
        <v>1447</v>
      </c>
      <c r="E45">
        <v>12</v>
      </c>
      <c r="F45">
        <v>115</v>
      </c>
      <c r="G45">
        <f t="shared" si="7"/>
        <v>117</v>
      </c>
      <c r="H45">
        <v>3437689</v>
      </c>
      <c r="I45" t="str">
        <f t="shared" si="8"/>
        <v>https://www.dl.ndl.go.jp/api/iiif/3437689/manifest.json</v>
      </c>
      <c r="J45" s="2" t="str">
        <f t="shared" si="9"/>
        <v>https://www.dl.ndl.go.jp/api/iiif/3437689/canvas/115</v>
      </c>
      <c r="K45" s="3" t="s">
        <v>105</v>
      </c>
      <c r="L45" t="s">
        <v>161</v>
      </c>
      <c r="Q45" t="s">
        <v>219</v>
      </c>
      <c r="R45" t="str">
        <f t="shared" si="4"/>
        <v>80110V00240039</v>
      </c>
      <c r="S45">
        <v>5</v>
      </c>
      <c r="T45">
        <v>39</v>
      </c>
      <c r="U45">
        <v>1</v>
      </c>
      <c r="V45" t="str">
        <f t="shared" si="5"/>
        <v>80110V00240037</v>
      </c>
    </row>
    <row r="46" spans="1:22" ht="23">
      <c r="A46">
        <v>44</v>
      </c>
      <c r="B46" t="s">
        <v>41</v>
      </c>
      <c r="C46">
        <v>1459</v>
      </c>
      <c r="D46">
        <f t="shared" si="6"/>
        <v>1463</v>
      </c>
      <c r="E46">
        <v>39</v>
      </c>
      <c r="F46">
        <v>123</v>
      </c>
      <c r="G46">
        <f t="shared" si="7"/>
        <v>125</v>
      </c>
      <c r="H46">
        <v>3437689</v>
      </c>
      <c r="I46" t="str">
        <f t="shared" si="8"/>
        <v>https://www.dl.ndl.go.jp/api/iiif/3437689/manifest.json</v>
      </c>
      <c r="J46" s="2" t="str">
        <f t="shared" si="9"/>
        <v>https://www.dl.ndl.go.jp/api/iiif/3437689/canvas/123</v>
      </c>
      <c r="K46" s="3" t="s">
        <v>106</v>
      </c>
      <c r="L46" t="s">
        <v>162</v>
      </c>
      <c r="Q46" t="s">
        <v>220</v>
      </c>
      <c r="R46" t="str">
        <f t="shared" si="4"/>
        <v>80110V00240059</v>
      </c>
      <c r="S46">
        <v>5</v>
      </c>
      <c r="T46">
        <v>59</v>
      </c>
      <c r="U46">
        <v>1</v>
      </c>
      <c r="V46" t="str">
        <f t="shared" si="5"/>
        <v>80110V00240057</v>
      </c>
    </row>
    <row r="47" spans="1:22" ht="23">
      <c r="A47">
        <v>45</v>
      </c>
      <c r="B47" t="s">
        <v>42</v>
      </c>
      <c r="C47">
        <v>1503</v>
      </c>
      <c r="D47">
        <f t="shared" si="6"/>
        <v>1507</v>
      </c>
      <c r="E47">
        <v>36</v>
      </c>
      <c r="F47">
        <v>145</v>
      </c>
      <c r="G47">
        <f t="shared" si="7"/>
        <v>147</v>
      </c>
      <c r="H47">
        <v>3437689</v>
      </c>
      <c r="I47" t="str">
        <f t="shared" si="8"/>
        <v>https://www.dl.ndl.go.jp/api/iiif/3437689/manifest.json</v>
      </c>
      <c r="J47" s="2" t="str">
        <f t="shared" si="9"/>
        <v>https://www.dl.ndl.go.jp/api/iiif/3437689/canvas/145</v>
      </c>
      <c r="K47" s="3" t="s">
        <v>107</v>
      </c>
      <c r="L47" t="s">
        <v>163</v>
      </c>
      <c r="Q47" t="s">
        <v>221</v>
      </c>
      <c r="R47" t="str">
        <f t="shared" si="4"/>
        <v>80110V00240117</v>
      </c>
      <c r="S47">
        <v>5</v>
      </c>
      <c r="T47">
        <v>117</v>
      </c>
      <c r="U47">
        <v>1</v>
      </c>
      <c r="V47" t="str">
        <f t="shared" si="5"/>
        <v>80110V00240115</v>
      </c>
    </row>
    <row r="48" spans="1:22" ht="23">
      <c r="A48">
        <v>46</v>
      </c>
      <c r="B48" t="s">
        <v>43</v>
      </c>
      <c r="C48">
        <v>1543</v>
      </c>
      <c r="D48">
        <f t="shared" si="6"/>
        <v>1547</v>
      </c>
      <c r="E48">
        <v>35</v>
      </c>
      <c r="F48">
        <v>165</v>
      </c>
      <c r="G48">
        <f t="shared" si="7"/>
        <v>167</v>
      </c>
      <c r="H48">
        <v>3437689</v>
      </c>
      <c r="I48" t="str">
        <f t="shared" si="8"/>
        <v>https://www.dl.ndl.go.jp/api/iiif/3437689/manifest.json</v>
      </c>
      <c r="J48" s="2" t="str">
        <f t="shared" si="9"/>
        <v>https://www.dl.ndl.go.jp/api/iiif/3437689/canvas/165</v>
      </c>
      <c r="K48" s="3" t="s">
        <v>108</v>
      </c>
      <c r="L48" t="s">
        <v>164</v>
      </c>
      <c r="Q48" t="s">
        <v>222</v>
      </c>
      <c r="R48" t="str">
        <f t="shared" si="4"/>
        <v>80110V00240169</v>
      </c>
      <c r="S48">
        <v>5</v>
      </c>
      <c r="T48">
        <v>169</v>
      </c>
      <c r="U48">
        <v>1</v>
      </c>
      <c r="V48" t="str">
        <f t="shared" si="5"/>
        <v>80110V00240167</v>
      </c>
    </row>
    <row r="49" spans="1:22" ht="23">
      <c r="A49">
        <v>47</v>
      </c>
      <c r="B49" t="s">
        <v>44</v>
      </c>
      <c r="C49">
        <v>1583</v>
      </c>
      <c r="D49">
        <f t="shared" si="6"/>
        <v>1587</v>
      </c>
      <c r="E49">
        <v>84</v>
      </c>
      <c r="F49">
        <v>185</v>
      </c>
      <c r="G49">
        <f t="shared" si="7"/>
        <v>187</v>
      </c>
      <c r="H49">
        <v>3437689</v>
      </c>
      <c r="I49" t="str">
        <f t="shared" si="8"/>
        <v>https://www.dl.ndl.go.jp/api/iiif/3437689/manifest.json</v>
      </c>
      <c r="J49" s="2" t="str">
        <f t="shared" si="9"/>
        <v>https://www.dl.ndl.go.jp/api/iiif/3437689/canvas/185</v>
      </c>
      <c r="K49" s="3" t="s">
        <v>109</v>
      </c>
      <c r="L49" t="s">
        <v>165</v>
      </c>
      <c r="Q49" t="s">
        <v>223</v>
      </c>
      <c r="R49" t="str">
        <f t="shared" si="4"/>
        <v>80110V00240223</v>
      </c>
      <c r="S49">
        <v>5</v>
      </c>
      <c r="T49">
        <v>223</v>
      </c>
      <c r="U49">
        <v>1</v>
      </c>
      <c r="V49" t="str">
        <f t="shared" si="5"/>
        <v>80110V00240221</v>
      </c>
    </row>
    <row r="50" spans="1:22" ht="23">
      <c r="A50">
        <v>48</v>
      </c>
      <c r="B50" t="s">
        <v>45</v>
      </c>
      <c r="C50">
        <v>1673</v>
      </c>
      <c r="D50">
        <f t="shared" si="6"/>
        <v>1677</v>
      </c>
      <c r="E50">
        <v>18</v>
      </c>
      <c r="F50">
        <v>5</v>
      </c>
      <c r="G50">
        <f t="shared" si="7"/>
        <v>7</v>
      </c>
      <c r="H50">
        <v>3437690</v>
      </c>
      <c r="I50" t="str">
        <f t="shared" si="8"/>
        <v>https://www.dl.ndl.go.jp/api/iiif/3437690/manifest.json</v>
      </c>
      <c r="J50" s="2" t="str">
        <f t="shared" si="9"/>
        <v>https://www.dl.ndl.go.jp/api/iiif/3437690/canvas/5</v>
      </c>
      <c r="K50" s="3" t="s">
        <v>110</v>
      </c>
      <c r="L50" t="s">
        <v>166</v>
      </c>
      <c r="Q50" t="s">
        <v>224</v>
      </c>
      <c r="R50" t="str">
        <f t="shared" si="4"/>
        <v>80110V00240345</v>
      </c>
      <c r="S50">
        <v>5</v>
      </c>
      <c r="T50">
        <v>345</v>
      </c>
      <c r="U50">
        <v>1</v>
      </c>
      <c r="V50" t="str">
        <f t="shared" si="5"/>
        <v>80110V00240343</v>
      </c>
    </row>
    <row r="51" spans="1:22" ht="23">
      <c r="A51">
        <v>49</v>
      </c>
      <c r="B51" t="s">
        <v>46</v>
      </c>
      <c r="C51">
        <v>1697</v>
      </c>
      <c r="D51">
        <f t="shared" si="6"/>
        <v>1701</v>
      </c>
      <c r="E51">
        <v>88</v>
      </c>
      <c r="F51">
        <v>17</v>
      </c>
      <c r="G51">
        <f t="shared" si="7"/>
        <v>19</v>
      </c>
      <c r="H51">
        <v>3437690</v>
      </c>
      <c r="I51" t="str">
        <f t="shared" si="8"/>
        <v>https://www.dl.ndl.go.jp/api/iiif/3437690/manifest.json</v>
      </c>
      <c r="J51" s="2" t="str">
        <f t="shared" si="9"/>
        <v>https://www.dl.ndl.go.jp/api/iiif/3437690/canvas/17</v>
      </c>
      <c r="K51" s="3" t="s">
        <v>111</v>
      </c>
      <c r="L51" t="s">
        <v>167</v>
      </c>
      <c r="Q51" t="s">
        <v>225</v>
      </c>
      <c r="R51" t="str">
        <f t="shared" si="4"/>
        <v>80110V00240373</v>
      </c>
      <c r="S51">
        <v>5</v>
      </c>
      <c r="T51">
        <v>373</v>
      </c>
      <c r="U51">
        <v>1</v>
      </c>
      <c r="V51" t="str">
        <f t="shared" si="5"/>
        <v>80110V00240371</v>
      </c>
    </row>
    <row r="52" spans="1:22" ht="23">
      <c r="A52">
        <v>50</v>
      </c>
      <c r="B52" t="s">
        <v>47</v>
      </c>
      <c r="C52">
        <v>1789</v>
      </c>
      <c r="D52">
        <f t="shared" si="6"/>
        <v>1793</v>
      </c>
      <c r="E52">
        <v>60</v>
      </c>
      <c r="F52">
        <v>63</v>
      </c>
      <c r="G52">
        <f t="shared" si="7"/>
        <v>65</v>
      </c>
      <c r="H52">
        <v>3437690</v>
      </c>
      <c r="I52" t="str">
        <f t="shared" si="8"/>
        <v>https://www.dl.ndl.go.jp/api/iiif/3437690/manifest.json</v>
      </c>
      <c r="J52" s="2" t="str">
        <f t="shared" si="9"/>
        <v>https://www.dl.ndl.go.jp/api/iiif/3437690/canvas/63</v>
      </c>
      <c r="K52" s="3" t="s">
        <v>112</v>
      </c>
      <c r="L52" t="s">
        <v>168</v>
      </c>
      <c r="Q52" t="s">
        <v>226</v>
      </c>
      <c r="R52" t="str">
        <f t="shared" si="4"/>
        <v>80110V00250017</v>
      </c>
      <c r="S52">
        <v>6</v>
      </c>
      <c r="T52">
        <v>17</v>
      </c>
      <c r="U52">
        <v>1</v>
      </c>
      <c r="V52" t="str">
        <f t="shared" si="5"/>
        <v>80110V00250015</v>
      </c>
    </row>
    <row r="53" spans="1:22" ht="23">
      <c r="A53">
        <v>51</v>
      </c>
      <c r="B53" t="s">
        <v>48</v>
      </c>
      <c r="C53">
        <v>1855</v>
      </c>
      <c r="D53">
        <f t="shared" si="6"/>
        <v>1859</v>
      </c>
      <c r="E53">
        <v>67</v>
      </c>
      <c r="F53">
        <v>96</v>
      </c>
      <c r="G53">
        <f t="shared" si="7"/>
        <v>98</v>
      </c>
      <c r="H53">
        <v>3437690</v>
      </c>
      <c r="I53" t="str">
        <f t="shared" si="8"/>
        <v>https://www.dl.ndl.go.jp/api/iiif/3437690/manifest.json</v>
      </c>
      <c r="J53" s="2" t="str">
        <f t="shared" si="9"/>
        <v>https://www.dl.ndl.go.jp/api/iiif/3437690/canvas/96</v>
      </c>
      <c r="K53" s="3" t="s">
        <v>113</v>
      </c>
      <c r="L53" t="s">
        <v>169</v>
      </c>
      <c r="Q53" t="s">
        <v>227</v>
      </c>
      <c r="R53" t="str">
        <f t="shared" si="4"/>
        <v>80110V00250105</v>
      </c>
      <c r="S53">
        <v>6</v>
      </c>
      <c r="T53">
        <v>105</v>
      </c>
      <c r="U53">
        <v>1</v>
      </c>
      <c r="V53" t="str">
        <f t="shared" si="5"/>
        <v>80110V00250103</v>
      </c>
    </row>
    <row r="54" spans="1:22" ht="23">
      <c r="A54">
        <v>52</v>
      </c>
      <c r="B54" t="s">
        <v>49</v>
      </c>
      <c r="C54">
        <v>1927</v>
      </c>
      <c r="D54">
        <f t="shared" si="6"/>
        <v>1931</v>
      </c>
      <c r="E54">
        <v>54</v>
      </c>
      <c r="F54">
        <v>132</v>
      </c>
      <c r="G54">
        <f t="shared" si="7"/>
        <v>134</v>
      </c>
      <c r="H54">
        <v>3437690</v>
      </c>
      <c r="I54" t="str">
        <f t="shared" si="8"/>
        <v>https://www.dl.ndl.go.jp/api/iiif/3437690/manifest.json</v>
      </c>
      <c r="J54" s="2" t="str">
        <f t="shared" si="9"/>
        <v>https://www.dl.ndl.go.jp/api/iiif/3437690/canvas/132</v>
      </c>
      <c r="K54" s="3" t="s">
        <v>114</v>
      </c>
      <c r="L54" t="s">
        <v>170</v>
      </c>
      <c r="Q54" t="s">
        <v>228</v>
      </c>
      <c r="R54" t="str">
        <f t="shared" si="4"/>
        <v>80110V00250201</v>
      </c>
      <c r="S54">
        <v>6</v>
      </c>
      <c r="T54">
        <v>201</v>
      </c>
      <c r="U54">
        <v>1</v>
      </c>
      <c r="V54" t="str">
        <f t="shared" si="5"/>
        <v>80110V00250199</v>
      </c>
    </row>
    <row r="55" spans="1:22" ht="23">
      <c r="A55">
        <v>53</v>
      </c>
      <c r="B55" t="s">
        <v>50</v>
      </c>
      <c r="C55">
        <v>1985</v>
      </c>
      <c r="D55">
        <f t="shared" si="6"/>
        <v>1989</v>
      </c>
      <c r="E55">
        <v>62</v>
      </c>
      <c r="F55">
        <v>161</v>
      </c>
      <c r="G55">
        <f t="shared" si="7"/>
        <v>163</v>
      </c>
      <c r="H55">
        <v>3437690</v>
      </c>
      <c r="I55" t="str">
        <f t="shared" si="8"/>
        <v>https://www.dl.ndl.go.jp/api/iiif/3437690/manifest.json</v>
      </c>
      <c r="J55" s="2" t="str">
        <f t="shared" si="9"/>
        <v>https://www.dl.ndl.go.jp/api/iiif/3437690/canvas/161</v>
      </c>
      <c r="K55" s="3" t="s">
        <v>115</v>
      </c>
      <c r="L55" s="1" t="s">
        <v>172</v>
      </c>
      <c r="Q55" t="s">
        <v>229</v>
      </c>
      <c r="R55" t="str">
        <f t="shared" si="4"/>
        <v>80110V00250279</v>
      </c>
      <c r="S55">
        <v>6</v>
      </c>
      <c r="T55">
        <v>279</v>
      </c>
      <c r="U55">
        <v>1</v>
      </c>
      <c r="V55" t="str">
        <f t="shared" si="5"/>
        <v>80110V00250277</v>
      </c>
    </row>
    <row r="56" spans="1:22" ht="23">
      <c r="A56">
        <v>54</v>
      </c>
      <c r="B56" t="s">
        <v>51</v>
      </c>
      <c r="C56">
        <v>2051</v>
      </c>
      <c r="D56">
        <f t="shared" si="6"/>
        <v>2055</v>
      </c>
      <c r="E56">
        <v>16</v>
      </c>
      <c r="F56">
        <v>194</v>
      </c>
      <c r="G56">
        <f t="shared" si="7"/>
        <v>196</v>
      </c>
      <c r="H56">
        <v>3437690</v>
      </c>
      <c r="I56" t="str">
        <f t="shared" si="8"/>
        <v>https://www.dl.ndl.go.jp/api/iiif/3437690/manifest.json</v>
      </c>
      <c r="J56" s="2" t="str">
        <f t="shared" si="9"/>
        <v>https://www.dl.ndl.go.jp/api/iiif/3437690/canvas/194</v>
      </c>
      <c r="K56" s="3" t="s">
        <v>116</v>
      </c>
      <c r="L56" s="1" t="s">
        <v>173</v>
      </c>
      <c r="Q56" t="s">
        <v>230</v>
      </c>
      <c r="R56" t="str">
        <f t="shared" si="4"/>
        <v>80110V00250373</v>
      </c>
      <c r="S56">
        <v>6</v>
      </c>
      <c r="T56">
        <v>373</v>
      </c>
      <c r="U56">
        <v>1</v>
      </c>
      <c r="V56" t="str">
        <f t="shared" si="5"/>
        <v>80110V00250371</v>
      </c>
    </row>
  </sheetData>
  <phoneticPr fontId="18"/>
  <hyperlinks>
    <hyperlink ref="L55" r:id="rId1" xr:uid="{C23774A7-F808-764E-841D-DBCEA00D1FD9}"/>
    <hyperlink ref="L56" r:id="rId2" xr:uid="{6DD32E85-5AE8-504A-A5B8-AE8E8172FAE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outputのコピー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覚</dc:creator>
  <cp:lastModifiedBy>中村 覚</cp:lastModifiedBy>
  <dcterms:created xsi:type="dcterms:W3CDTF">2020-01-21T06:44:03Z</dcterms:created>
  <dcterms:modified xsi:type="dcterms:W3CDTF">2020-04-24T14:33:59Z</dcterms:modified>
</cp:coreProperties>
</file>