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nakamurasatoru/git/d_toyo/suikeichuuzu/src/data/"/>
    </mc:Choice>
  </mc:AlternateContent>
  <xr:revisionPtr revIDLastSave="0" documentId="13_ncr:1_{8DDA1A09-1E0C-F245-9B19-2547FAA09EEB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item" sheetId="6" r:id="rId1"/>
    <sheet name="thumbnail" sheetId="7" r:id="rId2"/>
    <sheet name="media" sheetId="8" r:id="rId3"/>
    <sheet name="toc" sheetId="10" r:id="rId4"/>
    <sheet name="collection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6" l="1"/>
  <c r="F20" i="6" s="1"/>
  <c r="D20" i="6"/>
  <c r="C20" i="6"/>
  <c r="E19" i="6"/>
  <c r="F19" i="6" s="1"/>
  <c r="D19" i="6"/>
  <c r="C19" i="6"/>
  <c r="E18" i="6"/>
  <c r="F18" i="6" s="1"/>
  <c r="D18" i="6"/>
  <c r="C18" i="6"/>
  <c r="C6" i="6"/>
  <c r="D6" i="6"/>
  <c r="E6" i="6"/>
  <c r="F6" i="6" s="1"/>
  <c r="C7" i="6"/>
  <c r="D7" i="6"/>
  <c r="E7" i="6"/>
  <c r="F7" i="6"/>
  <c r="C8" i="6"/>
  <c r="D8" i="6"/>
  <c r="E8" i="6"/>
  <c r="F8" i="6" s="1"/>
  <c r="C9" i="6"/>
  <c r="D9" i="6"/>
  <c r="E9" i="6"/>
  <c r="F9" i="6"/>
  <c r="C10" i="6"/>
  <c r="D10" i="6"/>
  <c r="E10" i="6"/>
  <c r="F10" i="6" s="1"/>
  <c r="C11" i="6"/>
  <c r="D11" i="6"/>
  <c r="E11" i="6"/>
  <c r="F11" i="6"/>
  <c r="C12" i="6"/>
  <c r="D12" i="6"/>
  <c r="E12" i="6"/>
  <c r="F12" i="6" s="1"/>
  <c r="C13" i="6"/>
  <c r="D13" i="6"/>
  <c r="E13" i="6"/>
  <c r="F13" i="6"/>
  <c r="C14" i="6"/>
  <c r="D14" i="6"/>
  <c r="E14" i="6"/>
  <c r="F14" i="6" s="1"/>
  <c r="C15" i="6"/>
  <c r="D15" i="6"/>
  <c r="E15" i="6"/>
  <c r="F15" i="6"/>
  <c r="C16" i="6"/>
  <c r="D16" i="6"/>
  <c r="E16" i="6"/>
  <c r="F16" i="6" s="1"/>
  <c r="C17" i="6"/>
  <c r="D17" i="6"/>
  <c r="E17" i="6"/>
  <c r="F17" i="6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3" i="8"/>
  <c r="E5" i="6"/>
  <c r="D5" i="6"/>
  <c r="C5" i="6" l="1"/>
  <c r="F5" i="6" l="1"/>
</calcChain>
</file>

<file path=xl/sharedStrings.xml><?xml version="1.0" encoding="utf-8"?>
<sst xmlns="http://schemas.openxmlformats.org/spreadsheetml/2006/main" count="101" uniqueCount="48">
  <si>
    <t>ID</t>
  </si>
  <si>
    <t>title</t>
  </si>
  <si>
    <t>Thumbnail</t>
  </si>
  <si>
    <t>rights</t>
  </si>
  <si>
    <t>manifest</t>
  </si>
  <si>
    <t>Relation</t>
  </si>
  <si>
    <t>viewingDirection</t>
  </si>
  <si>
    <t>viewingHint</t>
  </si>
  <si>
    <t>attribution</t>
  </si>
  <si>
    <t>http://purl.org/dc/terms/identifier</t>
  </si>
  <si>
    <t>http://purl.org/dc/terms/title</t>
  </si>
  <si>
    <t>http://xmlns.com/foaf/0.1/thumbnail</t>
  </si>
  <si>
    <t>http://purl.org/dc/terms/rights</t>
  </si>
  <si>
    <t>http://schema.org/url</t>
  </si>
  <si>
    <t>http://purl.org/dc/terms/relation</t>
  </si>
  <si>
    <t>http://iiif.io/api/presentation/2#viewingDirection</t>
  </si>
  <si>
    <t>http://iiif.io/api/presentation/2#viewingHint</t>
  </si>
  <si>
    <t>Literal</t>
  </si>
  <si>
    <t>Resource</t>
  </si>
  <si>
    <t>Thubmnail</t>
  </si>
  <si>
    <t>Original</t>
  </si>
  <si>
    <t>Width</t>
  </si>
  <si>
    <t>Height</t>
  </si>
  <si>
    <t>label</t>
  </si>
  <si>
    <t>url</t>
    <phoneticPr fontId="6"/>
  </si>
  <si>
    <t>Page</t>
  </si>
  <si>
    <t>Toc</t>
  </si>
  <si>
    <t>Etsunan</t>
  </si>
  <si>
    <t>Etsunan</t>
    <phoneticPr fontId="1"/>
  </si>
  <si>
    <t>https://iiif.dl.itc.u-tokyo.ac.jp/iiif/tmp/toyo/suikei/Etsunan.tif/info.json</t>
    <phoneticPr fontId="1"/>
  </si>
  <si>
    <t>水経注図</t>
    <phoneticPr fontId="6"/>
  </si>
  <si>
    <t>https://nakamura196.github.io/suikeichuuzu/iiif/collection/top.json</t>
    <phoneticPr fontId="6"/>
  </si>
  <si>
    <t>東洋文庫</t>
    <rPh sb="0" eb="4">
      <t xml:space="preserve">トウヨウブンコ </t>
    </rPh>
    <phoneticPr fontId="2"/>
  </si>
  <si>
    <t>jouzu01_rekijou</t>
  </si>
  <si>
    <t>jouzu02_gyoujou</t>
  </si>
  <si>
    <t>jouzu03_rakuyou</t>
  </si>
  <si>
    <t>jouzu04_chouan</t>
  </si>
  <si>
    <t>jouzu05_suiyou</t>
  </si>
  <si>
    <t>jouzu06_heijou</t>
  </si>
  <si>
    <t>jouzu07_keijou</t>
  </si>
  <si>
    <t>jouzu08_rojou</t>
  </si>
  <si>
    <t>jouzu09_rinshi</t>
  </si>
  <si>
    <t>jouzu10_jouyou</t>
  </si>
  <si>
    <t>jouzu11_jushun</t>
  </si>
  <si>
    <t>jouzu12_seito</t>
  </si>
  <si>
    <t>jouzu13_sanin</t>
  </si>
  <si>
    <t>Saiiki</t>
  </si>
  <si>
    <t>Ukou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</si>
</sst>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u/>
      <sz val="11"/>
      <color theme="10"/>
      <name val="ＭＳ Ｐゴシック"/>
      <family val="2"/>
      <charset val="128"/>
      <scheme val="minor"/>
    </font>
    <font>
      <sz val="6"/>
      <name val="Yu Gothic"/>
      <family val="3"/>
      <charset val="128"/>
    </font>
    <font>
      <sz val="10"/>
      <color rgb="FFFFFFFF"/>
      <name val="Arial"/>
      <family val="2"/>
    </font>
    <font>
      <sz val="10"/>
      <color theme="1"/>
      <name val="Arial Unicode MS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0" xfId="1">
      <alignment vertical="center"/>
    </xf>
    <xf numFmtId="0" fontId="9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2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:8882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12700</xdr:colOff>
      <xdr:row>12</xdr:row>
      <xdr:rowOff>12700</xdr:rowOff>
    </xdr:to>
    <xdr:pic>
      <xdr:nvPicPr>
        <xdr:cNvPr id="2" name="図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29602D-9794-394B-9722-7923299E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88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12700</xdr:colOff>
      <xdr:row>12</xdr:row>
      <xdr:rowOff>12700</xdr:rowOff>
    </xdr:to>
    <xdr:pic>
      <xdr:nvPicPr>
        <xdr:cNvPr id="3" name="図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5F49-6DC7-2748-9757-D093AC02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88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12700</xdr:colOff>
      <xdr:row>12</xdr:row>
      <xdr:rowOff>12700</xdr:rowOff>
    </xdr:to>
    <xdr:pic>
      <xdr:nvPicPr>
        <xdr:cNvPr id="4" name="図 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004276-4ED9-F440-BC14-E83D6265E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88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12700</xdr:colOff>
      <xdr:row>13</xdr:row>
      <xdr:rowOff>12700</xdr:rowOff>
    </xdr:to>
    <xdr:pic>
      <xdr:nvPicPr>
        <xdr:cNvPr id="5" name="図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3B68B-6C1F-8E46-A246-13FE5DFE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90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12700</xdr:colOff>
      <xdr:row>13</xdr:row>
      <xdr:rowOff>12700</xdr:rowOff>
    </xdr:to>
    <xdr:pic>
      <xdr:nvPicPr>
        <xdr:cNvPr id="6" name="図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8AF3B-3668-5845-B4C4-B8DA34669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90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12700</xdr:colOff>
      <xdr:row>13</xdr:row>
      <xdr:rowOff>12700</xdr:rowOff>
    </xdr:to>
    <xdr:pic>
      <xdr:nvPicPr>
        <xdr:cNvPr id="7" name="図 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0082E0-C935-7749-B522-E42409B6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90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12700</xdr:colOff>
      <xdr:row>14</xdr:row>
      <xdr:rowOff>12700</xdr:rowOff>
    </xdr:to>
    <xdr:pic>
      <xdr:nvPicPr>
        <xdr:cNvPr id="8" name="図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058475-6329-2F41-A582-2587DDB99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92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12700</xdr:colOff>
      <xdr:row>14</xdr:row>
      <xdr:rowOff>12700</xdr:rowOff>
    </xdr:to>
    <xdr:pic>
      <xdr:nvPicPr>
        <xdr:cNvPr id="9" name="図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080D6-DCF7-4749-B55A-9ADDFB10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92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12700</xdr:colOff>
      <xdr:row>14</xdr:row>
      <xdr:rowOff>12700</xdr:rowOff>
    </xdr:to>
    <xdr:pic>
      <xdr:nvPicPr>
        <xdr:cNvPr id="10" name="図 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AF3375-AA19-3C49-A363-BAAE599D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92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12700</xdr:colOff>
      <xdr:row>15</xdr:row>
      <xdr:rowOff>12700</xdr:rowOff>
    </xdr:to>
    <xdr:pic>
      <xdr:nvPicPr>
        <xdr:cNvPr id="11" name="図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343F0-011E-FA45-A62F-66C40861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94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12700</xdr:colOff>
      <xdr:row>15</xdr:row>
      <xdr:rowOff>12700</xdr:rowOff>
    </xdr:to>
    <xdr:pic>
      <xdr:nvPicPr>
        <xdr:cNvPr id="12" name="図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03B33-C45B-A84F-AB94-2334F2961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94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12700</xdr:colOff>
      <xdr:row>15</xdr:row>
      <xdr:rowOff>12700</xdr:rowOff>
    </xdr:to>
    <xdr:pic>
      <xdr:nvPicPr>
        <xdr:cNvPr id="13" name="図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22B72A-441E-4B4E-B908-D5846AECA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947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12700</xdr:colOff>
      <xdr:row>16</xdr:row>
      <xdr:rowOff>12700</xdr:rowOff>
    </xdr:to>
    <xdr:pic>
      <xdr:nvPicPr>
        <xdr:cNvPr id="14" name="図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4EEDA-635D-2647-BDA0-6C8E683A4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12700</xdr:colOff>
      <xdr:row>16</xdr:row>
      <xdr:rowOff>12700</xdr:rowOff>
    </xdr:to>
    <xdr:pic>
      <xdr:nvPicPr>
        <xdr:cNvPr id="15" name="図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33F39-9762-054D-A2AC-3C08ED24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12700</xdr:colOff>
      <xdr:row>16</xdr:row>
      <xdr:rowOff>12700</xdr:rowOff>
    </xdr:to>
    <xdr:pic>
      <xdr:nvPicPr>
        <xdr:cNvPr id="16" name="図 1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C8ED02-0697-CC42-98A5-1DB51176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12700</xdr:colOff>
      <xdr:row>17</xdr:row>
      <xdr:rowOff>12700</xdr:rowOff>
    </xdr:to>
    <xdr:pic>
      <xdr:nvPicPr>
        <xdr:cNvPr id="17" name="図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C04B9-A415-C346-AD88-0004953A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12700</xdr:colOff>
      <xdr:row>17</xdr:row>
      <xdr:rowOff>12700</xdr:rowOff>
    </xdr:to>
    <xdr:pic>
      <xdr:nvPicPr>
        <xdr:cNvPr id="18" name="図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A8E43-24AA-144F-9005-5FC76B731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12700</xdr:colOff>
      <xdr:row>17</xdr:row>
      <xdr:rowOff>12700</xdr:rowOff>
    </xdr:to>
    <xdr:pic>
      <xdr:nvPicPr>
        <xdr:cNvPr id="19" name="図 1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1312D5-1ECA-3146-915C-98292CA2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12700</xdr:colOff>
      <xdr:row>18</xdr:row>
      <xdr:rowOff>12700</xdr:rowOff>
    </xdr:to>
    <xdr:pic>
      <xdr:nvPicPr>
        <xdr:cNvPr id="20" name="図 1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12F68-D1F7-E843-A614-9157C5C6A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12700</xdr:colOff>
      <xdr:row>18</xdr:row>
      <xdr:rowOff>12700</xdr:rowOff>
    </xdr:to>
    <xdr:pic>
      <xdr:nvPicPr>
        <xdr:cNvPr id="21" name="図 2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43644-72D3-2347-9DC5-3C5BA0B16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12700</xdr:colOff>
      <xdr:row>18</xdr:row>
      <xdr:rowOff>12700</xdr:rowOff>
    </xdr:to>
    <xdr:pic>
      <xdr:nvPicPr>
        <xdr:cNvPr id="22" name="図 2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16E56F-9E29-9046-A8D6-0079AFA0A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012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12700</xdr:colOff>
      <xdr:row>19</xdr:row>
      <xdr:rowOff>12700</xdr:rowOff>
    </xdr:to>
    <xdr:pic>
      <xdr:nvPicPr>
        <xdr:cNvPr id="23" name="図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D607A-5954-1F47-86E0-A080CEDA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03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12700</xdr:colOff>
      <xdr:row>19</xdr:row>
      <xdr:rowOff>12700</xdr:rowOff>
    </xdr:to>
    <xdr:pic>
      <xdr:nvPicPr>
        <xdr:cNvPr id="24" name="図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D82F7-24B7-EF45-8660-9AA5DB49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03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12700</xdr:colOff>
      <xdr:row>19</xdr:row>
      <xdr:rowOff>12700</xdr:rowOff>
    </xdr:to>
    <xdr:pic>
      <xdr:nvPicPr>
        <xdr:cNvPr id="25" name="図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82187D-AFE5-8441-9806-8F40D66F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033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12700</xdr:colOff>
      <xdr:row>20</xdr:row>
      <xdr:rowOff>12700</xdr:rowOff>
    </xdr:to>
    <xdr:pic>
      <xdr:nvPicPr>
        <xdr:cNvPr id="26" name="図 2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33A2A-2941-554D-8762-596EF050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05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12700</xdr:colOff>
      <xdr:row>20</xdr:row>
      <xdr:rowOff>12700</xdr:rowOff>
    </xdr:to>
    <xdr:pic>
      <xdr:nvPicPr>
        <xdr:cNvPr id="27" name="図 2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1EFA2-0946-AF45-BEE0-C7FAC25B5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05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12700</xdr:colOff>
      <xdr:row>20</xdr:row>
      <xdr:rowOff>12700</xdr:rowOff>
    </xdr:to>
    <xdr:pic>
      <xdr:nvPicPr>
        <xdr:cNvPr id="28" name="図 2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C67F14-50DD-7B41-BAE1-AC91C9318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055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12700</xdr:colOff>
      <xdr:row>21</xdr:row>
      <xdr:rowOff>12700</xdr:rowOff>
    </xdr:to>
    <xdr:pic>
      <xdr:nvPicPr>
        <xdr:cNvPr id="29" name="図 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A4114-35E7-004A-B0B7-7E6CB072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07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12700</xdr:colOff>
      <xdr:row>21</xdr:row>
      <xdr:rowOff>12700</xdr:rowOff>
    </xdr:to>
    <xdr:pic>
      <xdr:nvPicPr>
        <xdr:cNvPr id="30" name="図 2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142E7-4DC6-864C-865B-FB3534DBC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07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12700</xdr:colOff>
      <xdr:row>21</xdr:row>
      <xdr:rowOff>12700</xdr:rowOff>
    </xdr:to>
    <xdr:pic>
      <xdr:nvPicPr>
        <xdr:cNvPr id="31" name="図 3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514CA-4108-D441-888F-8C0F95C6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07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12700</xdr:colOff>
      <xdr:row>22</xdr:row>
      <xdr:rowOff>12700</xdr:rowOff>
    </xdr:to>
    <xdr:pic>
      <xdr:nvPicPr>
        <xdr:cNvPr id="32" name="図 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A5206-6796-584B-A497-0C46EB60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09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12700</xdr:colOff>
      <xdr:row>22</xdr:row>
      <xdr:rowOff>12700</xdr:rowOff>
    </xdr:to>
    <xdr:pic>
      <xdr:nvPicPr>
        <xdr:cNvPr id="33" name="図 3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D5E98-636E-C44F-87F1-4EAE81E6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09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12700</xdr:colOff>
      <xdr:row>22</xdr:row>
      <xdr:rowOff>12700</xdr:rowOff>
    </xdr:to>
    <xdr:pic>
      <xdr:nvPicPr>
        <xdr:cNvPr id="34" name="図 3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593B6A-28A8-2146-A745-92DC2DBF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09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12700</xdr:colOff>
      <xdr:row>23</xdr:row>
      <xdr:rowOff>12700</xdr:rowOff>
    </xdr:to>
    <xdr:pic>
      <xdr:nvPicPr>
        <xdr:cNvPr id="35" name="図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BE73F-72FB-8045-B787-50145F31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12700</xdr:colOff>
      <xdr:row>23</xdr:row>
      <xdr:rowOff>12700</xdr:rowOff>
    </xdr:to>
    <xdr:pic>
      <xdr:nvPicPr>
        <xdr:cNvPr id="36" name="図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B02B3-6698-F343-AD3B-376CDE08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12700</xdr:colOff>
      <xdr:row>23</xdr:row>
      <xdr:rowOff>12700</xdr:rowOff>
    </xdr:to>
    <xdr:pic>
      <xdr:nvPicPr>
        <xdr:cNvPr id="37" name="図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C2D5CC-B700-7545-A3D3-C9A3991B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12700</xdr:colOff>
      <xdr:row>24</xdr:row>
      <xdr:rowOff>12700</xdr:rowOff>
    </xdr:to>
    <xdr:pic>
      <xdr:nvPicPr>
        <xdr:cNvPr id="38" name="図 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E999F-0D16-0E42-B0A6-C92E1925A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14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12700</xdr:colOff>
      <xdr:row>24</xdr:row>
      <xdr:rowOff>12700</xdr:rowOff>
    </xdr:to>
    <xdr:pic>
      <xdr:nvPicPr>
        <xdr:cNvPr id="39" name="図 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979AF-E290-984A-A0E0-DC006B24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14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12700</xdr:colOff>
      <xdr:row>24</xdr:row>
      <xdr:rowOff>12700</xdr:rowOff>
    </xdr:to>
    <xdr:pic>
      <xdr:nvPicPr>
        <xdr:cNvPr id="40" name="図 3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E190E5-CF63-A749-83E8-3EA0A2212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14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12700</xdr:colOff>
      <xdr:row>25</xdr:row>
      <xdr:rowOff>12700</xdr:rowOff>
    </xdr:to>
    <xdr:pic>
      <xdr:nvPicPr>
        <xdr:cNvPr id="41" name="図 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39BA9-2A5E-7149-9E60-312823D8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16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12700</xdr:colOff>
      <xdr:row>25</xdr:row>
      <xdr:rowOff>12700</xdr:rowOff>
    </xdr:to>
    <xdr:pic>
      <xdr:nvPicPr>
        <xdr:cNvPr id="42" name="図 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D87AA-E585-2348-AEC3-A8F6A9D7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16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12700</xdr:colOff>
      <xdr:row>25</xdr:row>
      <xdr:rowOff>12700</xdr:rowOff>
    </xdr:to>
    <xdr:pic>
      <xdr:nvPicPr>
        <xdr:cNvPr id="43" name="図 4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335A37-3162-FA4C-98D7-A7140DCE3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163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12700</xdr:colOff>
      <xdr:row>26</xdr:row>
      <xdr:rowOff>12700</xdr:rowOff>
    </xdr:to>
    <xdr:pic>
      <xdr:nvPicPr>
        <xdr:cNvPr id="44" name="図 4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CCB955-7AB6-0444-8CD8-47166DC7A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18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12700</xdr:colOff>
      <xdr:row>26</xdr:row>
      <xdr:rowOff>12700</xdr:rowOff>
    </xdr:to>
    <xdr:pic>
      <xdr:nvPicPr>
        <xdr:cNvPr id="45" name="図 4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2AC07-92E1-444F-B191-D215FF22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18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12700</xdr:colOff>
      <xdr:row>26</xdr:row>
      <xdr:rowOff>12700</xdr:rowOff>
    </xdr:to>
    <xdr:pic>
      <xdr:nvPicPr>
        <xdr:cNvPr id="46" name="図 4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8A33C4-9842-B547-A4F9-498B2D4CD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18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12700</xdr:colOff>
      <xdr:row>27</xdr:row>
      <xdr:rowOff>12700</xdr:rowOff>
    </xdr:to>
    <xdr:pic>
      <xdr:nvPicPr>
        <xdr:cNvPr id="47" name="図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72B86-BF75-FA44-B42E-72E1F4F4C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20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12700</xdr:colOff>
      <xdr:row>27</xdr:row>
      <xdr:rowOff>12700</xdr:rowOff>
    </xdr:to>
    <xdr:pic>
      <xdr:nvPicPr>
        <xdr:cNvPr id="48" name="図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8A634-7347-404A-ADF6-368CA12A0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20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12700</xdr:colOff>
      <xdr:row>27</xdr:row>
      <xdr:rowOff>12700</xdr:rowOff>
    </xdr:to>
    <xdr:pic>
      <xdr:nvPicPr>
        <xdr:cNvPr id="49" name="図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29A61D-ECE2-8D47-8682-9C78973A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20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12700</xdr:colOff>
      <xdr:row>28</xdr:row>
      <xdr:rowOff>12700</xdr:rowOff>
    </xdr:to>
    <xdr:pic>
      <xdr:nvPicPr>
        <xdr:cNvPr id="50" name="図 4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0473C-C5F0-7F46-87AD-AF9CA40C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22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12700</xdr:colOff>
      <xdr:row>28</xdr:row>
      <xdr:rowOff>12700</xdr:rowOff>
    </xdr:to>
    <xdr:pic>
      <xdr:nvPicPr>
        <xdr:cNvPr id="51" name="図 5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430DE-F435-A245-96D4-5B64926E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22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12700</xdr:colOff>
      <xdr:row>28</xdr:row>
      <xdr:rowOff>12700</xdr:rowOff>
    </xdr:to>
    <xdr:pic>
      <xdr:nvPicPr>
        <xdr:cNvPr id="52" name="図 5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1F8E66-F76E-9D4B-956A-02DA713BD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228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12700</xdr:colOff>
      <xdr:row>29</xdr:row>
      <xdr:rowOff>12700</xdr:rowOff>
    </xdr:to>
    <xdr:pic>
      <xdr:nvPicPr>
        <xdr:cNvPr id="53" name="図 5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0A779-666B-A847-8751-89E5A238C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24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12700</xdr:colOff>
      <xdr:row>29</xdr:row>
      <xdr:rowOff>12700</xdr:rowOff>
    </xdr:to>
    <xdr:pic>
      <xdr:nvPicPr>
        <xdr:cNvPr id="54" name="図 5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A9F93-5677-0442-9897-15B2DDB2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24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12700</xdr:colOff>
      <xdr:row>29</xdr:row>
      <xdr:rowOff>12700</xdr:rowOff>
    </xdr:to>
    <xdr:pic>
      <xdr:nvPicPr>
        <xdr:cNvPr id="55" name="図 5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0FE5FE-92A3-C44A-8BD4-9BF4BF2B8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249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12700</xdr:colOff>
      <xdr:row>30</xdr:row>
      <xdr:rowOff>12700</xdr:rowOff>
    </xdr:to>
    <xdr:pic>
      <xdr:nvPicPr>
        <xdr:cNvPr id="56" name="図 5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A7964-D729-B747-B8A9-B7CB5743D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12700</xdr:colOff>
      <xdr:row>30</xdr:row>
      <xdr:rowOff>12700</xdr:rowOff>
    </xdr:to>
    <xdr:pic>
      <xdr:nvPicPr>
        <xdr:cNvPr id="57" name="図 5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8518E-C496-6B4E-9377-FC4E87812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12700</xdr:colOff>
      <xdr:row>30</xdr:row>
      <xdr:rowOff>12700</xdr:rowOff>
    </xdr:to>
    <xdr:pic>
      <xdr:nvPicPr>
        <xdr:cNvPr id="58" name="図 5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C5F2E2-83C0-C64F-93D8-6F784922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12700</xdr:colOff>
      <xdr:row>31</xdr:row>
      <xdr:rowOff>12700</xdr:rowOff>
    </xdr:to>
    <xdr:pic>
      <xdr:nvPicPr>
        <xdr:cNvPr id="59" name="図 5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96061-C5A4-3E44-BE2D-437DD9C7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12700</xdr:colOff>
      <xdr:row>31</xdr:row>
      <xdr:rowOff>12700</xdr:rowOff>
    </xdr:to>
    <xdr:pic>
      <xdr:nvPicPr>
        <xdr:cNvPr id="60" name="図 5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7BCE9-52B4-2D48-BE3C-77F653D9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12700</xdr:colOff>
      <xdr:row>31</xdr:row>
      <xdr:rowOff>12700</xdr:rowOff>
    </xdr:to>
    <xdr:pic>
      <xdr:nvPicPr>
        <xdr:cNvPr id="61" name="図 6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67CF81-C3A4-CF42-99DE-C3060EE6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12700</xdr:colOff>
      <xdr:row>32</xdr:row>
      <xdr:rowOff>12700</xdr:rowOff>
    </xdr:to>
    <xdr:pic>
      <xdr:nvPicPr>
        <xdr:cNvPr id="62" name="図 6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E4932-434D-2E41-AA21-52F61B71E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31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12700</xdr:colOff>
      <xdr:row>32</xdr:row>
      <xdr:rowOff>12700</xdr:rowOff>
    </xdr:to>
    <xdr:pic>
      <xdr:nvPicPr>
        <xdr:cNvPr id="63" name="図 6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C4499-2CCE-A941-831D-7AC7A2CF4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31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12700</xdr:colOff>
      <xdr:row>32</xdr:row>
      <xdr:rowOff>12700</xdr:rowOff>
    </xdr:to>
    <xdr:pic>
      <xdr:nvPicPr>
        <xdr:cNvPr id="64" name="図 6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0B4111-AF4E-E54D-A86D-0A097BE36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31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12700</xdr:colOff>
      <xdr:row>33</xdr:row>
      <xdr:rowOff>12700</xdr:rowOff>
    </xdr:to>
    <xdr:pic>
      <xdr:nvPicPr>
        <xdr:cNvPr id="65" name="図 6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41199-5AD4-E24F-B044-58D904C1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33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12700</xdr:colOff>
      <xdr:row>33</xdr:row>
      <xdr:rowOff>12700</xdr:rowOff>
    </xdr:to>
    <xdr:pic>
      <xdr:nvPicPr>
        <xdr:cNvPr id="66" name="図 6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6F9AF-B524-194A-95C0-4CE110E5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33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12700</xdr:colOff>
      <xdr:row>33</xdr:row>
      <xdr:rowOff>12700</xdr:rowOff>
    </xdr:to>
    <xdr:pic>
      <xdr:nvPicPr>
        <xdr:cNvPr id="67" name="図 6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2504F3-B194-F84B-B364-566B7E32F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33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12700</xdr:colOff>
      <xdr:row>34</xdr:row>
      <xdr:rowOff>12700</xdr:rowOff>
    </xdr:to>
    <xdr:pic>
      <xdr:nvPicPr>
        <xdr:cNvPr id="68" name="図 6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E4573-EE3B-CB41-BBDA-3606D4BC9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12700</xdr:colOff>
      <xdr:row>34</xdr:row>
      <xdr:rowOff>12700</xdr:rowOff>
    </xdr:to>
    <xdr:pic>
      <xdr:nvPicPr>
        <xdr:cNvPr id="69" name="図 6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A1CF90-5920-F740-B27B-C631C8DB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12700</xdr:colOff>
      <xdr:row>34</xdr:row>
      <xdr:rowOff>12700</xdr:rowOff>
    </xdr:to>
    <xdr:pic>
      <xdr:nvPicPr>
        <xdr:cNvPr id="70" name="図 6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2F941C-0090-3049-A3AC-C5D1C9579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357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12700</xdr:colOff>
      <xdr:row>35</xdr:row>
      <xdr:rowOff>12700</xdr:rowOff>
    </xdr:to>
    <xdr:pic>
      <xdr:nvPicPr>
        <xdr:cNvPr id="71" name="図 7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73E13-7472-9D41-B819-49A6E4AA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37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12700</xdr:colOff>
      <xdr:row>35</xdr:row>
      <xdr:rowOff>12700</xdr:rowOff>
    </xdr:to>
    <xdr:pic>
      <xdr:nvPicPr>
        <xdr:cNvPr id="72" name="図 7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77356-9EB2-2149-9EBA-5ABB6248D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37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12700</xdr:colOff>
      <xdr:row>35</xdr:row>
      <xdr:rowOff>12700</xdr:rowOff>
    </xdr:to>
    <xdr:pic>
      <xdr:nvPicPr>
        <xdr:cNvPr id="73" name="図 7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7EFC3-73F9-6B4F-B6DB-83810302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379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12700</xdr:colOff>
      <xdr:row>36</xdr:row>
      <xdr:rowOff>12700</xdr:rowOff>
    </xdr:to>
    <xdr:pic>
      <xdr:nvPicPr>
        <xdr:cNvPr id="74" name="図 7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43D25-55C4-2249-82A7-4285B9C7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40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12700</xdr:colOff>
      <xdr:row>36</xdr:row>
      <xdr:rowOff>12700</xdr:rowOff>
    </xdr:to>
    <xdr:pic>
      <xdr:nvPicPr>
        <xdr:cNvPr id="75" name="図 7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1682F-4A9C-FF47-8146-2B5EFC220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40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12700</xdr:colOff>
      <xdr:row>36</xdr:row>
      <xdr:rowOff>12700</xdr:rowOff>
    </xdr:to>
    <xdr:pic>
      <xdr:nvPicPr>
        <xdr:cNvPr id="76" name="図 7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22901-2CC4-F849-922C-913272096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40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12700</xdr:colOff>
      <xdr:row>37</xdr:row>
      <xdr:rowOff>12700</xdr:rowOff>
    </xdr:to>
    <xdr:pic>
      <xdr:nvPicPr>
        <xdr:cNvPr id="77" name="図 7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417DE-FD7A-1A45-87CE-FBF791919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12700</xdr:colOff>
      <xdr:row>37</xdr:row>
      <xdr:rowOff>12700</xdr:rowOff>
    </xdr:to>
    <xdr:pic>
      <xdr:nvPicPr>
        <xdr:cNvPr id="78" name="図 7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2E4EB-9724-A341-827A-779E4AB2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12700</xdr:colOff>
      <xdr:row>37</xdr:row>
      <xdr:rowOff>12700</xdr:rowOff>
    </xdr:to>
    <xdr:pic>
      <xdr:nvPicPr>
        <xdr:cNvPr id="79" name="図 7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63BDD5-E084-6943-87E7-9391BD918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12700</xdr:colOff>
      <xdr:row>38</xdr:row>
      <xdr:rowOff>12700</xdr:rowOff>
    </xdr:to>
    <xdr:pic>
      <xdr:nvPicPr>
        <xdr:cNvPr id="80" name="図 7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5E62F-0A2C-0344-8FD3-4881A950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44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12700</xdr:colOff>
      <xdr:row>38</xdr:row>
      <xdr:rowOff>12700</xdr:rowOff>
    </xdr:to>
    <xdr:pic>
      <xdr:nvPicPr>
        <xdr:cNvPr id="81" name="図 8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BF951-56B8-8E48-885A-F148BE47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44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12700</xdr:colOff>
      <xdr:row>38</xdr:row>
      <xdr:rowOff>12700</xdr:rowOff>
    </xdr:to>
    <xdr:pic>
      <xdr:nvPicPr>
        <xdr:cNvPr id="82" name="図 8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56B54E-9513-8347-A689-8861BBBC9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443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12700</xdr:colOff>
      <xdr:row>39</xdr:row>
      <xdr:rowOff>12700</xdr:rowOff>
    </xdr:to>
    <xdr:pic>
      <xdr:nvPicPr>
        <xdr:cNvPr id="83" name="図 8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00365-9CFE-9847-A9D9-91B18937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46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12700</xdr:colOff>
      <xdr:row>39</xdr:row>
      <xdr:rowOff>12700</xdr:rowOff>
    </xdr:to>
    <xdr:pic>
      <xdr:nvPicPr>
        <xdr:cNvPr id="84" name="図 8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7DD2F-A988-D84B-943B-C01C78A8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46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12700</xdr:colOff>
      <xdr:row>39</xdr:row>
      <xdr:rowOff>12700</xdr:rowOff>
    </xdr:to>
    <xdr:pic>
      <xdr:nvPicPr>
        <xdr:cNvPr id="85" name="図 8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8DD93E-841F-0C41-81CF-3F68EAA98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465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12700</xdr:colOff>
      <xdr:row>40</xdr:row>
      <xdr:rowOff>12700</xdr:rowOff>
    </xdr:to>
    <xdr:pic>
      <xdr:nvPicPr>
        <xdr:cNvPr id="86" name="図 8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C404A-A291-6D40-B786-D39C5DD60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48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12700</xdr:colOff>
      <xdr:row>40</xdr:row>
      <xdr:rowOff>12700</xdr:rowOff>
    </xdr:to>
    <xdr:pic>
      <xdr:nvPicPr>
        <xdr:cNvPr id="87" name="図 8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575AD-AC62-9A44-B750-76FD4D04B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48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12700</xdr:colOff>
      <xdr:row>40</xdr:row>
      <xdr:rowOff>12700</xdr:rowOff>
    </xdr:to>
    <xdr:pic>
      <xdr:nvPicPr>
        <xdr:cNvPr id="88" name="図 8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526CA8-4EF5-2647-B039-17103CA7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48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12700</xdr:colOff>
      <xdr:row>41</xdr:row>
      <xdr:rowOff>12700</xdr:rowOff>
    </xdr:to>
    <xdr:pic>
      <xdr:nvPicPr>
        <xdr:cNvPr id="89" name="図 8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51FF5-BD50-A949-AADE-9AE109677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50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12700</xdr:colOff>
      <xdr:row>41</xdr:row>
      <xdr:rowOff>12700</xdr:rowOff>
    </xdr:to>
    <xdr:pic>
      <xdr:nvPicPr>
        <xdr:cNvPr id="90" name="図 8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AFCBC-2869-3B48-8822-01557F21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50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12700</xdr:colOff>
      <xdr:row>41</xdr:row>
      <xdr:rowOff>12700</xdr:rowOff>
    </xdr:to>
    <xdr:pic>
      <xdr:nvPicPr>
        <xdr:cNvPr id="91" name="図 9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8B5A12-C313-4E48-AA22-70B70156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50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12700</xdr:colOff>
      <xdr:row>42</xdr:row>
      <xdr:rowOff>12700</xdr:rowOff>
    </xdr:to>
    <xdr:pic>
      <xdr:nvPicPr>
        <xdr:cNvPr id="92" name="図 9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27DEA-67C4-6A49-AD49-FA6203BE2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53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12700</xdr:colOff>
      <xdr:row>42</xdr:row>
      <xdr:rowOff>12700</xdr:rowOff>
    </xdr:to>
    <xdr:pic>
      <xdr:nvPicPr>
        <xdr:cNvPr id="93" name="図 9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8C17B-CCA1-A046-8946-17EB57203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53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12700</xdr:colOff>
      <xdr:row>42</xdr:row>
      <xdr:rowOff>12700</xdr:rowOff>
    </xdr:to>
    <xdr:pic>
      <xdr:nvPicPr>
        <xdr:cNvPr id="94" name="図 9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D5D462-7BB9-6643-A44A-D9D9F0A0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53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12700</xdr:colOff>
      <xdr:row>43</xdr:row>
      <xdr:rowOff>12700</xdr:rowOff>
    </xdr:to>
    <xdr:pic>
      <xdr:nvPicPr>
        <xdr:cNvPr id="95" name="図 9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84841-06FE-774B-9012-82A92E8EE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12700</xdr:colOff>
      <xdr:row>43</xdr:row>
      <xdr:rowOff>12700</xdr:rowOff>
    </xdr:to>
    <xdr:pic>
      <xdr:nvPicPr>
        <xdr:cNvPr id="96" name="図 9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DE295-475A-F742-87C7-5C96B468A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12700</xdr:colOff>
      <xdr:row>43</xdr:row>
      <xdr:rowOff>12700</xdr:rowOff>
    </xdr:to>
    <xdr:pic>
      <xdr:nvPicPr>
        <xdr:cNvPr id="97" name="図 9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C94BA4-32DC-334B-9D25-50DD6C02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12700</xdr:colOff>
      <xdr:row>44</xdr:row>
      <xdr:rowOff>12700</xdr:rowOff>
    </xdr:to>
    <xdr:pic>
      <xdr:nvPicPr>
        <xdr:cNvPr id="98" name="図 9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3798D-D698-B344-94BC-4E65BC1A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8100" y="157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12700</xdr:colOff>
      <xdr:row>44</xdr:row>
      <xdr:rowOff>12700</xdr:rowOff>
    </xdr:to>
    <xdr:pic>
      <xdr:nvPicPr>
        <xdr:cNvPr id="99" name="図 9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DAB06-494F-A64E-9F35-CFF7A7C6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600" y="157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12700</xdr:colOff>
      <xdr:row>44</xdr:row>
      <xdr:rowOff>12700</xdr:rowOff>
    </xdr:to>
    <xdr:pic>
      <xdr:nvPicPr>
        <xdr:cNvPr id="100" name="図 9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A2D617-43A7-B04A-A5DB-AD1CE61E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9100" y="1573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iif.dl.itc.u-tokyo.ac.jp/iiif/tmp/toyo/suikei/Etsunan.tif/info.json" TargetMode="External"/><Relationship Id="rId2" Type="http://schemas.openxmlformats.org/officeDocument/2006/relationships/hyperlink" Target="https://iiif.dl.itc.u-tokyo.ac.jp/iiif/tmp/toyo/suikei/Etsunan.tif/info.json" TargetMode="External"/><Relationship Id="rId1" Type="http://schemas.openxmlformats.org/officeDocument/2006/relationships/hyperlink" Target="https://iiif.dl.itc.u-tokyo.ac.jp/iiif/tmp/toyo/suikei/Etsunan.tif/info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akamura196.github.io/suikeichuuzu/iiif/collection/top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A538-8DAA-FF42-BD6C-8F7CFDC3566D}">
  <dimension ref="A1:I20"/>
  <sheetViews>
    <sheetView tabSelected="1" topLeftCell="B1" workbookViewId="0">
      <selection activeCell="C18" sqref="C18:I20"/>
    </sheetView>
  </sheetViews>
  <sheetFormatPr baseColWidth="10" defaultRowHeight="14"/>
  <cols>
    <col min="1" max="1" width="38.33203125" customWidth="1"/>
    <col min="2" max="2" width="51.5" customWidth="1"/>
    <col min="3" max="3" width="60.83203125" customWidth="1"/>
    <col min="4" max="4" width="37.5" customWidth="1"/>
    <col min="5" max="5" width="40.1640625" customWidth="1"/>
    <col min="6" max="7" width="31.6640625" customWidth="1"/>
    <col min="8" max="8" width="21.5" customWidth="1"/>
    <col min="9" max="9" width="20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/>
    </row>
    <row r="3" spans="1:9" ht="16">
      <c r="A3" s="1" t="s">
        <v>17</v>
      </c>
      <c r="B3" s="1" t="s">
        <v>17</v>
      </c>
      <c r="C3" s="1" t="s">
        <v>18</v>
      </c>
      <c r="D3" s="1" t="s">
        <v>18</v>
      </c>
      <c r="E3" s="1" t="s">
        <v>18</v>
      </c>
      <c r="F3" s="2"/>
      <c r="G3" s="2"/>
      <c r="H3" s="2"/>
      <c r="I3" s="2"/>
    </row>
    <row r="4" spans="1:9" ht="16">
      <c r="A4" s="1"/>
      <c r="B4" s="1"/>
      <c r="C4" s="1"/>
      <c r="D4" s="1"/>
      <c r="E4" s="1"/>
      <c r="F4" s="2"/>
      <c r="G4" s="2"/>
      <c r="H4" s="2"/>
      <c r="I4" s="2"/>
    </row>
    <row r="5" spans="1:9" ht="17">
      <c r="A5" s="7" t="s">
        <v>28</v>
      </c>
      <c r="B5" s="7" t="s">
        <v>28</v>
      </c>
      <c r="C5">
        <f>VLOOKUP(A5, media!A:C, 3, FALSE)</f>
        <v>0</v>
      </c>
      <c r="D5" t="str">
        <f>"http://example.org"</f>
        <v>http://example.org</v>
      </c>
      <c r="E5" t="str">
        <f>"https://nakamura196.github.io/suikeichuuzu/iiif/"&amp;A5&amp;"/manifest.json"</f>
        <v>https://nakamura196.github.io/suikeichuuzu/iiif/Etsunan/manifest.json</v>
      </c>
      <c r="F5" t="str">
        <f>"http://universalviewer.io/examples/uv/uv.html#?manifest="&amp;E5</f>
        <v>http://universalviewer.io/examples/uv/uv.html#?manifest=https://nakamura196.github.io/suikeichuuzu/iiif/Etsunan/manifest.json</v>
      </c>
      <c r="I5" t="s">
        <v>32</v>
      </c>
    </row>
    <row r="6" spans="1:9">
      <c r="A6" t="s">
        <v>33</v>
      </c>
      <c r="B6" t="s">
        <v>33</v>
      </c>
      <c r="C6">
        <f>VLOOKUP(A6, media!A:C, 3, FALSE)</f>
        <v>0</v>
      </c>
      <c r="D6" t="str">
        <f t="shared" ref="D6:D20" si="0">"http://example.org"</f>
        <v>http://example.org</v>
      </c>
      <c r="E6" t="str">
        <f t="shared" ref="E6:E17" si="1">"https://nakamura196.github.io/suikeichuuzu/iiif/"&amp;A6&amp;"/manifest.json"</f>
        <v>https://nakamura196.github.io/suikeichuuzu/iiif/jouzu01_rekijou/manifest.json</v>
      </c>
      <c r="F6" t="str">
        <f t="shared" ref="F6:F20" si="2">"http://universalviewer.io/examples/uv/uv.html#?manifest="&amp;E6</f>
        <v>http://universalviewer.io/examples/uv/uv.html#?manifest=https://nakamura196.github.io/suikeichuuzu/iiif/jouzu01_rekijou/manifest.json</v>
      </c>
      <c r="I6" t="s">
        <v>32</v>
      </c>
    </row>
    <row r="7" spans="1:9">
      <c r="A7" t="s">
        <v>34</v>
      </c>
      <c r="B7" t="s">
        <v>34</v>
      </c>
      <c r="C7">
        <f>VLOOKUP(A7, media!A:C, 3, FALSE)</f>
        <v>0</v>
      </c>
      <c r="D7" t="str">
        <f t="shared" si="0"/>
        <v>http://example.org</v>
      </c>
      <c r="E7" t="str">
        <f t="shared" si="1"/>
        <v>https://nakamura196.github.io/suikeichuuzu/iiif/jouzu02_gyoujou/manifest.json</v>
      </c>
      <c r="F7" t="str">
        <f t="shared" si="2"/>
        <v>http://universalviewer.io/examples/uv/uv.html#?manifest=https://nakamura196.github.io/suikeichuuzu/iiif/jouzu02_gyoujou/manifest.json</v>
      </c>
      <c r="I7" t="s">
        <v>32</v>
      </c>
    </row>
    <row r="8" spans="1:9">
      <c r="A8" t="s">
        <v>35</v>
      </c>
      <c r="B8" t="s">
        <v>35</v>
      </c>
      <c r="C8">
        <f>VLOOKUP(A8, media!A:C, 3, FALSE)</f>
        <v>0</v>
      </c>
      <c r="D8" t="str">
        <f t="shared" si="0"/>
        <v>http://example.org</v>
      </c>
      <c r="E8" t="str">
        <f t="shared" si="1"/>
        <v>https://nakamura196.github.io/suikeichuuzu/iiif/jouzu03_rakuyou/manifest.json</v>
      </c>
      <c r="F8" t="str">
        <f t="shared" si="2"/>
        <v>http://universalviewer.io/examples/uv/uv.html#?manifest=https://nakamura196.github.io/suikeichuuzu/iiif/jouzu03_rakuyou/manifest.json</v>
      </c>
      <c r="I8" t="s">
        <v>32</v>
      </c>
    </row>
    <row r="9" spans="1:9">
      <c r="A9" t="s">
        <v>36</v>
      </c>
      <c r="B9" t="s">
        <v>36</v>
      </c>
      <c r="C9">
        <f>VLOOKUP(A9, media!A:C, 3, FALSE)</f>
        <v>0</v>
      </c>
      <c r="D9" t="str">
        <f t="shared" si="0"/>
        <v>http://example.org</v>
      </c>
      <c r="E9" t="str">
        <f t="shared" si="1"/>
        <v>https://nakamura196.github.io/suikeichuuzu/iiif/jouzu04_chouan/manifest.json</v>
      </c>
      <c r="F9" t="str">
        <f t="shared" si="2"/>
        <v>http://universalviewer.io/examples/uv/uv.html#?manifest=https://nakamura196.github.io/suikeichuuzu/iiif/jouzu04_chouan/manifest.json</v>
      </c>
      <c r="I9" t="s">
        <v>32</v>
      </c>
    </row>
    <row r="10" spans="1:9">
      <c r="A10" t="s">
        <v>37</v>
      </c>
      <c r="B10" t="s">
        <v>37</v>
      </c>
      <c r="C10">
        <f>VLOOKUP(A10, media!A:C, 3, FALSE)</f>
        <v>0</v>
      </c>
      <c r="D10" t="str">
        <f t="shared" si="0"/>
        <v>http://example.org</v>
      </c>
      <c r="E10" t="str">
        <f t="shared" si="1"/>
        <v>https://nakamura196.github.io/suikeichuuzu/iiif/jouzu05_suiyou/manifest.json</v>
      </c>
      <c r="F10" t="str">
        <f t="shared" si="2"/>
        <v>http://universalviewer.io/examples/uv/uv.html#?manifest=https://nakamura196.github.io/suikeichuuzu/iiif/jouzu05_suiyou/manifest.json</v>
      </c>
      <c r="I10" t="s">
        <v>32</v>
      </c>
    </row>
    <row r="11" spans="1:9">
      <c r="A11" t="s">
        <v>38</v>
      </c>
      <c r="B11" t="s">
        <v>38</v>
      </c>
      <c r="C11">
        <f>VLOOKUP(A11, media!A:C, 3, FALSE)</f>
        <v>0</v>
      </c>
      <c r="D11" t="str">
        <f t="shared" si="0"/>
        <v>http://example.org</v>
      </c>
      <c r="E11" t="str">
        <f t="shared" si="1"/>
        <v>https://nakamura196.github.io/suikeichuuzu/iiif/jouzu06_heijou/manifest.json</v>
      </c>
      <c r="F11" t="str">
        <f t="shared" si="2"/>
        <v>http://universalviewer.io/examples/uv/uv.html#?manifest=https://nakamura196.github.io/suikeichuuzu/iiif/jouzu06_heijou/manifest.json</v>
      </c>
      <c r="I11" t="s">
        <v>32</v>
      </c>
    </row>
    <row r="12" spans="1:9">
      <c r="A12" t="s">
        <v>39</v>
      </c>
      <c r="B12" t="s">
        <v>39</v>
      </c>
      <c r="C12">
        <f>VLOOKUP(A12, media!A:C, 3, FALSE)</f>
        <v>0</v>
      </c>
      <c r="D12" t="str">
        <f t="shared" si="0"/>
        <v>http://example.org</v>
      </c>
      <c r="E12" t="str">
        <f t="shared" si="1"/>
        <v>https://nakamura196.github.io/suikeichuuzu/iiif/jouzu07_keijou/manifest.json</v>
      </c>
      <c r="F12" t="str">
        <f t="shared" si="2"/>
        <v>http://universalviewer.io/examples/uv/uv.html#?manifest=https://nakamura196.github.io/suikeichuuzu/iiif/jouzu07_keijou/manifest.json</v>
      </c>
      <c r="I12" t="s">
        <v>32</v>
      </c>
    </row>
    <row r="13" spans="1:9">
      <c r="A13" t="s">
        <v>40</v>
      </c>
      <c r="B13" t="s">
        <v>40</v>
      </c>
      <c r="C13">
        <f>VLOOKUP(A13, media!A:C, 3, FALSE)</f>
        <v>0</v>
      </c>
      <c r="D13" t="str">
        <f t="shared" si="0"/>
        <v>http://example.org</v>
      </c>
      <c r="E13" t="str">
        <f t="shared" si="1"/>
        <v>https://nakamura196.github.io/suikeichuuzu/iiif/jouzu08_rojou/manifest.json</v>
      </c>
      <c r="F13" t="str">
        <f t="shared" si="2"/>
        <v>http://universalviewer.io/examples/uv/uv.html#?manifest=https://nakamura196.github.io/suikeichuuzu/iiif/jouzu08_rojou/manifest.json</v>
      </c>
      <c r="I13" t="s">
        <v>32</v>
      </c>
    </row>
    <row r="14" spans="1:9">
      <c r="A14" t="s">
        <v>41</v>
      </c>
      <c r="B14" t="s">
        <v>41</v>
      </c>
      <c r="C14">
        <f>VLOOKUP(A14, media!A:C, 3, FALSE)</f>
        <v>0</v>
      </c>
      <c r="D14" t="str">
        <f t="shared" si="0"/>
        <v>http://example.org</v>
      </c>
      <c r="E14" t="str">
        <f t="shared" si="1"/>
        <v>https://nakamura196.github.io/suikeichuuzu/iiif/jouzu09_rinshi/manifest.json</v>
      </c>
      <c r="F14" t="str">
        <f t="shared" si="2"/>
        <v>http://universalviewer.io/examples/uv/uv.html#?manifest=https://nakamura196.github.io/suikeichuuzu/iiif/jouzu09_rinshi/manifest.json</v>
      </c>
      <c r="I14" t="s">
        <v>32</v>
      </c>
    </row>
    <row r="15" spans="1:9">
      <c r="A15" t="s">
        <v>42</v>
      </c>
      <c r="B15" t="s">
        <v>42</v>
      </c>
      <c r="C15">
        <f>VLOOKUP(A15, media!A:C, 3, FALSE)</f>
        <v>0</v>
      </c>
      <c r="D15" t="str">
        <f t="shared" si="0"/>
        <v>http://example.org</v>
      </c>
      <c r="E15" t="str">
        <f t="shared" si="1"/>
        <v>https://nakamura196.github.io/suikeichuuzu/iiif/jouzu10_jouyou/manifest.json</v>
      </c>
      <c r="F15" t="str">
        <f t="shared" si="2"/>
        <v>http://universalviewer.io/examples/uv/uv.html#?manifest=https://nakamura196.github.io/suikeichuuzu/iiif/jouzu10_jouyou/manifest.json</v>
      </c>
      <c r="I15" t="s">
        <v>32</v>
      </c>
    </row>
    <row r="16" spans="1:9">
      <c r="A16" t="s">
        <v>43</v>
      </c>
      <c r="B16" t="s">
        <v>43</v>
      </c>
      <c r="C16">
        <f>VLOOKUP(A16, media!A:C, 3, FALSE)</f>
        <v>0</v>
      </c>
      <c r="D16" t="str">
        <f t="shared" si="0"/>
        <v>http://example.org</v>
      </c>
      <c r="E16" t="str">
        <f t="shared" si="1"/>
        <v>https://nakamura196.github.io/suikeichuuzu/iiif/jouzu11_jushun/manifest.json</v>
      </c>
      <c r="F16" t="str">
        <f t="shared" si="2"/>
        <v>http://universalviewer.io/examples/uv/uv.html#?manifest=https://nakamura196.github.io/suikeichuuzu/iiif/jouzu11_jushun/manifest.json</v>
      </c>
      <c r="I16" t="s">
        <v>32</v>
      </c>
    </row>
    <row r="17" spans="1:9">
      <c r="A17" t="s">
        <v>44</v>
      </c>
      <c r="B17" t="s">
        <v>44</v>
      </c>
      <c r="C17">
        <f>VLOOKUP(A17, media!A:C, 3, FALSE)</f>
        <v>0</v>
      </c>
      <c r="D17" t="str">
        <f t="shared" si="0"/>
        <v>http://example.org</v>
      </c>
      <c r="E17" t="str">
        <f t="shared" si="1"/>
        <v>https://nakamura196.github.io/suikeichuuzu/iiif/jouzu12_seito/manifest.json</v>
      </c>
      <c r="F17" t="str">
        <f t="shared" si="2"/>
        <v>http://universalviewer.io/examples/uv/uv.html#?manifest=https://nakamura196.github.io/suikeichuuzu/iiif/jouzu12_seito/manifest.json</v>
      </c>
      <c r="I17" t="s">
        <v>32</v>
      </c>
    </row>
    <row r="18" spans="1:9">
      <c r="A18" t="s">
        <v>45</v>
      </c>
      <c r="B18" t="s">
        <v>45</v>
      </c>
      <c r="C18">
        <f>VLOOKUP(A18, media!A:C, 3, FALSE)</f>
        <v>0</v>
      </c>
      <c r="D18" t="str">
        <f t="shared" si="0"/>
        <v>http://example.org</v>
      </c>
      <c r="E18" t="str">
        <f t="shared" ref="E18:E20" si="3">"https://nakamura196.github.io/suikeichuuzu/iiif/"&amp;A18&amp;"/manifest.json"</f>
        <v>https://nakamura196.github.io/suikeichuuzu/iiif/jouzu13_sanin/manifest.json</v>
      </c>
      <c r="F18" t="str">
        <f t="shared" si="2"/>
        <v>http://universalviewer.io/examples/uv/uv.html#?manifest=https://nakamura196.github.io/suikeichuuzu/iiif/jouzu13_sanin/manifest.json</v>
      </c>
      <c r="I18" t="s">
        <v>32</v>
      </c>
    </row>
    <row r="19" spans="1:9">
      <c r="A19" t="s">
        <v>46</v>
      </c>
      <c r="B19" t="s">
        <v>46</v>
      </c>
      <c r="C19">
        <f>VLOOKUP(A19, media!A:C, 3, FALSE)</f>
        <v>0</v>
      </c>
      <c r="D19" t="str">
        <f t="shared" si="0"/>
        <v>http://example.org</v>
      </c>
      <c r="E19" t="str">
        <f t="shared" si="3"/>
        <v>https://nakamura196.github.io/suikeichuuzu/iiif/Saiiki/manifest.json</v>
      </c>
      <c r="F19" t="str">
        <f t="shared" si="2"/>
        <v>http://universalviewer.io/examples/uv/uv.html#?manifest=https://nakamura196.github.io/suikeichuuzu/iiif/Saiiki/manifest.json</v>
      </c>
      <c r="I19" t="s">
        <v>32</v>
      </c>
    </row>
    <row r="20" spans="1:9">
      <c r="A20" t="s">
        <v>47</v>
      </c>
      <c r="B20" t="s">
        <v>47</v>
      </c>
      <c r="C20">
        <f>VLOOKUP(A20, media!A:C, 3, FALSE)</f>
        <v>0</v>
      </c>
      <c r="D20" t="str">
        <f t="shared" si="0"/>
        <v>http://example.org</v>
      </c>
      <c r="E20" t="str">
        <f t="shared" si="3"/>
        <v>https://nakamura196.github.io/suikeichuuzu/iiif/Ukou/manifest.json</v>
      </c>
      <c r="F20" t="str">
        <f t="shared" si="2"/>
        <v>http://universalviewer.io/examples/uv/uv.html#?manifest=https://nakamura196.github.io/suikeichuuzu/iiif/Ukou/manifest.json</v>
      </c>
      <c r="I20" t="s">
        <v>32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0C98-9F4B-8C44-8245-4A6D6F887FF3}">
  <dimension ref="A1:B1"/>
  <sheetViews>
    <sheetView workbookViewId="0">
      <selection activeCell="D6" sqref="D6"/>
    </sheetView>
  </sheetViews>
  <sheetFormatPr baseColWidth="10" defaultRowHeight="14"/>
  <cols>
    <col min="1" max="1" width="28.6640625" customWidth="1"/>
  </cols>
  <sheetData>
    <row r="1" spans="1:2">
      <c r="A1" s="1" t="s">
        <v>0</v>
      </c>
      <c r="B1" s="1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C668-124E-AE46-ABF1-E3A5FA928B92}">
  <dimension ref="A1:F17"/>
  <sheetViews>
    <sheetView workbookViewId="0">
      <selection activeCell="A3" sqref="A3:A17"/>
    </sheetView>
  </sheetViews>
  <sheetFormatPr baseColWidth="10" defaultRowHeight="14"/>
  <cols>
    <col min="2" max="2" width="138.33203125" customWidth="1"/>
    <col min="3" max="3" width="55.6640625" customWidth="1"/>
    <col min="4" max="4" width="10.83203125" customWidth="1"/>
    <col min="6" max="6" width="55.6640625" customWidth="1"/>
  </cols>
  <sheetData>
    <row r="1" spans="1:6">
      <c r="A1" s="1" t="s">
        <v>0</v>
      </c>
      <c r="B1" s="1" t="s">
        <v>20</v>
      </c>
      <c r="C1" s="1" t="s">
        <v>19</v>
      </c>
      <c r="D1" s="1" t="s">
        <v>21</v>
      </c>
      <c r="E1" s="1" t="s">
        <v>22</v>
      </c>
      <c r="F1" s="1"/>
    </row>
    <row r="2" spans="1:6">
      <c r="A2" t="s">
        <v>27</v>
      </c>
      <c r="B2" s="6" t="s">
        <v>29</v>
      </c>
      <c r="C2" s="1"/>
      <c r="D2" s="1">
        <v>-1</v>
      </c>
      <c r="E2" s="1">
        <v>-1</v>
      </c>
      <c r="F2" s="1"/>
    </row>
    <row r="3" spans="1:6">
      <c r="A3" t="s">
        <v>33</v>
      </c>
      <c r="B3" s="6" t="str">
        <f>"https://iiif.dl.itc.u-tokyo.ac.jp/iiif/tmp/toyo/suikei/"&amp;A3&amp;".tif/info.json"</f>
        <v>https://iiif.dl.itc.u-tokyo.ac.jp/iiif/tmp/toyo/suikei/jouzu01_rekijou.tif/info.json</v>
      </c>
      <c r="D3" s="1">
        <v>-1</v>
      </c>
      <c r="E3" s="1">
        <v>-1</v>
      </c>
    </row>
    <row r="4" spans="1:6">
      <c r="A4" t="s">
        <v>34</v>
      </c>
      <c r="B4" s="6" t="str">
        <f t="shared" ref="B4:B17" si="0">"https://iiif.dl.itc.u-tokyo.ac.jp/iiif/tmp/toyo/suikei/"&amp;A4&amp;".tif/info.json"</f>
        <v>https://iiif.dl.itc.u-tokyo.ac.jp/iiif/tmp/toyo/suikei/jouzu02_gyoujou.tif/info.json</v>
      </c>
      <c r="D4" s="1">
        <v>-1</v>
      </c>
      <c r="E4" s="1">
        <v>-1</v>
      </c>
    </row>
    <row r="5" spans="1:6">
      <c r="A5" t="s">
        <v>35</v>
      </c>
      <c r="B5" s="6" t="str">
        <f t="shared" si="0"/>
        <v>https://iiif.dl.itc.u-tokyo.ac.jp/iiif/tmp/toyo/suikei/jouzu03_rakuyou.tif/info.json</v>
      </c>
      <c r="D5" s="1">
        <v>-1</v>
      </c>
      <c r="E5" s="1">
        <v>-1</v>
      </c>
    </row>
    <row r="6" spans="1:6">
      <c r="A6" t="s">
        <v>36</v>
      </c>
      <c r="B6" s="6" t="str">
        <f t="shared" si="0"/>
        <v>https://iiif.dl.itc.u-tokyo.ac.jp/iiif/tmp/toyo/suikei/jouzu04_chouan.tif/info.json</v>
      </c>
      <c r="D6" s="1">
        <v>-1</v>
      </c>
      <c r="E6" s="1">
        <v>-1</v>
      </c>
    </row>
    <row r="7" spans="1:6">
      <c r="A7" t="s">
        <v>37</v>
      </c>
      <c r="B7" s="6" t="str">
        <f t="shared" si="0"/>
        <v>https://iiif.dl.itc.u-tokyo.ac.jp/iiif/tmp/toyo/suikei/jouzu05_suiyou.tif/info.json</v>
      </c>
      <c r="D7" s="1">
        <v>-1</v>
      </c>
      <c r="E7" s="1">
        <v>-1</v>
      </c>
    </row>
    <row r="8" spans="1:6">
      <c r="A8" t="s">
        <v>38</v>
      </c>
      <c r="B8" s="6" t="str">
        <f t="shared" si="0"/>
        <v>https://iiif.dl.itc.u-tokyo.ac.jp/iiif/tmp/toyo/suikei/jouzu06_heijou.tif/info.json</v>
      </c>
      <c r="D8" s="1">
        <v>-1</v>
      </c>
      <c r="E8" s="1">
        <v>-1</v>
      </c>
    </row>
    <row r="9" spans="1:6">
      <c r="A9" t="s">
        <v>39</v>
      </c>
      <c r="B9" s="6" t="str">
        <f t="shared" si="0"/>
        <v>https://iiif.dl.itc.u-tokyo.ac.jp/iiif/tmp/toyo/suikei/jouzu07_keijou.tif/info.json</v>
      </c>
      <c r="D9" s="1">
        <v>-1</v>
      </c>
      <c r="E9" s="1">
        <v>-1</v>
      </c>
    </row>
    <row r="10" spans="1:6">
      <c r="A10" t="s">
        <v>40</v>
      </c>
      <c r="B10" s="6" t="str">
        <f t="shared" si="0"/>
        <v>https://iiif.dl.itc.u-tokyo.ac.jp/iiif/tmp/toyo/suikei/jouzu08_rojou.tif/info.json</v>
      </c>
      <c r="D10" s="1">
        <v>-1</v>
      </c>
      <c r="E10" s="1">
        <v>-1</v>
      </c>
    </row>
    <row r="11" spans="1:6">
      <c r="A11" t="s">
        <v>41</v>
      </c>
      <c r="B11" s="6" t="str">
        <f t="shared" si="0"/>
        <v>https://iiif.dl.itc.u-tokyo.ac.jp/iiif/tmp/toyo/suikei/jouzu09_rinshi.tif/info.json</v>
      </c>
      <c r="D11" s="1">
        <v>-1</v>
      </c>
      <c r="E11" s="1">
        <v>-1</v>
      </c>
    </row>
    <row r="12" spans="1:6">
      <c r="A12" t="s">
        <v>42</v>
      </c>
      <c r="B12" s="6" t="str">
        <f t="shared" si="0"/>
        <v>https://iiif.dl.itc.u-tokyo.ac.jp/iiif/tmp/toyo/suikei/jouzu10_jouyou.tif/info.json</v>
      </c>
      <c r="D12" s="1">
        <v>-1</v>
      </c>
      <c r="E12" s="1">
        <v>-1</v>
      </c>
    </row>
    <row r="13" spans="1:6">
      <c r="A13" t="s">
        <v>43</v>
      </c>
      <c r="B13" s="6" t="str">
        <f t="shared" si="0"/>
        <v>https://iiif.dl.itc.u-tokyo.ac.jp/iiif/tmp/toyo/suikei/jouzu11_jushun.tif/info.json</v>
      </c>
      <c r="D13" s="1">
        <v>-1</v>
      </c>
      <c r="E13" s="1">
        <v>-1</v>
      </c>
    </row>
    <row r="14" spans="1:6">
      <c r="A14" t="s">
        <v>44</v>
      </c>
      <c r="B14" s="6" t="str">
        <f t="shared" si="0"/>
        <v>https://iiif.dl.itc.u-tokyo.ac.jp/iiif/tmp/toyo/suikei/jouzu12_seito.tif/info.json</v>
      </c>
      <c r="D14" s="1">
        <v>-1</v>
      </c>
      <c r="E14" s="1">
        <v>-1</v>
      </c>
    </row>
    <row r="15" spans="1:6">
      <c r="A15" t="s">
        <v>45</v>
      </c>
      <c r="B15" s="6" t="str">
        <f t="shared" si="0"/>
        <v>https://iiif.dl.itc.u-tokyo.ac.jp/iiif/tmp/toyo/suikei/jouzu13_sanin.tif/info.json</v>
      </c>
      <c r="D15" s="1">
        <v>-1</v>
      </c>
      <c r="E15" s="1">
        <v>-1</v>
      </c>
    </row>
    <row r="16" spans="1:6">
      <c r="A16" t="s">
        <v>46</v>
      </c>
      <c r="B16" s="6" t="str">
        <f t="shared" si="0"/>
        <v>https://iiif.dl.itc.u-tokyo.ac.jp/iiif/tmp/toyo/suikei/Saiiki.tif/info.json</v>
      </c>
      <c r="D16" s="1">
        <v>-1</v>
      </c>
      <c r="E16" s="1">
        <v>-1</v>
      </c>
    </row>
    <row r="17" spans="1:5">
      <c r="A17" t="s">
        <v>47</v>
      </c>
      <c r="B17" s="6" t="str">
        <f t="shared" si="0"/>
        <v>https://iiif.dl.itc.u-tokyo.ac.jp/iiif/tmp/toyo/suikei/Ukou.tif/info.json</v>
      </c>
      <c r="D17" s="1">
        <v>-1</v>
      </c>
      <c r="E17" s="1">
        <v>-1</v>
      </c>
    </row>
  </sheetData>
  <phoneticPr fontId="1"/>
  <hyperlinks>
    <hyperlink ref="B2" r:id="rId1" xr:uid="{CB206455-7F4A-734F-BEF8-82F473C2916A}"/>
    <hyperlink ref="B3" r:id="rId2" display="https://iiif.dl.itc.u-tokyo.ac.jp/iiif/tmp/toyo/suikei/Etsunan.tif/info.json" xr:uid="{36672D0A-B1CC-9744-AD9C-1E5275D8D1E4}"/>
    <hyperlink ref="B4:B17" r:id="rId3" display="https://iiif.dl.itc.u-tokyo.ac.jp/iiif/tmp/toyo/suikei/Etsunan.tif/info.json" xr:uid="{0EEE914A-794C-D045-947C-9C536D09AF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B5C0-91A4-544C-B3C3-219F38D68152}">
  <dimension ref="A1:C2"/>
  <sheetViews>
    <sheetView workbookViewId="0">
      <selection sqref="A1:C2"/>
    </sheetView>
  </sheetViews>
  <sheetFormatPr baseColWidth="10" defaultRowHeight="14"/>
  <sheetData>
    <row r="1" spans="1:3">
      <c r="A1" s="1" t="s">
        <v>0</v>
      </c>
      <c r="B1" s="1" t="s">
        <v>25</v>
      </c>
      <c r="C1" s="1" t="s">
        <v>26</v>
      </c>
    </row>
    <row r="2" spans="1:3" ht="16">
      <c r="A2" s="1"/>
      <c r="B2" s="1"/>
      <c r="C2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B8B-6DA1-3A44-B198-2178D3D061BB}">
  <dimension ref="A1:B2"/>
  <sheetViews>
    <sheetView workbookViewId="0">
      <selection activeCell="E6" sqref="E6"/>
    </sheetView>
  </sheetViews>
  <sheetFormatPr baseColWidth="10" defaultRowHeight="14"/>
  <cols>
    <col min="1" max="1" width="41.83203125" customWidth="1"/>
  </cols>
  <sheetData>
    <row r="1" spans="1:2">
      <c r="A1" s="4" t="s">
        <v>23</v>
      </c>
      <c r="B1" s="1" t="s">
        <v>24</v>
      </c>
    </row>
    <row r="2" spans="1:2" ht="17">
      <c r="A2" s="5" t="s">
        <v>30</v>
      </c>
      <c r="B2" s="3" t="s">
        <v>31</v>
      </c>
    </row>
  </sheetData>
  <phoneticPr fontId="1"/>
  <hyperlinks>
    <hyperlink ref="B2" r:id="rId1" xr:uid="{63EFF801-F5EA-8840-BEB7-3D7372E1F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item</vt:lpstr>
      <vt:lpstr>thumbnail</vt:lpstr>
      <vt:lpstr>media</vt:lpstr>
      <vt:lpstr>toc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 隆平</dc:creator>
  <cp:lastModifiedBy>中村　覚</cp:lastModifiedBy>
  <dcterms:created xsi:type="dcterms:W3CDTF">2020-03-13T07:13:04Z</dcterms:created>
  <dcterms:modified xsi:type="dcterms:W3CDTF">2020-09-03T23:08:45Z</dcterms:modified>
</cp:coreProperties>
</file>