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\Downloads\LINE WORKS\課題\ドキュメント\"/>
    </mc:Choice>
  </mc:AlternateContent>
  <xr:revisionPtr revIDLastSave="0" documentId="13_ncr:1_{D73E152B-F40F-4F64-9B78-A1BA7C3ABEC2}" xr6:coauthVersionLast="45" xr6:coauthVersionMax="45" xr10:uidLastSave="{00000000-0000-0000-0000-000000000000}"/>
  <bookViews>
    <workbookView xWindow="2310" yWindow="735" windowWidth="17130" windowHeight="9570" tabRatio="735" activeTab="3" xr2:uid="{3C497189-241F-4585-97C8-F82199A44949}"/>
  </bookViews>
  <sheets>
    <sheet name="表紙" sheetId="12" r:id="rId1"/>
    <sheet name="改訂履歴" sheetId="11" r:id="rId2"/>
    <sheet name="単項目チェック" sheetId="31" r:id="rId3"/>
    <sheet name="試験項目" sheetId="17" r:id="rId4"/>
    <sheet name="試験観点" sheetId="30" r:id="rId5"/>
    <sheet name="【サンプル】【画面設計書】ログイン画面" sheetId="25" r:id="rId6"/>
    <sheet name="【サンプル】単項目チェック" sheetId="32" r:id="rId7"/>
    <sheet name="【サンプル】【詳細設計書】clsS_01_01" sheetId="21" r:id="rId8"/>
    <sheet name="【サンプル】試験項目" sheetId="34" r:id="rId9"/>
    <sheet name="【サンプル】別紙１" sheetId="24" r:id="rId10"/>
    <sheet name="【サンプル】試験観点" sheetId="29" r:id="rId11"/>
  </sheets>
  <definedNames>
    <definedName name="_xlnm.Print_Area" localSheetId="5">【サンプル】【画面設計書】ログイン画面!$A$3:$CH$80</definedName>
    <definedName name="_xlnm.Print_Area" localSheetId="7">【サンプル】【詳細設計書】clsS_01_01!$A$1:$Y$75</definedName>
    <definedName name="_xlnm.Print_Area" localSheetId="10">【サンプル】試験観点!$A$1:$I$24</definedName>
    <definedName name="_xlnm.Print_Area" localSheetId="8">【サンプル】試験項目!$A$1:$K$13</definedName>
    <definedName name="_xlnm.Print_Area" localSheetId="6">【サンプル】単項目チェック!$A$1:$S$28</definedName>
    <definedName name="_xlnm.Print_Area" localSheetId="1">改訂履歴!$A$1:$I$21</definedName>
    <definedName name="_xlnm.Print_Area" localSheetId="4">試験観点!$A$1:$I$24</definedName>
    <definedName name="_xlnm.Print_Area" localSheetId="3">試験項目!$A$1:$K$42</definedName>
    <definedName name="_xlnm.Print_Area" localSheetId="2">単項目チェック!$A$1:$S$28</definedName>
    <definedName name="_xlnm.Print_Area" localSheetId="0">表紙!$A$1:$T$28</definedName>
    <definedName name="_xlnm.Print_Titles" localSheetId="7">【サンプル】【詳細設計書】clsS_01_01!$1:$3</definedName>
    <definedName name="_xlnm.Print_Titles" localSheetId="10">【サンプル】試験観点!$1:$3</definedName>
    <definedName name="_xlnm.Print_Titles" localSheetId="8">【サンプル】試験項目!$1:$2</definedName>
    <definedName name="_xlnm.Print_Titles" localSheetId="6">【サンプル】単項目チェック!$1:$4</definedName>
    <definedName name="_xlnm.Print_Titles" localSheetId="1">改訂履歴!$1:$4</definedName>
    <definedName name="_xlnm.Print_Titles" localSheetId="4">試験観点!$1:$3</definedName>
    <definedName name="_xlnm.Print_Titles" localSheetId="3">試験項目!$1:$2</definedName>
    <definedName name="_xlnm.Print_Titles" localSheetId="2">単項目チェック!$1:$4</definedName>
    <definedName name="_xlnm.Print_Titles" localSheetId="0">表紙!$1:$4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7" l="1"/>
  <c r="M16" i="17"/>
  <c r="N15" i="17"/>
  <c r="M15" i="17"/>
  <c r="N7" i="17"/>
  <c r="M7" i="17"/>
  <c r="N6" i="34" l="1"/>
  <c r="M6" i="34"/>
  <c r="N104" i="34"/>
  <c r="M104" i="34"/>
  <c r="N103" i="34"/>
  <c r="M103" i="34"/>
  <c r="N102" i="34"/>
  <c r="M102" i="34"/>
  <c r="N101" i="34"/>
  <c r="M101" i="34"/>
  <c r="N100" i="34"/>
  <c r="M100" i="34"/>
  <c r="N99" i="34"/>
  <c r="M99" i="34"/>
  <c r="N98" i="34"/>
  <c r="M98" i="34"/>
  <c r="N97" i="34"/>
  <c r="M97" i="34"/>
  <c r="N96" i="34"/>
  <c r="M96" i="34"/>
  <c r="N95" i="34"/>
  <c r="M95" i="34"/>
  <c r="N94" i="34"/>
  <c r="M94" i="34"/>
  <c r="N93" i="34"/>
  <c r="M93" i="34"/>
  <c r="N92" i="34"/>
  <c r="M92" i="34"/>
  <c r="N91" i="34"/>
  <c r="M91" i="34"/>
  <c r="N90" i="34"/>
  <c r="M90" i="34"/>
  <c r="N89" i="34"/>
  <c r="M89" i="34"/>
  <c r="N88" i="34"/>
  <c r="M88" i="34"/>
  <c r="N87" i="34"/>
  <c r="M87" i="34"/>
  <c r="N86" i="34"/>
  <c r="M86" i="34"/>
  <c r="N85" i="34"/>
  <c r="M85" i="34"/>
  <c r="N84" i="34"/>
  <c r="M84" i="34"/>
  <c r="N83" i="34"/>
  <c r="M83" i="34"/>
  <c r="N82" i="34"/>
  <c r="M82" i="34"/>
  <c r="N81" i="34"/>
  <c r="M81" i="34"/>
  <c r="N80" i="34"/>
  <c r="M80" i="34"/>
  <c r="N79" i="34"/>
  <c r="M79" i="34"/>
  <c r="N78" i="34"/>
  <c r="M78" i="34"/>
  <c r="N77" i="34"/>
  <c r="M77" i="34"/>
  <c r="N76" i="34"/>
  <c r="M76" i="34"/>
  <c r="N75" i="34"/>
  <c r="M75" i="34"/>
  <c r="N74" i="34"/>
  <c r="M74" i="34"/>
  <c r="N73" i="34"/>
  <c r="M73" i="34"/>
  <c r="N72" i="34"/>
  <c r="M72" i="34"/>
  <c r="N71" i="34"/>
  <c r="M71" i="34"/>
  <c r="N70" i="34"/>
  <c r="M70" i="34"/>
  <c r="N69" i="34"/>
  <c r="M69" i="34"/>
  <c r="N68" i="34"/>
  <c r="M68" i="34"/>
  <c r="N67" i="34"/>
  <c r="M67" i="34"/>
  <c r="N66" i="34"/>
  <c r="M66" i="34"/>
  <c r="N65" i="34"/>
  <c r="M65" i="34"/>
  <c r="N64" i="34"/>
  <c r="M64" i="34"/>
  <c r="N63" i="34"/>
  <c r="M63" i="34"/>
  <c r="N62" i="34"/>
  <c r="M62" i="34"/>
  <c r="N61" i="34"/>
  <c r="M61" i="34"/>
  <c r="N60" i="34"/>
  <c r="M60" i="34"/>
  <c r="N59" i="34"/>
  <c r="M59" i="34"/>
  <c r="N58" i="34"/>
  <c r="M58" i="34"/>
  <c r="N57" i="34"/>
  <c r="M57" i="34"/>
  <c r="N56" i="34"/>
  <c r="M56" i="34"/>
  <c r="N55" i="34"/>
  <c r="M55" i="34"/>
  <c r="N54" i="34"/>
  <c r="M54" i="34"/>
  <c r="N53" i="34"/>
  <c r="M53" i="34"/>
  <c r="N52" i="34"/>
  <c r="M52" i="34"/>
  <c r="N51" i="34"/>
  <c r="M51" i="34"/>
  <c r="N50" i="34"/>
  <c r="M50" i="34"/>
  <c r="N49" i="34"/>
  <c r="M49" i="34"/>
  <c r="N48" i="34"/>
  <c r="M48" i="34"/>
  <c r="N47" i="34"/>
  <c r="M47" i="34"/>
  <c r="N46" i="34"/>
  <c r="M46" i="34"/>
  <c r="N45" i="34"/>
  <c r="M45" i="34"/>
  <c r="N44" i="34"/>
  <c r="M44" i="34"/>
  <c r="N43" i="34"/>
  <c r="M43" i="34"/>
  <c r="N42" i="34"/>
  <c r="M42" i="34"/>
  <c r="N41" i="34"/>
  <c r="M41" i="34"/>
  <c r="N40" i="34"/>
  <c r="M40" i="34"/>
  <c r="N39" i="34"/>
  <c r="M39" i="34"/>
  <c r="N38" i="34"/>
  <c r="M38" i="34"/>
  <c r="N37" i="34"/>
  <c r="M37" i="34"/>
  <c r="N36" i="34"/>
  <c r="M36" i="34"/>
  <c r="N35" i="34"/>
  <c r="M35" i="34"/>
  <c r="N34" i="34"/>
  <c r="M34" i="34"/>
  <c r="N33" i="34"/>
  <c r="M33" i="34"/>
  <c r="N32" i="34"/>
  <c r="M32" i="34"/>
  <c r="N31" i="34"/>
  <c r="M31" i="34"/>
  <c r="N30" i="34"/>
  <c r="M30" i="34"/>
  <c r="N29" i="34"/>
  <c r="M29" i="34"/>
  <c r="N28" i="34"/>
  <c r="M28" i="34"/>
  <c r="N27" i="34"/>
  <c r="M27" i="34"/>
  <c r="N26" i="34"/>
  <c r="M26" i="34"/>
  <c r="N25" i="34"/>
  <c r="M25" i="34"/>
  <c r="N24" i="34"/>
  <c r="M24" i="34"/>
  <c r="N23" i="34"/>
  <c r="M23" i="34"/>
  <c r="N22" i="34"/>
  <c r="M22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N14" i="34"/>
  <c r="M14" i="34"/>
  <c r="N13" i="34"/>
  <c r="M13" i="34"/>
  <c r="N12" i="34"/>
  <c r="M12" i="34"/>
  <c r="N11" i="34"/>
  <c r="M11" i="34"/>
  <c r="N10" i="34"/>
  <c r="M10" i="34"/>
  <c r="N9" i="34"/>
  <c r="M9" i="34"/>
  <c r="N8" i="34"/>
  <c r="M8" i="34"/>
  <c r="N7" i="34"/>
  <c r="M7" i="34"/>
  <c r="N5" i="34"/>
  <c r="N2" i="34" s="1"/>
  <c r="M5" i="34"/>
  <c r="M2" i="34" s="1"/>
  <c r="O2" i="34"/>
  <c r="C2" i="34"/>
  <c r="C1" i="34"/>
  <c r="V47" i="32"/>
  <c r="U47" i="32"/>
  <c r="V46" i="32"/>
  <c r="U46" i="32"/>
  <c r="V45" i="32"/>
  <c r="U45" i="32"/>
  <c r="V44" i="32"/>
  <c r="U44" i="32"/>
  <c r="V43" i="32"/>
  <c r="U43" i="32"/>
  <c r="V42" i="32"/>
  <c r="U42" i="32"/>
  <c r="V41" i="32"/>
  <c r="U41" i="32"/>
  <c r="V40" i="32"/>
  <c r="U40" i="32"/>
  <c r="V39" i="32"/>
  <c r="U39" i="32"/>
  <c r="V38" i="32"/>
  <c r="U38" i="32"/>
  <c r="V37" i="32"/>
  <c r="U37" i="32"/>
  <c r="V36" i="32"/>
  <c r="U36" i="32"/>
  <c r="V35" i="32"/>
  <c r="U35" i="32"/>
  <c r="V34" i="32"/>
  <c r="U34" i="32"/>
  <c r="V33" i="32"/>
  <c r="U33" i="32"/>
  <c r="V32" i="32"/>
  <c r="U32" i="32"/>
  <c r="V31" i="32"/>
  <c r="U31" i="32"/>
  <c r="V30" i="32"/>
  <c r="U30" i="32"/>
  <c r="V29" i="32"/>
  <c r="U29" i="32"/>
  <c r="V28" i="32"/>
  <c r="U28" i="32"/>
  <c r="V27" i="32"/>
  <c r="U27" i="32"/>
  <c r="V26" i="32"/>
  <c r="U26" i="32"/>
  <c r="V25" i="32"/>
  <c r="U25" i="32"/>
  <c r="V24" i="32"/>
  <c r="U24" i="32"/>
  <c r="V23" i="32"/>
  <c r="U23" i="32"/>
  <c r="V22" i="32"/>
  <c r="U22" i="32"/>
  <c r="V21" i="32"/>
  <c r="U21" i="32"/>
  <c r="V20" i="32"/>
  <c r="U20" i="32"/>
  <c r="V19" i="32"/>
  <c r="U19" i="32"/>
  <c r="V18" i="32"/>
  <c r="U18" i="32"/>
  <c r="V17" i="32"/>
  <c r="U17" i="32"/>
  <c r="V16" i="32"/>
  <c r="U16" i="32"/>
  <c r="V15" i="32"/>
  <c r="U15" i="32"/>
  <c r="V14" i="32"/>
  <c r="U14" i="32"/>
  <c r="V13" i="32"/>
  <c r="U13" i="32"/>
  <c r="V12" i="32"/>
  <c r="U12" i="32"/>
  <c r="V11" i="32"/>
  <c r="U11" i="32"/>
  <c r="V10" i="32"/>
  <c r="U10" i="32"/>
  <c r="V9" i="32"/>
  <c r="U9" i="32"/>
  <c r="V8" i="32"/>
  <c r="U8" i="32"/>
  <c r="V7" i="32"/>
  <c r="U7" i="32"/>
  <c r="V6" i="32"/>
  <c r="U6" i="32"/>
  <c r="V5" i="32"/>
  <c r="U5" i="32"/>
  <c r="C2" i="32"/>
  <c r="C1" i="32"/>
  <c r="P2" i="34" l="1"/>
  <c r="V2" i="32"/>
  <c r="U2" i="32"/>
  <c r="U47" i="31"/>
  <c r="U46" i="31"/>
  <c r="U45" i="31"/>
  <c r="U44" i="31"/>
  <c r="U43" i="31"/>
  <c r="U42" i="31"/>
  <c r="U41" i="31"/>
  <c r="U40" i="31"/>
  <c r="U39" i="31"/>
  <c r="U38" i="31"/>
  <c r="U37" i="31"/>
  <c r="U36" i="31"/>
  <c r="U35" i="31"/>
  <c r="U34" i="31"/>
  <c r="U33" i="31"/>
  <c r="U32" i="31"/>
  <c r="U31" i="31"/>
  <c r="U30" i="31"/>
  <c r="U29" i="31"/>
  <c r="U28" i="31"/>
  <c r="U27" i="31"/>
  <c r="U26" i="31"/>
  <c r="U25" i="31"/>
  <c r="U24" i="31"/>
  <c r="U23" i="31"/>
  <c r="U22" i="31"/>
  <c r="U21" i="31"/>
  <c r="U20" i="31"/>
  <c r="U19" i="31"/>
  <c r="U18" i="31"/>
  <c r="U17" i="31"/>
  <c r="U16" i="31"/>
  <c r="U15" i="31"/>
  <c r="U14" i="31"/>
  <c r="U13" i="31"/>
  <c r="U12" i="31"/>
  <c r="U11" i="31"/>
  <c r="U10" i="31"/>
  <c r="U9" i="31"/>
  <c r="U8" i="31"/>
  <c r="U7" i="31"/>
  <c r="U6" i="31"/>
  <c r="U5" i="31"/>
  <c r="O2" i="17"/>
  <c r="W2" i="32" l="1"/>
  <c r="V45" i="31"/>
  <c r="V44" i="31"/>
  <c r="V43" i="31"/>
  <c r="V42" i="31"/>
  <c r="V41" i="31"/>
  <c r="V40" i="31"/>
  <c r="V39" i="31"/>
  <c r="V38" i="31"/>
  <c r="V37" i="31"/>
  <c r="V36" i="31"/>
  <c r="V35" i="31"/>
  <c r="V34" i="31"/>
  <c r="V33" i="31"/>
  <c r="V32" i="31"/>
  <c r="V31" i="31"/>
  <c r="V30" i="31"/>
  <c r="V29" i="31"/>
  <c r="V47" i="31"/>
  <c r="V46" i="31"/>
  <c r="V28" i="31"/>
  <c r="V27" i="31"/>
  <c r="V26" i="31"/>
  <c r="V25" i="31"/>
  <c r="V24" i="31"/>
  <c r="V23" i="31"/>
  <c r="V22" i="31"/>
  <c r="V21" i="31"/>
  <c r="V20" i="31"/>
  <c r="V19" i="31"/>
  <c r="V18" i="31"/>
  <c r="V17" i="31"/>
  <c r="V16" i="31"/>
  <c r="V15" i="31"/>
  <c r="V14" i="31"/>
  <c r="V13" i="31"/>
  <c r="V12" i="31"/>
  <c r="V11" i="31"/>
  <c r="V10" i="31"/>
  <c r="V9" i="31"/>
  <c r="V8" i="31"/>
  <c r="V7" i="31"/>
  <c r="V6" i="31"/>
  <c r="V5" i="31"/>
  <c r="C2" i="31"/>
  <c r="C1" i="31"/>
  <c r="U2" i="31" l="1"/>
  <c r="W4" i="12" s="1"/>
  <c r="V2" i="31"/>
  <c r="X4" i="12" s="1"/>
  <c r="B2" i="30"/>
  <c r="B1" i="30"/>
  <c r="B2" i="29"/>
  <c r="B1" i="29"/>
  <c r="N108" i="17"/>
  <c r="M108" i="17"/>
  <c r="N107" i="17"/>
  <c r="M107" i="17"/>
  <c r="N106" i="17"/>
  <c r="M106" i="17"/>
  <c r="N105" i="17"/>
  <c r="M105" i="17"/>
  <c r="N104" i="17"/>
  <c r="M104" i="17"/>
  <c r="N103" i="17"/>
  <c r="M103" i="17"/>
  <c r="N102" i="17"/>
  <c r="M102" i="17"/>
  <c r="N101" i="17"/>
  <c r="M101" i="17"/>
  <c r="N100" i="17"/>
  <c r="M100" i="17"/>
  <c r="N99" i="17"/>
  <c r="M99" i="17"/>
  <c r="N98" i="17"/>
  <c r="M98" i="17"/>
  <c r="N97" i="17"/>
  <c r="M97" i="17"/>
  <c r="N96" i="17"/>
  <c r="M96" i="17"/>
  <c r="N95" i="17"/>
  <c r="M95" i="17"/>
  <c r="N94" i="17"/>
  <c r="M94" i="17"/>
  <c r="N93" i="17"/>
  <c r="M93" i="17"/>
  <c r="N92" i="17"/>
  <c r="M92" i="17"/>
  <c r="N91" i="17"/>
  <c r="M91" i="17"/>
  <c r="N90" i="17"/>
  <c r="M90" i="17"/>
  <c r="N89" i="17"/>
  <c r="M89" i="17"/>
  <c r="N88" i="17"/>
  <c r="M88" i="17"/>
  <c r="N87" i="17"/>
  <c r="M87" i="17"/>
  <c r="N86" i="17"/>
  <c r="M86" i="17"/>
  <c r="N85" i="17"/>
  <c r="M85" i="17"/>
  <c r="N84" i="17"/>
  <c r="M84" i="17"/>
  <c r="N83" i="17"/>
  <c r="M83" i="17"/>
  <c r="N82" i="17"/>
  <c r="M82" i="17"/>
  <c r="N81" i="17"/>
  <c r="M81" i="17"/>
  <c r="N80" i="17"/>
  <c r="M80" i="17"/>
  <c r="N79" i="17"/>
  <c r="M79" i="17"/>
  <c r="N78" i="17"/>
  <c r="M78" i="17"/>
  <c r="N77" i="17"/>
  <c r="M77" i="17"/>
  <c r="N76" i="17"/>
  <c r="M76" i="17"/>
  <c r="N75" i="17"/>
  <c r="M75" i="17"/>
  <c r="N74" i="17"/>
  <c r="M74" i="17"/>
  <c r="N73" i="17"/>
  <c r="M73" i="17"/>
  <c r="N72" i="17"/>
  <c r="M72" i="17"/>
  <c r="N71" i="17"/>
  <c r="M71" i="17"/>
  <c r="N70" i="17"/>
  <c r="M70" i="17"/>
  <c r="N69" i="17"/>
  <c r="M69" i="17"/>
  <c r="N68" i="17"/>
  <c r="M68" i="17"/>
  <c r="N67" i="17"/>
  <c r="M67" i="17"/>
  <c r="N66" i="17"/>
  <c r="M66" i="17"/>
  <c r="N65" i="17"/>
  <c r="M65" i="17"/>
  <c r="N64" i="17"/>
  <c r="M64" i="17"/>
  <c r="N63" i="17"/>
  <c r="M63" i="17"/>
  <c r="N62" i="17"/>
  <c r="M62" i="17"/>
  <c r="N61" i="17"/>
  <c r="M61" i="17"/>
  <c r="N60" i="17"/>
  <c r="M60" i="17"/>
  <c r="N59" i="17"/>
  <c r="M59" i="17"/>
  <c r="N58" i="17"/>
  <c r="M58" i="17"/>
  <c r="N57" i="17"/>
  <c r="M57" i="17"/>
  <c r="N56" i="17"/>
  <c r="M56" i="17"/>
  <c r="N55" i="17"/>
  <c r="M55" i="17"/>
  <c r="N54" i="17"/>
  <c r="M54" i="17"/>
  <c r="N53" i="17"/>
  <c r="M53" i="17"/>
  <c r="N52" i="17"/>
  <c r="M52" i="17"/>
  <c r="N51" i="17"/>
  <c r="M51" i="17"/>
  <c r="N50" i="17"/>
  <c r="M50" i="17"/>
  <c r="N49" i="17"/>
  <c r="M49" i="17"/>
  <c r="N48" i="17"/>
  <c r="M48" i="17"/>
  <c r="N47" i="17"/>
  <c r="M47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N29" i="17"/>
  <c r="M29" i="17"/>
  <c r="N28" i="17"/>
  <c r="M28" i="17"/>
  <c r="N27" i="17"/>
  <c r="M27" i="17"/>
  <c r="N26" i="17"/>
  <c r="M26" i="17"/>
  <c r="N25" i="17"/>
  <c r="M25" i="17"/>
  <c r="N24" i="17"/>
  <c r="M24" i="17"/>
  <c r="N23" i="17"/>
  <c r="M23" i="17"/>
  <c r="N22" i="17"/>
  <c r="M22" i="17"/>
  <c r="N21" i="17"/>
  <c r="M21" i="17"/>
  <c r="N20" i="17"/>
  <c r="M20" i="17"/>
  <c r="N19" i="17"/>
  <c r="M19" i="17"/>
  <c r="N18" i="17"/>
  <c r="M18" i="17"/>
  <c r="N17" i="17"/>
  <c r="M17" i="17"/>
  <c r="W2" i="31" l="1"/>
  <c r="Y5" i="12" l="1"/>
  <c r="X5" i="12"/>
  <c r="W5" i="12"/>
  <c r="Z4" i="12"/>
  <c r="N6" i="17"/>
  <c r="N9" i="17"/>
  <c r="N10" i="17"/>
  <c r="N11" i="17"/>
  <c r="N12" i="17"/>
  <c r="N13" i="17"/>
  <c r="N14" i="17"/>
  <c r="N5" i="17"/>
  <c r="M6" i="17"/>
  <c r="M9" i="17"/>
  <c r="M10" i="17"/>
  <c r="M11" i="17"/>
  <c r="M12" i="17"/>
  <c r="M13" i="17"/>
  <c r="M14" i="17"/>
  <c r="M5" i="17"/>
  <c r="Z5" i="12" l="1"/>
  <c r="N2" i="17"/>
  <c r="M2" i="17"/>
  <c r="P2" i="17" s="1"/>
  <c r="C2" i="17" l="1"/>
  <c r="C1" i="17"/>
  <c r="B2" i="11" l="1"/>
  <c r="B1" i="11"/>
  <c r="J11" i="12"/>
  <c r="G1" i="11" l="1"/>
  <c r="I2" i="11"/>
  <c r="G2" i="11"/>
  <c r="I1" i="11" l="1"/>
</calcChain>
</file>

<file path=xl/sharedStrings.xml><?xml version="1.0" encoding="utf-8"?>
<sst xmlns="http://schemas.openxmlformats.org/spreadsheetml/2006/main" count="860" uniqueCount="425">
  <si>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</si>
  <si>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</si>
  <si>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</si>
  <si>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</si>
  <si>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日付</t>
    <rPh sb="0" eb="2">
      <t>ヒヅケ</t>
    </rPh>
    <phoneticPr fontId="1"/>
  </si>
  <si>
    <t>修正理由</t>
    <rPh sb="0" eb="2">
      <t>シュウセイ</t>
    </rPh>
    <rPh sb="2" eb="4">
      <t>リユウ</t>
    </rPh>
    <phoneticPr fontId="1"/>
  </si>
  <si>
    <t>修正箇所</t>
    <rPh sb="0" eb="2">
      <t>シュウセイ</t>
    </rPh>
    <rPh sb="2" eb="4">
      <t>カショ</t>
    </rPh>
    <phoneticPr fontId="1"/>
  </si>
  <si>
    <t>修正前</t>
    <rPh sb="0" eb="2">
      <t>シュウセイ</t>
    </rPh>
    <rPh sb="2" eb="3">
      <t>マエ</t>
    </rPh>
    <phoneticPr fontId="1"/>
  </si>
  <si>
    <t>修正後</t>
    <rPh sb="0" eb="2">
      <t>シュウセイ</t>
    </rPh>
    <rPh sb="2" eb="3">
      <t>ゴ</t>
    </rPh>
    <phoneticPr fontId="1"/>
  </si>
  <si>
    <t>Ver.</t>
    <phoneticPr fontId="1"/>
  </si>
  <si>
    <t>初版作成</t>
    <rPh sb="0" eb="2">
      <t>ショハン</t>
    </rPh>
    <rPh sb="2" eb="4">
      <t>サクセイ</t>
    </rPh>
    <phoneticPr fontId="1"/>
  </si>
  <si>
    <t>-</t>
    <phoneticPr fontId="1"/>
  </si>
  <si>
    <t>（ドキュメント名）</t>
    <rPh sb="7" eb="8">
      <t>メイ</t>
    </rPh>
    <phoneticPr fontId="1"/>
  </si>
  <si>
    <t>プロジェクト名</t>
    <rPh sb="6" eb="7">
      <t>メイ</t>
    </rPh>
    <phoneticPr fontId="1"/>
  </si>
  <si>
    <t>ドキュメント名</t>
    <rPh sb="6" eb="7">
      <t>メイ</t>
    </rPh>
    <phoneticPr fontId="1"/>
  </si>
  <si>
    <t>機能追加</t>
  </si>
  <si>
    <t>1.0.0</t>
    <phoneticPr fontId="1"/>
  </si>
  <si>
    <t>1.0.1</t>
    <phoneticPr fontId="1"/>
  </si>
  <si>
    <t>葛木 剛</t>
    <rPh sb="0" eb="2">
      <t>カツラギ</t>
    </rPh>
    <rPh sb="3" eb="4">
      <t>タカシ</t>
    </rPh>
    <phoneticPr fontId="1"/>
  </si>
  <si>
    <t>1.0.2</t>
    <phoneticPr fontId="1"/>
  </si>
  <si>
    <t>誤字脱字</t>
  </si>
  <si>
    <t>仕様バグ</t>
  </si>
  <si>
    <t>レビュー指摘</t>
  </si>
  <si>
    <t>亀井 太</t>
    <rPh sb="0" eb="2">
      <t>カメイ</t>
    </rPh>
    <rPh sb="3" eb="4">
      <t>フトシ</t>
    </rPh>
    <phoneticPr fontId="1"/>
  </si>
  <si>
    <t>片山 正規</t>
    <rPh sb="0" eb="2">
      <t>カタヤマ</t>
    </rPh>
    <phoneticPr fontId="1"/>
  </si>
  <si>
    <t>野木 一生</t>
    <rPh sb="0" eb="2">
      <t>ノギ</t>
    </rPh>
    <rPh sb="3" eb="5">
      <t>イッショウ</t>
    </rPh>
    <phoneticPr fontId="1"/>
  </si>
  <si>
    <t>（プロジェクト名）</t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</si>
  <si>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</si>
  <si>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</si>
  <si>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</si>
  <si>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№</t>
  </si>
  <si>
    <t>項目名</t>
    <rPh sb="0" eb="2">
      <t>コウモク</t>
    </rPh>
    <rPh sb="2" eb="3">
      <t>メイ</t>
    </rPh>
    <phoneticPr fontId="1"/>
  </si>
  <si>
    <t>No</t>
    <phoneticPr fontId="1"/>
  </si>
  <si>
    <t>結果</t>
  </si>
  <si>
    <t>想定結果</t>
    <rPh sb="0" eb="2">
      <t>ソウテイ</t>
    </rPh>
    <rPh sb="2" eb="4">
      <t>ケッカ</t>
    </rPh>
    <phoneticPr fontId="1"/>
  </si>
  <si>
    <t>レイアウト</t>
    <phoneticPr fontId="1"/>
  </si>
  <si>
    <t>処理</t>
    <rPh sb="0" eb="2">
      <t>ショリ</t>
    </rPh>
    <phoneticPr fontId="1"/>
  </si>
  <si>
    <t>ループ</t>
    <phoneticPr fontId="1"/>
  </si>
  <si>
    <t>判定文</t>
    <rPh sb="0" eb="2">
      <t>ハンテイ</t>
    </rPh>
    <rPh sb="2" eb="3">
      <t>ブン</t>
    </rPh>
    <phoneticPr fontId="1"/>
  </si>
  <si>
    <t>イベント</t>
    <phoneticPr fontId="1"/>
  </si>
  <si>
    <t>DB</t>
    <phoneticPr fontId="1"/>
  </si>
  <si>
    <t>取得</t>
    <rPh sb="0" eb="2">
      <t>シュトク</t>
    </rPh>
    <phoneticPr fontId="1"/>
  </si>
  <si>
    <t>登録、更新、削除</t>
    <rPh sb="0" eb="2">
      <t>トウロク</t>
    </rPh>
    <rPh sb="3" eb="5">
      <t>コウシン</t>
    </rPh>
    <rPh sb="6" eb="8">
      <t>サクジョ</t>
    </rPh>
    <phoneticPr fontId="1"/>
  </si>
  <si>
    <t>トランザクション</t>
    <phoneticPr fontId="1"/>
  </si>
  <si>
    <t>排他制御</t>
    <rPh sb="0" eb="2">
      <t>ハイタ</t>
    </rPh>
    <rPh sb="2" eb="4">
      <t>セイギョ</t>
    </rPh>
    <phoneticPr fontId="1"/>
  </si>
  <si>
    <t>異常</t>
    <rPh sb="0" eb="2">
      <t>イジョウ</t>
    </rPh>
    <phoneticPr fontId="1"/>
  </si>
  <si>
    <t>関連項目</t>
    <rPh sb="0" eb="2">
      <t>カンレン</t>
    </rPh>
    <rPh sb="2" eb="4">
      <t>コウモク</t>
    </rPh>
    <phoneticPr fontId="1"/>
  </si>
  <si>
    <t>その他</t>
    <rPh sb="2" eb="3">
      <t>タ</t>
    </rPh>
    <phoneticPr fontId="1"/>
  </si>
  <si>
    <t>ファイル</t>
    <phoneticPr fontId="1"/>
  </si>
  <si>
    <t>入力ファイル</t>
    <rPh sb="0" eb="2">
      <t>ニュウリョク</t>
    </rPh>
    <phoneticPr fontId="1"/>
  </si>
  <si>
    <t>ファイル出力</t>
    <rPh sb="4" eb="6">
      <t>シュツリョク</t>
    </rPh>
    <phoneticPr fontId="1"/>
  </si>
  <si>
    <t>接続異常</t>
    <rPh sb="0" eb="2">
      <t>セツゾク</t>
    </rPh>
    <rPh sb="2" eb="4">
      <t>イジョウ</t>
    </rPh>
    <phoneticPr fontId="1"/>
  </si>
  <si>
    <t>複数起動</t>
    <rPh sb="0" eb="2">
      <t>フクスウ</t>
    </rPh>
    <rPh sb="2" eb="4">
      <t>キドウ</t>
    </rPh>
    <phoneticPr fontId="1"/>
  </si>
  <si>
    <t>ノンデグ</t>
    <phoneticPr fontId="1"/>
  </si>
  <si>
    <t>画面/帳票 設計書と一致していること。</t>
    <rPh sb="0" eb="2">
      <t>ガメン</t>
    </rPh>
    <rPh sb="3" eb="5">
      <t>チョウヒョウ</t>
    </rPh>
    <rPh sb="6" eb="9">
      <t>セッケイショ</t>
    </rPh>
    <rPh sb="10" eb="12">
      <t>イッチ</t>
    </rPh>
    <phoneticPr fontId="1"/>
  </si>
  <si>
    <t>処理対象件数が 0件、1件、複数件（中間件数）、最大件数、最大件数＋１件  で確認していること。</t>
    <rPh sb="0" eb="2">
      <t>ショリ</t>
    </rPh>
    <rPh sb="2" eb="4">
      <t>タイショウ</t>
    </rPh>
    <rPh sb="4" eb="6">
      <t>ケンスウ</t>
    </rPh>
    <rPh sb="9" eb="10">
      <t>ケン</t>
    </rPh>
    <rPh sb="12" eb="13">
      <t>ケン</t>
    </rPh>
    <rPh sb="14" eb="16">
      <t>フクスウ</t>
    </rPh>
    <rPh sb="16" eb="17">
      <t>ケン</t>
    </rPh>
    <rPh sb="18" eb="20">
      <t>チュウカン</t>
    </rPh>
    <rPh sb="20" eb="22">
      <t>ケンスウ</t>
    </rPh>
    <rPh sb="24" eb="26">
      <t>サイダイ</t>
    </rPh>
    <rPh sb="26" eb="28">
      <t>ケンスウ</t>
    </rPh>
    <rPh sb="31" eb="33">
      <t>ケンスウ</t>
    </rPh>
    <rPh sb="35" eb="36">
      <t>ケン</t>
    </rPh>
    <rPh sb="39" eb="41">
      <t>カクニン</t>
    </rPh>
    <phoneticPr fontId="1"/>
  </si>
  <si>
    <t>全ての判定条件を確認していること。</t>
    <rPh sb="0" eb="1">
      <t>スベ</t>
    </rPh>
    <rPh sb="3" eb="5">
      <t>ハンテイ</t>
    </rPh>
    <rPh sb="5" eb="7">
      <t>ジョウケン</t>
    </rPh>
    <rPh sb="8" eb="10">
      <t>カクニン</t>
    </rPh>
    <phoneticPr fontId="1"/>
  </si>
  <si>
    <t>条件不一致（else）の場合を確認していること。</t>
    <rPh sb="0" eb="2">
      <t>ジョウケン</t>
    </rPh>
    <rPh sb="2" eb="5">
      <t>フイッチ</t>
    </rPh>
    <rPh sb="12" eb="14">
      <t>バアイ</t>
    </rPh>
    <rPh sb="15" eb="17">
      <t>カクニン</t>
    </rPh>
    <phoneticPr fontId="1"/>
  </si>
  <si>
    <t>画面設計書に記述されている全てのイベントについて、確認していること。</t>
    <rPh sb="0" eb="2">
      <t>ガメン</t>
    </rPh>
    <rPh sb="2" eb="5">
      <t>セッケイショ</t>
    </rPh>
    <rPh sb="6" eb="8">
      <t>キジュツ</t>
    </rPh>
    <rPh sb="13" eb="14">
      <t>スベ</t>
    </rPh>
    <rPh sb="25" eb="27">
      <t>カクニン</t>
    </rPh>
    <phoneticPr fontId="1"/>
  </si>
  <si>
    <t>入力により、別の項目に影響する場合、仕様通りに動作することを確認していること。</t>
    <rPh sb="0" eb="2">
      <t>ニュウリョク</t>
    </rPh>
    <rPh sb="6" eb="7">
      <t>ベツ</t>
    </rPh>
    <rPh sb="8" eb="10">
      <t>コウモク</t>
    </rPh>
    <rPh sb="11" eb="13">
      <t>エイキョウ</t>
    </rPh>
    <rPh sb="15" eb="17">
      <t>バアイ</t>
    </rPh>
    <rPh sb="18" eb="20">
      <t>シヨウ</t>
    </rPh>
    <rPh sb="20" eb="21">
      <t>ドオ</t>
    </rPh>
    <rPh sb="23" eb="25">
      <t>ドウサ</t>
    </rPh>
    <rPh sb="30" eb="32">
      <t>カクニン</t>
    </rPh>
    <phoneticPr fontId="1"/>
  </si>
  <si>
    <t>取得順（ソート）を確認していること。</t>
    <rPh sb="0" eb="2">
      <t>シュトク</t>
    </rPh>
    <rPh sb="2" eb="3">
      <t>ジュン</t>
    </rPh>
    <rPh sb="9" eb="11">
      <t>カクニン</t>
    </rPh>
    <phoneticPr fontId="1"/>
  </si>
  <si>
    <t>DBの登録/更新/削除したときのDB設定値を確認していること。</t>
    <rPh sb="3" eb="5">
      <t>トウロク</t>
    </rPh>
    <rPh sb="6" eb="8">
      <t>コウシン</t>
    </rPh>
    <rPh sb="9" eb="11">
      <t>サクジョ</t>
    </rPh>
    <rPh sb="18" eb="21">
      <t>セッテイチ</t>
    </rPh>
    <rPh sb="22" eb="24">
      <t>カクニン</t>
    </rPh>
    <phoneticPr fontId="1"/>
  </si>
  <si>
    <t>コミット、ロールバックの確認していること。</t>
    <rPh sb="12" eb="14">
      <t>カクニン</t>
    </rPh>
    <phoneticPr fontId="1"/>
  </si>
  <si>
    <t>排他制御（排他時の処理が仕様通りか）を確認していること。</t>
    <rPh sb="0" eb="2">
      <t>ハイタ</t>
    </rPh>
    <rPh sb="2" eb="4">
      <t>セイギョ</t>
    </rPh>
    <rPh sb="19" eb="21">
      <t>カクニン</t>
    </rPh>
    <phoneticPr fontId="1"/>
  </si>
  <si>
    <t>対象ファイル無し、対象ファイルが何も書かれていない、の場合の動作を確認していること。</t>
    <rPh sb="0" eb="2">
      <t>タイショウ</t>
    </rPh>
    <rPh sb="6" eb="7">
      <t>ナ</t>
    </rPh>
    <rPh sb="9" eb="11">
      <t>タイショウ</t>
    </rPh>
    <rPh sb="16" eb="17">
      <t>ナニ</t>
    </rPh>
    <rPh sb="18" eb="19">
      <t>カ</t>
    </rPh>
    <rPh sb="27" eb="29">
      <t>バアイ</t>
    </rPh>
    <rPh sb="30" eb="32">
      <t>ドウサ</t>
    </rPh>
    <rPh sb="33" eb="35">
      <t>カクニン</t>
    </rPh>
    <phoneticPr fontId="1"/>
  </si>
  <si>
    <t>無効なパスに出力、既存ファイル有無、出力ファイルを開いている（ロック中） 場合の動作を確認していること。</t>
    <rPh sb="0" eb="2">
      <t>ムコウ</t>
    </rPh>
    <rPh sb="6" eb="8">
      <t>シュツリョク</t>
    </rPh>
    <rPh sb="18" eb="20">
      <t>シュツリョク</t>
    </rPh>
    <rPh sb="25" eb="26">
      <t>ヒラ</t>
    </rPh>
    <rPh sb="34" eb="35">
      <t>チュウ</t>
    </rPh>
    <rPh sb="37" eb="39">
      <t>バアイ</t>
    </rPh>
    <rPh sb="40" eb="42">
      <t>ドウサ</t>
    </rPh>
    <rPh sb="43" eb="45">
      <t>カクニン</t>
    </rPh>
    <phoneticPr fontId="1"/>
  </si>
  <si>
    <t>ネットワーク接続異常時について確認していること。</t>
    <rPh sb="6" eb="8">
      <t>セツゾク</t>
    </rPh>
    <rPh sb="8" eb="10">
      <t>イジョウ</t>
    </rPh>
    <rPh sb="10" eb="11">
      <t>ジ</t>
    </rPh>
    <rPh sb="15" eb="17">
      <t>カクニン</t>
    </rPh>
    <phoneticPr fontId="1"/>
  </si>
  <si>
    <t>複数起動について確認していること。</t>
    <rPh sb="0" eb="2">
      <t>フクスウ</t>
    </rPh>
    <rPh sb="2" eb="4">
      <t>キドウ</t>
    </rPh>
    <rPh sb="8" eb="10">
      <t>カクニン</t>
    </rPh>
    <phoneticPr fontId="1"/>
  </si>
  <si>
    <t>デグレードしていないかを確認していること。</t>
    <rPh sb="12" eb="14">
      <t>カクニン</t>
    </rPh>
    <phoneticPr fontId="1"/>
  </si>
  <si>
    <t>帳票</t>
    <rPh sb="0" eb="2">
      <t>チョウヒョウ</t>
    </rPh>
    <phoneticPr fontId="1"/>
  </si>
  <si>
    <t>出力順</t>
    <rPh sb="0" eb="2">
      <t>シュツリョク</t>
    </rPh>
    <rPh sb="2" eb="3">
      <t>ジュン</t>
    </rPh>
    <phoneticPr fontId="1"/>
  </si>
  <si>
    <t>出力順が仕様通りであること。</t>
    <rPh sb="0" eb="2">
      <t>シュツリョク</t>
    </rPh>
    <rPh sb="2" eb="3">
      <t>ジュン</t>
    </rPh>
    <rPh sb="4" eb="6">
      <t>シヨウ</t>
    </rPh>
    <rPh sb="6" eb="7">
      <t>ドオ</t>
    </rPh>
    <phoneticPr fontId="1"/>
  </si>
  <si>
    <t>前提条件、事前準備</t>
    <phoneticPr fontId="1"/>
  </si>
  <si>
    <t>試験内容、実施手順</t>
    <rPh sb="0" eb="2">
      <t>シケン</t>
    </rPh>
    <rPh sb="2" eb="4">
      <t>ナイヨウ</t>
    </rPh>
    <rPh sb="5" eb="7">
      <t>ジッシ</t>
    </rPh>
    <rPh sb="7" eb="9">
      <t>テジュン</t>
    </rPh>
    <phoneticPr fontId="1"/>
  </si>
  <si>
    <t>〇</t>
  </si>
  <si>
    <t>試験数</t>
    <rPh sb="0" eb="2">
      <t>シケン</t>
    </rPh>
    <rPh sb="2" eb="3">
      <t>スウ</t>
    </rPh>
    <phoneticPr fontId="1"/>
  </si>
  <si>
    <t>件数</t>
    <rPh sb="0" eb="1">
      <t>ケン</t>
    </rPh>
    <rPh sb="1" eb="2">
      <t>スウ</t>
    </rPh>
    <phoneticPr fontId="1"/>
  </si>
  <si>
    <t>試験数</t>
    <rPh sb="0" eb="2">
      <t>シケン</t>
    </rPh>
    <rPh sb="2" eb="3">
      <t>スウ</t>
    </rPh>
    <phoneticPr fontId="1"/>
  </si>
  <si>
    <t>完了数</t>
    <rPh sb="0" eb="2">
      <t>カンリョウ</t>
    </rPh>
    <rPh sb="2" eb="3">
      <t>スウ</t>
    </rPh>
    <phoneticPr fontId="1"/>
  </si>
  <si>
    <t>×</t>
  </si>
  <si>
    <t>－</t>
  </si>
  <si>
    <t>◎</t>
  </si>
  <si>
    <t>件数</t>
    <rPh sb="0" eb="2">
      <t>ケンスウ</t>
    </rPh>
    <phoneticPr fontId="1"/>
  </si>
  <si>
    <t>総件数</t>
    <rPh sb="0" eb="3">
      <t>ソウケンスウ</t>
    </rPh>
    <phoneticPr fontId="1"/>
  </si>
  <si>
    <t>単項目チェック</t>
    <rPh sb="0" eb="1">
      <t>タン</t>
    </rPh>
    <rPh sb="1" eb="3">
      <t>コウモク</t>
    </rPh>
    <phoneticPr fontId="1"/>
  </si>
  <si>
    <t>試験項目</t>
    <rPh sb="0" eb="2">
      <t>シケン</t>
    </rPh>
    <rPh sb="2" eb="4">
      <t>コウモク</t>
    </rPh>
    <phoneticPr fontId="1"/>
  </si>
  <si>
    <t>完了件数</t>
    <rPh sb="0" eb="2">
      <t>カンリョウ</t>
    </rPh>
    <rPh sb="2" eb="4">
      <t>ケンスウ</t>
    </rPh>
    <phoneticPr fontId="1"/>
  </si>
  <si>
    <t>不要数</t>
    <rPh sb="0" eb="2">
      <t>フヨウ</t>
    </rPh>
    <rPh sb="2" eb="3">
      <t>スウ</t>
    </rPh>
    <phoneticPr fontId="1"/>
  </si>
  <si>
    <t>不要数</t>
    <rPh sb="0" eb="2">
      <t>フヨウ</t>
    </rPh>
    <rPh sb="2" eb="3">
      <t>スウ</t>
    </rPh>
    <phoneticPr fontId="1"/>
  </si>
  <si>
    <t>ー</t>
    <phoneticPr fontId="1"/>
  </si>
  <si>
    <t>残数</t>
    <rPh sb="0" eb="1">
      <t>ザン</t>
    </rPh>
    <rPh sb="1" eb="2">
      <t>スウ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</si>
  <si>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</si>
  <si>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</si>
  <si>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内容</t>
    <rPh sb="0" eb="2">
      <t>ナイヨウ</t>
    </rPh>
    <phoneticPr fontId="1"/>
  </si>
  <si>
    <t>チェック</t>
    <phoneticPr fontId="1"/>
  </si>
  <si>
    <t>合計の出力タイミングが仕様通りであること。</t>
    <rPh sb="0" eb="2">
      <t>ゴウケイ</t>
    </rPh>
    <rPh sb="3" eb="5">
      <t>シュツリョク</t>
    </rPh>
    <rPh sb="11" eb="13">
      <t>シヨウ</t>
    </rPh>
    <rPh sb="13" eb="14">
      <t>ドオ</t>
    </rPh>
    <phoneticPr fontId="1"/>
  </si>
  <si>
    <t>改頁のタイミングが仕様書通りであること。</t>
    <rPh sb="0" eb="2">
      <t>カイページ</t>
    </rPh>
    <rPh sb="9" eb="12">
      <t>シヨウショ</t>
    </rPh>
    <rPh sb="12" eb="13">
      <t>ドオ</t>
    </rPh>
    <phoneticPr fontId="1"/>
  </si>
  <si>
    <t>合計出力</t>
    <rPh sb="0" eb="2">
      <t>ゴウケイ</t>
    </rPh>
    <rPh sb="2" eb="4">
      <t>シュツリョク</t>
    </rPh>
    <phoneticPr fontId="1"/>
  </si>
  <si>
    <t>改頁</t>
    <rPh sb="0" eb="2">
      <t>カイページ</t>
    </rPh>
    <phoneticPr fontId="1"/>
  </si>
  <si>
    <t>作成日 | 作成者</t>
    <rPh sb="0" eb="2">
      <t>サクセイ</t>
    </rPh>
    <rPh sb="2" eb="3">
      <t>ヒ</t>
    </rPh>
    <rPh sb="6" eb="9">
      <t>サクセイシャ</t>
    </rPh>
    <phoneticPr fontId="1"/>
  </si>
  <si>
    <t>更新日 | 更新者</t>
    <rPh sb="0" eb="2">
      <t>コウシン</t>
    </rPh>
    <rPh sb="2" eb="3">
      <t>ビ</t>
    </rPh>
    <rPh sb="6" eb="9">
      <t>コウシンシャ</t>
    </rPh>
    <phoneticPr fontId="1"/>
  </si>
  <si>
    <t>クラス</t>
    <phoneticPr fontId="1"/>
  </si>
  <si>
    <t>スコープ</t>
    <phoneticPr fontId="1"/>
  </si>
  <si>
    <t>継承元クラス</t>
    <rPh sb="0" eb="2">
      <t>ケイショウ</t>
    </rPh>
    <rPh sb="2" eb="3">
      <t>モト</t>
    </rPh>
    <phoneticPr fontId="1"/>
  </si>
  <si>
    <t>クラス名</t>
    <rPh sb="3" eb="4">
      <t>メイ</t>
    </rPh>
    <phoneticPr fontId="1"/>
  </si>
  <si>
    <t>クラス概要</t>
    <rPh sb="3" eb="5">
      <t>ガイヨウ</t>
    </rPh>
    <phoneticPr fontId="1"/>
  </si>
  <si>
    <t>－</t>
    <phoneticPr fontId="1"/>
  </si>
  <si>
    <t>clsS_01</t>
    <phoneticPr fontId="1"/>
  </si>
  <si>
    <t>clsS_01_01</t>
    <phoneticPr fontId="1"/>
  </si>
  <si>
    <t>ＸＸ登録画面の処理を行う</t>
    <rPh sb="2" eb="4">
      <t>トウロク</t>
    </rPh>
    <rPh sb="4" eb="6">
      <t>ガメン</t>
    </rPh>
    <rPh sb="7" eb="9">
      <t>ショリ</t>
    </rPh>
    <rPh sb="10" eb="11">
      <t>オコナ</t>
    </rPh>
    <phoneticPr fontId="1"/>
  </si>
  <si>
    <t>【　メソッド一覧　】</t>
    <rPh sb="6" eb="8">
      <t>イチラン</t>
    </rPh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</si>
  <si>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</si>
  <si>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</si>
  <si>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メソッド概要</t>
    <rPh sb="4" eb="6">
      <t>ガイヨウ</t>
    </rPh>
    <phoneticPr fontId="1"/>
  </si>
  <si>
    <t>Private</t>
  </si>
  <si>
    <t>画面入力チェック</t>
  </si>
  <si>
    <t>InputCheck</t>
  </si>
  <si>
    <t>引数項目の入力チェックを行う</t>
    <rPh sb="0" eb="2">
      <t>ヒキスウ</t>
    </rPh>
    <rPh sb="2" eb="4">
      <t>コウモク</t>
    </rPh>
    <rPh sb="5" eb="7">
      <t>ニュウリョク</t>
    </rPh>
    <rPh sb="12" eb="13">
      <t>オコナ</t>
    </rPh>
    <phoneticPr fontId="1"/>
  </si>
  <si>
    <t>登録処理</t>
    <rPh sb="0" eb="2">
      <t>トウロク</t>
    </rPh>
    <rPh sb="2" eb="4">
      <t>ショリ</t>
    </rPh>
    <phoneticPr fontId="1"/>
  </si>
  <si>
    <t>ExecEntry</t>
    <phoneticPr fontId="1"/>
  </si>
  <si>
    <t>画面入力値で登録処理を行う</t>
    <rPh sb="0" eb="2">
      <t>ガメン</t>
    </rPh>
    <rPh sb="2" eb="5">
      <t>ニュウリョクチ</t>
    </rPh>
    <rPh sb="6" eb="8">
      <t>トウロク</t>
    </rPh>
    <rPh sb="8" eb="10">
      <t>ショリ</t>
    </rPh>
    <rPh sb="11" eb="12">
      <t>オコナ</t>
    </rPh>
    <phoneticPr fontId="1"/>
  </si>
  <si>
    <t>【　定数一覧　】</t>
    <rPh sb="2" eb="4">
      <t>テイスウ</t>
    </rPh>
    <rPh sb="4" eb="6">
      <t>イチラン</t>
    </rPh>
    <phoneticPr fontId="1"/>
  </si>
  <si>
    <t>型</t>
    <rPh sb="0" eb="1">
      <t>カタ</t>
    </rPh>
    <phoneticPr fontId="1"/>
  </si>
  <si>
    <t>値</t>
    <rPh sb="0" eb="1">
      <t>アタイ</t>
    </rPh>
    <phoneticPr fontId="1"/>
  </si>
  <si>
    <t>Public</t>
    <phoneticPr fontId="1"/>
  </si>
  <si>
    <t>チェックＯＫ</t>
    <phoneticPr fontId="1"/>
  </si>
  <si>
    <t>CHECK_OK</t>
    <phoneticPr fontId="1"/>
  </si>
  <si>
    <t>Boolean</t>
    <phoneticPr fontId="1"/>
  </si>
  <si>
    <t>True</t>
    <phoneticPr fontId="1"/>
  </si>
  <si>
    <t>チェックエラー</t>
    <phoneticPr fontId="1"/>
  </si>
  <si>
    <t>CHECK_NG</t>
    <phoneticPr fontId="1"/>
  </si>
  <si>
    <t>False</t>
    <phoneticPr fontId="1"/>
  </si>
  <si>
    <t>【　変数一覧　】</t>
    <rPh sb="2" eb="4">
      <t>ヘンスウ</t>
    </rPh>
    <rPh sb="4" eb="6">
      <t>イチラン</t>
    </rPh>
    <phoneticPr fontId="1"/>
  </si>
  <si>
    <t>初期値</t>
    <rPh sb="0" eb="3">
      <t>ショキチ</t>
    </rPh>
    <phoneticPr fontId="1"/>
  </si>
  <si>
    <t>なし</t>
    <phoneticPr fontId="1"/>
  </si>
  <si>
    <t>画面ID</t>
    <rPh sb="0" eb="2">
      <t>ガメン</t>
    </rPh>
    <phoneticPr fontId="1"/>
  </si>
  <si>
    <t>画面名称</t>
    <rPh sb="0" eb="2">
      <t>ガメン</t>
    </rPh>
    <rPh sb="2" eb="4">
      <t>メイショウ</t>
    </rPh>
    <phoneticPr fontId="1"/>
  </si>
  <si>
    <t>№</t>
    <phoneticPr fontId="1"/>
  </si>
  <si>
    <t>イベントトリガ</t>
    <phoneticPr fontId="1"/>
  </si>
  <si>
    <t>S-XX-XX</t>
    <phoneticPr fontId="1"/>
  </si>
  <si>
    <t>〇〇画面</t>
    <rPh sb="2" eb="4">
      <t>ガメン</t>
    </rPh>
    <phoneticPr fontId="1"/>
  </si>
  <si>
    <t>1</t>
    <phoneticPr fontId="1"/>
  </si>
  <si>
    <t>登録ボタン</t>
    <rPh sb="0" eb="2">
      <t>トウロク</t>
    </rPh>
    <phoneticPr fontId="1"/>
  </si>
  <si>
    <t>クリック</t>
    <phoneticPr fontId="1"/>
  </si>
  <si>
    <t>1.</t>
  </si>
  <si>
    <t>入力値チェック</t>
    <rPh sb="0" eb="2">
      <t>ニュウリョク</t>
    </rPh>
    <rPh sb="2" eb="3">
      <t>アタイ</t>
    </rPh>
    <phoneticPr fontId="1"/>
  </si>
  <si>
    <t>1-1.</t>
    <phoneticPr fontId="1"/>
  </si>
  <si>
    <t>画面の全入力項目に対し入力チェックを行うため、1-1-1～1-1-2を繰り返す。</t>
    <rPh sb="0" eb="2">
      <t>ガメン</t>
    </rPh>
    <rPh sb="3" eb="4">
      <t>ゼン</t>
    </rPh>
    <rPh sb="4" eb="6">
      <t>ニュウリョク</t>
    </rPh>
    <rPh sb="6" eb="8">
      <t>コウモク</t>
    </rPh>
    <rPh sb="9" eb="10">
      <t>タイ</t>
    </rPh>
    <rPh sb="11" eb="13">
      <t>ニュウリョク</t>
    </rPh>
    <rPh sb="18" eb="19">
      <t>オコナ</t>
    </rPh>
    <phoneticPr fontId="1"/>
  </si>
  <si>
    <t>ループ範囲</t>
    <rPh sb="3" eb="5">
      <t>ハンイ</t>
    </rPh>
    <phoneticPr fontId="1"/>
  </si>
  <si>
    <t>1-1-(1) ～ 1-1-(2)</t>
    <phoneticPr fontId="1"/>
  </si>
  <si>
    <t>ループ条件</t>
    <rPh sb="3" eb="5">
      <t>ジョウケン</t>
    </rPh>
    <phoneticPr fontId="1"/>
  </si>
  <si>
    <t>画面の全入力項目</t>
    <rPh sb="0" eb="2">
      <t>ガメン</t>
    </rPh>
    <rPh sb="3" eb="4">
      <t>ゼン</t>
    </rPh>
    <rPh sb="4" eb="6">
      <t>ニュウリョク</t>
    </rPh>
    <rPh sb="6" eb="8">
      <t>コウモク</t>
    </rPh>
    <phoneticPr fontId="1"/>
  </si>
  <si>
    <t>(1)</t>
    <phoneticPr fontId="1"/>
  </si>
  <si>
    <t>入力チェックを行う。</t>
    <rPh sb="0" eb="2">
      <t>ニュウリョク</t>
    </rPh>
    <rPh sb="7" eb="8">
      <t>オコナ</t>
    </rPh>
    <phoneticPr fontId="1"/>
  </si>
  <si>
    <t>clsS_XX_XX</t>
    <phoneticPr fontId="1"/>
  </si>
  <si>
    <t>メソッド</t>
    <phoneticPr fontId="1"/>
  </si>
  <si>
    <t>引数</t>
    <rPh sb="0" eb="2">
      <t>ヒキスウ</t>
    </rPh>
    <phoneticPr fontId="1"/>
  </si>
  <si>
    <t>項目</t>
    <rPh sb="0" eb="2">
      <t>コウモク</t>
    </rPh>
    <phoneticPr fontId="1"/>
  </si>
  <si>
    <t>対象項目</t>
    <rPh sb="0" eb="2">
      <t>タイショウ</t>
    </rPh>
    <rPh sb="2" eb="4">
      <t>コウモク</t>
    </rPh>
    <phoneticPr fontId="1"/>
  </si>
  <si>
    <t>チェック対象の項目</t>
    <rPh sb="4" eb="6">
      <t>タイショウ</t>
    </rPh>
    <rPh sb="7" eb="9">
      <t>コウモク</t>
    </rPh>
    <phoneticPr fontId="1"/>
  </si>
  <si>
    <t>数値チェック区分</t>
    <rPh sb="0" eb="2">
      <t>スウチ</t>
    </rPh>
    <rPh sb="6" eb="8">
      <t>クブン</t>
    </rPh>
    <phoneticPr fontId="1"/>
  </si>
  <si>
    <t>戻り値</t>
    <rPh sb="0" eb="1">
      <t>モド</t>
    </rPh>
    <rPh sb="2" eb="3">
      <t>チ</t>
    </rPh>
    <phoneticPr fontId="1"/>
  </si>
  <si>
    <t>チェック結果</t>
    <phoneticPr fontId="1"/>
  </si>
  <si>
    <t>(2)</t>
    <phoneticPr fontId="1"/>
  </si>
  <si>
    <t>(1)の戻り値＝False（チェックエラー）の場合、下記メッセージを表示し、</t>
    <rPh sb="4" eb="5">
      <t>モド</t>
    </rPh>
    <rPh sb="6" eb="7">
      <t>チ</t>
    </rPh>
    <rPh sb="23" eb="25">
      <t>バアイ</t>
    </rPh>
    <rPh sb="26" eb="28">
      <t>カキ</t>
    </rPh>
    <rPh sb="34" eb="36">
      <t>ヒョウジ</t>
    </rPh>
    <phoneticPr fontId="1"/>
  </si>
  <si>
    <t>登録処理を中断する。</t>
    <rPh sb="0" eb="2">
      <t>トウロク</t>
    </rPh>
    <rPh sb="2" eb="4">
      <t>ショリ</t>
    </rPh>
    <rPh sb="5" eb="7">
      <t>チュウダン</t>
    </rPh>
    <phoneticPr fontId="1"/>
  </si>
  <si>
    <t>メッセージ</t>
    <phoneticPr fontId="1"/>
  </si>
  <si>
    <t>チェック項目名 + "が誤っています。"</t>
    <rPh sb="4" eb="6">
      <t>コウモク</t>
    </rPh>
    <rPh sb="6" eb="7">
      <t>メイ</t>
    </rPh>
    <rPh sb="12" eb="13">
      <t>アヤマ</t>
    </rPh>
    <phoneticPr fontId="1"/>
  </si>
  <si>
    <t>ボタン</t>
    <phoneticPr fontId="1"/>
  </si>
  <si>
    <t>OK</t>
    <phoneticPr fontId="1"/>
  </si>
  <si>
    <t>デフォルトボタン</t>
    <phoneticPr fontId="1"/>
  </si>
  <si>
    <t>アイコン</t>
    <phoneticPr fontId="1"/>
  </si>
  <si>
    <t>警告</t>
    <rPh sb="0" eb="2">
      <t>ケイコク</t>
    </rPh>
    <phoneticPr fontId="1"/>
  </si>
  <si>
    <t>1-2.</t>
    <phoneticPr fontId="1"/>
  </si>
  <si>
    <t>登録確認メッセージを表示する。</t>
    <rPh sb="0" eb="2">
      <t>トウロク</t>
    </rPh>
    <rPh sb="2" eb="4">
      <t>カクニン</t>
    </rPh>
    <rPh sb="10" eb="12">
      <t>ヒョウジ</t>
    </rPh>
    <phoneticPr fontId="1"/>
  </si>
  <si>
    <t>"登録します。</t>
    <rPh sb="1" eb="3">
      <t>トウロク</t>
    </rPh>
    <phoneticPr fontId="1"/>
  </si>
  <si>
    <t>宜しいでしょうか？"</t>
    <rPh sb="0" eb="1">
      <t>ヨロ</t>
    </rPh>
    <phoneticPr fontId="1"/>
  </si>
  <si>
    <t>OK、キャンセル</t>
    <phoneticPr fontId="1"/>
  </si>
  <si>
    <t>キャンセル</t>
    <phoneticPr fontId="1"/>
  </si>
  <si>
    <t>クエスチョン</t>
    <phoneticPr fontId="1"/>
  </si>
  <si>
    <t>登録確認で「キャンセル」が押下された場合、</t>
    <rPh sb="0" eb="2">
      <t>トウロク</t>
    </rPh>
    <rPh sb="2" eb="4">
      <t>カクニン</t>
    </rPh>
    <rPh sb="13" eb="15">
      <t>オウカ</t>
    </rPh>
    <rPh sb="18" eb="20">
      <t>バアイ</t>
    </rPh>
    <phoneticPr fontId="1"/>
  </si>
  <si>
    <t>1-3.</t>
    <phoneticPr fontId="1"/>
  </si>
  <si>
    <t>登録処理を行う。</t>
    <rPh sb="0" eb="2">
      <t>トウロク</t>
    </rPh>
    <rPh sb="2" eb="4">
      <t>ショリ</t>
    </rPh>
    <rPh sb="5" eb="6">
      <t>オコナ</t>
    </rPh>
    <phoneticPr fontId="1"/>
  </si>
  <si>
    <t>ExecuteEntry</t>
    <phoneticPr fontId="1"/>
  </si>
  <si>
    <t>実行結果</t>
    <rPh sb="0" eb="2">
      <t>ジッコウ</t>
    </rPh>
    <rPh sb="2" eb="4">
      <t>ケッカ</t>
    </rPh>
    <phoneticPr fontId="1"/>
  </si>
  <si>
    <t>登録処理の戻り値＝[CHECK_NG]（チェックエラー）の場合、</t>
    <rPh sb="0" eb="2">
      <t>トウロク</t>
    </rPh>
    <rPh sb="2" eb="4">
      <t>ショリ</t>
    </rPh>
    <rPh sb="5" eb="6">
      <t>モド</t>
    </rPh>
    <rPh sb="7" eb="8">
      <t>チ</t>
    </rPh>
    <rPh sb="29" eb="31">
      <t>バアイ</t>
    </rPh>
    <phoneticPr fontId="1"/>
  </si>
  <si>
    <t>下記メッセージを表示し登録処理を中断する。</t>
    <rPh sb="0" eb="2">
      <t>カキ</t>
    </rPh>
    <rPh sb="8" eb="10">
      <t>ヒョウジ</t>
    </rPh>
    <rPh sb="11" eb="13">
      <t>トウロク</t>
    </rPh>
    <rPh sb="13" eb="15">
      <t>ショリ</t>
    </rPh>
    <rPh sb="16" eb="18">
      <t>チュウダン</t>
    </rPh>
    <phoneticPr fontId="1"/>
  </si>
  <si>
    <t>"登録処理中にエラーが発生しました。"</t>
    <rPh sb="1" eb="3">
      <t>トウロク</t>
    </rPh>
    <rPh sb="3" eb="5">
      <t>ショリ</t>
    </rPh>
    <rPh sb="5" eb="6">
      <t>チュウ</t>
    </rPh>
    <rPh sb="11" eb="13">
      <t>ハッセイ</t>
    </rPh>
    <phoneticPr fontId="1"/>
  </si>
  <si>
    <t>エラー</t>
    <phoneticPr fontId="1"/>
  </si>
  <si>
    <t>1-4.</t>
    <phoneticPr fontId="1"/>
  </si>
  <si>
    <t>画面を初期表示状態にする。</t>
    <rPh sb="0" eb="2">
      <t>ガメン</t>
    </rPh>
    <rPh sb="3" eb="5">
      <t>ショキ</t>
    </rPh>
    <rPh sb="5" eb="7">
      <t>ヒョウジ</t>
    </rPh>
    <rPh sb="7" eb="9">
      <t>ジョウタイ</t>
    </rPh>
    <phoneticPr fontId="1"/>
  </si>
  <si>
    <t>画面名ラベル</t>
    <rPh sb="0" eb="2">
      <t>ガメン</t>
    </rPh>
    <rPh sb="2" eb="3">
      <t>メイ</t>
    </rPh>
    <phoneticPr fontId="8"/>
  </si>
  <si>
    <t>罫線</t>
    <rPh sb="0" eb="2">
      <t>ケイセン</t>
    </rPh>
    <phoneticPr fontId="8"/>
  </si>
  <si>
    <t>メールアドレス</t>
  </si>
  <si>
    <t>パスワード</t>
  </si>
  <si>
    <t>ログイン状態保存チェック</t>
    <rPh sb="4" eb="6">
      <t>ジョウタイ</t>
    </rPh>
    <rPh sb="6" eb="8">
      <t>ホゾン</t>
    </rPh>
    <phoneticPr fontId="8"/>
  </si>
  <si>
    <t>ログイン状態保存ラベル</t>
    <rPh sb="4" eb="6">
      <t>ジョウタイ</t>
    </rPh>
    <rPh sb="6" eb="8">
      <t>ホゾン</t>
    </rPh>
    <phoneticPr fontId="8"/>
  </si>
  <si>
    <t>ログインボタン</t>
  </si>
  <si>
    <t>残件数</t>
    <rPh sb="0" eb="1">
      <t>ザン</t>
    </rPh>
    <rPh sb="1" eb="3">
      <t>ケンスウ</t>
    </rPh>
    <phoneticPr fontId="1"/>
  </si>
  <si>
    <t>なし</t>
  </si>
  <si>
    <t>金額に英字を入力し、フォーカスを移動する。</t>
    <rPh sb="0" eb="2">
      <t>キンガク</t>
    </rPh>
    <rPh sb="3" eb="5">
      <t>エイジ</t>
    </rPh>
    <rPh sb="6" eb="8">
      <t>ニュウリョク</t>
    </rPh>
    <rPh sb="16" eb="18">
      <t>イドウ</t>
    </rPh>
    <phoneticPr fontId="1"/>
  </si>
  <si>
    <t>エラーメッセージ「金額が誤っています。」を表示し、金額をメールアドレスから移動しない。</t>
    <rPh sb="9" eb="11">
      <t>キンガク</t>
    </rPh>
    <rPh sb="21" eb="23">
      <t>ヒョウジ</t>
    </rPh>
    <rPh sb="25" eb="27">
      <t>キンガク</t>
    </rPh>
    <rPh sb="37" eb="39">
      <t>イドウ</t>
    </rPh>
    <phoneticPr fontId="1"/>
  </si>
  <si>
    <t>商品名に半角文字を入力し、フォーカスを移動する。</t>
    <rPh sb="0" eb="3">
      <t>ショウヒンメイ</t>
    </rPh>
    <rPh sb="4" eb="6">
      <t>ハンカク</t>
    </rPh>
    <rPh sb="6" eb="8">
      <t>モジ</t>
    </rPh>
    <rPh sb="9" eb="11">
      <t>ニュウリョク</t>
    </rPh>
    <rPh sb="19" eb="21">
      <t>イドウ</t>
    </rPh>
    <phoneticPr fontId="1"/>
  </si>
  <si>
    <t>消費税額に英字を入力し、フォーカスを移動する。</t>
    <rPh sb="0" eb="3">
      <t>ショウヒゼイ</t>
    </rPh>
    <rPh sb="3" eb="4">
      <t>ガク</t>
    </rPh>
    <rPh sb="5" eb="7">
      <t>エイジ</t>
    </rPh>
    <rPh sb="8" eb="10">
      <t>ニュウリョク</t>
    </rPh>
    <rPh sb="18" eb="20">
      <t>イドウ</t>
    </rPh>
    <phoneticPr fontId="1"/>
  </si>
  <si>
    <t>エラーメッセージ「消費税額が誤っています。」を表示し、金額をメールアドレスから移動しない。</t>
    <rPh sb="9" eb="12">
      <t>ショウヒゼイ</t>
    </rPh>
    <rPh sb="12" eb="13">
      <t>ガク</t>
    </rPh>
    <rPh sb="23" eb="25">
      <t>ヒョウジ</t>
    </rPh>
    <rPh sb="27" eb="29">
      <t>キンガク</t>
    </rPh>
    <rPh sb="39" eb="41">
      <t>イドウ</t>
    </rPh>
    <phoneticPr fontId="1"/>
  </si>
  <si>
    <t>画面の各項目に入力ｴﾗｰにならない値を入力済み。</t>
    <rPh sb="0" eb="2">
      <t>ガメン</t>
    </rPh>
    <rPh sb="3" eb="6">
      <t>カクコウモク</t>
    </rPh>
    <rPh sb="7" eb="9">
      <t>ニュウリョク</t>
    </rPh>
    <rPh sb="17" eb="18">
      <t>アタイ</t>
    </rPh>
    <rPh sb="19" eb="21">
      <t>ニュウリョク</t>
    </rPh>
    <rPh sb="21" eb="22">
      <t>ズ</t>
    </rPh>
    <phoneticPr fontId="1"/>
  </si>
  <si>
    <t>登録ﾎﾞﾀﾝを押下する。</t>
    <rPh sb="0" eb="2">
      <t>トウロク</t>
    </rPh>
    <rPh sb="7" eb="9">
      <t>オウカ</t>
    </rPh>
    <phoneticPr fontId="1"/>
  </si>
  <si>
    <t>登録処理を実施しない。</t>
    <rPh sb="0" eb="2">
      <t>トウロク</t>
    </rPh>
    <rPh sb="2" eb="4">
      <t>ショリ</t>
    </rPh>
    <rPh sb="5" eb="7">
      <t>ジッシ</t>
    </rPh>
    <phoneticPr fontId="1"/>
  </si>
  <si>
    <t>「キャンセル」を選択する。</t>
    <rPh sb="8" eb="10">
      <t>センタク</t>
    </rPh>
    <phoneticPr fontId="1"/>
  </si>
  <si>
    <t>登録確認ダイアログが表示している。</t>
    <rPh sb="0" eb="2">
      <t>トウロク</t>
    </rPh>
    <rPh sb="2" eb="4">
      <t>カクニン</t>
    </rPh>
    <rPh sb="10" eb="12">
      <t>ヒョウジ</t>
    </rPh>
    <phoneticPr fontId="1"/>
  </si>
  <si>
    <t>登録確認ダイアログで「ＯＫ」を選択する</t>
    <rPh sb="0" eb="2">
      <t>トウロク</t>
    </rPh>
    <rPh sb="2" eb="4">
      <t>カクニン</t>
    </rPh>
    <rPh sb="15" eb="17">
      <t>センタク</t>
    </rPh>
    <phoneticPr fontId="1"/>
  </si>
  <si>
    <t>新規登録時に、同一キーのデータがすでに登録済み。</t>
    <rPh sb="0" eb="2">
      <t>シンキ</t>
    </rPh>
    <rPh sb="2" eb="4">
      <t>トウロク</t>
    </rPh>
    <rPh sb="4" eb="5">
      <t>ジ</t>
    </rPh>
    <rPh sb="7" eb="9">
      <t>ドウイツ</t>
    </rPh>
    <rPh sb="19" eb="21">
      <t>トウロク</t>
    </rPh>
    <rPh sb="21" eb="22">
      <t>ズ</t>
    </rPh>
    <phoneticPr fontId="1"/>
  </si>
  <si>
    <t>新規登録時に、同一キーのデータが未登録。</t>
    <rPh sb="0" eb="2">
      <t>シンキ</t>
    </rPh>
    <rPh sb="2" eb="4">
      <t>トウロク</t>
    </rPh>
    <rPh sb="4" eb="5">
      <t>ジ</t>
    </rPh>
    <rPh sb="7" eb="9">
      <t>ドウイツ</t>
    </rPh>
    <rPh sb="16" eb="17">
      <t>ミ</t>
    </rPh>
    <rPh sb="17" eb="19">
      <t>トウロク</t>
    </rPh>
    <phoneticPr fontId="1"/>
  </si>
  <si>
    <t>画面入力値でＸＸテーブルに登録後、画面を初期表示する。</t>
    <rPh sb="0" eb="2">
      <t>ガメン</t>
    </rPh>
    <rPh sb="2" eb="5">
      <t>ニュウリョクチ</t>
    </rPh>
    <rPh sb="13" eb="15">
      <t>トウロク</t>
    </rPh>
    <rPh sb="15" eb="16">
      <t>ゴ</t>
    </rPh>
    <rPh sb="17" eb="19">
      <t>ガメン</t>
    </rPh>
    <rPh sb="20" eb="22">
      <t>ショキ</t>
    </rPh>
    <rPh sb="22" eb="24">
      <t>ヒョウジ</t>
    </rPh>
    <phoneticPr fontId="1"/>
  </si>
  <si>
    <t>登録処理を中断し、「登録処理中にエラーが発生しました。」のエラーダイアログを表示する。</t>
    <rPh sb="0" eb="2">
      <t>トウロク</t>
    </rPh>
    <rPh sb="2" eb="4">
      <t>ショリ</t>
    </rPh>
    <rPh sb="5" eb="7">
      <t>チュウダン</t>
    </rPh>
    <rPh sb="38" eb="40">
      <t>ヒョウジ</t>
    </rPh>
    <phoneticPr fontId="1"/>
  </si>
  <si>
    <t>「登録します。宜しいでしょうか？」の確認ダイアログを表示する。</t>
    <rPh sb="18" eb="20">
      <t>カクニン</t>
    </rPh>
    <rPh sb="26" eb="28">
      <t>ヒョウジ</t>
    </rPh>
    <phoneticPr fontId="1"/>
  </si>
  <si>
    <t>亀井</t>
    <rPh sb="0" eb="2">
      <t>カメイ</t>
    </rPh>
    <phoneticPr fontId="1"/>
  </si>
  <si>
    <r>
      <t xml:space="preserve">エラーメッセージ「商品名が誤っています。」を表示し、金額をメールアドレスから移動しない。
</t>
    </r>
    <r>
      <rPr>
        <sz val="10"/>
        <color rgb="FFFF0000"/>
        <rFont val="ＭＳ ゴシック"/>
        <family val="3"/>
        <charset val="128"/>
      </rPr>
      <t>⇒仕様誤り。半角文字も入力可</t>
    </r>
    <rPh sb="9" eb="12">
      <t>ショウヒンメイ</t>
    </rPh>
    <rPh sb="22" eb="24">
      <t>ヒョウジ</t>
    </rPh>
    <rPh sb="26" eb="28">
      <t>キンガク</t>
    </rPh>
    <rPh sb="38" eb="40">
      <t>イドウ</t>
    </rPh>
    <rPh sb="46" eb="48">
      <t>シヨウ</t>
    </rPh>
    <rPh sb="48" eb="49">
      <t>アヤマ</t>
    </rPh>
    <rPh sb="51" eb="53">
      <t>ハンカク</t>
    </rPh>
    <rPh sb="53" eb="55">
      <t>モジ</t>
    </rPh>
    <rPh sb="56" eb="58">
      <t>ニュウリョク</t>
    </rPh>
    <rPh sb="58" eb="59">
      <t>カ</t>
    </rPh>
    <phoneticPr fontId="1"/>
  </si>
  <si>
    <t>分類</t>
    <rPh sb="0" eb="2">
      <t>ブンルイ</t>
    </rPh>
    <phoneticPr fontId="1"/>
  </si>
  <si>
    <t>単位</t>
    <rPh sb="0" eb="2">
      <t>タンイ</t>
    </rPh>
    <phoneticPr fontId="1"/>
  </si>
  <si>
    <t>金額</t>
    <rPh sb="0" eb="2">
      <t>キンガク</t>
    </rPh>
    <phoneticPr fontId="1"/>
  </si>
  <si>
    <t>備考１</t>
    <rPh sb="0" eb="2">
      <t>ビコウ</t>
    </rPh>
    <phoneticPr fontId="1"/>
  </si>
  <si>
    <t>備考２</t>
    <rPh sb="0" eb="2">
      <t>ビコウ</t>
    </rPh>
    <phoneticPr fontId="1"/>
  </si>
  <si>
    <t>区分</t>
    <rPh sb="0" eb="2">
      <t>クブン</t>
    </rPh>
    <phoneticPr fontId="1"/>
  </si>
  <si>
    <t>〇</t>
    <phoneticPr fontId="1"/>
  </si>
  <si>
    <t>×</t>
    <phoneticPr fontId="1"/>
  </si>
  <si>
    <t>〇：入力可</t>
    <rPh sb="2" eb="4">
      <t>ニュウリョク</t>
    </rPh>
    <rPh sb="4" eb="5">
      <t>カ</t>
    </rPh>
    <phoneticPr fontId="1"/>
  </si>
  <si>
    <t>×：入力不可</t>
    <rPh sb="2" eb="4">
      <t>ニュウリョク</t>
    </rPh>
    <rPh sb="4" eb="6">
      <t>フカ</t>
    </rPh>
    <phoneticPr fontId="1"/>
  </si>
  <si>
    <t>№4</t>
    <phoneticPr fontId="1"/>
  </si>
  <si>
    <t>分類、区分の入力値による、入力可・不可の確認</t>
    <rPh sb="0" eb="2">
      <t>ブンルイ</t>
    </rPh>
    <rPh sb="3" eb="5">
      <t>クブン</t>
    </rPh>
    <rPh sb="6" eb="8">
      <t>ニュウリョク</t>
    </rPh>
    <rPh sb="8" eb="9">
      <t>チ</t>
    </rPh>
    <rPh sb="13" eb="15">
      <t>ニュウリョク</t>
    </rPh>
    <rPh sb="15" eb="16">
      <t>カ</t>
    </rPh>
    <rPh sb="17" eb="19">
      <t>フカ</t>
    </rPh>
    <rPh sb="20" eb="22">
      <t>カクニン</t>
    </rPh>
    <phoneticPr fontId="1"/>
  </si>
  <si>
    <t>結果</t>
    <rPh sb="0" eb="2">
      <t>ケッカ</t>
    </rPh>
    <phoneticPr fontId="1"/>
  </si>
  <si>
    <t>ＯＫ</t>
    <phoneticPr fontId="1"/>
  </si>
  <si>
    <t>分類、区分の入力値による、入力可・不可の確認する。
※【サンプル】別紙１　№4 参照</t>
    <rPh sb="0" eb="2">
      <t>ブンルイ</t>
    </rPh>
    <rPh sb="3" eb="5">
      <t>クブン</t>
    </rPh>
    <rPh sb="6" eb="9">
      <t>ニュウリョクチ</t>
    </rPh>
    <rPh sb="13" eb="15">
      <t>ニュウリョク</t>
    </rPh>
    <rPh sb="15" eb="16">
      <t>カ</t>
    </rPh>
    <rPh sb="17" eb="19">
      <t>フカ</t>
    </rPh>
    <rPh sb="20" eb="22">
      <t>カクニン</t>
    </rPh>
    <rPh sb="33" eb="35">
      <t>ベッシ</t>
    </rPh>
    <rPh sb="40" eb="42">
      <t>サンショウ</t>
    </rPh>
    <phoneticPr fontId="1"/>
  </si>
  <si>
    <t>各項目の入力可・不可が【サンプル】別紙１ №4の通りで有ること。</t>
    <rPh sb="0" eb="1">
      <t>カク</t>
    </rPh>
    <rPh sb="1" eb="3">
      <t>コウモク</t>
    </rPh>
    <rPh sb="4" eb="6">
      <t>ニュウリョク</t>
    </rPh>
    <rPh sb="6" eb="7">
      <t>カ</t>
    </rPh>
    <rPh sb="8" eb="10">
      <t>フカ</t>
    </rPh>
    <rPh sb="17" eb="19">
      <t>ベッシ</t>
    </rPh>
    <rPh sb="24" eb="25">
      <t>トオ</t>
    </rPh>
    <rPh sb="27" eb="28">
      <t>ア</t>
    </rPh>
    <phoneticPr fontId="1"/>
  </si>
  <si>
    <t>6</t>
    <phoneticPr fontId="1"/>
  </si>
  <si>
    <t>7</t>
    <phoneticPr fontId="1"/>
  </si>
  <si>
    <t>8</t>
    <phoneticPr fontId="1"/>
  </si>
  <si>
    <t>プロジェクト名</t>
    <rPh sb="6" eb="7">
      <t>メイ</t>
    </rPh>
    <phoneticPr fontId="20"/>
  </si>
  <si>
    <t>作成日</t>
    <rPh sb="0" eb="3">
      <t>サクセイビ</t>
    </rPh>
    <phoneticPr fontId="20"/>
  </si>
  <si>
    <t>作成者</t>
    <rPh sb="0" eb="3">
      <t>サクセイシャ</t>
    </rPh>
    <phoneticPr fontId="20"/>
  </si>
  <si>
    <t>片山 正規</t>
    <rPh sb="0" eb="2">
      <t>カタヤマ</t>
    </rPh>
    <rPh sb="3" eb="5">
      <t>マサノリ</t>
    </rPh>
    <phoneticPr fontId="20"/>
  </si>
  <si>
    <t>ドキュメント名</t>
    <rPh sb="6" eb="7">
      <t>メイ</t>
    </rPh>
    <phoneticPr fontId="20"/>
  </si>
  <si>
    <t>更新日</t>
    <rPh sb="0" eb="3">
      <t>コウシンビ</t>
    </rPh>
    <phoneticPr fontId="20"/>
  </si>
  <si>
    <t>更新者</t>
    <rPh sb="0" eb="3">
      <t>コウシンシャ</t>
    </rPh>
    <phoneticPr fontId="20"/>
  </si>
  <si>
    <t>画面ID</t>
    <rPh sb="0" eb="2">
      <t>ガメン</t>
    </rPh>
    <phoneticPr fontId="24"/>
  </si>
  <si>
    <t>DSP010101-001</t>
    <phoneticPr fontId="20"/>
  </si>
  <si>
    <t>画面名</t>
    <rPh sb="0" eb="2">
      <t>ガメン</t>
    </rPh>
    <rPh sb="2" eb="3">
      <t>メイ</t>
    </rPh>
    <phoneticPr fontId="20"/>
  </si>
  <si>
    <t>ログイン</t>
    <phoneticPr fontId="20"/>
  </si>
  <si>
    <t>概要</t>
    <rPh sb="0" eb="2">
      <t>ガイヨウ</t>
    </rPh>
    <phoneticPr fontId="20"/>
  </si>
  <si>
    <t>システムにログインするための情報を入力し、認証を行う。</t>
    <rPh sb="21" eb="23">
      <t>ニンショウ</t>
    </rPh>
    <rPh sb="24" eb="25">
      <t>オコナ</t>
    </rPh>
    <phoneticPr fontId="20"/>
  </si>
  <si>
    <t>画面レイアウト</t>
    <rPh sb="0" eb="2">
      <t>ガメン</t>
    </rPh>
    <phoneticPr fontId="20"/>
  </si>
  <si>
    <t>画面項目</t>
    <rPh sb="0" eb="2">
      <t>ガメン</t>
    </rPh>
    <rPh sb="2" eb="4">
      <t>コウモク</t>
    </rPh>
    <phoneticPr fontId="20"/>
  </si>
  <si>
    <t>項目No.</t>
    <rPh sb="0" eb="2">
      <t>コウモク</t>
    </rPh>
    <phoneticPr fontId="24"/>
  </si>
  <si>
    <t>項目名</t>
    <rPh sb="0" eb="2">
      <t>コウモク</t>
    </rPh>
    <rPh sb="2" eb="3">
      <t>メイ</t>
    </rPh>
    <phoneticPr fontId="24"/>
  </si>
  <si>
    <t>部品種別</t>
    <rPh sb="0" eb="2">
      <t>ブヒン</t>
    </rPh>
    <rPh sb="2" eb="4">
      <t>シュベツ</t>
    </rPh>
    <phoneticPr fontId="24"/>
  </si>
  <si>
    <t>I/O</t>
    <phoneticPr fontId="24"/>
  </si>
  <si>
    <t>タブ
オーダー</t>
    <phoneticPr fontId="20"/>
  </si>
  <si>
    <t>アクセラレータキー</t>
    <phoneticPr fontId="20"/>
  </si>
  <si>
    <t>表示フォーマット</t>
    <rPh sb="0" eb="2">
      <t>ヒョウジ</t>
    </rPh>
    <phoneticPr fontId="20"/>
  </si>
  <si>
    <t>揃え</t>
    <rPh sb="0" eb="1">
      <t>ソロ</t>
    </rPh>
    <phoneticPr fontId="20"/>
  </si>
  <si>
    <t>入力</t>
    <rPh sb="0" eb="2">
      <t>ニュウリョク</t>
    </rPh>
    <phoneticPr fontId="20"/>
  </si>
  <si>
    <t>参照元</t>
    <rPh sb="0" eb="2">
      <t>サンショウ</t>
    </rPh>
    <rPh sb="2" eb="3">
      <t>モト</t>
    </rPh>
    <phoneticPr fontId="20"/>
  </si>
  <si>
    <t>項目説明</t>
    <rPh sb="0" eb="2">
      <t>コウモク</t>
    </rPh>
    <rPh sb="2" eb="4">
      <t>セツメイ</t>
    </rPh>
    <phoneticPr fontId="24"/>
  </si>
  <si>
    <t>初期表示</t>
    <rPh sb="0" eb="2">
      <t>ショキ</t>
    </rPh>
    <rPh sb="2" eb="4">
      <t>ヒョウジ</t>
    </rPh>
    <phoneticPr fontId="20"/>
  </si>
  <si>
    <t>最大
バイト数</t>
    <rPh sb="0" eb="2">
      <t>サイダイ</t>
    </rPh>
    <rPh sb="6" eb="7">
      <t>スウ</t>
    </rPh>
    <phoneticPr fontId="20"/>
  </si>
  <si>
    <t>チェック内容</t>
    <rPh sb="4" eb="6">
      <t>ナイヨウ</t>
    </rPh>
    <phoneticPr fontId="20"/>
  </si>
  <si>
    <t>必須</t>
    <rPh sb="0" eb="2">
      <t>ヒッス</t>
    </rPh>
    <phoneticPr fontId="20"/>
  </si>
  <si>
    <t>範囲</t>
    <rPh sb="0" eb="2">
      <t>ハンイ</t>
    </rPh>
    <phoneticPr fontId="20"/>
  </si>
  <si>
    <t>文字種</t>
    <rPh sb="0" eb="3">
      <t>モジシュ</t>
    </rPh>
    <phoneticPr fontId="20"/>
  </si>
  <si>
    <t>その他</t>
    <rPh sb="2" eb="3">
      <t>タ</t>
    </rPh>
    <phoneticPr fontId="20"/>
  </si>
  <si>
    <t>画面名ラベル</t>
    <rPh sb="0" eb="2">
      <t>ガメン</t>
    </rPh>
    <rPh sb="2" eb="3">
      <t>メイ</t>
    </rPh>
    <phoneticPr fontId="20"/>
  </si>
  <si>
    <t>ラベル</t>
    <phoneticPr fontId="20"/>
  </si>
  <si>
    <t>O</t>
    <phoneticPr fontId="20"/>
  </si>
  <si>
    <t>-</t>
    <phoneticPr fontId="20"/>
  </si>
  <si>
    <t>画面名のラベル。</t>
    <rPh sb="0" eb="2">
      <t>ガメン</t>
    </rPh>
    <rPh sb="2" eb="3">
      <t>メイ</t>
    </rPh>
    <phoneticPr fontId="20"/>
  </si>
  <si>
    <t>罫線</t>
    <rPh sb="0" eb="2">
      <t>ケイセン</t>
    </rPh>
    <phoneticPr fontId="20"/>
  </si>
  <si>
    <t>画面名ラベルと入力欄の境界の罫線。</t>
    <rPh sb="0" eb="2">
      <t>ガメン</t>
    </rPh>
    <rPh sb="2" eb="3">
      <t>メイ</t>
    </rPh>
    <rPh sb="7" eb="9">
      <t>ニュウリョク</t>
    </rPh>
    <rPh sb="9" eb="10">
      <t>ラン</t>
    </rPh>
    <rPh sb="11" eb="13">
      <t>キョウカイ</t>
    </rPh>
    <rPh sb="14" eb="16">
      <t>ケイセン</t>
    </rPh>
    <phoneticPr fontId="20"/>
  </si>
  <si>
    <t>メールアドレス</t>
    <phoneticPr fontId="20"/>
  </si>
  <si>
    <t>テキストボックス</t>
    <phoneticPr fontId="20"/>
  </si>
  <si>
    <t>I</t>
    <phoneticPr fontId="24"/>
  </si>
  <si>
    <t>左揃え、上下中央揃え</t>
    <rPh sb="0" eb="1">
      <t>ヒダリ</t>
    </rPh>
    <rPh sb="1" eb="2">
      <t>ソロ</t>
    </rPh>
    <rPh sb="4" eb="6">
      <t>ジョウゲ</t>
    </rPh>
    <rPh sb="6" eb="8">
      <t>チュウオウ</t>
    </rPh>
    <rPh sb="8" eb="9">
      <t>ソロ</t>
    </rPh>
    <phoneticPr fontId="20"/>
  </si>
  <si>
    <t>なし</t>
    <phoneticPr fontId="20"/>
  </si>
  <si>
    <t>●</t>
    <phoneticPr fontId="20"/>
  </si>
  <si>
    <t>半角英数記号(@、-(ハイフン)、.(ドット))</t>
    <rPh sb="0" eb="2">
      <t>ハンカク</t>
    </rPh>
    <rPh sb="2" eb="4">
      <t>エイスウ</t>
    </rPh>
    <rPh sb="4" eb="6">
      <t>キゴウ</t>
    </rPh>
    <phoneticPr fontId="20"/>
  </si>
  <si>
    <t>メール形式</t>
    <rPh sb="3" eb="5">
      <t>ケイシキ</t>
    </rPh>
    <phoneticPr fontId="20"/>
  </si>
  <si>
    <t>パスワード</t>
    <phoneticPr fontId="20"/>
  </si>
  <si>
    <t>*でマスク</t>
    <phoneticPr fontId="20"/>
  </si>
  <si>
    <t>8文字以上</t>
    <rPh sb="1" eb="3">
      <t>モジ</t>
    </rPh>
    <rPh sb="3" eb="5">
      <t>イジョウ</t>
    </rPh>
    <phoneticPr fontId="20"/>
  </si>
  <si>
    <t>半角英数記号(@、-(ハイフン)、.(ドット)、$、#)</t>
    <rPh sb="0" eb="2">
      <t>ハンカク</t>
    </rPh>
    <rPh sb="2" eb="4">
      <t>エイスウ</t>
    </rPh>
    <rPh sb="4" eb="6">
      <t>キゴウ</t>
    </rPh>
    <phoneticPr fontId="20"/>
  </si>
  <si>
    <t>半角数字、半角英語、記号がそれぞれ1つ以上ある</t>
    <phoneticPr fontId="20"/>
  </si>
  <si>
    <t>パスワード入力欄。
プレースホルダーに「パスワード」を設定する。</t>
    <rPh sb="5" eb="7">
      <t>ニュウリョク</t>
    </rPh>
    <rPh sb="7" eb="8">
      <t>ラン</t>
    </rPh>
    <phoneticPr fontId="20"/>
  </si>
  <si>
    <t>ログイン状態保存チェック</t>
    <rPh sb="4" eb="6">
      <t>ジョウタイ</t>
    </rPh>
    <rPh sb="6" eb="8">
      <t>ホゾン</t>
    </rPh>
    <phoneticPr fontId="20"/>
  </si>
  <si>
    <t>チェックボックス</t>
    <phoneticPr fontId="20"/>
  </si>
  <si>
    <t>I</t>
    <phoneticPr fontId="20"/>
  </si>
  <si>
    <t>ログイン状態を保存するかどうかのチェックボックス。
チェック状態で保存する。</t>
    <rPh sb="4" eb="6">
      <t>ジョウタイ</t>
    </rPh>
    <rPh sb="7" eb="9">
      <t>ホゾン</t>
    </rPh>
    <rPh sb="30" eb="32">
      <t>ジョウタイ</t>
    </rPh>
    <rPh sb="33" eb="35">
      <t>ホゾン</t>
    </rPh>
    <phoneticPr fontId="20"/>
  </si>
  <si>
    <t>ログイン状態保存ラベル</t>
    <rPh sb="4" eb="6">
      <t>ジョウタイ</t>
    </rPh>
    <rPh sb="6" eb="8">
      <t>ホゾン</t>
    </rPh>
    <phoneticPr fontId="20"/>
  </si>
  <si>
    <t>ログイン状態を保存</t>
    <rPh sb="4" eb="6">
      <t>ジョウタイ</t>
    </rPh>
    <rPh sb="7" eb="9">
      <t>ホゾン</t>
    </rPh>
    <phoneticPr fontId="20"/>
  </si>
  <si>
    <t>ログイン状態保存チェックのラベル。</t>
    <rPh sb="4" eb="6">
      <t>ジョウタイ</t>
    </rPh>
    <rPh sb="6" eb="8">
      <t>ホゾン</t>
    </rPh>
    <phoneticPr fontId="20"/>
  </si>
  <si>
    <t>ログインボタン</t>
    <phoneticPr fontId="20"/>
  </si>
  <si>
    <t>ボタン</t>
    <phoneticPr fontId="20"/>
  </si>
  <si>
    <t>ALT+L</t>
    <phoneticPr fontId="20"/>
  </si>
  <si>
    <t>ログインボタン。
メールアドレスとパスワードの両方が入力された場合に活性化する。
ボタン色は青。文字色は白。</t>
    <rPh sb="23" eb="25">
      <t>リョウホウ</t>
    </rPh>
    <rPh sb="26" eb="28">
      <t>ニュウリョク</t>
    </rPh>
    <rPh sb="31" eb="33">
      <t>バアイ</t>
    </rPh>
    <rPh sb="34" eb="36">
      <t>カッセイ</t>
    </rPh>
    <rPh sb="36" eb="37">
      <t>カ</t>
    </rPh>
    <rPh sb="44" eb="45">
      <t>イロ</t>
    </rPh>
    <rPh sb="46" eb="47">
      <t>アオ</t>
    </rPh>
    <rPh sb="48" eb="50">
      <t>モジ</t>
    </rPh>
    <rPh sb="50" eb="51">
      <t>イロ</t>
    </rPh>
    <rPh sb="52" eb="53">
      <t>シロ</t>
    </rPh>
    <phoneticPr fontId="20"/>
  </si>
  <si>
    <t>イベント駆動項目</t>
    <rPh sb="4" eb="6">
      <t>クドウ</t>
    </rPh>
    <rPh sb="6" eb="8">
      <t>コウモク</t>
    </rPh>
    <phoneticPr fontId="20"/>
  </si>
  <si>
    <t>イベントNo.</t>
    <phoneticPr fontId="24"/>
  </si>
  <si>
    <t>イベント名</t>
    <rPh sb="4" eb="5">
      <t>メイ</t>
    </rPh>
    <phoneticPr fontId="20"/>
  </si>
  <si>
    <t>イベントトリガ</t>
    <phoneticPr fontId="20"/>
  </si>
  <si>
    <t>イベント内容</t>
    <rPh sb="4" eb="6">
      <t>ナイヨウ</t>
    </rPh>
    <phoneticPr fontId="20"/>
  </si>
  <si>
    <t>備考</t>
    <rPh sb="0" eb="2">
      <t>ビコウ</t>
    </rPh>
    <phoneticPr fontId="20"/>
  </si>
  <si>
    <t>ログイン情報送信</t>
    <rPh sb="4" eb="6">
      <t>ジョウホウ</t>
    </rPh>
    <rPh sb="6" eb="8">
      <t>ソウシン</t>
    </rPh>
    <phoneticPr fontId="20"/>
  </si>
  <si>
    <t>ログインボタンを押下</t>
    <rPh sb="8" eb="10">
      <t>オウカ</t>
    </rPh>
    <phoneticPr fontId="20"/>
  </si>
  <si>
    <t>メールアドレス、パスワードで認証を行い、認証成功した場合は、ダッシュボード画面に遷移する。
認証失敗した場合は、ログインエラーダイアログを表示し、入力内容をクリアする。</t>
    <rPh sb="14" eb="16">
      <t>ニンショウ</t>
    </rPh>
    <rPh sb="17" eb="18">
      <t>オコナ</t>
    </rPh>
    <rPh sb="20" eb="22">
      <t>ニンショウ</t>
    </rPh>
    <rPh sb="22" eb="24">
      <t>セイコウ</t>
    </rPh>
    <rPh sb="26" eb="28">
      <t>バアイ</t>
    </rPh>
    <rPh sb="37" eb="39">
      <t>ガメン</t>
    </rPh>
    <rPh sb="40" eb="42">
      <t>センイ</t>
    </rPh>
    <rPh sb="46" eb="48">
      <t>ニンショウ</t>
    </rPh>
    <rPh sb="48" eb="50">
      <t>シッパイ</t>
    </rPh>
    <rPh sb="52" eb="54">
      <t>バアイ</t>
    </rPh>
    <rPh sb="69" eb="71">
      <t>ヒョウジ</t>
    </rPh>
    <rPh sb="73" eb="75">
      <t>ニュウリョク</t>
    </rPh>
    <rPh sb="75" eb="77">
      <t>ナイヨウ</t>
    </rPh>
    <phoneticPr fontId="20"/>
  </si>
  <si>
    <t>補足・備考</t>
    <rPh sb="0" eb="2">
      <t>ホソク</t>
    </rPh>
    <rPh sb="3" eb="5">
      <t>ビコウ</t>
    </rPh>
    <phoneticPr fontId="20"/>
  </si>
  <si>
    <t>画面設計書： 画面詳細設計(サンプル)</t>
  </si>
  <si>
    <t>（ドキュメント名）： 【サンプル】clsS_01_01</t>
  </si>
  <si>
    <t>■試験項目数</t>
    <rPh sb="1" eb="3">
      <t>シケン</t>
    </rPh>
    <rPh sb="3" eb="5">
      <t>コウモク</t>
    </rPh>
    <rPh sb="5" eb="6">
      <t>スウ</t>
    </rPh>
    <phoneticPr fontId="1"/>
  </si>
  <si>
    <t>項目名</t>
    <phoneticPr fontId="1"/>
  </si>
  <si>
    <t>Ｉ／Ｏ</t>
    <phoneticPr fontId="1"/>
  </si>
  <si>
    <t>揃え</t>
    <phoneticPr fontId="1"/>
  </si>
  <si>
    <t>実施日</t>
  </si>
  <si>
    <t>実施者</t>
  </si>
  <si>
    <t>最大
ﾊﾞｲﾄ数</t>
    <rPh sb="0" eb="2">
      <t>サイダイ</t>
    </rPh>
    <rPh sb="7" eb="8">
      <t>スウ</t>
    </rPh>
    <phoneticPr fontId="1"/>
  </si>
  <si>
    <t>ｱｸｾﾗ
ﾚｰﾀｷｰ</t>
    <phoneticPr fontId="1"/>
  </si>
  <si>
    <t>ﾀﾌﾞ
ｵｰﾀﾞｰ</t>
    <phoneticPr fontId="1"/>
  </si>
  <si>
    <t>部品
種別</t>
    <rPh sb="0" eb="2">
      <t>ブヒン</t>
    </rPh>
    <rPh sb="3" eb="5">
      <t>シュベツ</t>
    </rPh>
    <phoneticPr fontId="1"/>
  </si>
  <si>
    <t>ﾌｫﾝﾄ</t>
    <phoneticPr fontId="1"/>
  </si>
  <si>
    <t>ﾌｫﾝﾄ
ｻｲｽﾞ</t>
    <phoneticPr fontId="1"/>
  </si>
  <si>
    <t>文字色</t>
    <rPh sb="0" eb="2">
      <t>モジ</t>
    </rPh>
    <rPh sb="2" eb="3">
      <t>イロ</t>
    </rPh>
    <phoneticPr fontId="1"/>
  </si>
  <si>
    <t>背景色</t>
    <rPh sb="0" eb="3">
      <t>ハイケイショク</t>
    </rPh>
    <phoneticPr fontId="1"/>
  </si>
  <si>
    <t>その他</t>
    <rPh sb="2" eb="3">
      <t>タ</t>
    </rPh>
    <phoneticPr fontId="1"/>
  </si>
  <si>
    <t>メールアドレス入力欄。
プレースホルダーに「メールアドレス」を設定する。
太字。</t>
    <rPh sb="7" eb="9">
      <t>ニュウリョク</t>
    </rPh>
    <rPh sb="9" eb="10">
      <t>ラン</t>
    </rPh>
    <rPh sb="31" eb="33">
      <t>セッテイ</t>
    </rPh>
    <rPh sb="37" eb="39">
      <t>フトジ</t>
    </rPh>
    <phoneticPr fontId="20"/>
  </si>
  <si>
    <t>太字であること。</t>
    <rPh sb="0" eb="2">
      <t>フトジ</t>
    </rPh>
    <phoneticPr fontId="1"/>
  </si>
  <si>
    <t>チケット
管理№</t>
    <rPh sb="5" eb="7">
      <t>カンリ</t>
    </rPh>
    <phoneticPr fontId="1"/>
  </si>
  <si>
    <t>※ ◎：OK、〇：再試験OK、×：NG、－：実施不要</t>
    <rPh sb="9" eb="12">
      <t>サイシケン</t>
    </rPh>
    <rPh sb="22" eb="24">
      <t>ジッシ</t>
    </rPh>
    <rPh sb="24" eb="26">
      <t>フヨウ</t>
    </rPh>
    <phoneticPr fontId="1"/>
  </si>
  <si>
    <t>1</t>
    <phoneticPr fontId="1"/>
  </si>
  <si>
    <t>画面の全項目に入力する。</t>
    <rPh sb="0" eb="2">
      <t>ガメン</t>
    </rPh>
    <rPh sb="3" eb="6">
      <t>ゼンコウモク</t>
    </rPh>
    <rPh sb="7" eb="9">
      <t>ニュウリョク</t>
    </rPh>
    <phoneticPr fontId="1"/>
  </si>
  <si>
    <t>全項目をチェックすること。</t>
    <rPh sb="0" eb="3">
      <t>ゼンコウモク</t>
    </rPh>
    <phoneticPr fontId="1"/>
  </si>
  <si>
    <t>2～5</t>
    <phoneticPr fontId="1"/>
  </si>
  <si>
    <t>9</t>
    <phoneticPr fontId="1"/>
  </si>
  <si>
    <t>ケース不要（このメソッドの仕様が書かれている箇所で、テストケースを作成するので、ここでのケース作成は不要）</t>
    <rPh sb="3" eb="5">
      <t>フヨウ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</si>
  <si>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</si>
  <si>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</si>
  <si>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ログイン画面</t>
    <rPh sb="4" eb="6">
      <t>ガメン</t>
    </rPh>
    <phoneticPr fontId="1"/>
  </si>
  <si>
    <t>IDとパスワード入力</t>
    <rPh sb="8" eb="10">
      <t>ニュウリョク</t>
    </rPh>
    <phoneticPr fontId="1"/>
  </si>
  <si>
    <t>「メインメニュー」ボタン選択</t>
    <rPh sb="12" eb="14">
      <t>センタク</t>
    </rPh>
    <phoneticPr fontId="1"/>
  </si>
  <si>
    <t>メインメニュー画面が表示されること</t>
    <rPh sb="7" eb="9">
      <t>ガメン</t>
    </rPh>
    <rPh sb="10" eb="12">
      <t>ヒョウジ</t>
    </rPh>
    <phoneticPr fontId="1"/>
  </si>
  <si>
    <t>メインメニュー画面</t>
    <phoneticPr fontId="1"/>
  </si>
  <si>
    <t>「タスク登録」ボタン選択</t>
    <rPh sb="4" eb="6">
      <t>トウロク</t>
    </rPh>
    <rPh sb="10" eb="12">
      <t>センタク</t>
    </rPh>
    <phoneticPr fontId="1"/>
  </si>
  <si>
    <t>「タスク変更」ボタン選択</t>
    <rPh sb="4" eb="6">
      <t>ヘンコウ</t>
    </rPh>
    <rPh sb="10" eb="12">
      <t>センタク</t>
    </rPh>
    <phoneticPr fontId="1"/>
  </si>
  <si>
    <t>「タスク削除」ボタン選択</t>
    <rPh sb="4" eb="6">
      <t>サクジョ</t>
    </rPh>
    <rPh sb="10" eb="12">
      <t>センタク</t>
    </rPh>
    <phoneticPr fontId="1"/>
  </si>
  <si>
    <t>「タスク一括削除」ボタン選択</t>
    <rPh sb="4" eb="6">
      <t>イッカツ</t>
    </rPh>
    <rPh sb="6" eb="8">
      <t>サクジョ</t>
    </rPh>
    <rPh sb="12" eb="14">
      <t>センタク</t>
    </rPh>
    <phoneticPr fontId="1"/>
  </si>
  <si>
    <t>「タスク一覧」ボタン選択</t>
    <rPh sb="4" eb="6">
      <t>イチラン</t>
    </rPh>
    <rPh sb="10" eb="12">
      <t>センタク</t>
    </rPh>
    <phoneticPr fontId="1"/>
  </si>
  <si>
    <t>「パスワード変更」ボタン選択</t>
    <rPh sb="6" eb="8">
      <t>ヘンコウ</t>
    </rPh>
    <rPh sb="12" eb="14">
      <t>センタク</t>
    </rPh>
    <phoneticPr fontId="1"/>
  </si>
  <si>
    <t>「タスク登録」画面が表示されること</t>
    <phoneticPr fontId="1"/>
  </si>
  <si>
    <t>「タスク変更」画面が表示されること</t>
    <phoneticPr fontId="1"/>
  </si>
  <si>
    <t>「タスク削除」画面が表示されること</t>
    <phoneticPr fontId="1"/>
  </si>
  <si>
    <t>「タスク一括削除」画面が表示されること</t>
    <phoneticPr fontId="1"/>
  </si>
  <si>
    <t>「タスク一覧」画面が表示されること</t>
    <phoneticPr fontId="1"/>
  </si>
  <si>
    <t>「タスク登録」画面</t>
    <phoneticPr fontId="1"/>
  </si>
  <si>
    <t>新規登録画面</t>
    <rPh sb="0" eb="2">
      <t>シンキ</t>
    </rPh>
    <rPh sb="2" eb="4">
      <t>トウロク</t>
    </rPh>
    <phoneticPr fontId="1"/>
  </si>
  <si>
    <t>「新規登録」ボタン選択</t>
    <rPh sb="1" eb="3">
      <t>シンキ</t>
    </rPh>
    <rPh sb="3" eb="5">
      <t>トウロク</t>
    </rPh>
    <rPh sb="9" eb="11">
      <t>センタク</t>
    </rPh>
    <phoneticPr fontId="1"/>
  </si>
  <si>
    <t>新規登録画面が表示されること</t>
    <rPh sb="0" eb="2">
      <t>シンキ</t>
    </rPh>
    <rPh sb="2" eb="4">
      <t>トウロク</t>
    </rPh>
    <rPh sb="4" eb="6">
      <t>ガメン</t>
    </rPh>
    <rPh sb="7" eb="9">
      <t>ヒョウジ</t>
    </rPh>
    <phoneticPr fontId="1"/>
  </si>
  <si>
    <t>Ｅメール、パスワード入力</t>
    <rPh sb="10" eb="12">
      <t>ニュウリョク</t>
    </rPh>
    <phoneticPr fontId="1"/>
  </si>
  <si>
    <t>ログイン画面が表示されること</t>
    <rPh sb="7" eb="9">
      <t>ヒョウジ</t>
    </rPh>
    <phoneticPr fontId="1"/>
  </si>
  <si>
    <t>「パスワード変更」画面が表示されること</t>
    <phoneticPr fontId="1"/>
  </si>
  <si>
    <t>「ユーザー管理」画面が表示されること</t>
    <phoneticPr fontId="1"/>
  </si>
  <si>
    <t xml:space="preserve">管理者ユーザーが
「ユーザー管理」ボタン選択
</t>
    <rPh sb="14" eb="16">
      <t>カンリ</t>
    </rPh>
    <rPh sb="20" eb="22">
      <t>センタク</t>
    </rPh>
    <phoneticPr fontId="1"/>
  </si>
  <si>
    <t>登録確認画面が入力内容通りに表示されること</t>
    <rPh sb="0" eb="2">
      <t>トウロク</t>
    </rPh>
    <rPh sb="2" eb="4">
      <t>カクニン</t>
    </rPh>
    <rPh sb="4" eb="6">
      <t>ガメン</t>
    </rPh>
    <rPh sb="7" eb="9">
      <t>ニュウリョク</t>
    </rPh>
    <rPh sb="9" eb="11">
      <t>ナイヨウ</t>
    </rPh>
    <rPh sb="11" eb="12">
      <t>ドオ</t>
    </rPh>
    <rPh sb="14" eb="16">
      <t>ヒョウジ</t>
    </rPh>
    <phoneticPr fontId="1"/>
  </si>
  <si>
    <t>「タスク登録確認」画面</t>
    <rPh sb="6" eb="8">
      <t>カクニン</t>
    </rPh>
    <phoneticPr fontId="1"/>
  </si>
  <si>
    <t>「登録」ボタン選択</t>
    <rPh sb="1" eb="3">
      <t>トウロク</t>
    </rPh>
    <rPh sb="7" eb="9">
      <t>センタク</t>
    </rPh>
    <phoneticPr fontId="1"/>
  </si>
  <si>
    <t>確認画面と同じ内容で登録済画面が表示されること</t>
    <rPh sb="0" eb="2">
      <t>カクニン</t>
    </rPh>
    <rPh sb="2" eb="4">
      <t>ガメン</t>
    </rPh>
    <rPh sb="5" eb="6">
      <t>オナ</t>
    </rPh>
    <rPh sb="7" eb="9">
      <t>ナイヨウ</t>
    </rPh>
    <rPh sb="10" eb="12">
      <t>トウロク</t>
    </rPh>
    <rPh sb="12" eb="13">
      <t>スミ</t>
    </rPh>
    <rPh sb="13" eb="15">
      <t>ガメン</t>
    </rPh>
    <rPh sb="16" eb="18">
      <t>ヒョウジ</t>
    </rPh>
    <phoneticPr fontId="1"/>
  </si>
  <si>
    <t>ユーザーID、タスク名、公開範囲全体、完了日、完了期限を入力し「確認」ボタン選択</t>
    <rPh sb="16" eb="18">
      <t>ゼンタイ</t>
    </rPh>
    <rPh sb="28" eb="30">
      <t>ニュウリョク</t>
    </rPh>
    <rPh sb="32" eb="34">
      <t>カクニン</t>
    </rPh>
    <rPh sb="38" eb="40">
      <t>センタク</t>
    </rPh>
    <phoneticPr fontId="1"/>
  </si>
  <si>
    <t>「ログアウト」ボタン選択</t>
    <rPh sb="10" eb="12">
      <t>センタク</t>
    </rPh>
    <phoneticPr fontId="1"/>
  </si>
  <si>
    <t>「ログアウト」画面が表示されログアウトされること</t>
  </si>
  <si>
    <t>「タスク登録完了」画面</t>
    <rPh sb="6" eb="8">
      <t>カンリョウ</t>
    </rPh>
    <phoneticPr fontId="1"/>
  </si>
  <si>
    <t>「メインメニュー」画面が表示されること</t>
    <rPh sb="9" eb="11">
      <t>ガメン</t>
    </rPh>
    <rPh sb="12" eb="14">
      <t>ヒョウジ</t>
    </rPh>
    <phoneticPr fontId="1"/>
  </si>
  <si>
    <t>「タスク変更」画面</t>
    <rPh sb="4" eb="6">
      <t>ヘンコウ</t>
    </rPh>
    <phoneticPr fontId="1"/>
  </si>
  <si>
    <t>「タスク変更確認」画面</t>
    <rPh sb="4" eb="6">
      <t>ヘンコウ</t>
    </rPh>
    <rPh sb="6" eb="8">
      <t>カクニン</t>
    </rPh>
    <phoneticPr fontId="1"/>
  </si>
  <si>
    <t>「タスク変更対象確認」画面</t>
    <rPh sb="4" eb="6">
      <t>ヘンコウ</t>
    </rPh>
    <rPh sb="6" eb="8">
      <t>タイショウ</t>
    </rPh>
    <rPh sb="8" eb="10">
      <t>カクニン</t>
    </rPh>
    <phoneticPr fontId="1"/>
  </si>
  <si>
    <t>タスク番号選択</t>
    <rPh sb="3" eb="5">
      <t>バンゴウ</t>
    </rPh>
    <rPh sb="5" eb="7">
      <t>センタク</t>
    </rPh>
    <phoneticPr fontId="1"/>
  </si>
  <si>
    <t>「タスク変更内容入力」画面</t>
    <rPh sb="4" eb="6">
      <t>ヘンコウ</t>
    </rPh>
    <rPh sb="6" eb="8">
      <t>ナイヨウ</t>
    </rPh>
    <rPh sb="8" eb="10">
      <t>ニュウリョク</t>
    </rPh>
    <phoneticPr fontId="1"/>
  </si>
  <si>
    <t>変更内容入力</t>
    <rPh sb="0" eb="2">
      <t>ヘンコウ</t>
    </rPh>
    <rPh sb="2" eb="4">
      <t>ナイヨウ</t>
    </rPh>
    <rPh sb="4" eb="6">
      <t>ニュウリョク</t>
    </rPh>
    <phoneticPr fontId="1"/>
  </si>
  <si>
    <t>「タスク変更内容入力」画面に選択したタスクが出力されること</t>
    <rPh sb="14" eb="16">
      <t>センタク</t>
    </rPh>
    <rPh sb="22" eb="24">
      <t>シュツリョク</t>
    </rPh>
    <phoneticPr fontId="1"/>
  </si>
  <si>
    <t>「タスク変更対象確認」画面に入力条件に合ったタスクが出力されること</t>
    <rPh sb="14" eb="16">
      <t>ニュウリョク</t>
    </rPh>
    <rPh sb="16" eb="18">
      <t>ジョウケン</t>
    </rPh>
    <rPh sb="19" eb="20">
      <t>ア</t>
    </rPh>
    <rPh sb="26" eb="28">
      <t>シュツリョク</t>
    </rPh>
    <phoneticPr fontId="1"/>
  </si>
  <si>
    <t>「タスク変更確認」画面が入力内容通りに表示されること</t>
    <rPh sb="4" eb="6">
      <t>ヘンコウ</t>
    </rPh>
    <rPh sb="6" eb="8">
      <t>カクニン</t>
    </rPh>
    <rPh sb="9" eb="11">
      <t>ガメン</t>
    </rPh>
    <rPh sb="12" eb="14">
      <t>ニュウリョク</t>
    </rPh>
    <rPh sb="14" eb="16">
      <t>ナイヨウ</t>
    </rPh>
    <rPh sb="16" eb="17">
      <t>ドオ</t>
    </rPh>
    <rPh sb="19" eb="21">
      <t>ヒョウジ</t>
    </rPh>
    <phoneticPr fontId="1"/>
  </si>
  <si>
    <t>公開範囲、ステータスを入力</t>
    <rPh sb="0" eb="2">
      <t>コウカイ</t>
    </rPh>
    <rPh sb="2" eb="4">
      <t>ハンイ</t>
    </rPh>
    <rPh sb="11" eb="13">
      <t>ニュウリョク</t>
    </rPh>
    <phoneticPr fontId="1"/>
  </si>
  <si>
    <t>「タスク変更内容入力確認」画面に変更後の情報が出力されること</t>
    <rPh sb="10" eb="12">
      <t>カクニン</t>
    </rPh>
    <rPh sb="16" eb="18">
      <t>ヘンコウ</t>
    </rPh>
    <rPh sb="18" eb="19">
      <t>ゴ</t>
    </rPh>
    <rPh sb="20" eb="22">
      <t>ジョウホウ</t>
    </rPh>
    <rPh sb="23" eb="25">
      <t>シュツリョク</t>
    </rPh>
    <phoneticPr fontId="1"/>
  </si>
  <si>
    <t>「タスク変更内容変更」画面</t>
    <rPh sb="4" eb="6">
      <t>ヘンコウ</t>
    </rPh>
    <rPh sb="6" eb="8">
      <t>ナイヨウ</t>
    </rPh>
    <rPh sb="8" eb="10">
      <t>ヘンコウ</t>
    </rPh>
    <phoneticPr fontId="1"/>
  </si>
  <si>
    <t>「変更」ボタン選択</t>
    <rPh sb="1" eb="3">
      <t>ヘンコウ</t>
    </rPh>
    <rPh sb="7" eb="9">
      <t>センタク</t>
    </rPh>
    <phoneticPr fontId="1"/>
  </si>
  <si>
    <t>対象レコードの変更結果が表示されること</t>
    <rPh sb="0" eb="2">
      <t>タイショウ</t>
    </rPh>
    <rPh sb="7" eb="9">
      <t>ヘンコウ</t>
    </rPh>
    <rPh sb="9" eb="11">
      <t>ケッカ</t>
    </rPh>
    <rPh sb="12" eb="14">
      <t>ヒョウジ</t>
    </rPh>
    <phoneticPr fontId="1"/>
  </si>
  <si>
    <t>抽出条件をチェックし「確認」ボタン選択</t>
    <rPh sb="0" eb="2">
      <t>チュウシュツ</t>
    </rPh>
    <rPh sb="2" eb="4">
      <t>ジョウケン</t>
    </rPh>
    <rPh sb="11" eb="13">
      <t>カクニン</t>
    </rPh>
    <rPh sb="17" eb="19">
      <t>センタク</t>
    </rPh>
    <phoneticPr fontId="1"/>
  </si>
  <si>
    <t>「タスク削除抽出条件」画面</t>
    <rPh sb="4" eb="6">
      <t>サクジョ</t>
    </rPh>
    <rPh sb="6" eb="8">
      <t>チュウシュツ</t>
    </rPh>
    <rPh sb="8" eb="10">
      <t>ジョウケン</t>
    </rPh>
    <phoneticPr fontId="1"/>
  </si>
  <si>
    <t>「タスク削除対象出力」画面が表示される</t>
  </si>
  <si>
    <t>「タスク削除対象出力」画面</t>
    <phoneticPr fontId="1"/>
  </si>
  <si>
    <t>削除対象タスクＩＤ入力し「削除」ボタン選択</t>
    <rPh sb="0" eb="2">
      <t>サクジョ</t>
    </rPh>
    <rPh sb="2" eb="4">
      <t>タイショウ</t>
    </rPh>
    <rPh sb="9" eb="11">
      <t>ニュウリョク</t>
    </rPh>
    <rPh sb="13" eb="15">
      <t>サクジョ</t>
    </rPh>
    <rPh sb="19" eb="21">
      <t>センタク</t>
    </rPh>
    <phoneticPr fontId="1"/>
  </si>
  <si>
    <t>「タスク削除完了」画面が表示される。</t>
    <rPh sb="6" eb="8">
      <t>カンリョウ</t>
    </rPh>
    <rPh sb="12" eb="14">
      <t>ヒョウジ</t>
    </rPh>
    <phoneticPr fontId="1"/>
  </si>
  <si>
    <t>「タスク一括削除抽出条件」画面</t>
    <rPh sb="4" eb="6">
      <t>イッカツ</t>
    </rPh>
    <rPh sb="6" eb="8">
      <t>サクジョ</t>
    </rPh>
    <rPh sb="8" eb="10">
      <t>チュウシュツ</t>
    </rPh>
    <rPh sb="10" eb="12">
      <t>ジョウケン</t>
    </rPh>
    <phoneticPr fontId="1"/>
  </si>
  <si>
    <t>「タスク一括削除対象出力」画面が表示される</t>
    <phoneticPr fontId="1"/>
  </si>
  <si>
    <t>「タスク一括削除対象出力」画面</t>
    <phoneticPr fontId="1"/>
  </si>
  <si>
    <t>「削除」ボタン選択</t>
    <rPh sb="1" eb="3">
      <t>サクジョ</t>
    </rPh>
    <phoneticPr fontId="1"/>
  </si>
  <si>
    <t>「タスク一括削除完了」画面が表示される。</t>
    <rPh sb="4" eb="6">
      <t>イッカツ</t>
    </rPh>
    <rPh sb="8" eb="10">
      <t>カンリョウ</t>
    </rPh>
    <rPh sb="14" eb="16">
      <t>ヒョウジ</t>
    </rPh>
    <phoneticPr fontId="1"/>
  </si>
  <si>
    <t>「タスク一覧」画面</t>
    <rPh sb="4" eb="6">
      <t>イチラン</t>
    </rPh>
    <phoneticPr fontId="1"/>
  </si>
  <si>
    <t>出力条件を選択する。</t>
    <rPh sb="0" eb="2">
      <t>シュツリョク</t>
    </rPh>
    <rPh sb="2" eb="4">
      <t>ジョウケン</t>
    </rPh>
    <rPh sb="5" eb="7">
      <t>センタク</t>
    </rPh>
    <phoneticPr fontId="1"/>
  </si>
  <si>
    <t>「タスク一覧出力条件確認」画面が表示される。</t>
    <rPh sb="4" eb="6">
      <t>イチラン</t>
    </rPh>
    <rPh sb="6" eb="7">
      <t>デ</t>
    </rPh>
    <rPh sb="7" eb="8">
      <t>リキ</t>
    </rPh>
    <rPh sb="8" eb="10">
      <t>ジョウケン</t>
    </rPh>
    <rPh sb="10" eb="12">
      <t>カクニン</t>
    </rPh>
    <rPh sb="16" eb="18">
      <t>ヒョウジ</t>
    </rPh>
    <phoneticPr fontId="1"/>
  </si>
  <si>
    <t>「タスク一覧出力条件確認」画面が表示される。</t>
    <phoneticPr fontId="1"/>
  </si>
  <si>
    <t>「出力」ボタン選択</t>
    <rPh sb="1" eb="2">
      <t>デ</t>
    </rPh>
    <rPh sb="2" eb="3">
      <t>リキ</t>
    </rPh>
    <phoneticPr fontId="1"/>
  </si>
  <si>
    <t>「パスワード変更」画面</t>
    <rPh sb="6" eb="8">
      <t>ヘンコウ</t>
    </rPh>
    <phoneticPr fontId="1"/>
  </si>
  <si>
    <t>条件に合ったタスクが出力されること。</t>
    <rPh sb="0" eb="2">
      <t>ジョウケン</t>
    </rPh>
    <rPh sb="3" eb="4">
      <t>ア</t>
    </rPh>
    <rPh sb="10" eb="12">
      <t>シュツリョク</t>
    </rPh>
    <phoneticPr fontId="1"/>
  </si>
  <si>
    <t>パスワード変更完了画面が表示されること・</t>
    <rPh sb="5" eb="7">
      <t>ヘンコウ</t>
    </rPh>
    <rPh sb="7" eb="9">
      <t>カンリョウ</t>
    </rPh>
    <rPh sb="9" eb="11">
      <t>ガメン</t>
    </rPh>
    <rPh sb="12" eb="14">
      <t>ヒョウジ</t>
    </rPh>
    <phoneticPr fontId="1"/>
  </si>
  <si>
    <t>自分の旧、新、新パスワードを入力する。</t>
    <rPh sb="0" eb="2">
      <t>ジブン</t>
    </rPh>
    <rPh sb="3" eb="4">
      <t>キュウ</t>
    </rPh>
    <rPh sb="5" eb="6">
      <t>シン</t>
    </rPh>
    <rPh sb="7" eb="8">
      <t>シン</t>
    </rPh>
    <rPh sb="14" eb="16">
      <t>ニュウリョク</t>
    </rPh>
    <phoneticPr fontId="1"/>
  </si>
  <si>
    <t>ユーザー管理メニュー</t>
    <rPh sb="4" eb="6">
      <t>カンリ</t>
    </rPh>
    <phoneticPr fontId="1"/>
  </si>
  <si>
    <t>該当する画面が表示されること。</t>
    <rPh sb="0" eb="2">
      <t>ガイトウ</t>
    </rPh>
    <rPh sb="4" eb="6">
      <t>ガメン</t>
    </rPh>
    <rPh sb="7" eb="9">
      <t>ヒョウジ</t>
    </rPh>
    <phoneticPr fontId="1"/>
  </si>
  <si>
    <t>「ユーザー登録」画面</t>
    <rPh sb="5" eb="7">
      <t>トウロク</t>
    </rPh>
    <rPh sb="8" eb="10">
      <t>ガメン</t>
    </rPh>
    <phoneticPr fontId="1"/>
  </si>
  <si>
    <t>Ｅメール、パスワード、権限を入力する。</t>
    <rPh sb="11" eb="13">
      <t>ケンゲン</t>
    </rPh>
    <rPh sb="14" eb="16">
      <t>ニュウリョク</t>
    </rPh>
    <phoneticPr fontId="1"/>
  </si>
  <si>
    <t>完了メッセージが表示されること</t>
    <rPh sb="0" eb="2">
      <t>カンリョウ</t>
    </rPh>
    <rPh sb="8" eb="10">
      <t>ヒョウジ</t>
    </rPh>
    <phoneticPr fontId="1"/>
  </si>
  <si>
    <t>「ユーザー変更」画面</t>
    <rPh sb="5" eb="7">
      <t>ヘンコウ</t>
    </rPh>
    <rPh sb="8" eb="10">
      <t>ガメン</t>
    </rPh>
    <phoneticPr fontId="1"/>
  </si>
  <si>
    <t>管理権限（以下同様）を持つアカウントから、６種類の画面、ログアウト画面を選択。</t>
    <rPh sb="0" eb="2">
      <t>カンリ</t>
    </rPh>
    <rPh sb="2" eb="4">
      <t>ケンゲン</t>
    </rPh>
    <rPh sb="5" eb="7">
      <t>イカ</t>
    </rPh>
    <rPh sb="7" eb="9">
      <t>ドウヨウ</t>
    </rPh>
    <rPh sb="11" eb="12">
      <t>モ</t>
    </rPh>
    <rPh sb="22" eb="24">
      <t>シュルイ</t>
    </rPh>
    <rPh sb="25" eb="27">
      <t>ガメン</t>
    </rPh>
    <rPh sb="33" eb="35">
      <t>ガメン</t>
    </rPh>
    <rPh sb="36" eb="38">
      <t>センタク</t>
    </rPh>
    <phoneticPr fontId="1"/>
  </si>
  <si>
    <t>Ｅメール、新パスワードを入力する。</t>
    <rPh sb="5" eb="6">
      <t>シン</t>
    </rPh>
    <rPh sb="12" eb="14">
      <t>ニュウリョク</t>
    </rPh>
    <phoneticPr fontId="1"/>
  </si>
  <si>
    <t>「パスワード変更」画面</t>
    <rPh sb="6" eb="8">
      <t>ヘンコウ</t>
    </rPh>
    <rPh sb="9" eb="11">
      <t>ガメン</t>
    </rPh>
    <phoneticPr fontId="1"/>
  </si>
  <si>
    <t>Ｅメール、新旧パスワード、権限を入力する。</t>
    <rPh sb="5" eb="6">
      <t>シン</t>
    </rPh>
    <rPh sb="6" eb="7">
      <t>キュウ</t>
    </rPh>
    <rPh sb="13" eb="15">
      <t>ケンゲン</t>
    </rPh>
    <rPh sb="16" eb="18">
      <t>ニュウリョク</t>
    </rPh>
    <phoneticPr fontId="1"/>
  </si>
  <si>
    <t>完了メッセージが表示されること。
※Ｅメールの変更は削除＋追加</t>
    <rPh sb="0" eb="2">
      <t>カンリョウ</t>
    </rPh>
    <rPh sb="8" eb="10">
      <t>ヒョウジ</t>
    </rPh>
    <rPh sb="23" eb="25">
      <t>ヘンコウ</t>
    </rPh>
    <rPh sb="26" eb="28">
      <t>サクジョ</t>
    </rPh>
    <rPh sb="29" eb="31">
      <t>ツイカ</t>
    </rPh>
    <phoneticPr fontId="1"/>
  </si>
  <si>
    <t xml:space="preserve">完了メッセージが表示されること。
</t>
    <rPh sb="0" eb="2">
      <t>カンリョウ</t>
    </rPh>
    <rPh sb="8" eb="10">
      <t>ヒョウジ</t>
    </rPh>
    <phoneticPr fontId="1"/>
  </si>
  <si>
    <t>「ユーザー削除」画面</t>
    <rPh sb="5" eb="7">
      <t>サクジョ</t>
    </rPh>
    <rPh sb="8" eb="10">
      <t>ガメン</t>
    </rPh>
    <phoneticPr fontId="1"/>
  </si>
  <si>
    <t>Ｅメール、を入力する。</t>
    <rPh sb="6" eb="8">
      <t>ニュウリョク</t>
    </rPh>
    <phoneticPr fontId="1"/>
  </si>
  <si>
    <t>ユーザー管理メニュー画面</t>
    <rPh sb="4" eb="6">
      <t>カンリ</t>
    </rPh>
    <phoneticPr fontId="1"/>
  </si>
  <si>
    <t>「ログアウト」画面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</si>
</sst>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.0"/>
    <numFmt numFmtId="177" formatCode="yyyy/m/d;@"/>
    <numFmt numFmtId="178" formatCode="yyyy/mm/dd"/>
  </numFmts>
  <fonts count="3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6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9"/>
      <color rgb="FF0000FF"/>
      <name val="游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sz val="10"/>
      <name val="Yu Gothic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Yu Gothic UI"/>
      <family val="3"/>
      <charset val="128"/>
    </font>
    <font>
      <sz val="11"/>
      <name val="Yu Gothic UI"/>
      <family val="3"/>
      <charset val="128"/>
    </font>
    <font>
      <sz val="9"/>
      <name val="Yu Gothic UI"/>
      <family val="3"/>
      <charset val="128"/>
    </font>
    <font>
      <sz val="11"/>
      <color theme="1"/>
      <name val="游ゴシック"/>
      <family val="2"/>
      <scheme val="minor"/>
    </font>
    <font>
      <sz val="9"/>
      <color theme="1"/>
      <name val="Yu Gothic UI"/>
      <family val="3"/>
      <charset val="128"/>
    </font>
    <font>
      <b/>
      <sz val="10"/>
      <name val="ＭＳ ゴシック"/>
      <family val="3"/>
      <charset val="128"/>
    </font>
    <font>
      <b/>
      <sz val="9"/>
      <name val="游ゴシック"/>
      <family val="3"/>
      <charset val="128"/>
      <scheme val="minor"/>
    </font>
    <font>
      <b/>
      <sz val="10"/>
      <name val="MS PGothic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9FFC2"/>
        <bgColor rgb="FFB9FFC2"/>
      </patternFill>
    </fill>
    <fill>
      <patternFill patternType="solid">
        <fgColor theme="5" tint="0.79998168889431442"/>
        <bgColor rgb="FFB9FFC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rgb="FFB9FFC2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rgb="FF000000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indexed="64"/>
      </right>
      <top style="thin">
        <color rgb="FF000000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21" fillId="0" borderId="0"/>
    <xf numFmtId="0" fontId="28" fillId="0" borderId="0"/>
  </cellStyleXfs>
  <cellXfs count="494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vertical="center" wrapText="1"/>
    </xf>
    <xf numFmtId="0" fontId="2" fillId="2" borderId="19" xfId="0" applyFont="1" applyFill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4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0" borderId="0" xfId="0" applyFont="1">
      <alignment vertical="center"/>
    </xf>
    <xf numFmtId="178" fontId="11" fillId="0" borderId="28" xfId="1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  <xf numFmtId="14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NumberFormat="1">
      <alignment vertical="center"/>
    </xf>
    <xf numFmtId="0" fontId="0" fillId="0" borderId="9" xfId="0" applyNumberFormat="1" applyBorder="1">
      <alignment vertical="center"/>
    </xf>
    <xf numFmtId="0" fontId="14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0" fillId="0" borderId="1" xfId="0" applyNumberFormat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2" fillId="0" borderId="28" xfId="0" applyNumberFormat="1" applyFont="1" applyBorder="1" applyAlignment="1">
      <alignment vertical="top" wrapText="1"/>
    </xf>
    <xf numFmtId="0" fontId="12" fillId="0" borderId="28" xfId="0" applyNumberFormat="1" applyFont="1" applyBorder="1" applyAlignment="1">
      <alignment horizontal="center" vertical="center"/>
    </xf>
    <xf numFmtId="0" fontId="12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6" fontId="4" fillId="0" borderId="22" xfId="0" applyNumberFormat="1" applyFont="1" applyBorder="1">
      <alignment vertical="center"/>
    </xf>
    <xf numFmtId="177" fontId="4" fillId="0" borderId="22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7" fontId="4" fillId="0" borderId="10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0" fillId="0" borderId="10" xfId="0" applyNumberFormat="1" applyBorder="1">
      <alignment vertical="center"/>
    </xf>
    <xf numFmtId="0" fontId="12" fillId="0" borderId="31" xfId="0" applyFont="1" applyBorder="1">
      <alignment vertical="center"/>
    </xf>
    <xf numFmtId="0" fontId="2" fillId="0" borderId="34" xfId="0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49" fontId="12" fillId="2" borderId="20" xfId="0" applyNumberFormat="1" applyFont="1" applyFill="1" applyBorder="1">
      <alignment vertical="center"/>
    </xf>
    <xf numFmtId="49" fontId="12" fillId="2" borderId="11" xfId="0" applyNumberFormat="1" applyFont="1" applyFill="1" applyBorder="1">
      <alignment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14" xfId="0" applyNumberFormat="1" applyFont="1" applyFill="1" applyBorder="1">
      <alignment vertical="center"/>
    </xf>
    <xf numFmtId="49" fontId="12" fillId="0" borderId="20" xfId="0" applyNumberFormat="1" applyFont="1" applyBorder="1">
      <alignment vertical="center"/>
    </xf>
    <xf numFmtId="49" fontId="12" fillId="0" borderId="11" xfId="0" applyNumberFormat="1" applyFont="1" applyBorder="1">
      <alignment vertical="center"/>
    </xf>
    <xf numFmtId="49" fontId="12" fillId="0" borderId="14" xfId="0" applyNumberFormat="1" applyFont="1" applyBorder="1">
      <alignment vertical="center"/>
    </xf>
    <xf numFmtId="49" fontId="12" fillId="2" borderId="18" xfId="0" applyNumberFormat="1" applyFont="1" applyFill="1" applyBorder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49" fontId="12" fillId="0" borderId="20" xfId="0" applyNumberFormat="1" applyFont="1" applyBorder="1" applyAlignment="1">
      <alignment horizontal="left" vertical="center"/>
    </xf>
    <xf numFmtId="49" fontId="12" fillId="0" borderId="11" xfId="0" applyNumberFormat="1" applyFont="1" applyBorder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49" fontId="12" fillId="0" borderId="0" xfId="0" applyNumberFormat="1" applyFont="1">
      <alignment vertical="center"/>
    </xf>
    <xf numFmtId="49" fontId="12" fillId="2" borderId="21" xfId="0" applyNumberFormat="1" applyFont="1" applyFill="1" applyBorder="1">
      <alignment vertical="center"/>
    </xf>
    <xf numFmtId="49" fontId="12" fillId="2" borderId="15" xfId="0" applyNumberFormat="1" applyFont="1" applyFill="1" applyBorder="1">
      <alignment vertical="center"/>
    </xf>
    <xf numFmtId="49" fontId="12" fillId="2" borderId="15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>
      <alignment vertical="center"/>
    </xf>
    <xf numFmtId="49" fontId="12" fillId="0" borderId="21" xfId="0" applyNumberFormat="1" applyFont="1" applyBorder="1">
      <alignment vertical="center"/>
    </xf>
    <xf numFmtId="49" fontId="12" fillId="0" borderId="15" xfId="0" applyNumberFormat="1" applyFont="1" applyBorder="1">
      <alignment vertical="center"/>
    </xf>
    <xf numFmtId="49" fontId="12" fillId="0" borderId="16" xfId="0" applyNumberFormat="1" applyFont="1" applyBorder="1">
      <alignment vertical="center"/>
    </xf>
    <xf numFmtId="49" fontId="12" fillId="2" borderId="19" xfId="0" applyNumberFormat="1" applyFont="1" applyFill="1" applyBorder="1">
      <alignment vertical="center"/>
    </xf>
    <xf numFmtId="49" fontId="12" fillId="2" borderId="16" xfId="0" applyNumberFormat="1" applyFont="1" applyFill="1" applyBorder="1" applyAlignment="1">
      <alignment horizontal="left" vertical="center"/>
    </xf>
    <xf numFmtId="49" fontId="12" fillId="0" borderId="21" xfId="0" applyNumberFormat="1" applyFont="1" applyBorder="1" applyAlignment="1">
      <alignment horizontal="left" vertical="center"/>
    </xf>
    <xf numFmtId="49" fontId="12" fillId="0" borderId="15" xfId="0" applyNumberFormat="1" applyFont="1" applyBorder="1" applyAlignment="1">
      <alignment horizontal="left" vertical="center"/>
    </xf>
    <xf numFmtId="49" fontId="12" fillId="0" borderId="16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 wrapText="1"/>
    </xf>
    <xf numFmtId="49" fontId="12" fillId="0" borderId="9" xfId="0" applyNumberFormat="1" applyFont="1" applyBorder="1" applyAlignment="1">
      <alignment horizontal="left" vertical="center" wrapText="1"/>
    </xf>
    <xf numFmtId="49" fontId="17" fillId="9" borderId="5" xfId="0" applyNumberFormat="1" applyFont="1" applyFill="1" applyBorder="1" applyAlignment="1">
      <alignment horizontal="centerContinuous" vertical="center"/>
    </xf>
    <xf numFmtId="49" fontId="12" fillId="9" borderId="4" xfId="0" applyNumberFormat="1" applyFont="1" applyFill="1" applyBorder="1" applyAlignment="1">
      <alignment horizontal="centerContinuous" vertical="center"/>
    </xf>
    <xf numFmtId="49" fontId="12" fillId="9" borderId="30" xfId="0" applyNumberFormat="1" applyFont="1" applyFill="1" applyBorder="1" applyAlignment="1">
      <alignment horizontal="centerContinuous" vertical="center"/>
    </xf>
    <xf numFmtId="49" fontId="12" fillId="9" borderId="5" xfId="0" applyNumberFormat="1" applyFont="1" applyFill="1" applyBorder="1" applyAlignment="1">
      <alignment horizontal="centerContinuous" vertical="center"/>
    </xf>
    <xf numFmtId="49" fontId="12" fillId="0" borderId="5" xfId="0" applyNumberFormat="1" applyFont="1" applyBorder="1" applyAlignment="1">
      <alignment horizontal="left" vertic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30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horizontal="right" vertical="center"/>
    </xf>
    <xf numFmtId="49" fontId="12" fillId="0" borderId="35" xfId="0" applyNumberFormat="1" applyFont="1" applyBorder="1" applyAlignment="1">
      <alignment horizontal="left" vertical="center"/>
    </xf>
    <xf numFmtId="49" fontId="11" fillId="9" borderId="4" xfId="0" applyNumberFormat="1" applyFont="1" applyFill="1" applyBorder="1" applyAlignment="1">
      <alignment horizontal="centerContinuous" vertical="center"/>
    </xf>
    <xf numFmtId="49" fontId="11" fillId="9" borderId="30" xfId="0" applyNumberFormat="1" applyFont="1" applyFill="1" applyBorder="1" applyAlignment="1">
      <alignment horizontal="centerContinuous" vertical="center"/>
    </xf>
    <xf numFmtId="49" fontId="11" fillId="9" borderId="5" xfId="0" applyNumberFormat="1" applyFont="1" applyFill="1" applyBorder="1" applyAlignment="1">
      <alignment horizontal="centerContinuous" vertical="center"/>
    </xf>
    <xf numFmtId="49" fontId="12" fillId="0" borderId="4" xfId="0" applyNumberFormat="1" applyFont="1" applyBorder="1" applyAlignment="1">
      <alignment horizontal="right" vertical="center"/>
    </xf>
    <xf numFmtId="49" fontId="12" fillId="10" borderId="5" xfId="0" applyNumberFormat="1" applyFont="1" applyFill="1" applyBorder="1" applyAlignment="1">
      <alignment horizontal="centerContinuous" vertical="center"/>
    </xf>
    <xf numFmtId="49" fontId="12" fillId="10" borderId="4" xfId="0" applyNumberFormat="1" applyFont="1" applyFill="1" applyBorder="1" applyAlignment="1">
      <alignment horizontal="centerContinuous" vertical="center"/>
    </xf>
    <xf numFmtId="49" fontId="12" fillId="10" borderId="30" xfId="0" applyNumberFormat="1" applyFont="1" applyFill="1" applyBorder="1" applyAlignment="1">
      <alignment horizontal="centerContinuous" vertical="center"/>
    </xf>
    <xf numFmtId="49" fontId="12" fillId="0" borderId="4" xfId="0" applyNumberFormat="1" applyFont="1" applyBorder="1">
      <alignment vertical="center"/>
    </xf>
    <xf numFmtId="49" fontId="12" fillId="0" borderId="30" xfId="0" applyNumberFormat="1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right" vertical="center"/>
    </xf>
    <xf numFmtId="49" fontId="12" fillId="0" borderId="35" xfId="0" applyNumberFormat="1" applyFont="1" applyBorder="1">
      <alignment vertical="center"/>
    </xf>
    <xf numFmtId="49" fontId="12" fillId="0" borderId="3" xfId="0" applyNumberFormat="1" applyFont="1" applyBorder="1" applyAlignment="1">
      <alignment horizontal="center" vertical="center"/>
    </xf>
    <xf numFmtId="49" fontId="12" fillId="11" borderId="5" xfId="0" applyNumberFormat="1" applyFont="1" applyFill="1" applyBorder="1">
      <alignment vertical="center"/>
    </xf>
    <xf numFmtId="49" fontId="12" fillId="11" borderId="4" xfId="0" applyNumberFormat="1" applyFont="1" applyFill="1" applyBorder="1">
      <alignment vertical="center"/>
    </xf>
    <xf numFmtId="49" fontId="12" fillId="11" borderId="30" xfId="0" applyNumberFormat="1" applyFont="1" applyFill="1" applyBorder="1">
      <alignment vertical="center"/>
    </xf>
    <xf numFmtId="0" fontId="12" fillId="0" borderId="5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30" xfId="0" applyFont="1" applyBorder="1">
      <alignment vertical="center"/>
    </xf>
    <xf numFmtId="49" fontId="12" fillId="0" borderId="3" xfId="0" applyNumberFormat="1" applyFont="1" applyBorder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5" xfId="0" applyNumberFormat="1" applyFont="1" applyBorder="1">
      <alignment vertical="center"/>
    </xf>
    <xf numFmtId="49" fontId="12" fillId="11" borderId="36" xfId="0" applyNumberFormat="1" applyFont="1" applyFill="1" applyBorder="1">
      <alignment vertical="center"/>
    </xf>
    <xf numFmtId="49" fontId="12" fillId="11" borderId="9" xfId="0" applyNumberFormat="1" applyFont="1" applyFill="1" applyBorder="1">
      <alignment vertical="center"/>
    </xf>
    <xf numFmtId="49" fontId="12" fillId="11" borderId="37" xfId="0" applyNumberFormat="1" applyFont="1" applyFill="1" applyBorder="1">
      <alignment vertical="center"/>
    </xf>
    <xf numFmtId="49" fontId="12" fillId="11" borderId="5" xfId="0" applyNumberFormat="1" applyFont="1" applyFill="1" applyBorder="1" applyAlignment="1">
      <alignment horizontal="centerContinuous" vertical="center"/>
    </xf>
    <xf numFmtId="49" fontId="12" fillId="11" borderId="4" xfId="0" applyNumberFormat="1" applyFont="1" applyFill="1" applyBorder="1" applyAlignment="1">
      <alignment horizontal="centerContinuous" vertical="center"/>
    </xf>
    <xf numFmtId="49" fontId="12" fillId="11" borderId="30" xfId="0" applyNumberFormat="1" applyFont="1" applyFill="1" applyBorder="1" applyAlignment="1">
      <alignment horizontal="centerContinuous" vertical="center"/>
    </xf>
    <xf numFmtId="49" fontId="12" fillId="11" borderId="3" xfId="0" applyNumberFormat="1" applyFont="1" applyFill="1" applyBorder="1">
      <alignment vertical="center"/>
    </xf>
    <xf numFmtId="49" fontId="12" fillId="11" borderId="0" xfId="0" applyNumberFormat="1" applyFont="1" applyFill="1">
      <alignment vertical="center"/>
    </xf>
    <xf numFmtId="49" fontId="12" fillId="11" borderId="35" xfId="0" applyNumberFormat="1" applyFont="1" applyFill="1" applyBorder="1">
      <alignment vertical="center"/>
    </xf>
    <xf numFmtId="49" fontId="12" fillId="11" borderId="38" xfId="0" applyNumberFormat="1" applyFont="1" applyFill="1" applyBorder="1">
      <alignment vertical="center"/>
    </xf>
    <xf numFmtId="49" fontId="12" fillId="11" borderId="2" xfId="0" applyNumberFormat="1" applyFont="1" applyFill="1" applyBorder="1">
      <alignment vertical="center"/>
    </xf>
    <xf numFmtId="49" fontId="12" fillId="11" borderId="34" xfId="0" applyNumberFormat="1" applyFont="1" applyFill="1" applyBorder="1">
      <alignment vertical="center"/>
    </xf>
    <xf numFmtId="49" fontId="11" fillId="11" borderId="5" xfId="0" applyNumberFormat="1" applyFont="1" applyFill="1" applyBorder="1">
      <alignment vertical="center"/>
    </xf>
    <xf numFmtId="49" fontId="11" fillId="11" borderId="4" xfId="0" applyNumberFormat="1" applyFont="1" applyFill="1" applyBorder="1">
      <alignment vertical="center"/>
    </xf>
    <xf numFmtId="49" fontId="11" fillId="11" borderId="30" xfId="0" applyNumberFormat="1" applyFont="1" applyFill="1" applyBorder="1">
      <alignment vertical="center"/>
    </xf>
    <xf numFmtId="49" fontId="11" fillId="11" borderId="36" xfId="0" applyNumberFormat="1" applyFont="1" applyFill="1" applyBorder="1">
      <alignment vertical="center"/>
    </xf>
    <xf numFmtId="49" fontId="11" fillId="11" borderId="9" xfId="0" applyNumberFormat="1" applyFont="1" applyFill="1" applyBorder="1">
      <alignment vertical="center"/>
    </xf>
    <xf numFmtId="49" fontId="11" fillId="11" borderId="37" xfId="0" applyNumberFormat="1" applyFont="1" applyFill="1" applyBorder="1">
      <alignment vertical="center"/>
    </xf>
    <xf numFmtId="49" fontId="12" fillId="0" borderId="36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2" fillId="0" borderId="37" xfId="0" applyNumberFormat="1" applyFont="1" applyBorder="1">
      <alignment vertical="center"/>
    </xf>
    <xf numFmtId="49" fontId="11" fillId="11" borderId="38" xfId="0" applyNumberFormat="1" applyFont="1" applyFill="1" applyBorder="1">
      <alignment vertical="center"/>
    </xf>
    <xf numFmtId="49" fontId="11" fillId="11" borderId="2" xfId="0" applyNumberFormat="1" applyFont="1" applyFill="1" applyBorder="1">
      <alignment vertical="center"/>
    </xf>
    <xf numFmtId="49" fontId="11" fillId="11" borderId="34" xfId="0" applyNumberFormat="1" applyFont="1" applyFill="1" applyBorder="1">
      <alignment vertical="center"/>
    </xf>
    <xf numFmtId="49" fontId="12" fillId="0" borderId="38" xfId="0" applyNumberFormat="1" applyFont="1" applyBorder="1">
      <alignment vertical="center"/>
    </xf>
    <xf numFmtId="49" fontId="12" fillId="0" borderId="2" xfId="0" applyNumberFormat="1" applyFont="1" applyBorder="1">
      <alignment vertical="center"/>
    </xf>
    <xf numFmtId="49" fontId="12" fillId="0" borderId="34" xfId="0" applyNumberFormat="1" applyFont="1" applyBorder="1">
      <alignment vertical="center"/>
    </xf>
    <xf numFmtId="49" fontId="12" fillId="0" borderId="3" xfId="0" quotePrefix="1" applyNumberFormat="1" applyFont="1" applyBorder="1" applyAlignment="1">
      <alignment horizontal="right" vertical="center"/>
    </xf>
    <xf numFmtId="49" fontId="12" fillId="0" borderId="38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/>
    </xf>
    <xf numFmtId="49" fontId="12" fillId="0" borderId="1" xfId="0" applyNumberFormat="1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12" fillId="0" borderId="22" xfId="0" applyNumberFormat="1" applyFont="1" applyBorder="1">
      <alignment vertical="center"/>
    </xf>
    <xf numFmtId="49" fontId="12" fillId="0" borderId="23" xfId="0" applyNumberFormat="1" applyFont="1" applyBorder="1">
      <alignment vertical="center"/>
    </xf>
    <xf numFmtId="49" fontId="12" fillId="0" borderId="10" xfId="0" applyNumberFormat="1" applyFont="1" applyBorder="1">
      <alignment vertical="center"/>
    </xf>
    <xf numFmtId="49" fontId="12" fillId="0" borderId="23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left" vertical="center"/>
    </xf>
    <xf numFmtId="0" fontId="0" fillId="15" borderId="0" xfId="0" applyFill="1">
      <alignment vertical="center"/>
    </xf>
    <xf numFmtId="14" fontId="3" fillId="16" borderId="11" xfId="2" applyNumberFormat="1" applyFont="1" applyFill="1" applyBorder="1" applyAlignment="1">
      <alignment horizontal="left" vertical="center"/>
    </xf>
    <xf numFmtId="0" fontId="2" fillId="16" borderId="11" xfId="2" applyFont="1" applyFill="1" applyBorder="1" applyAlignment="1">
      <alignment horizontal="center" vertical="center"/>
    </xf>
    <xf numFmtId="0" fontId="3" fillId="16" borderId="11" xfId="2" applyFont="1" applyFill="1" applyBorder="1" applyAlignment="1">
      <alignment horizontal="center" vertical="center"/>
    </xf>
    <xf numFmtId="0" fontId="3" fillId="16" borderId="11" xfId="2" applyFont="1" applyFill="1" applyBorder="1">
      <alignment vertical="center"/>
    </xf>
    <xf numFmtId="0" fontId="3" fillId="16" borderId="14" xfId="2" applyFont="1" applyFill="1" applyBorder="1">
      <alignment vertical="center"/>
    </xf>
    <xf numFmtId="0" fontId="3" fillId="16" borderId="9" xfId="2" applyFont="1" applyFill="1" applyBorder="1">
      <alignment vertical="center"/>
    </xf>
    <xf numFmtId="14" fontId="3" fillId="16" borderId="2" xfId="2" applyNumberFormat="1" applyFont="1" applyFill="1" applyBorder="1" applyAlignment="1">
      <alignment horizontal="left" vertical="center"/>
    </xf>
    <xf numFmtId="0" fontId="2" fillId="16" borderId="2" xfId="2" applyFont="1" applyFill="1" applyBorder="1" applyAlignment="1">
      <alignment horizontal="center" vertical="center"/>
    </xf>
    <xf numFmtId="0" fontId="3" fillId="16" borderId="2" xfId="2" applyFont="1" applyFill="1" applyBorder="1" applyAlignment="1">
      <alignment horizontal="center" vertical="center"/>
    </xf>
    <xf numFmtId="0" fontId="3" fillId="16" borderId="2" xfId="2" applyFont="1" applyFill="1" applyBorder="1">
      <alignment vertical="center"/>
    </xf>
    <xf numFmtId="0" fontId="3" fillId="16" borderId="0" xfId="2" applyFont="1" applyFill="1">
      <alignment vertical="center"/>
    </xf>
    <xf numFmtId="0" fontId="27" fillId="16" borderId="0" xfId="3" applyFont="1" applyFill="1"/>
    <xf numFmtId="0" fontId="27" fillId="2" borderId="9" xfId="3" applyFont="1" applyFill="1" applyBorder="1" applyAlignment="1">
      <alignment horizontal="center" vertical="center"/>
    </xf>
    <xf numFmtId="0" fontId="27" fillId="2" borderId="9" xfId="3" applyFont="1" applyFill="1" applyBorder="1" applyAlignment="1">
      <alignment vertical="center"/>
    </xf>
    <xf numFmtId="0" fontId="27" fillId="2" borderId="37" xfId="3" applyFont="1" applyFill="1" applyBorder="1" applyAlignment="1">
      <alignment vertical="center"/>
    </xf>
    <xf numFmtId="0" fontId="27" fillId="0" borderId="36" xfId="4" applyFont="1" applyBorder="1" applyAlignment="1">
      <alignment vertical="center"/>
    </xf>
    <xf numFmtId="0" fontId="27" fillId="0" borderId="9" xfId="4" applyFont="1" applyBorder="1" applyAlignment="1">
      <alignment vertical="center"/>
    </xf>
    <xf numFmtId="0" fontId="27" fillId="0" borderId="37" xfId="4" applyFont="1" applyBorder="1" applyAlignment="1">
      <alignment vertical="center"/>
    </xf>
    <xf numFmtId="0" fontId="27" fillId="16" borderId="0" xfId="3" applyFont="1" applyFill="1" applyAlignment="1">
      <alignment horizontal="left" vertical="center"/>
    </xf>
    <xf numFmtId="0" fontId="27" fillId="0" borderId="3" xfId="4" applyFont="1" applyBorder="1" applyAlignment="1">
      <alignment vertical="center"/>
    </xf>
    <xf numFmtId="0" fontId="27" fillId="0" borderId="0" xfId="4" applyFont="1" applyAlignment="1">
      <alignment vertical="center"/>
    </xf>
    <xf numFmtId="0" fontId="27" fillId="0" borderId="35" xfId="4" applyFont="1" applyBorder="1" applyAlignment="1">
      <alignment vertical="center"/>
    </xf>
    <xf numFmtId="0" fontId="29" fillId="0" borderId="0" xfId="4" applyFont="1" applyAlignment="1">
      <alignment vertical="center"/>
    </xf>
    <xf numFmtId="0" fontId="27" fillId="0" borderId="38" xfId="4" applyFont="1" applyBorder="1" applyAlignment="1">
      <alignment vertical="center"/>
    </xf>
    <xf numFmtId="0" fontId="27" fillId="0" borderId="2" xfId="4" applyFont="1" applyBorder="1" applyAlignment="1">
      <alignment vertical="center"/>
    </xf>
    <xf numFmtId="0" fontId="27" fillId="0" borderId="34" xfId="4" applyFont="1" applyBorder="1" applyAlignment="1">
      <alignment vertical="center"/>
    </xf>
    <xf numFmtId="0" fontId="27" fillId="2" borderId="2" xfId="4" applyFont="1" applyFill="1" applyBorder="1"/>
    <xf numFmtId="0" fontId="27" fillId="2" borderId="34" xfId="4" applyFont="1" applyFill="1" applyBorder="1"/>
    <xf numFmtId="0" fontId="27" fillId="17" borderId="5" xfId="4" applyFont="1" applyFill="1" applyBorder="1" applyAlignment="1">
      <alignment horizontal="center" vertical="center"/>
    </xf>
    <xf numFmtId="0" fontId="27" fillId="17" borderId="4" xfId="4" applyFont="1" applyFill="1" applyBorder="1" applyAlignment="1">
      <alignment horizontal="center" vertical="center"/>
    </xf>
    <xf numFmtId="0" fontId="27" fillId="17" borderId="4" xfId="4" applyFont="1" applyFill="1" applyBorder="1" applyAlignment="1">
      <alignment vertical="center"/>
    </xf>
    <xf numFmtId="0" fontId="27" fillId="17" borderId="4" xfId="4" applyFont="1" applyFill="1" applyBorder="1" applyAlignment="1">
      <alignment vertical="center" wrapText="1"/>
    </xf>
    <xf numFmtId="0" fontId="27" fillId="17" borderId="30" xfId="4" applyFont="1" applyFill="1" applyBorder="1" applyAlignment="1">
      <alignment vertical="center"/>
    </xf>
    <xf numFmtId="0" fontId="27" fillId="2" borderId="4" xfId="4" applyFont="1" applyFill="1" applyBorder="1"/>
    <xf numFmtId="0" fontId="27" fillId="2" borderId="30" xfId="4" applyFont="1" applyFill="1" applyBorder="1"/>
    <xf numFmtId="0" fontId="27" fillId="2" borderId="4" xfId="3" applyFont="1" applyFill="1" applyBorder="1"/>
    <xf numFmtId="0" fontId="27" fillId="2" borderId="30" xfId="3" applyFont="1" applyFill="1" applyBorder="1"/>
    <xf numFmtId="0" fontId="27" fillId="17" borderId="3" xfId="3" applyFont="1" applyFill="1" applyBorder="1"/>
    <xf numFmtId="0" fontId="27" fillId="17" borderId="0" xfId="3" applyFont="1" applyFill="1"/>
    <xf numFmtId="0" fontId="27" fillId="17" borderId="35" xfId="3" applyFont="1" applyFill="1" applyBorder="1"/>
    <xf numFmtId="0" fontId="27" fillId="17" borderId="38" xfId="3" applyFont="1" applyFill="1" applyBorder="1"/>
    <xf numFmtId="0" fontId="27" fillId="17" borderId="2" xfId="3" applyFont="1" applyFill="1" applyBorder="1"/>
    <xf numFmtId="0" fontId="27" fillId="17" borderId="34" xfId="3" applyFont="1" applyFill="1" applyBorder="1"/>
    <xf numFmtId="178" fontId="11" fillId="0" borderId="25" xfId="1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right"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16" fillId="4" borderId="31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78" fontId="11" fillId="0" borderId="40" xfId="1" applyNumberFormat="1" applyFont="1" applyBorder="1" applyAlignment="1">
      <alignment horizontal="center" vertical="center"/>
    </xf>
    <xf numFmtId="0" fontId="16" fillId="4" borderId="33" xfId="1" applyFont="1" applyFill="1" applyBorder="1" applyAlignment="1">
      <alignment horizontal="center" vertical="center" wrapText="1"/>
    </xf>
    <xf numFmtId="178" fontId="11" fillId="0" borderId="30" xfId="1" applyNumberFormat="1" applyFont="1" applyBorder="1" applyAlignment="1">
      <alignment horizontal="center" vertical="center"/>
    </xf>
    <xf numFmtId="178" fontId="11" fillId="0" borderId="41" xfId="1" applyNumberFormat="1" applyFont="1" applyBorder="1" applyAlignment="1">
      <alignment horizontal="center" vertical="center"/>
    </xf>
    <xf numFmtId="178" fontId="11" fillId="0" borderId="34" xfId="1" applyNumberFormat="1" applyFont="1" applyBorder="1" applyAlignment="1">
      <alignment horizontal="center" vertical="center"/>
    </xf>
    <xf numFmtId="178" fontId="11" fillId="0" borderId="10" xfId="1" applyNumberFormat="1" applyFont="1" applyBorder="1" applyAlignment="1">
      <alignment horizontal="center" vertical="center"/>
    </xf>
    <xf numFmtId="0" fontId="16" fillId="4" borderId="32" xfId="1" applyFont="1" applyFill="1" applyBorder="1" applyAlignment="1">
      <alignment horizontal="center" vertical="center" wrapText="1"/>
    </xf>
    <xf numFmtId="178" fontId="11" fillId="0" borderId="38" xfId="1" applyNumberFormat="1" applyFont="1" applyBorder="1" applyAlignment="1">
      <alignment horizontal="center" vertical="center"/>
    </xf>
    <xf numFmtId="178" fontId="11" fillId="0" borderId="5" xfId="1" applyNumberFormat="1" applyFont="1" applyBorder="1" applyAlignment="1">
      <alignment horizontal="center" vertical="center"/>
    </xf>
    <xf numFmtId="178" fontId="11" fillId="0" borderId="44" xfId="1" applyNumberFormat="1" applyFont="1" applyBorder="1" applyAlignment="1">
      <alignment horizontal="center" vertical="center"/>
    </xf>
    <xf numFmtId="178" fontId="11" fillId="0" borderId="24" xfId="1" applyNumberFormat="1" applyFont="1" applyBorder="1" applyAlignment="1">
      <alignment horizontal="center" vertical="center"/>
    </xf>
    <xf numFmtId="178" fontId="11" fillId="0" borderId="45" xfId="1" applyNumberFormat="1" applyFont="1" applyBorder="1" applyAlignment="1">
      <alignment horizontal="center" vertical="center"/>
    </xf>
    <xf numFmtId="178" fontId="11" fillId="0" borderId="47" xfId="1" applyNumberFormat="1" applyFont="1" applyBorder="1" applyAlignment="1">
      <alignment horizontal="center" vertical="center"/>
    </xf>
    <xf numFmtId="178" fontId="11" fillId="0" borderId="49" xfId="1" applyNumberFormat="1" applyFont="1" applyBorder="1" applyAlignment="1">
      <alignment horizontal="center" vertical="center"/>
    </xf>
    <xf numFmtId="178" fontId="11" fillId="0" borderId="51" xfId="1" applyNumberFormat="1" applyFont="1" applyBorder="1" applyAlignment="1">
      <alignment horizontal="center" vertical="center"/>
    </xf>
    <xf numFmtId="178" fontId="11" fillId="0" borderId="53" xfId="1" applyNumberFormat="1" applyFont="1" applyBorder="1" applyAlignment="1">
      <alignment horizontal="center" vertical="center"/>
    </xf>
    <xf numFmtId="178" fontId="11" fillId="0" borderId="46" xfId="1" applyNumberFormat="1" applyFont="1" applyBorder="1" applyAlignment="1">
      <alignment horizontal="left" vertical="center"/>
    </xf>
    <xf numFmtId="178" fontId="11" fillId="0" borderId="48" xfId="1" applyNumberFormat="1" applyFont="1" applyBorder="1" applyAlignment="1">
      <alignment horizontal="left" vertical="center"/>
    </xf>
    <xf numFmtId="178" fontId="11" fillId="0" borderId="50" xfId="1" applyNumberFormat="1" applyFont="1" applyBorder="1" applyAlignment="1">
      <alignment horizontal="left" vertical="center"/>
    </xf>
    <xf numFmtId="178" fontId="11" fillId="0" borderId="52" xfId="1" applyNumberFormat="1" applyFont="1" applyBorder="1" applyAlignment="1">
      <alignment horizontal="left" vertical="center"/>
    </xf>
    <xf numFmtId="178" fontId="11" fillId="0" borderId="54" xfId="1" applyNumberFormat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16" fillId="4" borderId="32" xfId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11" fillId="0" borderId="10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55" xfId="1" applyNumberFormat="1" applyFont="1" applyBorder="1" applyAlignment="1">
      <alignment horizontal="center" vertical="center"/>
    </xf>
    <xf numFmtId="0" fontId="11" fillId="0" borderId="56" xfId="1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26" xfId="0" applyNumberFormat="1" applyFont="1" applyBorder="1" applyAlignment="1">
      <alignment horizontal="center" vertical="center"/>
    </xf>
    <xf numFmtId="0" fontId="12" fillId="0" borderId="26" xfId="0" applyNumberFormat="1" applyFont="1" applyBorder="1" applyAlignment="1">
      <alignment vertical="top" wrapText="1"/>
    </xf>
    <xf numFmtId="0" fontId="0" fillId="0" borderId="2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2" fillId="0" borderId="10" xfId="0" applyNumberFormat="1" applyFont="1" applyBorder="1">
      <alignment vertical="center"/>
    </xf>
    <xf numFmtId="0" fontId="14" fillId="0" borderId="31" xfId="0" applyNumberFormat="1" applyFont="1" applyBorder="1">
      <alignment vertical="center"/>
    </xf>
    <xf numFmtId="0" fontId="0" fillId="0" borderId="31" xfId="0" applyBorder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0" fillId="19" borderId="31" xfId="1" applyFont="1" applyFill="1" applyBorder="1" applyAlignment="1">
      <alignment horizontal="center" vertical="center" wrapText="1"/>
    </xf>
    <xf numFmtId="0" fontId="13" fillId="19" borderId="31" xfId="1" applyFont="1" applyFill="1" applyBorder="1" applyAlignment="1">
      <alignment horizontal="center" vertical="center" wrapText="1"/>
    </xf>
    <xf numFmtId="0" fontId="31" fillId="19" borderId="31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2" fillId="0" borderId="27" xfId="0" applyNumberFormat="1" applyFont="1" applyBorder="1" applyAlignment="1">
      <alignment horizontal="center" vertical="center"/>
    </xf>
    <xf numFmtId="0" fontId="12" fillId="0" borderId="24" xfId="0" applyNumberFormat="1" applyFont="1" applyBorder="1" applyAlignment="1">
      <alignment horizontal="center" vertical="center"/>
    </xf>
    <xf numFmtId="14" fontId="12" fillId="0" borderId="62" xfId="0" applyNumberFormat="1" applyFont="1" applyBorder="1" applyAlignment="1">
      <alignment horizontal="center" vertical="center"/>
    </xf>
    <xf numFmtId="14" fontId="12" fillId="0" borderId="60" xfId="0" applyNumberFormat="1" applyFont="1" applyBorder="1" applyAlignment="1">
      <alignment horizontal="center" vertical="center"/>
    </xf>
    <xf numFmtId="0" fontId="32" fillId="3" borderId="57" xfId="1" applyNumberFormat="1" applyFont="1" applyFill="1" applyBorder="1" applyAlignment="1">
      <alignment horizontal="center" vertical="center"/>
    </xf>
    <xf numFmtId="0" fontId="32" fillId="3" borderId="57" xfId="1" applyFont="1" applyFill="1" applyBorder="1" applyAlignment="1">
      <alignment horizontal="center" vertical="center"/>
    </xf>
    <xf numFmtId="0" fontId="32" fillId="3" borderId="58" xfId="1" applyFont="1" applyFill="1" applyBorder="1" applyAlignment="1">
      <alignment horizontal="center" vertical="center"/>
    </xf>
    <xf numFmtId="0" fontId="32" fillId="3" borderId="61" xfId="1" applyFont="1" applyFill="1" applyBorder="1" applyAlignment="1">
      <alignment horizontal="center" vertical="center"/>
    </xf>
    <xf numFmtId="0" fontId="32" fillId="3" borderId="57" xfId="1" applyFont="1" applyFill="1" applyBorder="1" applyAlignment="1">
      <alignment horizontal="center" vertical="center" wrapText="1"/>
    </xf>
    <xf numFmtId="0" fontId="32" fillId="19" borderId="57" xfId="1" applyNumberFormat="1" applyFont="1" applyFill="1" applyBorder="1" applyAlignment="1">
      <alignment horizontal="center" vertical="center"/>
    </xf>
    <xf numFmtId="0" fontId="32" fillId="19" borderId="57" xfId="1" applyFont="1" applyFill="1" applyBorder="1" applyAlignment="1">
      <alignment horizontal="center" vertical="center"/>
    </xf>
    <xf numFmtId="0" fontId="32" fillId="19" borderId="58" xfId="1" applyFont="1" applyFill="1" applyBorder="1" applyAlignment="1">
      <alignment horizontal="center" vertical="center"/>
    </xf>
    <xf numFmtId="0" fontId="32" fillId="19" borderId="61" xfId="1" applyFont="1" applyFill="1" applyBorder="1" applyAlignment="1">
      <alignment horizontal="center" vertical="center"/>
    </xf>
    <xf numFmtId="0" fontId="32" fillId="19" borderId="57" xfId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4" fillId="20" borderId="4" xfId="0" applyNumberFormat="1" applyFont="1" applyFill="1" applyBorder="1">
      <alignment vertical="center"/>
    </xf>
    <xf numFmtId="176" fontId="4" fillId="5" borderId="22" xfId="0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176" fontId="4" fillId="5" borderId="10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4" fontId="4" fillId="5" borderId="4" xfId="0" applyNumberFormat="1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8" fontId="11" fillId="0" borderId="24" xfId="1" applyNumberFormat="1" applyFont="1" applyBorder="1" applyAlignment="1">
      <alignment horizontal="left" vertical="center" wrapText="1"/>
    </xf>
    <xf numFmtId="178" fontId="11" fillId="0" borderId="39" xfId="1" applyNumberFormat="1" applyFont="1" applyBorder="1" applyAlignment="1">
      <alignment horizontal="left" vertical="center" wrapText="1"/>
    </xf>
    <xf numFmtId="0" fontId="13" fillId="19" borderId="32" xfId="1" applyFont="1" applyFill="1" applyBorder="1" applyAlignment="1">
      <alignment horizontal="center" vertical="center" wrapText="1"/>
    </xf>
    <xf numFmtId="0" fontId="13" fillId="19" borderId="42" xfId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6" fillId="4" borderId="32" xfId="1" applyFont="1" applyFill="1" applyBorder="1" applyAlignment="1">
      <alignment horizontal="center" vertical="center" wrapText="1"/>
    </xf>
    <xf numFmtId="0" fontId="16" fillId="4" borderId="42" xfId="1" applyFont="1" applyFill="1" applyBorder="1" applyAlignment="1">
      <alignment horizontal="center" vertical="center" wrapText="1"/>
    </xf>
    <xf numFmtId="178" fontId="11" fillId="0" borderId="27" xfId="1" applyNumberFormat="1" applyFont="1" applyBorder="1" applyAlignment="1">
      <alignment horizontal="left" vertical="center" wrapText="1"/>
    </xf>
    <xf numFmtId="178" fontId="11" fillId="0" borderId="43" xfId="1" applyNumberFormat="1" applyFont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0" borderId="24" xfId="0" applyNumberFormat="1" applyFont="1" applyBorder="1" applyAlignment="1">
      <alignment vertical="top" wrapText="1"/>
    </xf>
    <xf numFmtId="0" fontId="12" fillId="0" borderId="25" xfId="0" applyNumberFormat="1" applyFont="1" applyBorder="1" applyAlignment="1">
      <alignment vertical="top" wrapText="1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2" fillId="0" borderId="27" xfId="0" applyNumberFormat="1" applyFont="1" applyBorder="1" applyAlignment="1">
      <alignment vertical="top" wrapText="1"/>
    </xf>
    <xf numFmtId="0" fontId="12" fillId="0" borderId="29" xfId="0" applyNumberFormat="1" applyFont="1" applyBorder="1" applyAlignment="1">
      <alignment vertical="top" wrapText="1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32" fillId="3" borderId="58" xfId="1" applyNumberFormat="1" applyFont="1" applyFill="1" applyBorder="1" applyAlignment="1">
      <alignment horizontal="center" vertical="center"/>
    </xf>
    <xf numFmtId="0" fontId="32" fillId="3" borderId="59" xfId="1" applyNumberFormat="1" applyFont="1" applyFill="1" applyBorder="1" applyAlignment="1">
      <alignment horizontal="center" vertical="center"/>
    </xf>
    <xf numFmtId="0" fontId="23" fillId="2" borderId="5" xfId="3" applyFont="1" applyFill="1" applyBorder="1" applyAlignment="1">
      <alignment horizontal="left"/>
    </xf>
    <xf numFmtId="0" fontId="23" fillId="2" borderId="4" xfId="3" applyFont="1" applyFill="1" applyBorder="1" applyAlignment="1">
      <alignment horizontal="left"/>
    </xf>
    <xf numFmtId="0" fontId="27" fillId="17" borderId="1" xfId="4" applyFont="1" applyFill="1" applyBorder="1" applyAlignment="1">
      <alignment horizontal="center" vertical="center"/>
    </xf>
    <xf numFmtId="0" fontId="27" fillId="17" borderId="5" xfId="4" applyFont="1" applyFill="1" applyBorder="1" applyAlignment="1">
      <alignment horizontal="center" vertical="center"/>
    </xf>
    <xf numFmtId="0" fontId="27" fillId="17" borderId="4" xfId="4" applyFont="1" applyFill="1" applyBorder="1" applyAlignment="1">
      <alignment horizontal="center" vertical="center"/>
    </xf>
    <xf numFmtId="0" fontId="27" fillId="17" borderId="30" xfId="4" applyFont="1" applyFill="1" applyBorder="1" applyAlignment="1">
      <alignment horizontal="center" vertical="center"/>
    </xf>
    <xf numFmtId="0" fontId="27" fillId="17" borderId="5" xfId="4" applyFont="1" applyFill="1" applyBorder="1" applyAlignment="1">
      <alignment horizontal="center" vertical="top"/>
    </xf>
    <xf numFmtId="0" fontId="27" fillId="17" borderId="4" xfId="4" applyFont="1" applyFill="1" applyBorder="1" applyAlignment="1">
      <alignment horizontal="center" vertical="top"/>
    </xf>
    <xf numFmtId="0" fontId="27" fillId="17" borderId="30" xfId="4" applyFont="1" applyFill="1" applyBorder="1" applyAlignment="1">
      <alignment horizontal="center" vertical="top"/>
    </xf>
    <xf numFmtId="0" fontId="27" fillId="17" borderId="5" xfId="4" applyFont="1" applyFill="1" applyBorder="1" applyAlignment="1">
      <alignment horizontal="left" vertical="top"/>
    </xf>
    <xf numFmtId="0" fontId="27" fillId="17" borderId="4" xfId="4" applyFont="1" applyFill="1" applyBorder="1" applyAlignment="1">
      <alignment horizontal="left" vertical="top"/>
    </xf>
    <xf numFmtId="0" fontId="28" fillId="0" borderId="4" xfId="4" applyBorder="1" applyAlignment="1">
      <alignment horizontal="left" vertical="top"/>
    </xf>
    <xf numFmtId="0" fontId="28" fillId="0" borderId="30" xfId="4" applyBorder="1" applyAlignment="1">
      <alignment horizontal="left" vertical="top"/>
    </xf>
    <xf numFmtId="0" fontId="27" fillId="2" borderId="1" xfId="4" applyFont="1" applyFill="1" applyBorder="1" applyAlignment="1">
      <alignment horizontal="center" vertical="center"/>
    </xf>
    <xf numFmtId="0" fontId="27" fillId="17" borderId="5" xfId="4" applyFont="1" applyFill="1" applyBorder="1" applyAlignment="1">
      <alignment horizontal="left" vertical="top" wrapText="1"/>
    </xf>
    <xf numFmtId="0" fontId="27" fillId="17" borderId="30" xfId="4" applyFont="1" applyFill="1" applyBorder="1" applyAlignment="1">
      <alignment horizontal="left" vertical="top"/>
    </xf>
    <xf numFmtId="0" fontId="27" fillId="17" borderId="5" xfId="3" applyFont="1" applyFill="1" applyBorder="1" applyAlignment="1">
      <alignment horizontal="center" vertical="center"/>
    </xf>
    <xf numFmtId="0" fontId="27" fillId="17" borderId="4" xfId="3" applyFont="1" applyFill="1" applyBorder="1" applyAlignment="1">
      <alignment horizontal="center" vertical="center"/>
    </xf>
    <xf numFmtId="0" fontId="27" fillId="17" borderId="30" xfId="3" applyFont="1" applyFill="1" applyBorder="1" applyAlignment="1">
      <alignment horizontal="center" vertical="center"/>
    </xf>
    <xf numFmtId="0" fontId="27" fillId="17" borderId="5" xfId="4" applyFont="1" applyFill="1" applyBorder="1" applyAlignment="1">
      <alignment horizontal="left" vertical="center"/>
    </xf>
    <xf numFmtId="0" fontId="28" fillId="0" borderId="4" xfId="4" applyBorder="1" applyAlignment="1">
      <alignment horizontal="left" vertical="center"/>
    </xf>
    <xf numFmtId="0" fontId="28" fillId="0" borderId="30" xfId="4" applyBorder="1" applyAlignment="1">
      <alignment horizontal="left" vertical="center"/>
    </xf>
    <xf numFmtId="0" fontId="27" fillId="17" borderId="4" xfId="4" applyFont="1" applyFill="1" applyBorder="1" applyAlignment="1">
      <alignment horizontal="left" vertical="top" wrapText="1"/>
    </xf>
    <xf numFmtId="0" fontId="27" fillId="17" borderId="30" xfId="4" applyFont="1" applyFill="1" applyBorder="1" applyAlignment="1">
      <alignment horizontal="left" vertical="top" wrapText="1"/>
    </xf>
    <xf numFmtId="0" fontId="23" fillId="2" borderId="5" xfId="4" applyFont="1" applyFill="1" applyBorder="1" applyAlignment="1">
      <alignment horizontal="left"/>
    </xf>
    <xf numFmtId="0" fontId="23" fillId="2" borderId="4" xfId="4" applyFont="1" applyFill="1" applyBorder="1" applyAlignment="1">
      <alignment horizontal="left"/>
    </xf>
    <xf numFmtId="0" fontId="27" fillId="2" borderId="1" xfId="4" applyFont="1" applyFill="1" applyBorder="1" applyAlignment="1">
      <alignment horizontal="center" vertical="center" wrapText="1"/>
    </xf>
    <xf numFmtId="0" fontId="27" fillId="2" borderId="36" xfId="4" applyFont="1" applyFill="1" applyBorder="1" applyAlignment="1">
      <alignment horizontal="center" vertical="center"/>
    </xf>
    <xf numFmtId="0" fontId="27" fillId="2" borderId="9" xfId="4" applyFont="1" applyFill="1" applyBorder="1" applyAlignment="1">
      <alignment horizontal="center" vertical="center"/>
    </xf>
    <xf numFmtId="0" fontId="27" fillId="2" borderId="37" xfId="4" applyFont="1" applyFill="1" applyBorder="1" applyAlignment="1">
      <alignment horizontal="center" vertical="center"/>
    </xf>
    <xf numFmtId="0" fontId="27" fillId="2" borderId="3" xfId="4" applyFont="1" applyFill="1" applyBorder="1" applyAlignment="1">
      <alignment horizontal="center" vertical="center"/>
    </xf>
    <xf numFmtId="0" fontId="27" fillId="2" borderId="0" xfId="4" applyFont="1" applyFill="1" applyAlignment="1">
      <alignment horizontal="center" vertical="center"/>
    </xf>
    <xf numFmtId="0" fontId="27" fillId="2" borderId="35" xfId="4" applyFont="1" applyFill="1" applyBorder="1" applyAlignment="1">
      <alignment horizontal="center" vertical="center"/>
    </xf>
    <xf numFmtId="0" fontId="27" fillId="2" borderId="38" xfId="4" applyFont="1" applyFill="1" applyBorder="1" applyAlignment="1">
      <alignment horizontal="center" vertical="center"/>
    </xf>
    <xf numFmtId="0" fontId="27" fillId="2" borderId="2" xfId="4" applyFont="1" applyFill="1" applyBorder="1" applyAlignment="1">
      <alignment horizontal="center" vertical="center"/>
    </xf>
    <xf numFmtId="0" fontId="27" fillId="2" borderId="34" xfId="4" applyFont="1" applyFill="1" applyBorder="1" applyAlignment="1">
      <alignment horizontal="center" vertical="center"/>
    </xf>
    <xf numFmtId="0" fontId="27" fillId="17" borderId="5" xfId="4" applyFont="1" applyFill="1" applyBorder="1" applyAlignment="1">
      <alignment horizontal="center" vertical="center" wrapText="1"/>
    </xf>
    <xf numFmtId="0" fontId="27" fillId="17" borderId="4" xfId="4" applyFont="1" applyFill="1" applyBorder="1" applyAlignment="1">
      <alignment horizontal="center" vertical="center" wrapText="1"/>
    </xf>
    <xf numFmtId="0" fontId="27" fillId="17" borderId="30" xfId="4" applyFont="1" applyFill="1" applyBorder="1" applyAlignment="1">
      <alignment horizontal="center" vertical="center" wrapText="1"/>
    </xf>
    <xf numFmtId="0" fontId="27" fillId="17" borderId="4" xfId="4" applyFont="1" applyFill="1" applyBorder="1" applyAlignment="1">
      <alignment horizontal="left" vertical="center"/>
    </xf>
    <xf numFmtId="0" fontId="27" fillId="17" borderId="30" xfId="4" applyFont="1" applyFill="1" applyBorder="1" applyAlignment="1">
      <alignment horizontal="left" vertical="center"/>
    </xf>
    <xf numFmtId="0" fontId="27" fillId="17" borderId="1" xfId="4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/>
    </xf>
    <xf numFmtId="0" fontId="23" fillId="2" borderId="4" xfId="3" applyFont="1" applyFill="1" applyBorder="1" applyAlignment="1">
      <alignment horizontal="center" vertical="center"/>
    </xf>
    <xf numFmtId="0" fontId="23" fillId="2" borderId="36" xfId="3" applyFont="1" applyFill="1" applyBorder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0" fontId="23" fillId="2" borderId="38" xfId="3" applyFont="1" applyFill="1" applyBorder="1" applyAlignment="1">
      <alignment horizontal="center" vertical="center"/>
    </xf>
    <xf numFmtId="0" fontId="23" fillId="2" borderId="2" xfId="3" applyFont="1" applyFill="1" applyBorder="1" applyAlignment="1">
      <alignment horizontal="center" vertical="center"/>
    </xf>
    <xf numFmtId="0" fontId="25" fillId="17" borderId="36" xfId="3" applyFont="1" applyFill="1" applyBorder="1" applyAlignment="1">
      <alignment horizontal="center" vertical="center" wrapText="1"/>
    </xf>
    <xf numFmtId="0" fontId="25" fillId="17" borderId="9" xfId="3" applyFont="1" applyFill="1" applyBorder="1" applyAlignment="1">
      <alignment horizontal="center" vertical="center" wrapText="1"/>
    </xf>
    <xf numFmtId="0" fontId="25" fillId="17" borderId="37" xfId="3" applyFont="1" applyFill="1" applyBorder="1" applyAlignment="1">
      <alignment horizontal="center" vertical="center" wrapText="1"/>
    </xf>
    <xf numFmtId="0" fontId="25" fillId="17" borderId="38" xfId="3" applyFont="1" applyFill="1" applyBorder="1" applyAlignment="1">
      <alignment horizontal="center" vertical="center" wrapText="1"/>
    </xf>
    <xf numFmtId="0" fontId="25" fillId="17" borderId="2" xfId="3" applyFont="1" applyFill="1" applyBorder="1" applyAlignment="1">
      <alignment horizontal="center" vertical="center" wrapText="1"/>
    </xf>
    <xf numFmtId="0" fontId="25" fillId="17" borderId="34" xfId="3" applyFont="1" applyFill="1" applyBorder="1" applyAlignment="1">
      <alignment horizontal="center" vertical="center" wrapText="1"/>
    </xf>
    <xf numFmtId="0" fontId="23" fillId="2" borderId="9" xfId="3" applyFont="1" applyFill="1" applyBorder="1" applyAlignment="1">
      <alignment horizontal="center" vertical="center" wrapText="1"/>
    </xf>
    <xf numFmtId="0" fontId="23" fillId="2" borderId="37" xfId="3" applyFont="1" applyFill="1" applyBorder="1" applyAlignment="1">
      <alignment horizontal="center" vertical="center" wrapText="1"/>
    </xf>
    <xf numFmtId="0" fontId="23" fillId="2" borderId="2" xfId="3" applyFont="1" applyFill="1" applyBorder="1" applyAlignment="1">
      <alignment horizontal="center" vertical="center" wrapText="1"/>
    </xf>
    <xf numFmtId="0" fontId="23" fillId="2" borderId="34" xfId="3" applyFont="1" applyFill="1" applyBorder="1" applyAlignment="1">
      <alignment horizontal="center" vertical="center" wrapText="1"/>
    </xf>
    <xf numFmtId="0" fontId="26" fillId="0" borderId="36" xfId="3" applyFont="1" applyBorder="1" applyAlignment="1">
      <alignment horizontal="left" vertical="center"/>
    </xf>
    <xf numFmtId="0" fontId="26" fillId="0" borderId="9" xfId="3" applyFont="1" applyBorder="1" applyAlignment="1">
      <alignment horizontal="left" vertical="center"/>
    </xf>
    <xf numFmtId="0" fontId="26" fillId="0" borderId="37" xfId="3" applyFont="1" applyBorder="1" applyAlignment="1">
      <alignment horizontal="left" vertical="center"/>
    </xf>
    <xf numFmtId="0" fontId="26" fillId="0" borderId="38" xfId="3" applyFont="1" applyBorder="1" applyAlignment="1">
      <alignment horizontal="left" vertical="center"/>
    </xf>
    <xf numFmtId="0" fontId="26" fillId="0" borderId="2" xfId="3" applyFont="1" applyBorder="1" applyAlignment="1">
      <alignment horizontal="left" vertical="center"/>
    </xf>
    <xf numFmtId="0" fontId="26" fillId="0" borderId="34" xfId="3" applyFont="1" applyBorder="1" applyAlignment="1">
      <alignment horizontal="left" vertical="center"/>
    </xf>
    <xf numFmtId="0" fontId="23" fillId="2" borderId="3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6" fillId="17" borderId="36" xfId="3" applyFont="1" applyFill="1" applyBorder="1" applyAlignment="1">
      <alignment horizontal="left" vertical="top"/>
    </xf>
    <xf numFmtId="0" fontId="26" fillId="17" borderId="9" xfId="3" applyFont="1" applyFill="1" applyBorder="1" applyAlignment="1">
      <alignment horizontal="left" vertical="top"/>
    </xf>
    <xf numFmtId="0" fontId="26" fillId="17" borderId="37" xfId="3" applyFont="1" applyFill="1" applyBorder="1" applyAlignment="1">
      <alignment horizontal="left" vertical="top"/>
    </xf>
    <xf numFmtId="0" fontId="26" fillId="17" borderId="3" xfId="3" applyFont="1" applyFill="1" applyBorder="1" applyAlignment="1">
      <alignment horizontal="left" vertical="top"/>
    </xf>
    <xf numFmtId="0" fontId="26" fillId="17" borderId="0" xfId="3" applyFont="1" applyFill="1" applyAlignment="1">
      <alignment horizontal="left" vertical="top"/>
    </xf>
    <xf numFmtId="0" fontId="26" fillId="17" borderId="35" xfId="3" applyFont="1" applyFill="1" applyBorder="1" applyAlignment="1">
      <alignment horizontal="left" vertical="top"/>
    </xf>
    <xf numFmtId="0" fontId="26" fillId="17" borderId="38" xfId="3" applyFont="1" applyFill="1" applyBorder="1" applyAlignment="1">
      <alignment horizontal="left" vertical="top"/>
    </xf>
    <xf numFmtId="0" fontId="26" fillId="17" borderId="2" xfId="3" applyFont="1" applyFill="1" applyBorder="1" applyAlignment="1">
      <alignment horizontal="left" vertical="top"/>
    </xf>
    <xf numFmtId="0" fontId="26" fillId="17" borderId="34" xfId="3" applyFont="1" applyFill="1" applyBorder="1" applyAlignment="1">
      <alignment horizontal="left" vertical="top"/>
    </xf>
    <xf numFmtId="0" fontId="27" fillId="2" borderId="5" xfId="4" applyFont="1" applyFill="1" applyBorder="1" applyAlignment="1">
      <alignment horizontal="center"/>
    </xf>
    <xf numFmtId="0" fontId="27" fillId="2" borderId="4" xfId="4" applyFont="1" applyFill="1" applyBorder="1" applyAlignment="1">
      <alignment horizontal="center"/>
    </xf>
    <xf numFmtId="0" fontId="27" fillId="2" borderId="30" xfId="4" applyFont="1" applyFill="1" applyBorder="1" applyAlignment="1">
      <alignment horizontal="center"/>
    </xf>
    <xf numFmtId="0" fontId="27" fillId="2" borderId="36" xfId="4" applyFont="1" applyFill="1" applyBorder="1" applyAlignment="1">
      <alignment horizontal="center" vertical="center" wrapText="1"/>
    </xf>
    <xf numFmtId="0" fontId="27" fillId="2" borderId="3" xfId="4" applyFont="1" applyFill="1" applyBorder="1" applyAlignment="1">
      <alignment horizontal="center" vertical="center" wrapText="1"/>
    </xf>
    <xf numFmtId="0" fontId="27" fillId="2" borderId="9" xfId="4" applyFont="1" applyFill="1" applyBorder="1" applyAlignment="1">
      <alignment horizontal="center" vertical="center" wrapText="1"/>
    </xf>
    <xf numFmtId="0" fontId="27" fillId="2" borderId="37" xfId="4" applyFont="1" applyFill="1" applyBorder="1" applyAlignment="1">
      <alignment horizontal="center" vertical="center" wrapText="1"/>
    </xf>
    <xf numFmtId="0" fontId="27" fillId="2" borderId="0" xfId="4" applyFont="1" applyFill="1" applyAlignment="1">
      <alignment horizontal="center" vertical="center" wrapText="1"/>
    </xf>
    <xf numFmtId="0" fontId="27" fillId="2" borderId="35" xfId="4" applyFont="1" applyFill="1" applyBorder="1" applyAlignment="1">
      <alignment horizontal="center" vertical="center" wrapText="1"/>
    </xf>
    <xf numFmtId="0" fontId="27" fillId="2" borderId="38" xfId="4" applyFont="1" applyFill="1" applyBorder="1" applyAlignment="1">
      <alignment horizontal="center" vertical="center" wrapText="1"/>
    </xf>
    <xf numFmtId="0" fontId="27" fillId="2" borderId="2" xfId="4" applyFont="1" applyFill="1" applyBorder="1" applyAlignment="1">
      <alignment horizontal="center" vertical="center" wrapText="1"/>
    </xf>
    <xf numFmtId="0" fontId="27" fillId="2" borderId="34" xfId="4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22" fillId="2" borderId="20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0" fontId="22" fillId="2" borderId="14" xfId="3" applyFont="1" applyFill="1" applyBorder="1" applyAlignment="1">
      <alignment horizontal="center" vertical="center"/>
    </xf>
    <xf numFmtId="14" fontId="22" fillId="0" borderId="20" xfId="3" applyNumberFormat="1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4" xfId="3" applyFont="1" applyBorder="1" applyAlignment="1">
      <alignment horizontal="center" vertical="center"/>
    </xf>
    <xf numFmtId="0" fontId="22" fillId="0" borderId="20" xfId="3" applyFont="1" applyBorder="1" applyAlignment="1">
      <alignment horizontal="center" vertical="center"/>
    </xf>
    <xf numFmtId="0" fontId="5" fillId="2" borderId="38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4" xfId="2" applyFont="1" applyFill="1" applyBorder="1" applyAlignment="1">
      <alignment horizontal="center" vertical="center"/>
    </xf>
    <xf numFmtId="0" fontId="22" fillId="2" borderId="38" xfId="3" applyFont="1" applyFill="1" applyBorder="1" applyAlignment="1">
      <alignment horizontal="center" vertical="center"/>
    </xf>
    <xf numFmtId="0" fontId="22" fillId="2" borderId="2" xfId="3" applyFont="1" applyFill="1" applyBorder="1" applyAlignment="1">
      <alignment horizontal="center" vertical="center"/>
    </xf>
    <xf numFmtId="0" fontId="22" fillId="2" borderId="34" xfId="3" applyFont="1" applyFill="1" applyBorder="1" applyAlignment="1">
      <alignment horizontal="center" vertical="center"/>
    </xf>
    <xf numFmtId="14" fontId="22" fillId="0" borderId="38" xfId="3" applyNumberFormat="1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4" xfId="3" applyFont="1" applyBorder="1" applyAlignment="1">
      <alignment horizontal="center" vertical="center"/>
    </xf>
    <xf numFmtId="0" fontId="22" fillId="0" borderId="38" xfId="3" applyFont="1" applyBorder="1" applyAlignment="1">
      <alignment horizontal="center" vertical="center"/>
    </xf>
    <xf numFmtId="0" fontId="32" fillId="19" borderId="58" xfId="1" applyNumberFormat="1" applyFont="1" applyFill="1" applyBorder="1" applyAlignment="1">
      <alignment horizontal="center" vertical="center"/>
    </xf>
    <xf numFmtId="0" fontId="32" fillId="19" borderId="59" xfId="1" applyNumberFormat="1" applyFont="1" applyFill="1" applyBorder="1" applyAlignment="1">
      <alignment horizontal="center" vertical="center"/>
    </xf>
    <xf numFmtId="0" fontId="11" fillId="0" borderId="28" xfId="0" applyNumberFormat="1" applyFont="1" applyBorder="1" applyAlignment="1">
      <alignment vertical="top" wrapText="1"/>
    </xf>
  </cellXfs>
  <cellStyles count="5">
    <cellStyle name="標準" xfId="0" builtinId="0"/>
    <cellStyle name="標準 2" xfId="1" xr:uid="{1F32F5F4-0165-4577-B6F6-D0375938A539}"/>
    <cellStyle name="標準 2 2" xfId="3" xr:uid="{70946001-8AA5-478E-B42A-CA558E9815F0}"/>
    <cellStyle name="標準 3" xfId="4" xr:uid="{24F204E4-2C1C-499C-A3EE-76B177CA4A2A}"/>
    <cellStyle name="標準 4" xfId="2" xr:uid="{38BCAD86-3E42-4CC4-865C-F14CD4EA4679}"/>
  </cellStyles>
  <dxfs count="9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CCFF99"/>
      <color rgb="FFCCCCFF"/>
      <color rgb="FF00FFFF"/>
      <color rgb="FFCCFFFF"/>
      <color rgb="FF0000FF"/>
      <color rgb="FFFF00FF"/>
      <color rgb="FFFEFECE"/>
      <color rgb="FFAF13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22</xdr:row>
      <xdr:rowOff>0</xdr:rowOff>
    </xdr:from>
    <xdr:to>
      <xdr:col>10</xdr:col>
      <xdr:colOff>640079</xdr:colOff>
      <xdr:row>27</xdr:row>
      <xdr:rowOff>51250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6FC17B-6B1E-4CC1-BD91-903DCE84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122" y="7010400"/>
          <a:ext cx="1930157" cy="1194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266700</xdr:rowOff>
    </xdr:from>
    <xdr:to>
      <xdr:col>4</xdr:col>
      <xdr:colOff>1882140</xdr:colOff>
      <xdr:row>11</xdr:row>
      <xdr:rowOff>213360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6E87BF6-CD7A-404F-9E4B-F454E2566D6B}"/>
            </a:ext>
          </a:extLst>
        </xdr:cNvPr>
        <xdr:cNvSpPr/>
      </xdr:nvSpPr>
      <xdr:spPr>
        <a:xfrm>
          <a:off x="2522220" y="2895600"/>
          <a:ext cx="3672840" cy="632460"/>
        </a:xfrm>
        <a:prstGeom prst="borderCallout1">
          <a:avLst>
            <a:gd name="adj1" fmla="val -57354"/>
            <a:gd name="adj2" fmla="val -5950"/>
            <a:gd name="adj3" fmla="val -10121"/>
            <a:gd name="adj4" fmla="val 3782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同じ日付、同じ更新者であっても毎回記載しましょう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（セルを結合しないでください）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213360</xdr:colOff>
      <xdr:row>9</xdr:row>
      <xdr:rowOff>266700</xdr:rowOff>
    </xdr:from>
    <xdr:to>
      <xdr:col>1</xdr:col>
      <xdr:colOff>822960</xdr:colOff>
      <xdr:row>11</xdr:row>
      <xdr:rowOff>213360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2A9D9700-62DC-4773-B083-9B663E1DD5BE}"/>
            </a:ext>
          </a:extLst>
        </xdr:cNvPr>
        <xdr:cNvSpPr/>
      </xdr:nvSpPr>
      <xdr:spPr>
        <a:xfrm>
          <a:off x="213360" y="2895600"/>
          <a:ext cx="1645920" cy="632460"/>
        </a:xfrm>
        <a:prstGeom prst="borderCallout1">
          <a:avLst>
            <a:gd name="adj1" fmla="val -50377"/>
            <a:gd name="adj2" fmla="val 19050"/>
            <a:gd name="adj3" fmla="val -10121"/>
            <a:gd name="adj4" fmla="val 3782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同じ</a:t>
          </a:r>
          <a:r>
            <a:rPr kumimoji="1" lang="en-US" altLang="ja-JP" sz="1100" b="1">
              <a:solidFill>
                <a:sysClr val="windowText" lastClr="000000"/>
              </a:solidFill>
            </a:rPr>
            <a:t>Ver.</a:t>
          </a:r>
          <a:r>
            <a:rPr kumimoji="1" lang="ja-JP" altLang="en-US" sz="1100" b="1">
              <a:solidFill>
                <a:sysClr val="windowText" lastClr="000000"/>
              </a:solidFill>
            </a:rPr>
            <a:t>の場合は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セルを結合しましょう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11</xdr:row>
      <xdr:rowOff>41910</xdr:rowOff>
    </xdr:from>
    <xdr:to>
      <xdr:col>62</xdr:col>
      <xdr:colOff>81915</xdr:colOff>
      <xdr:row>40</xdr:row>
      <xdr:rowOff>108317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924F935-2C3D-4713-B278-FC966D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6130" y="2045970"/>
          <a:ext cx="8178165" cy="4927967"/>
        </a:xfrm>
        <a:prstGeom prst="rect">
          <a:avLst/>
        </a:prstGeom>
      </xdr:spPr>
    </xdr:pic>
    <xdr:clientData/>
  </xdr:twoCellAnchor>
  <xdr:twoCellAnchor>
    <xdr:from>
      <xdr:col>20</xdr:col>
      <xdr:colOff>66675</xdr:colOff>
      <xdr:row>14</xdr:row>
      <xdr:rowOff>123825</xdr:rowOff>
    </xdr:from>
    <xdr:to>
      <xdr:col>23</xdr:col>
      <xdr:colOff>82550</xdr:colOff>
      <xdr:row>16</xdr:row>
      <xdr:rowOff>44450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1A83F-EB8F-49E4-80B6-EB16F2C8DC89}"/>
            </a:ext>
          </a:extLst>
        </xdr:cNvPr>
        <xdr:cNvSpPr/>
      </xdr:nvSpPr>
      <xdr:spPr>
        <a:xfrm>
          <a:off x="3769995" y="2659380"/>
          <a:ext cx="562610" cy="263525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1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18</xdr:col>
      <xdr:colOff>38100</xdr:colOff>
      <xdr:row>26</xdr:row>
      <xdr:rowOff>139700</xdr:rowOff>
    </xdr:from>
    <xdr:to>
      <xdr:col>21</xdr:col>
      <xdr:colOff>47625</xdr:colOff>
      <xdr:row>28</xdr:row>
      <xdr:rowOff>57150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343A44-4FB5-4918-9C5B-CE92E57EF2E8}"/>
            </a:ext>
          </a:extLst>
        </xdr:cNvPr>
        <xdr:cNvSpPr/>
      </xdr:nvSpPr>
      <xdr:spPr>
        <a:xfrm>
          <a:off x="3381375" y="4726940"/>
          <a:ext cx="554355" cy="260350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5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48</xdr:col>
      <xdr:colOff>168275</xdr:colOff>
      <xdr:row>27</xdr:row>
      <xdr:rowOff>38100</xdr:rowOff>
    </xdr:from>
    <xdr:to>
      <xdr:col>51</xdr:col>
      <xdr:colOff>177800</xdr:colOff>
      <xdr:row>28</xdr:row>
      <xdr:rowOff>139700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CF3C8E-5E86-4294-B14C-B14F1DF45265}"/>
            </a:ext>
          </a:extLst>
        </xdr:cNvPr>
        <xdr:cNvSpPr/>
      </xdr:nvSpPr>
      <xdr:spPr>
        <a:xfrm>
          <a:off x="8944610" y="4800600"/>
          <a:ext cx="544830" cy="269240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7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25</xdr:col>
      <xdr:colOff>44450</xdr:colOff>
      <xdr:row>28</xdr:row>
      <xdr:rowOff>63500</xdr:rowOff>
    </xdr:from>
    <xdr:to>
      <xdr:col>28</xdr:col>
      <xdr:colOff>57150</xdr:colOff>
      <xdr:row>29</xdr:row>
      <xdr:rowOff>158750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0DD3732-D99E-4C8B-961B-25FA7BAFCB28}"/>
            </a:ext>
          </a:extLst>
        </xdr:cNvPr>
        <xdr:cNvSpPr/>
      </xdr:nvSpPr>
      <xdr:spPr>
        <a:xfrm>
          <a:off x="4656455" y="4993640"/>
          <a:ext cx="549910" cy="272415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6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18</xdr:col>
      <xdr:colOff>38100</xdr:colOff>
      <xdr:row>17</xdr:row>
      <xdr:rowOff>123825</xdr:rowOff>
    </xdr:from>
    <xdr:to>
      <xdr:col>21</xdr:col>
      <xdr:colOff>47625</xdr:colOff>
      <xdr:row>19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A9145E-89AB-4640-92AA-C1A3AD42F60A}"/>
            </a:ext>
          </a:extLst>
        </xdr:cNvPr>
        <xdr:cNvSpPr/>
      </xdr:nvSpPr>
      <xdr:spPr>
        <a:xfrm>
          <a:off x="3381375" y="3173730"/>
          <a:ext cx="554355" cy="266700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2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18</xdr:col>
      <xdr:colOff>57150</xdr:colOff>
      <xdr:row>23</xdr:row>
      <xdr:rowOff>111125</xdr:rowOff>
    </xdr:from>
    <xdr:to>
      <xdr:col>21</xdr:col>
      <xdr:colOff>63500</xdr:colOff>
      <xdr:row>25</xdr:row>
      <xdr:rowOff>38100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EE7BC97-553D-418B-BFAC-479929A6F3EC}"/>
            </a:ext>
          </a:extLst>
        </xdr:cNvPr>
        <xdr:cNvSpPr/>
      </xdr:nvSpPr>
      <xdr:spPr>
        <a:xfrm>
          <a:off x="3396615" y="4187825"/>
          <a:ext cx="549275" cy="269875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4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18</xdr:col>
      <xdr:colOff>47625</xdr:colOff>
      <xdr:row>20</xdr:row>
      <xdr:rowOff>63500</xdr:rowOff>
    </xdr:from>
    <xdr:to>
      <xdr:col>21</xdr:col>
      <xdr:colOff>53975</xdr:colOff>
      <xdr:row>21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9A367C-3AA6-4DFA-9C02-5533316E9DDF}"/>
            </a:ext>
          </a:extLst>
        </xdr:cNvPr>
        <xdr:cNvSpPr/>
      </xdr:nvSpPr>
      <xdr:spPr>
        <a:xfrm>
          <a:off x="3392805" y="3622040"/>
          <a:ext cx="551180" cy="275590"/>
        </a:xfrm>
        <a:prstGeom prst="rect">
          <a:avLst/>
        </a:prstGeom>
        <a:solidFill>
          <a:schemeClr val="accent1">
            <a:lumMod val="40000"/>
            <a:lumOff val="60000"/>
            <a:alpha val="40000"/>
          </a:schemeClr>
        </a:solidFill>
        <a:ln w="9525">
          <a:solidFill>
            <a:schemeClr val="accent2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Yu Gothic UI" panose="020B0500000000000000" pitchFamily="50" charset="-128"/>
              <a:ea typeface="Yu Gothic UI" panose="020B0500000000000000" pitchFamily="50" charset="-128"/>
            </a:rPr>
            <a:t>3</a:t>
          </a:r>
          <a:endParaRPr kumimoji="1" lang="ja-JP" altLang="en-US" sz="11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33</xdr:col>
      <xdr:colOff>144780</xdr:colOff>
      <xdr:row>0</xdr:row>
      <xdr:rowOff>198120</xdr:rowOff>
    </xdr:from>
    <xdr:to>
      <xdr:col>52</xdr:col>
      <xdr:colOff>144780</xdr:colOff>
      <xdr:row>3</xdr:row>
      <xdr:rowOff>7620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40AB3649-77C9-4019-8EC6-77341A00EB33}"/>
            </a:ext>
          </a:extLst>
        </xdr:cNvPr>
        <xdr:cNvSpPr/>
      </xdr:nvSpPr>
      <xdr:spPr>
        <a:xfrm>
          <a:off x="6263640" y="198120"/>
          <a:ext cx="3474720" cy="441960"/>
        </a:xfrm>
        <a:prstGeom prst="borderCallout1">
          <a:avLst>
            <a:gd name="adj1" fmla="val 23751"/>
            <a:gd name="adj2" fmla="val -1280"/>
            <a:gd name="adj3" fmla="val 44540"/>
            <a:gd name="adj4" fmla="val -17248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ja-JP" altLang="en-US" sz="1000"/>
            <a:t>シートをコピーすると、別ブックを参照するので、</a:t>
          </a:r>
          <a:endParaRPr kumimoji="1" lang="en-US" altLang="ja-JP" sz="1000"/>
        </a:p>
        <a:p>
          <a:pPr algn="l"/>
          <a:r>
            <a:rPr kumimoji="1" lang="ja-JP" altLang="en-US" sz="1000"/>
            <a:t>ヘッダ部分をコピー後、値貼り付けしてください。</a:t>
          </a:r>
          <a:endParaRPr kumimoji="1" lang="en-US" altLang="ja-JP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807721</xdr:colOff>
      <xdr:row>6</xdr:row>
      <xdr:rowOff>205740</xdr:rowOff>
    </xdr:from>
    <xdr:to>
      <xdr:col>19</xdr:col>
      <xdr:colOff>674370</xdr:colOff>
      <xdr:row>8</xdr:row>
      <xdr:rowOff>95250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A252F149-CEA5-44CC-80FB-D586636564D8}"/>
            </a:ext>
          </a:extLst>
        </xdr:cNvPr>
        <xdr:cNvSpPr/>
      </xdr:nvSpPr>
      <xdr:spPr>
        <a:xfrm>
          <a:off x="9151621" y="1722120"/>
          <a:ext cx="2175509" cy="346710"/>
        </a:xfrm>
        <a:prstGeom prst="borderCallout1">
          <a:avLst>
            <a:gd name="adj1" fmla="val 23751"/>
            <a:gd name="adj2" fmla="val -1280"/>
            <a:gd name="adj3" fmla="val -67193"/>
            <a:gd name="adj4" fmla="val -15356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試験が完了した日付を入力する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167640</xdr:colOff>
      <xdr:row>13</xdr:row>
      <xdr:rowOff>51434</xdr:rowOff>
    </xdr:from>
    <xdr:to>
      <xdr:col>4</xdr:col>
      <xdr:colOff>365760</xdr:colOff>
      <xdr:row>15</xdr:row>
      <xdr:rowOff>182879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753C7D4-950D-4B54-9246-380DBE8AF35C}"/>
            </a:ext>
          </a:extLst>
        </xdr:cNvPr>
        <xdr:cNvSpPr/>
      </xdr:nvSpPr>
      <xdr:spPr>
        <a:xfrm>
          <a:off x="434340" y="3366134"/>
          <a:ext cx="2110740" cy="588645"/>
        </a:xfrm>
        <a:prstGeom prst="borderCallout1">
          <a:avLst>
            <a:gd name="adj1" fmla="val -13458"/>
            <a:gd name="adj2" fmla="val 17685"/>
            <a:gd name="adj3" fmla="val -77789"/>
            <a:gd name="adj4" fmla="val 11964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画面設計書の画面項目－項目名を記入</a:t>
          </a:r>
          <a:endParaRPr kumimoji="1" lang="en-US" altLang="ja-JP" sz="1100"/>
        </a:p>
      </xdr:txBody>
    </xdr:sp>
    <xdr:clientData/>
  </xdr:twoCellAnchor>
  <xdr:twoCellAnchor>
    <xdr:from>
      <xdr:col>15</xdr:col>
      <xdr:colOff>821057</xdr:colOff>
      <xdr:row>9</xdr:row>
      <xdr:rowOff>281941</xdr:rowOff>
    </xdr:from>
    <xdr:to>
      <xdr:col>18</xdr:col>
      <xdr:colOff>575311</xdr:colOff>
      <xdr:row>14</xdr:row>
      <xdr:rowOff>133351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881FCC89-BA66-4AED-B554-8D1ECE57FDA1}"/>
            </a:ext>
          </a:extLst>
        </xdr:cNvPr>
        <xdr:cNvSpPr/>
      </xdr:nvSpPr>
      <xdr:spPr>
        <a:xfrm>
          <a:off x="7740017" y="2583181"/>
          <a:ext cx="2817494" cy="1093470"/>
        </a:xfrm>
        <a:prstGeom prst="borderCallout1">
          <a:avLst>
            <a:gd name="adj1" fmla="val 23751"/>
            <a:gd name="adj2" fmla="val -1280"/>
            <a:gd name="adj3" fmla="val -67193"/>
            <a:gd name="adj4" fmla="val -15356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表示に関する左記以外の試験項目が有れば、内容を記入する</a:t>
          </a:r>
          <a:endParaRPr kumimoji="1" lang="en-US" altLang="ja-JP" sz="1100"/>
        </a:p>
        <a:p>
          <a:pPr algn="l"/>
          <a:r>
            <a:rPr kumimoji="1" lang="ja-JP" altLang="en-US" sz="1100"/>
            <a:t>チェック内容が複数項目の場合、セル内で改行し記入する。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91440</xdr:colOff>
      <xdr:row>6</xdr:row>
      <xdr:rowOff>7620</xdr:rowOff>
    </xdr:from>
    <xdr:to>
      <xdr:col>34</xdr:col>
      <xdr:colOff>198120</xdr:colOff>
      <xdr:row>8</xdr:row>
      <xdr:rowOff>53340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A556B619-3825-4D62-B85A-8A9E448821C9}"/>
            </a:ext>
          </a:extLst>
        </xdr:cNvPr>
        <xdr:cNvSpPr/>
      </xdr:nvSpPr>
      <xdr:spPr>
        <a:xfrm>
          <a:off x="8054340" y="1051560"/>
          <a:ext cx="2026920" cy="426720"/>
        </a:xfrm>
        <a:prstGeom prst="borderCallout1">
          <a:avLst>
            <a:gd name="adj1" fmla="val 23751"/>
            <a:gd name="adj2" fmla="val -1280"/>
            <a:gd name="adj3" fmla="val 62829"/>
            <a:gd name="adj4" fmla="val -29340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この列を追加する</a:t>
          </a:r>
          <a:endParaRPr kumimoji="1" lang="en-US" altLang="ja-JP" sz="1100"/>
        </a:p>
      </xdr:txBody>
    </xdr:sp>
    <xdr:clientData/>
  </xdr:twoCellAnchor>
  <xdr:twoCellAnchor>
    <xdr:from>
      <xdr:col>27</xdr:col>
      <xdr:colOff>228600</xdr:colOff>
      <xdr:row>27</xdr:row>
      <xdr:rowOff>7620</xdr:rowOff>
    </xdr:from>
    <xdr:to>
      <xdr:col>39</xdr:col>
      <xdr:colOff>129540</xdr:colOff>
      <xdr:row>30</xdr:row>
      <xdr:rowOff>99060</xdr:rowOff>
    </xdr:to>
    <xdr:sp macro="" textlink="">
      <xdr:nvSpPr>
        <xdr:cNvPr id="17" name="吹き出し: 線 16">
          <a:extLst>
            <a:ext uri="{FF2B5EF4-FFF2-40B4-BE49-F238E27FC236}">
              <a16:creationId xmlns:a16="http://schemas.microsoft.com/office/drawing/2014/main" id="{15128E2E-8BD0-44B2-8E3F-2533621D581F}"/>
            </a:ext>
          </a:extLst>
        </xdr:cNvPr>
        <xdr:cNvSpPr/>
      </xdr:nvSpPr>
      <xdr:spPr>
        <a:xfrm>
          <a:off x="8191500" y="5052060"/>
          <a:ext cx="3192780" cy="662940"/>
        </a:xfrm>
        <a:prstGeom prst="borderCallout1">
          <a:avLst>
            <a:gd name="adj1" fmla="val 23751"/>
            <a:gd name="adj2" fmla="val -1280"/>
            <a:gd name="adj3" fmla="val 40990"/>
            <a:gd name="adj4" fmla="val -15259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詳細設計のこの部分について、どの試験項目で確認するかが分かるように、試験№を書く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45720</xdr:colOff>
      <xdr:row>0</xdr:row>
      <xdr:rowOff>0</xdr:rowOff>
    </xdr:from>
    <xdr:to>
      <xdr:col>31</xdr:col>
      <xdr:colOff>220980</xdr:colOff>
      <xdr:row>2</xdr:row>
      <xdr:rowOff>60960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535F1896-C831-485D-A80A-CC1A5AE2082B}"/>
            </a:ext>
          </a:extLst>
        </xdr:cNvPr>
        <xdr:cNvSpPr/>
      </xdr:nvSpPr>
      <xdr:spPr>
        <a:xfrm>
          <a:off x="5806440" y="0"/>
          <a:ext cx="3474720" cy="441960"/>
        </a:xfrm>
        <a:prstGeom prst="borderCallout1">
          <a:avLst>
            <a:gd name="adj1" fmla="val 23751"/>
            <a:gd name="adj2" fmla="val -1280"/>
            <a:gd name="adj3" fmla="val 39368"/>
            <a:gd name="adj4" fmla="val -12423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ja-JP" altLang="en-US" sz="1000"/>
            <a:t>シートをコピーすると、別ブックを参照するので、</a:t>
          </a:r>
          <a:endParaRPr kumimoji="1" lang="en-US" altLang="ja-JP" sz="1000"/>
        </a:p>
        <a:p>
          <a:pPr algn="l"/>
          <a:r>
            <a:rPr kumimoji="1" lang="ja-JP" altLang="en-US" sz="1000"/>
            <a:t>ヘッダ部分をコピー後、値貼り付けしてください。</a:t>
          </a:r>
          <a:endParaRPr kumimoji="1" lang="en-US" altLang="ja-JP" sz="1000"/>
        </a:p>
      </xdr:txBody>
    </xdr:sp>
    <xdr:clientData/>
  </xdr:twoCellAnchor>
  <xdr:twoCellAnchor>
    <xdr:from>
      <xdr:col>28</xdr:col>
      <xdr:colOff>0</xdr:colOff>
      <xdr:row>62</xdr:row>
      <xdr:rowOff>30480</xdr:rowOff>
    </xdr:from>
    <xdr:to>
      <xdr:col>40</xdr:col>
      <xdr:colOff>236220</xdr:colOff>
      <xdr:row>65</xdr:row>
      <xdr:rowOff>160020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3CDDCE65-8857-44B5-B641-E77B513B8688}"/>
            </a:ext>
          </a:extLst>
        </xdr:cNvPr>
        <xdr:cNvSpPr/>
      </xdr:nvSpPr>
      <xdr:spPr>
        <a:xfrm>
          <a:off x="8237220" y="11742420"/>
          <a:ext cx="3528060" cy="701040"/>
        </a:xfrm>
        <a:prstGeom prst="borderCallout1">
          <a:avLst>
            <a:gd name="adj1" fmla="val 15130"/>
            <a:gd name="adj2" fmla="val -841"/>
            <a:gd name="adj3" fmla="val -24823"/>
            <a:gd name="adj4" fmla="val -14321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tIns="0" bIns="0" rtlCol="0" anchor="t"/>
        <a:lstStyle/>
        <a:p>
          <a:pPr algn="l"/>
          <a:r>
            <a:rPr kumimoji="1" lang="ja-JP" altLang="en-US" sz="1000"/>
            <a:t>テストケースが作成不要の箇所は「ケース不要」と記述し、ケース作成漏れではないことが分かるようにする。</a:t>
          </a:r>
          <a:endParaRPr kumimoji="1" lang="en-US" altLang="ja-JP" sz="1000"/>
        </a:p>
        <a:p>
          <a:pPr algn="l"/>
          <a:r>
            <a:rPr kumimoji="1" lang="ja-JP" altLang="en-US" sz="1000"/>
            <a:t>また、ケース作成を不要とする理由も明記すること。</a:t>
          </a:r>
          <a:endParaRPr kumimoji="1" lang="en-US" altLang="ja-JP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5</xdr:row>
      <xdr:rowOff>129540</xdr:rowOff>
    </xdr:from>
    <xdr:to>
      <xdr:col>13</xdr:col>
      <xdr:colOff>121920</xdr:colOff>
      <xdr:row>6</xdr:row>
      <xdr:rowOff>129540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8D975011-535F-4A20-8069-D2E0E16F1333}"/>
            </a:ext>
          </a:extLst>
        </xdr:cNvPr>
        <xdr:cNvSpPr/>
      </xdr:nvSpPr>
      <xdr:spPr>
        <a:xfrm>
          <a:off x="8770620" y="1783080"/>
          <a:ext cx="3611880" cy="609600"/>
        </a:xfrm>
        <a:prstGeom prst="borderCallout1">
          <a:avLst>
            <a:gd name="adj1" fmla="val 15938"/>
            <a:gd name="adj2" fmla="val -1018"/>
            <a:gd name="adj3" fmla="val 53229"/>
            <a:gd name="adj4" fmla="val -40195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試験不要とする場合、結果に「ー」を記入し、</a:t>
          </a:r>
          <a:endParaRPr kumimoji="1" lang="en-US" altLang="ja-JP" sz="1100"/>
        </a:p>
        <a:p>
          <a:pPr algn="l"/>
          <a:r>
            <a:rPr kumimoji="1" lang="ja-JP" altLang="en-US" sz="1100"/>
            <a:t>想定結果欄に試験不要とした理由を赤字で記入する。</a:t>
          </a:r>
        </a:p>
      </xdr:txBody>
    </xdr:sp>
    <xdr:clientData/>
  </xdr:twoCellAnchor>
  <xdr:twoCellAnchor>
    <xdr:from>
      <xdr:col>7</xdr:col>
      <xdr:colOff>194310</xdr:colOff>
      <xdr:row>8</xdr:row>
      <xdr:rowOff>358140</xdr:rowOff>
    </xdr:from>
    <xdr:to>
      <xdr:col>12</xdr:col>
      <xdr:colOff>49530</xdr:colOff>
      <xdr:row>9</xdr:row>
      <xdr:rowOff>358140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456188E-E2AD-4C3C-B6BF-6E18C72D185C}"/>
            </a:ext>
          </a:extLst>
        </xdr:cNvPr>
        <xdr:cNvSpPr/>
      </xdr:nvSpPr>
      <xdr:spPr>
        <a:xfrm>
          <a:off x="8568690" y="3230880"/>
          <a:ext cx="3230880" cy="609600"/>
        </a:xfrm>
        <a:prstGeom prst="borderCallout1">
          <a:avLst>
            <a:gd name="adj1" fmla="val 23751"/>
            <a:gd name="adj2" fmla="val -1280"/>
            <a:gd name="adj3" fmla="val -9583"/>
            <a:gd name="adj4" fmla="val -31852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試験手順が複雑な場合やマトリクス等を使用する場合、別紙参照としても良い。</a:t>
          </a:r>
          <a:endParaRPr kumimoji="1" lang="en-US" altLang="ja-JP" sz="1100"/>
        </a:p>
      </xdr:txBody>
    </xdr:sp>
    <xdr:clientData/>
  </xdr:twoCellAnchor>
  <xdr:twoCellAnchor>
    <xdr:from>
      <xdr:col>9</xdr:col>
      <xdr:colOff>125730</xdr:colOff>
      <xdr:row>10</xdr:row>
      <xdr:rowOff>426720</xdr:rowOff>
    </xdr:from>
    <xdr:to>
      <xdr:col>12</xdr:col>
      <xdr:colOff>179070</xdr:colOff>
      <xdr:row>11</xdr:row>
      <xdr:rowOff>182880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150BF69A-491A-4C5E-BCB9-5494C90540F4}"/>
            </a:ext>
          </a:extLst>
        </xdr:cNvPr>
        <xdr:cNvSpPr/>
      </xdr:nvSpPr>
      <xdr:spPr>
        <a:xfrm>
          <a:off x="9734550" y="4518660"/>
          <a:ext cx="2194560" cy="365760"/>
        </a:xfrm>
        <a:prstGeom prst="borderCallout1">
          <a:avLst>
            <a:gd name="adj1" fmla="val 23751"/>
            <a:gd name="adj2" fmla="val -1280"/>
            <a:gd name="adj3" fmla="val -18750"/>
            <a:gd name="adj4" fmla="val -18480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試験が完了した日付を入力する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3</xdr:row>
      <xdr:rowOff>22860</xdr:rowOff>
    </xdr:from>
    <xdr:to>
      <xdr:col>16</xdr:col>
      <xdr:colOff>137160</xdr:colOff>
      <xdr:row>6</xdr:row>
      <xdr:rowOff>45720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440B516D-BCE7-45E3-B924-D1C8279E63DF}"/>
            </a:ext>
          </a:extLst>
        </xdr:cNvPr>
        <xdr:cNvSpPr/>
      </xdr:nvSpPr>
      <xdr:spPr>
        <a:xfrm>
          <a:off x="5364480" y="480060"/>
          <a:ext cx="3208020" cy="708660"/>
        </a:xfrm>
        <a:prstGeom prst="borderCallout1">
          <a:avLst>
            <a:gd name="adj1" fmla="val 23751"/>
            <a:gd name="adj2" fmla="val -1280"/>
            <a:gd name="adj3" fmla="val 55686"/>
            <a:gd name="adj4" fmla="val -19942"/>
          </a:avLst>
        </a:prstGeom>
        <a:ln w="19050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別紙のレイアウトは任意とするが、</a:t>
          </a:r>
          <a:endParaRPr kumimoji="1" lang="en-US" altLang="ja-JP" sz="1100"/>
        </a:p>
        <a:p>
          <a:pPr algn="l"/>
          <a:r>
            <a:rPr kumimoji="1" lang="ja-JP" altLang="en-US" sz="1100"/>
            <a:t>試験項目との紐づけが出来るようにすること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D62-46E0-45A3-B87F-2035D4066331}">
  <sheetPr>
    <pageSetUpPr fitToPage="1"/>
  </sheetPr>
  <dimension ref="A1:Z33"/>
  <sheetViews>
    <sheetView showGridLines="0" view="pageBreakPreview" topLeftCell="A7" zoomScale="60" zoomScaleNormal="60" zoomScalePageLayoutView="60" workbookViewId="0"/>
  </sheetViews>
  <sheetFormatPr defaultColWidth="9.125" defaultRowHeight="18.75"/>
  <cols>
    <col min="1" max="2" width="9.125" style="7" customWidth="1"/>
    <col min="3" max="9" width="9.125" customWidth="1"/>
    <col min="22" max="22" width="14.375" bestFit="1" customWidth="1"/>
    <col min="23" max="25" width="8.25" customWidth="1"/>
  </cols>
  <sheetData>
    <row r="1" spans="1:26">
      <c r="A1" s="39"/>
      <c r="B1"/>
      <c r="D1" s="40"/>
      <c r="F1" s="41"/>
      <c r="G1" s="42"/>
      <c r="H1" s="41"/>
      <c r="I1" s="43"/>
    </row>
    <row r="2" spans="1:26">
      <c r="A2" s="39"/>
      <c r="B2"/>
      <c r="D2" s="40"/>
      <c r="E2" s="40"/>
      <c r="F2" s="41"/>
      <c r="G2" s="42"/>
      <c r="H2" s="41"/>
      <c r="I2" s="43"/>
      <c r="V2" t="s">
        <v>314</v>
      </c>
    </row>
    <row r="3" spans="1:26">
      <c r="A3" s="39"/>
      <c r="B3"/>
      <c r="D3" s="40"/>
      <c r="E3" s="40"/>
      <c r="F3" s="41"/>
      <c r="G3" s="42"/>
      <c r="H3" s="41"/>
      <c r="I3" s="43"/>
      <c r="V3" s="100"/>
      <c r="W3" s="195" t="s">
        <v>75</v>
      </c>
      <c r="X3" s="195" t="s">
        <v>86</v>
      </c>
      <c r="Y3" s="195" t="s">
        <v>88</v>
      </c>
      <c r="Z3" s="195" t="s">
        <v>198</v>
      </c>
    </row>
    <row r="4" spans="1:26">
      <c r="A4" s="41"/>
      <c r="B4" s="41"/>
      <c r="C4" s="41"/>
      <c r="D4" s="40"/>
      <c r="E4" s="41"/>
      <c r="F4" s="44"/>
      <c r="G4" s="44"/>
      <c r="H4" s="44"/>
      <c r="I4" s="44"/>
      <c r="V4" s="88" t="s">
        <v>84</v>
      </c>
      <c r="W4" s="68">
        <f>単項目チェック!U2</f>
        <v>0</v>
      </c>
      <c r="X4" s="68">
        <f>単項目チェック!V2</f>
        <v>0</v>
      </c>
      <c r="Y4" s="101" t="s">
        <v>89</v>
      </c>
      <c r="Z4" s="254">
        <f>W4-X4</f>
        <v>0</v>
      </c>
    </row>
    <row r="5" spans="1:26">
      <c r="A5" s="45"/>
      <c r="B5" s="46"/>
      <c r="C5" s="3"/>
      <c r="D5" s="40"/>
      <c r="E5" s="7"/>
      <c r="V5" s="88" t="s">
        <v>85</v>
      </c>
      <c r="W5" s="68">
        <f>試験項目!AJ111</f>
        <v>0</v>
      </c>
      <c r="X5" s="68">
        <f>試験項目!AH111</f>
        <v>0</v>
      </c>
      <c r="Y5" s="68">
        <f>試験項目!AI111</f>
        <v>0</v>
      </c>
      <c r="Z5" s="254">
        <f>W5-X5</f>
        <v>0</v>
      </c>
    </row>
    <row r="6" spans="1:26">
      <c r="A6" s="45"/>
      <c r="B6" s="46"/>
      <c r="C6" s="47"/>
      <c r="D6" s="40"/>
      <c r="E6" s="48"/>
    </row>
    <row r="7" spans="1:26">
      <c r="A7" s="49"/>
      <c r="B7" s="46"/>
      <c r="C7" s="47"/>
      <c r="D7" s="40"/>
      <c r="E7" s="48"/>
    </row>
    <row r="8" spans="1:26">
      <c r="A8" s="49"/>
      <c r="B8" s="46"/>
      <c r="C8" s="47"/>
      <c r="D8" s="40"/>
      <c r="E8" s="48"/>
    </row>
    <row r="9" spans="1:26" ht="44.25">
      <c r="A9" s="49"/>
      <c r="B9" s="46"/>
      <c r="C9" s="47"/>
      <c r="D9" s="40"/>
      <c r="E9" s="48"/>
      <c r="J9" s="50" t="s">
        <v>26</v>
      </c>
    </row>
    <row r="10" spans="1:26" ht="96.75">
      <c r="A10" s="51"/>
      <c r="B10" s="52"/>
      <c r="C10" s="7"/>
      <c r="D10" s="40"/>
      <c r="E10" s="48"/>
      <c r="J10" s="53" t="s">
        <v>12</v>
      </c>
    </row>
    <row r="11" spans="1:26" ht="44.25">
      <c r="A11" s="51"/>
      <c r="B11" s="52"/>
      <c r="C11" s="7"/>
      <c r="D11" s="40"/>
      <c r="E11" s="48"/>
      <c r="J11" s="50" t="str">
        <f>"Ver. " &amp; INDEX(改訂履歴!A:A,COUNTA(改訂履歴!A:A)+1)</f>
        <v>Ver. 1.0.2</v>
      </c>
    </row>
    <row r="12" spans="1:26">
      <c r="A12" s="51"/>
      <c r="B12" s="52"/>
      <c r="C12" s="7"/>
      <c r="D12" s="40"/>
      <c r="E12" s="48"/>
    </row>
    <row r="13" spans="1:26">
      <c r="A13" s="51"/>
      <c r="B13" s="52"/>
      <c r="C13" s="7"/>
      <c r="D13" s="40"/>
      <c r="E13" s="48"/>
    </row>
    <row r="14" spans="1:26">
      <c r="A14" s="51"/>
      <c r="B14" s="52"/>
      <c r="C14" s="7"/>
      <c r="D14" s="40"/>
      <c r="E14" s="48"/>
    </row>
    <row r="15" spans="1:26">
      <c r="A15" s="51"/>
      <c r="B15" s="52"/>
      <c r="C15" s="7"/>
      <c r="D15" s="40"/>
      <c r="E15" s="48"/>
    </row>
    <row r="16" spans="1:26" ht="24">
      <c r="A16" s="51"/>
      <c r="B16" s="52"/>
      <c r="C16" s="7"/>
      <c r="D16" s="40"/>
      <c r="E16" s="48"/>
      <c r="I16" s="54" t="s">
        <v>27</v>
      </c>
      <c r="J16" s="54" t="s">
        <v>28</v>
      </c>
      <c r="K16" s="54" t="s">
        <v>29</v>
      </c>
    </row>
    <row r="17" spans="1:11">
      <c r="A17" s="51"/>
      <c r="B17" s="52"/>
      <c r="C17" s="7"/>
      <c r="D17" s="40"/>
      <c r="E17" s="48"/>
      <c r="F17" s="48"/>
      <c r="G17" s="48"/>
      <c r="H17" s="48"/>
      <c r="I17" s="55"/>
      <c r="J17" s="55"/>
      <c r="K17" s="55"/>
    </row>
    <row r="18" spans="1:11">
      <c r="A18" s="51"/>
      <c r="B18" s="52"/>
      <c r="C18" s="7"/>
      <c r="D18" s="40"/>
      <c r="E18" s="48"/>
      <c r="F18" s="48"/>
      <c r="G18" s="48"/>
      <c r="H18" s="48"/>
      <c r="I18" s="56"/>
      <c r="J18" s="56"/>
      <c r="K18" s="56"/>
    </row>
    <row r="19" spans="1:11">
      <c r="A19" s="51"/>
      <c r="B19" s="52"/>
      <c r="C19" s="7"/>
      <c r="D19" s="40"/>
      <c r="E19" s="48"/>
      <c r="F19" s="48"/>
      <c r="G19" s="48"/>
      <c r="H19" s="48"/>
      <c r="I19" s="57"/>
      <c r="J19" s="57"/>
      <c r="K19" s="57"/>
    </row>
    <row r="20" spans="1:11">
      <c r="A20" s="51"/>
      <c r="B20" s="52"/>
      <c r="C20" s="7"/>
      <c r="D20" s="40"/>
      <c r="E20" s="48"/>
      <c r="F20" s="48"/>
      <c r="G20" s="48"/>
      <c r="H20" s="48"/>
      <c r="I20" s="58"/>
      <c r="J20" s="59"/>
      <c r="K20" s="59"/>
    </row>
    <row r="21" spans="1:11">
      <c r="D21" s="40"/>
    </row>
    <row r="22" spans="1:11">
      <c r="D22" s="40"/>
    </row>
    <row r="23" spans="1:11">
      <c r="D23" s="40"/>
    </row>
    <row r="24" spans="1:11">
      <c r="D24" s="40"/>
    </row>
    <row r="25" spans="1:11">
      <c r="D25" s="40"/>
    </row>
    <row r="26" spans="1:11">
      <c r="D26" s="40"/>
    </row>
    <row r="27" spans="1:11">
      <c r="D27" s="40"/>
    </row>
    <row r="28" spans="1:11">
      <c r="D28" s="40"/>
    </row>
    <row r="29" spans="1:11">
      <c r="D29" s="40"/>
    </row>
    <row r="30" spans="1:11">
      <c r="D30" s="40"/>
    </row>
    <row r="31" spans="1:11">
      <c r="D31" s="40"/>
    </row>
    <row r="32" spans="1:11">
      <c r="D32" s="40"/>
    </row>
    <row r="33" spans="4:4">
      <c r="D33" s="40"/>
    </row>
  </sheetData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1CD3-E719-48E1-9509-0D5588D0041C}">
  <sheetPr>
    <tabColor rgb="FFCCCCFF"/>
  </sheetPr>
  <dimension ref="A2:M10"/>
  <sheetViews>
    <sheetView workbookViewId="0"/>
  </sheetViews>
  <sheetFormatPr defaultRowHeight="18.75"/>
  <cols>
    <col min="1" max="1" width="6.125" customWidth="1"/>
    <col min="2" max="2" width="4.125" customWidth="1"/>
    <col min="3" max="3" width="5" bestFit="1" customWidth="1"/>
    <col min="4" max="4" width="5" customWidth="1"/>
    <col min="5" max="5" width="5" bestFit="1" customWidth="1"/>
    <col min="6" max="8" width="7.5" customWidth="1"/>
    <col min="9" max="9" width="3" customWidth="1"/>
    <col min="10" max="10" width="7.25" customWidth="1"/>
  </cols>
  <sheetData>
    <row r="2" spans="1:13">
      <c r="A2" s="205" t="s">
        <v>228</v>
      </c>
      <c r="B2" s="205" t="s">
        <v>229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</row>
    <row r="4" spans="1:13">
      <c r="B4" s="198" t="s">
        <v>137</v>
      </c>
      <c r="C4" s="87" t="s">
        <v>218</v>
      </c>
      <c r="D4" s="87" t="s">
        <v>223</v>
      </c>
      <c r="E4" s="196" t="s">
        <v>219</v>
      </c>
      <c r="F4" s="196" t="s">
        <v>220</v>
      </c>
      <c r="G4" s="196" t="s">
        <v>221</v>
      </c>
      <c r="H4" s="196" t="s">
        <v>222</v>
      </c>
      <c r="J4" s="195" t="s">
        <v>230</v>
      </c>
    </row>
    <row r="5" spans="1:13">
      <c r="B5" s="253">
        <v>1</v>
      </c>
      <c r="C5" s="88">
        <v>1</v>
      </c>
      <c r="D5" s="88">
        <v>1</v>
      </c>
      <c r="E5" s="68" t="s">
        <v>224</v>
      </c>
      <c r="F5" s="68" t="s">
        <v>224</v>
      </c>
      <c r="G5" s="68" t="s">
        <v>224</v>
      </c>
      <c r="H5" s="68" t="s">
        <v>225</v>
      </c>
      <c r="J5" s="197" t="s">
        <v>231</v>
      </c>
    </row>
    <row r="6" spans="1:13">
      <c r="B6" s="253">
        <v>2</v>
      </c>
      <c r="C6" s="88">
        <v>1</v>
      </c>
      <c r="D6" s="88">
        <v>2</v>
      </c>
      <c r="E6" s="68" t="s">
        <v>225</v>
      </c>
      <c r="F6" s="68" t="s">
        <v>225</v>
      </c>
      <c r="G6" s="68" t="s">
        <v>224</v>
      </c>
      <c r="H6" s="68" t="s">
        <v>224</v>
      </c>
      <c r="J6" s="197" t="s">
        <v>231</v>
      </c>
    </row>
    <row r="7" spans="1:13">
      <c r="B7" s="253">
        <v>3</v>
      </c>
      <c r="C7" s="88">
        <v>2</v>
      </c>
      <c r="D7" s="88">
        <v>1</v>
      </c>
      <c r="E7" s="68" t="s">
        <v>224</v>
      </c>
      <c r="F7" s="68" t="s">
        <v>224</v>
      </c>
      <c r="G7" s="68" t="s">
        <v>224</v>
      </c>
      <c r="H7" s="68" t="s">
        <v>224</v>
      </c>
      <c r="J7" s="197" t="s">
        <v>231</v>
      </c>
    </row>
    <row r="8" spans="1:13">
      <c r="B8" s="253">
        <v>4</v>
      </c>
      <c r="C8" s="88">
        <v>2</v>
      </c>
      <c r="D8" s="88">
        <v>2</v>
      </c>
      <c r="E8" s="68" t="s">
        <v>225</v>
      </c>
      <c r="F8" s="68" t="s">
        <v>74</v>
      </c>
      <c r="G8" s="68" t="s">
        <v>225</v>
      </c>
      <c r="H8" s="68" t="s">
        <v>74</v>
      </c>
      <c r="J8" s="197" t="s">
        <v>231</v>
      </c>
    </row>
    <row r="9" spans="1:13">
      <c r="E9" t="s">
        <v>226</v>
      </c>
    </row>
    <row r="10" spans="1:13">
      <c r="E10" t="s">
        <v>227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F44F-D038-4CD1-A884-3B4796699804}">
  <sheetPr>
    <tabColor rgb="FFCCCCFF"/>
    <pageSetUpPr fitToPage="1"/>
  </sheetPr>
  <dimension ref="A1:I30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9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74" t="str">
        <f>表紙!J9</f>
        <v>（プロジェクト名）</v>
      </c>
      <c r="C1" s="75"/>
      <c r="D1" s="19"/>
      <c r="E1" s="75"/>
      <c r="F1" s="20" t="s">
        <v>2</v>
      </c>
      <c r="G1" s="21"/>
      <c r="H1" s="20" t="s">
        <v>0</v>
      </c>
      <c r="I1" s="22"/>
    </row>
    <row r="2" spans="1:9" ht="18" customHeight="1">
      <c r="A2" s="12" t="s">
        <v>14</v>
      </c>
      <c r="B2" s="76" t="str">
        <f ca="1">表紙!J10 &amp; "： " &amp; RIGHT(CELL("filename",B1),LEN(CELL("filename",B1))-FIND("]",CELL("filename",B1)))</f>
        <v>（ドキュメント名）： 【サンプル】試験観点</v>
      </c>
      <c r="C2" s="76"/>
      <c r="D2" s="78"/>
      <c r="E2" s="78"/>
      <c r="F2" s="25" t="s">
        <v>3</v>
      </c>
      <c r="G2" s="26"/>
      <c r="H2" s="25" t="s">
        <v>1</v>
      </c>
      <c r="I2" s="27"/>
    </row>
    <row r="3" spans="1:9" ht="18" customHeight="1">
      <c r="A3" s="60"/>
      <c r="B3" s="14"/>
      <c r="C3" s="14"/>
      <c r="D3" s="61"/>
      <c r="E3" s="61"/>
      <c r="F3" s="62"/>
      <c r="G3" s="63"/>
      <c r="H3" s="62"/>
      <c r="I3" s="64"/>
    </row>
    <row r="4" spans="1:9" ht="27" customHeight="1">
      <c r="A4" s="333" t="s">
        <v>91</v>
      </c>
      <c r="B4" s="334" t="s">
        <v>92</v>
      </c>
      <c r="C4" s="335" t="s">
        <v>93</v>
      </c>
      <c r="D4" s="336"/>
      <c r="E4" s="337"/>
      <c r="F4" s="337"/>
      <c r="G4" s="337"/>
      <c r="H4" s="338"/>
      <c r="I4" s="339" t="s">
        <v>94</v>
      </c>
    </row>
    <row r="5" spans="1:9" ht="19.899999999999999" customHeight="1">
      <c r="A5" s="69" t="s">
        <v>35</v>
      </c>
      <c r="B5" s="92" t="s">
        <v>35</v>
      </c>
      <c r="C5" s="70" t="s">
        <v>54</v>
      </c>
      <c r="D5" s="71"/>
      <c r="E5" s="80"/>
      <c r="F5" s="80"/>
      <c r="G5" s="80"/>
      <c r="H5" s="81"/>
      <c r="I5" s="197" t="s">
        <v>74</v>
      </c>
    </row>
    <row r="6" spans="1:9" ht="19.899999999999999" customHeight="1">
      <c r="A6" s="93" t="s">
        <v>36</v>
      </c>
      <c r="B6" s="92" t="s">
        <v>37</v>
      </c>
      <c r="C6" s="70" t="s">
        <v>55</v>
      </c>
      <c r="D6" s="71"/>
      <c r="E6" s="80"/>
      <c r="F6" s="80"/>
      <c r="G6" s="80"/>
      <c r="H6" s="81"/>
      <c r="I6" s="197" t="s">
        <v>74</v>
      </c>
    </row>
    <row r="7" spans="1:9" ht="19.899999999999999" customHeight="1">
      <c r="A7" s="97"/>
      <c r="B7" s="94" t="s">
        <v>38</v>
      </c>
      <c r="C7" s="70" t="s">
        <v>56</v>
      </c>
      <c r="D7" s="71"/>
      <c r="E7" s="80"/>
      <c r="F7" s="80"/>
      <c r="G7" s="80"/>
      <c r="H7" s="81"/>
      <c r="I7" s="197" t="s">
        <v>74</v>
      </c>
    </row>
    <row r="8" spans="1:9" ht="19.899999999999999" customHeight="1">
      <c r="A8" s="97"/>
      <c r="B8" s="96"/>
      <c r="C8" s="70" t="s">
        <v>57</v>
      </c>
      <c r="D8" s="71"/>
      <c r="E8" s="80"/>
      <c r="F8" s="80"/>
      <c r="G8" s="80"/>
      <c r="H8" s="81"/>
      <c r="I8" s="197" t="s">
        <v>80</v>
      </c>
    </row>
    <row r="9" spans="1:9" ht="19.899999999999999" customHeight="1">
      <c r="A9" s="97"/>
      <c r="B9" s="92" t="s">
        <v>39</v>
      </c>
      <c r="C9" s="70" t="s">
        <v>58</v>
      </c>
      <c r="D9" s="71"/>
      <c r="E9" s="80"/>
      <c r="F9" s="80"/>
      <c r="G9" s="80"/>
      <c r="H9" s="81"/>
      <c r="I9" s="197" t="s">
        <v>74</v>
      </c>
    </row>
    <row r="10" spans="1:9" ht="19.899999999999999" customHeight="1">
      <c r="A10" s="95"/>
      <c r="B10" s="92" t="s">
        <v>46</v>
      </c>
      <c r="C10" s="70" t="s">
        <v>59</v>
      </c>
      <c r="D10" s="71"/>
      <c r="E10" s="80"/>
      <c r="F10" s="80"/>
      <c r="G10" s="80"/>
      <c r="H10" s="81"/>
      <c r="I10" s="197" t="s">
        <v>74</v>
      </c>
    </row>
    <row r="11" spans="1:9" ht="19.899999999999999" customHeight="1">
      <c r="A11" s="93" t="s">
        <v>40</v>
      </c>
      <c r="B11" s="94" t="s">
        <v>41</v>
      </c>
      <c r="C11" s="70" t="s">
        <v>55</v>
      </c>
      <c r="D11" s="71"/>
      <c r="E11" s="80"/>
      <c r="F11" s="80"/>
      <c r="G11" s="80"/>
      <c r="H11" s="81"/>
      <c r="I11" s="197" t="s">
        <v>74</v>
      </c>
    </row>
    <row r="12" spans="1:9" ht="19.899999999999999" customHeight="1">
      <c r="A12" s="97"/>
      <c r="B12" s="96"/>
      <c r="C12" s="70" t="s">
        <v>60</v>
      </c>
      <c r="D12" s="71"/>
      <c r="E12" s="80"/>
      <c r="F12" s="80"/>
      <c r="G12" s="80"/>
      <c r="H12" s="81"/>
      <c r="I12" s="197" t="s">
        <v>74</v>
      </c>
    </row>
    <row r="13" spans="1:9" ht="19.899999999999999" customHeight="1">
      <c r="A13" s="97"/>
      <c r="B13" s="92" t="s">
        <v>42</v>
      </c>
      <c r="C13" s="70" t="s">
        <v>61</v>
      </c>
      <c r="D13" s="71"/>
      <c r="E13" s="80"/>
      <c r="F13" s="80"/>
      <c r="G13" s="80"/>
      <c r="H13" s="81"/>
      <c r="I13" s="197" t="s">
        <v>74</v>
      </c>
    </row>
    <row r="14" spans="1:9" ht="19.899999999999999" customHeight="1">
      <c r="A14" s="97"/>
      <c r="B14" s="92" t="s">
        <v>43</v>
      </c>
      <c r="C14" s="70" t="s">
        <v>62</v>
      </c>
      <c r="D14" s="71"/>
      <c r="E14" s="80"/>
      <c r="F14" s="80"/>
      <c r="G14" s="80"/>
      <c r="H14" s="81"/>
      <c r="I14" s="197" t="s">
        <v>74</v>
      </c>
    </row>
    <row r="15" spans="1:9" ht="19.899999999999999" customHeight="1">
      <c r="A15" s="95"/>
      <c r="B15" s="342" t="s">
        <v>44</v>
      </c>
      <c r="C15" s="70" t="s">
        <v>63</v>
      </c>
      <c r="D15" s="71"/>
      <c r="E15" s="80"/>
      <c r="F15" s="80"/>
      <c r="G15" s="80"/>
      <c r="H15" s="81"/>
      <c r="I15" s="197" t="s">
        <v>80</v>
      </c>
    </row>
    <row r="16" spans="1:9" ht="19.899999999999999" customHeight="1">
      <c r="A16" s="341" t="s">
        <v>48</v>
      </c>
      <c r="B16" s="342" t="s">
        <v>49</v>
      </c>
      <c r="C16" s="340" t="s">
        <v>64</v>
      </c>
      <c r="D16" s="71"/>
      <c r="E16" s="80"/>
      <c r="F16" s="80"/>
      <c r="G16" s="80"/>
      <c r="H16" s="81"/>
      <c r="I16" s="197" t="s">
        <v>80</v>
      </c>
    </row>
    <row r="17" spans="1:9" ht="19.899999999999999" customHeight="1">
      <c r="A17" s="343"/>
      <c r="B17" s="342" t="s">
        <v>50</v>
      </c>
      <c r="C17" s="340" t="s">
        <v>65</v>
      </c>
      <c r="D17" s="71"/>
      <c r="E17" s="80"/>
      <c r="F17" s="80"/>
      <c r="G17" s="80"/>
      <c r="H17" s="81"/>
      <c r="I17" s="197" t="s">
        <v>80</v>
      </c>
    </row>
    <row r="18" spans="1:9" ht="19.899999999999999" customHeight="1">
      <c r="A18" s="69" t="s">
        <v>45</v>
      </c>
      <c r="B18" s="92" t="s">
        <v>51</v>
      </c>
      <c r="C18" s="70" t="s">
        <v>66</v>
      </c>
      <c r="D18" s="71"/>
      <c r="E18" s="80"/>
      <c r="F18" s="80"/>
      <c r="G18" s="80"/>
      <c r="H18" s="81"/>
      <c r="I18" s="197" t="s">
        <v>74</v>
      </c>
    </row>
    <row r="19" spans="1:9" ht="19.899999999999999" customHeight="1">
      <c r="A19" s="345" t="s">
        <v>47</v>
      </c>
      <c r="B19" s="342" t="s">
        <v>52</v>
      </c>
      <c r="C19" s="346" t="s">
        <v>67</v>
      </c>
      <c r="D19" s="71"/>
      <c r="E19" s="80"/>
      <c r="F19" s="80"/>
      <c r="G19" s="80"/>
      <c r="H19" s="81"/>
      <c r="I19" s="197" t="s">
        <v>80</v>
      </c>
    </row>
    <row r="20" spans="1:9" ht="19.899999999999999" customHeight="1">
      <c r="A20" s="69" t="s">
        <v>53</v>
      </c>
      <c r="B20" s="92" t="s">
        <v>53</v>
      </c>
      <c r="C20" s="70" t="s">
        <v>68</v>
      </c>
      <c r="D20" s="71"/>
      <c r="E20" s="80"/>
      <c r="F20" s="80"/>
      <c r="G20" s="80"/>
      <c r="H20" s="81"/>
      <c r="I20" s="197" t="s">
        <v>74</v>
      </c>
    </row>
    <row r="21" spans="1:9" ht="19.899999999999999" customHeight="1">
      <c r="A21" s="341" t="s">
        <v>69</v>
      </c>
      <c r="B21" s="342" t="s">
        <v>70</v>
      </c>
      <c r="C21" s="70" t="s">
        <v>71</v>
      </c>
      <c r="D21" s="71"/>
      <c r="E21" s="80"/>
      <c r="F21" s="80"/>
      <c r="G21" s="80"/>
      <c r="H21" s="81"/>
      <c r="I21" s="197" t="s">
        <v>80</v>
      </c>
    </row>
    <row r="22" spans="1:9" ht="19.899999999999999" customHeight="1">
      <c r="A22" s="344"/>
      <c r="B22" s="342" t="s">
        <v>97</v>
      </c>
      <c r="C22" s="70" t="s">
        <v>95</v>
      </c>
      <c r="D22" s="71"/>
      <c r="E22" s="80"/>
      <c r="F22" s="80"/>
      <c r="G22" s="80"/>
      <c r="H22" s="81"/>
      <c r="I22" s="197" t="s">
        <v>80</v>
      </c>
    </row>
    <row r="23" spans="1:9" ht="19.899999999999999" customHeight="1">
      <c r="A23" s="343"/>
      <c r="B23" s="342" t="s">
        <v>98</v>
      </c>
      <c r="C23" s="70" t="s">
        <v>96</v>
      </c>
      <c r="D23" s="71"/>
      <c r="E23" s="80"/>
      <c r="F23" s="80"/>
      <c r="G23" s="80"/>
      <c r="H23" s="81"/>
      <c r="I23" s="197" t="s">
        <v>80</v>
      </c>
    </row>
    <row r="24" spans="1:9" ht="19.899999999999999" customHeight="1">
      <c r="A24" s="69"/>
      <c r="B24" s="92"/>
      <c r="C24" s="70"/>
      <c r="D24" s="71"/>
      <c r="E24" s="80"/>
      <c r="F24" s="80"/>
      <c r="G24" s="80"/>
      <c r="H24" s="81"/>
      <c r="I24" s="197"/>
    </row>
    <row r="25" spans="1:9" ht="19.899999999999999" customHeight="1">
      <c r="A25" s="69"/>
      <c r="B25" s="92"/>
      <c r="C25" s="70"/>
      <c r="D25" s="71"/>
      <c r="E25" s="80"/>
      <c r="F25" s="80"/>
      <c r="G25" s="80"/>
      <c r="H25" s="81"/>
      <c r="I25" s="197"/>
    </row>
    <row r="26" spans="1:9" ht="19.899999999999999" customHeight="1">
      <c r="A26" s="69"/>
      <c r="B26" s="92"/>
      <c r="C26" s="70"/>
      <c r="D26" s="71"/>
      <c r="E26" s="80"/>
      <c r="F26" s="80"/>
      <c r="G26" s="80"/>
      <c r="H26" s="81"/>
      <c r="I26" s="197"/>
    </row>
    <row r="27" spans="1:9" ht="19.899999999999999" customHeight="1">
      <c r="A27" s="69"/>
      <c r="B27" s="92"/>
      <c r="C27" s="70"/>
      <c r="D27" s="71"/>
      <c r="E27" s="80"/>
      <c r="F27" s="80"/>
      <c r="G27" s="80"/>
      <c r="H27" s="81"/>
      <c r="I27" s="197"/>
    </row>
    <row r="28" spans="1:9" ht="19.899999999999999" customHeight="1">
      <c r="A28" s="69"/>
      <c r="B28" s="92"/>
      <c r="C28" s="70"/>
      <c r="D28" s="71"/>
      <c r="E28" s="80"/>
      <c r="F28" s="80"/>
      <c r="G28" s="80"/>
      <c r="H28" s="81"/>
      <c r="I28" s="197"/>
    </row>
    <row r="29" spans="1:9" ht="27" customHeight="1">
      <c r="A29" s="72"/>
      <c r="B29" s="73"/>
      <c r="D29" s="2"/>
    </row>
    <row r="30" spans="1:9" ht="27" customHeight="1">
      <c r="A30"/>
      <c r="B30"/>
      <c r="D30" s="2"/>
    </row>
  </sheetData>
  <phoneticPr fontId="1"/>
  <conditionalFormatting sqref="C5:I28">
    <cfRule type="expression" dxfId="4" priority="1">
      <formula>$I5="－"</formula>
    </cfRule>
  </conditionalFormatting>
  <dataValidations count="1">
    <dataValidation type="list" allowBlank="1" showInputMessage="1" showErrorMessage="1" sqref="I5:I28" xr:uid="{78477123-CD25-49D7-9E80-C11CBF59EFDC}">
      <formula1>"〇,－"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96D4-55CB-41CC-98D9-B1EA6E32FC9F}">
  <sheetPr>
    <pageSetUpPr fitToPage="1"/>
  </sheetPr>
  <dimension ref="A1:I21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17" t="str">
        <f>表紙!J9</f>
        <v>（プロジェクト名）</v>
      </c>
      <c r="C1" s="18"/>
      <c r="D1" s="19"/>
      <c r="E1" s="18"/>
      <c r="F1" s="20" t="s">
        <v>2</v>
      </c>
      <c r="G1" s="21">
        <f>IF(ISBLANK(B5),"",B5)</f>
        <v>43465</v>
      </c>
      <c r="H1" s="20" t="s">
        <v>0</v>
      </c>
      <c r="I1" s="22" t="str">
        <f>IF(ISBLANK(C5),"",C5)</f>
        <v>葛木 剛</v>
      </c>
    </row>
    <row r="2" spans="1:9" ht="18" customHeight="1">
      <c r="A2" s="12" t="s">
        <v>14</v>
      </c>
      <c r="B2" s="23" t="str">
        <f ca="1">表紙!J10 &amp; "： " &amp; RIGHT(CELL("filename",B1),LEN(CELL("filename",B1))-FIND("]",CELL("filename",B1)))</f>
        <v>（ドキュメント名）： 改訂履歴</v>
      </c>
      <c r="C2" s="23"/>
      <c r="D2" s="24"/>
      <c r="E2" s="24"/>
      <c r="F2" s="25" t="s">
        <v>3</v>
      </c>
      <c r="G2" s="26" t="str">
        <f ca="1">IF(ISERROR(MAX(MATCH(MAX(B:B)+1,B:B,1),MATCH("",B:B,-1))),"",TEXT(INDEX(B:B,MAX(MATCH(MAX(B:B)+1,B:B,1),MATCH("",B:B,-1))),"YYYY/MM/DD"))</f>
        <v>2019/01/30</v>
      </c>
      <c r="H2" s="25" t="s">
        <v>1</v>
      </c>
      <c r="I2" s="27" t="str">
        <f ca="1">IF(ISERROR(MAX(MATCH(MAX(B:B)+1,B:B,1),MATCH("",B:B,-1))),"",INDEX(C:C,MAX(MATCH(MAX(B:B)+1,B:B,1),MATCH("",B:B,-1))))</f>
        <v>亀井 太</v>
      </c>
    </row>
    <row r="3" spans="1:9" ht="18" customHeight="1">
      <c r="A3" s="30"/>
      <c r="B3" s="1"/>
      <c r="C3" s="1"/>
      <c r="D3" s="16"/>
      <c r="E3" s="16"/>
      <c r="F3" s="31"/>
      <c r="G3" s="28"/>
      <c r="H3" s="31"/>
      <c r="I3" s="29"/>
    </row>
    <row r="4" spans="1:9" ht="18" customHeight="1">
      <c r="A4" s="6" t="s">
        <v>9</v>
      </c>
      <c r="B4" s="6" t="s">
        <v>4</v>
      </c>
      <c r="C4" s="6" t="s">
        <v>1</v>
      </c>
      <c r="D4" s="6" t="s">
        <v>5</v>
      </c>
      <c r="E4" s="6" t="s">
        <v>6</v>
      </c>
      <c r="F4" s="347" t="s">
        <v>7</v>
      </c>
      <c r="G4" s="347"/>
      <c r="H4" s="347" t="s">
        <v>8</v>
      </c>
      <c r="I4" s="347"/>
    </row>
    <row r="5" spans="1:9" ht="27" customHeight="1">
      <c r="A5" s="32" t="s">
        <v>16</v>
      </c>
      <c r="B5" s="35">
        <v>43465</v>
      </c>
      <c r="C5" s="4" t="s">
        <v>18</v>
      </c>
      <c r="D5" s="4" t="s">
        <v>10</v>
      </c>
      <c r="E5" s="8" t="s">
        <v>11</v>
      </c>
      <c r="F5" s="349" t="s">
        <v>11</v>
      </c>
      <c r="G5" s="349"/>
      <c r="H5" s="349" t="s">
        <v>11</v>
      </c>
      <c r="I5" s="349"/>
    </row>
    <row r="6" spans="1:9" ht="27" customHeight="1">
      <c r="A6" s="33" t="s">
        <v>17</v>
      </c>
      <c r="B6" s="35">
        <v>43490</v>
      </c>
      <c r="C6" s="5" t="s">
        <v>25</v>
      </c>
      <c r="D6" s="4" t="s">
        <v>15</v>
      </c>
      <c r="E6" s="9"/>
      <c r="F6" s="348"/>
      <c r="G6" s="348"/>
      <c r="H6" s="348"/>
      <c r="I6" s="348"/>
    </row>
    <row r="7" spans="1:9" ht="27" customHeight="1">
      <c r="A7" s="350" t="s">
        <v>19</v>
      </c>
      <c r="B7" s="36">
        <v>43494</v>
      </c>
      <c r="C7" s="5" t="s">
        <v>24</v>
      </c>
      <c r="D7" s="4" t="s">
        <v>20</v>
      </c>
      <c r="E7" s="9"/>
      <c r="F7" s="348"/>
      <c r="G7" s="348"/>
      <c r="H7" s="348"/>
      <c r="I7" s="348"/>
    </row>
    <row r="8" spans="1:9" ht="27" customHeight="1">
      <c r="A8" s="351"/>
      <c r="B8" s="36">
        <v>43494</v>
      </c>
      <c r="C8" s="5" t="s">
        <v>24</v>
      </c>
      <c r="D8" s="4" t="s">
        <v>21</v>
      </c>
      <c r="E8" s="9"/>
      <c r="F8" s="348"/>
      <c r="G8" s="348"/>
      <c r="H8" s="348"/>
      <c r="I8" s="348"/>
    </row>
    <row r="9" spans="1:9" ht="27" customHeight="1">
      <c r="A9" s="352"/>
      <c r="B9" s="36">
        <v>43495</v>
      </c>
      <c r="C9" s="5" t="s">
        <v>23</v>
      </c>
      <c r="D9" s="4" t="s">
        <v>22</v>
      </c>
      <c r="E9" s="9"/>
      <c r="F9" s="348"/>
      <c r="G9" s="348"/>
      <c r="H9" s="348"/>
      <c r="I9" s="348"/>
    </row>
    <row r="10" spans="1:9" ht="27" customHeight="1">
      <c r="A10" s="34"/>
      <c r="B10" s="37"/>
      <c r="C10" s="8"/>
      <c r="D10" s="8"/>
      <c r="E10" s="9"/>
      <c r="F10" s="348"/>
      <c r="G10" s="348"/>
      <c r="H10" s="348"/>
      <c r="I10" s="348"/>
    </row>
    <row r="11" spans="1:9" ht="27" customHeight="1">
      <c r="A11" s="34"/>
      <c r="B11" s="37"/>
      <c r="C11" s="8"/>
      <c r="D11" s="8"/>
      <c r="E11" s="9"/>
      <c r="F11" s="348"/>
      <c r="G11" s="348"/>
      <c r="H11" s="348"/>
      <c r="I11" s="348"/>
    </row>
    <row r="12" spans="1:9" ht="27" customHeight="1">
      <c r="A12" s="34"/>
      <c r="B12" s="37"/>
      <c r="C12" s="8"/>
      <c r="D12" s="8"/>
      <c r="E12" s="9"/>
      <c r="F12" s="348"/>
      <c r="G12" s="348"/>
      <c r="H12" s="348"/>
      <c r="I12" s="348"/>
    </row>
    <row r="13" spans="1:9" ht="27" customHeight="1">
      <c r="A13" s="34"/>
      <c r="B13" s="37"/>
      <c r="C13" s="8"/>
      <c r="D13" s="8"/>
      <c r="E13" s="9"/>
      <c r="F13" s="348"/>
      <c r="G13" s="348"/>
      <c r="H13" s="348"/>
      <c r="I13" s="348"/>
    </row>
    <row r="14" spans="1:9" ht="27" customHeight="1">
      <c r="A14" s="34"/>
      <c r="B14" s="38"/>
      <c r="C14" s="10"/>
      <c r="D14" s="8"/>
      <c r="E14" s="11"/>
      <c r="F14" s="353"/>
      <c r="G14" s="354"/>
      <c r="H14" s="353"/>
      <c r="I14" s="355"/>
    </row>
    <row r="15" spans="1:9" ht="27" customHeight="1">
      <c r="A15" s="34"/>
      <c r="B15" s="38"/>
      <c r="C15" s="10"/>
      <c r="D15" s="8"/>
      <c r="E15" s="11"/>
      <c r="F15" s="353"/>
      <c r="G15" s="354"/>
      <c r="H15" s="353"/>
      <c r="I15" s="355"/>
    </row>
    <row r="16" spans="1:9" ht="27" customHeight="1">
      <c r="A16" s="34"/>
      <c r="B16" s="38"/>
      <c r="C16" s="10"/>
      <c r="D16" s="8"/>
      <c r="E16" s="11"/>
      <c r="F16" s="353"/>
      <c r="G16" s="354"/>
      <c r="H16" s="353"/>
      <c r="I16" s="355"/>
    </row>
    <row r="17" spans="1:9" ht="27" customHeight="1">
      <c r="A17" s="34"/>
      <c r="B17" s="38"/>
      <c r="C17" s="10"/>
      <c r="D17" s="8"/>
      <c r="E17" s="11"/>
      <c r="F17" s="353"/>
      <c r="G17" s="354"/>
      <c r="H17" s="353"/>
      <c r="I17" s="355"/>
    </row>
    <row r="18" spans="1:9" ht="27" customHeight="1">
      <c r="A18" s="34"/>
      <c r="B18" s="38"/>
      <c r="C18" s="10"/>
      <c r="D18" s="8"/>
      <c r="E18" s="11"/>
      <c r="F18" s="353"/>
      <c r="G18" s="354"/>
      <c r="H18" s="353"/>
      <c r="I18" s="355"/>
    </row>
    <row r="19" spans="1:9" ht="27" customHeight="1">
      <c r="A19" s="34"/>
      <c r="B19" s="38"/>
      <c r="C19" s="10"/>
      <c r="D19" s="8"/>
      <c r="E19" s="11"/>
      <c r="F19" s="353"/>
      <c r="G19" s="354"/>
      <c r="H19" s="353"/>
      <c r="I19" s="355"/>
    </row>
    <row r="20" spans="1:9" ht="27" customHeight="1">
      <c r="A20" s="34"/>
      <c r="B20" s="38"/>
      <c r="C20" s="10"/>
      <c r="D20" s="8"/>
      <c r="E20" s="11"/>
      <c r="F20" s="353"/>
      <c r="G20" s="354"/>
      <c r="H20" s="353"/>
      <c r="I20" s="355"/>
    </row>
    <row r="21" spans="1:9" ht="27" customHeight="1">
      <c r="A21" s="34"/>
      <c r="B21" s="38"/>
      <c r="C21" s="10"/>
      <c r="D21" s="8"/>
      <c r="E21" s="11"/>
      <c r="F21" s="353"/>
      <c r="G21" s="354"/>
      <c r="H21" s="353"/>
      <c r="I21" s="355"/>
    </row>
  </sheetData>
  <mergeCells count="37">
    <mergeCell ref="F21:G21"/>
    <mergeCell ref="H21:I21"/>
    <mergeCell ref="F18:G18"/>
    <mergeCell ref="H18:I18"/>
    <mergeCell ref="F17:G17"/>
    <mergeCell ref="H17:I17"/>
    <mergeCell ref="F20:G20"/>
    <mergeCell ref="H20:I20"/>
    <mergeCell ref="F19:G19"/>
    <mergeCell ref="H19:I19"/>
    <mergeCell ref="F14:G14"/>
    <mergeCell ref="H14:I14"/>
    <mergeCell ref="F13:G13"/>
    <mergeCell ref="H13:I13"/>
    <mergeCell ref="F16:G16"/>
    <mergeCell ref="H16:I16"/>
    <mergeCell ref="F15:G15"/>
    <mergeCell ref="H15:I15"/>
    <mergeCell ref="F10:G10"/>
    <mergeCell ref="H10:I10"/>
    <mergeCell ref="F9:G9"/>
    <mergeCell ref="H9:I9"/>
    <mergeCell ref="F12:G12"/>
    <mergeCell ref="H12:I12"/>
    <mergeCell ref="F11:G11"/>
    <mergeCell ref="H11:I11"/>
    <mergeCell ref="F8:G8"/>
    <mergeCell ref="H8:I8"/>
    <mergeCell ref="F7:G7"/>
    <mergeCell ref="H7:I7"/>
    <mergeCell ref="A7:A9"/>
    <mergeCell ref="F4:G4"/>
    <mergeCell ref="H4:I4"/>
    <mergeCell ref="F6:G6"/>
    <mergeCell ref="H6:I6"/>
    <mergeCell ref="F5:G5"/>
    <mergeCell ref="H5:I5"/>
  </mergeCells>
  <phoneticPr fontId="1"/>
  <dataValidations count="1">
    <dataValidation type="list" allowBlank="1" showInputMessage="1" showErrorMessage="1" sqref="D6:D21" xr:uid="{D1C860F5-B6D9-4BE3-97E3-EAA7011473F2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8845-3129-4A2B-A577-431FAE335721}">
  <dimension ref="A1:W54"/>
  <sheetViews>
    <sheetView showGridLines="0" view="pageBreakPreview" zoomScaleNormal="100" zoomScaleSheetLayoutView="100" zoomScalePageLayoutView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C5"/>
    </sheetView>
  </sheetViews>
  <sheetFormatPr defaultColWidth="9.125" defaultRowHeight="27" customHeight="1"/>
  <cols>
    <col min="1" max="1" width="3.5" style="15" customWidth="1"/>
    <col min="2" max="2" width="13" style="79" customWidth="1"/>
    <col min="3" max="3" width="6.5" style="79" customWidth="1"/>
    <col min="4" max="14" width="5.625" customWidth="1"/>
    <col min="15" max="15" width="6.25" customWidth="1"/>
    <col min="16" max="16" width="18.75" customWidth="1"/>
    <col min="17" max="17" width="11.5" customWidth="1"/>
    <col min="18" max="18" width="10" customWidth="1"/>
    <col min="19" max="19" width="8.75" customWidth="1"/>
    <col min="21" max="22" width="6.375" customWidth="1"/>
    <col min="23" max="26" width="6.625" customWidth="1"/>
  </cols>
  <sheetData>
    <row r="1" spans="1:23" s="14" customFormat="1" ht="18" customHeight="1">
      <c r="A1" s="360" t="s">
        <v>13</v>
      </c>
      <c r="B1" s="361"/>
      <c r="C1" s="255" t="str">
        <f>表紙!J9</f>
        <v>（プロジェクト名）</v>
      </c>
      <c r="D1" s="256"/>
      <c r="E1" s="256"/>
      <c r="F1" s="256"/>
      <c r="G1" s="256"/>
      <c r="H1" s="256"/>
      <c r="I1" s="256"/>
      <c r="J1" s="256"/>
      <c r="K1" s="256"/>
      <c r="L1" s="256"/>
      <c r="M1" s="368" t="s">
        <v>2</v>
      </c>
      <c r="N1" s="369"/>
      <c r="O1" s="256"/>
      <c r="P1" s="284"/>
      <c r="Q1" s="20" t="s">
        <v>0</v>
      </c>
      <c r="R1" s="299"/>
      <c r="S1" s="300"/>
      <c r="U1" s="68" t="s">
        <v>83</v>
      </c>
      <c r="V1" s="68" t="s">
        <v>78</v>
      </c>
      <c r="W1" s="68" t="s">
        <v>90</v>
      </c>
    </row>
    <row r="2" spans="1:23" ht="18" customHeight="1">
      <c r="A2" s="362" t="s">
        <v>14</v>
      </c>
      <c r="B2" s="363"/>
      <c r="C2" s="257" t="str">
        <f ca="1">表紙!J10 &amp; "： " &amp; RIGHT(CELL("filename",D1),LEN(CELL("filename",D1))-FIND("]",CELL("filename",D1)))</f>
        <v>（ドキュメント名）： 単項目チェック</v>
      </c>
      <c r="D2" s="258"/>
      <c r="E2" s="258"/>
      <c r="F2" s="258"/>
      <c r="G2" s="258"/>
      <c r="H2" s="258"/>
      <c r="I2" s="258"/>
      <c r="J2" s="258"/>
      <c r="K2" s="258"/>
      <c r="L2" s="258"/>
      <c r="M2" s="370" t="s">
        <v>3</v>
      </c>
      <c r="N2" s="371"/>
      <c r="O2" s="258"/>
      <c r="P2" s="285"/>
      <c r="Q2" s="25" t="s">
        <v>1</v>
      </c>
      <c r="R2" s="301"/>
      <c r="S2" s="302"/>
      <c r="U2" s="68">
        <f>SUM(U$4:U$217)</f>
        <v>0</v>
      </c>
      <c r="V2" s="68">
        <f>SUM(V$4:V$217)</f>
        <v>0</v>
      </c>
      <c r="W2" s="68">
        <f>U2-V2</f>
        <v>0</v>
      </c>
    </row>
    <row r="3" spans="1:23" ht="18.75">
      <c r="A3" s="30"/>
      <c r="B3" s="1"/>
      <c r="C3" s="260"/>
      <c r="D3" s="251" t="s">
        <v>332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42"/>
      <c r="Q3" s="42"/>
      <c r="R3" s="41"/>
      <c r="S3" s="41"/>
    </row>
    <row r="4" spans="1:23" s="65" customFormat="1" ht="28.9" customHeight="1" thickBot="1">
      <c r="A4" s="313" t="s">
        <v>32</v>
      </c>
      <c r="B4" s="358" t="s">
        <v>31</v>
      </c>
      <c r="C4" s="359"/>
      <c r="D4" s="262" t="s">
        <v>315</v>
      </c>
      <c r="E4" s="259" t="s">
        <v>323</v>
      </c>
      <c r="F4" s="259" t="s">
        <v>316</v>
      </c>
      <c r="G4" s="259" t="s">
        <v>322</v>
      </c>
      <c r="H4" s="259" t="s">
        <v>321</v>
      </c>
      <c r="I4" s="259" t="s">
        <v>317</v>
      </c>
      <c r="J4" s="259" t="s">
        <v>320</v>
      </c>
      <c r="K4" s="259" t="s">
        <v>324</v>
      </c>
      <c r="L4" s="267" t="s">
        <v>325</v>
      </c>
      <c r="M4" s="259" t="s">
        <v>326</v>
      </c>
      <c r="N4" s="259" t="s">
        <v>327</v>
      </c>
      <c r="O4" s="364" t="s">
        <v>328</v>
      </c>
      <c r="P4" s="365"/>
      <c r="Q4" s="314" t="s">
        <v>318</v>
      </c>
      <c r="R4" s="314" t="s">
        <v>319</v>
      </c>
      <c r="S4" s="315" t="s">
        <v>331</v>
      </c>
      <c r="U4" s="99" t="s">
        <v>82</v>
      </c>
      <c r="V4" s="99" t="s">
        <v>78</v>
      </c>
    </row>
    <row r="5" spans="1:23" ht="19.5" thickTop="1">
      <c r="A5" s="316">
        <v>1</v>
      </c>
      <c r="B5" s="366"/>
      <c r="C5" s="367"/>
      <c r="D5" s="265"/>
      <c r="E5" s="266"/>
      <c r="F5" s="266"/>
      <c r="G5" s="266"/>
      <c r="H5" s="266"/>
      <c r="I5" s="266"/>
      <c r="J5" s="266"/>
      <c r="K5" s="266"/>
      <c r="L5" s="268"/>
      <c r="M5" s="266"/>
      <c r="N5" s="266"/>
      <c r="O5" s="272"/>
      <c r="P5" s="277"/>
      <c r="Q5" s="283"/>
      <c r="R5" s="297"/>
      <c r="S5" s="295"/>
      <c r="U5" s="98">
        <f t="shared" ref="U5:U47" si="0">IF(B5="",0,12-COUNTIF(D5:O5,"－"))</f>
        <v>0</v>
      </c>
      <c r="V5" s="57">
        <f t="shared" ref="V5:V47" si="1">IF(B5="",0,COUNTIF(D5:S5,"〇")+COUNTIF(D5:S5,"◎"))</f>
        <v>0</v>
      </c>
    </row>
    <row r="6" spans="1:23" ht="18.75">
      <c r="A6" s="317">
        <v>2</v>
      </c>
      <c r="B6" s="356"/>
      <c r="C6" s="357"/>
      <c r="D6" s="263"/>
      <c r="E6" s="250"/>
      <c r="F6" s="250"/>
      <c r="G6" s="250"/>
      <c r="H6" s="250"/>
      <c r="I6" s="250"/>
      <c r="J6" s="250"/>
      <c r="K6" s="250"/>
      <c r="L6" s="269"/>
      <c r="M6" s="250"/>
      <c r="N6" s="250"/>
      <c r="O6" s="273"/>
      <c r="P6" s="278"/>
      <c r="Q6" s="282"/>
      <c r="R6" s="298"/>
      <c r="S6" s="296"/>
      <c r="U6" s="98">
        <f t="shared" si="0"/>
        <v>0</v>
      </c>
      <c r="V6" s="57">
        <f t="shared" si="1"/>
        <v>0</v>
      </c>
    </row>
    <row r="7" spans="1:23" ht="18.75">
      <c r="A7" s="317">
        <v>3</v>
      </c>
      <c r="B7" s="356"/>
      <c r="C7" s="357"/>
      <c r="D7" s="263"/>
      <c r="E7" s="250"/>
      <c r="F7" s="250"/>
      <c r="G7" s="250"/>
      <c r="H7" s="250"/>
      <c r="I7" s="250"/>
      <c r="J7" s="250"/>
      <c r="K7" s="269"/>
      <c r="L7" s="269"/>
      <c r="M7" s="250"/>
      <c r="N7" s="250"/>
      <c r="O7" s="273"/>
      <c r="P7" s="278"/>
      <c r="Q7" s="282"/>
      <c r="R7" s="298"/>
      <c r="S7" s="296"/>
      <c r="U7" s="98">
        <f t="shared" si="0"/>
        <v>0</v>
      </c>
      <c r="V7" s="57">
        <f t="shared" si="1"/>
        <v>0</v>
      </c>
    </row>
    <row r="8" spans="1:23" ht="18.75">
      <c r="A8" s="317">
        <v>4</v>
      </c>
      <c r="B8" s="356"/>
      <c r="C8" s="357"/>
      <c r="D8" s="263"/>
      <c r="E8" s="250"/>
      <c r="F8" s="250"/>
      <c r="G8" s="250"/>
      <c r="H8" s="250"/>
      <c r="I8" s="250"/>
      <c r="J8" s="250"/>
      <c r="K8" s="269"/>
      <c r="L8" s="269"/>
      <c r="M8" s="250"/>
      <c r="N8" s="250"/>
      <c r="O8" s="273"/>
      <c r="P8" s="278"/>
      <c r="Q8" s="282"/>
      <c r="R8" s="298"/>
      <c r="S8" s="296"/>
      <c r="U8" s="98">
        <f t="shared" si="0"/>
        <v>0</v>
      </c>
      <c r="V8" s="57">
        <f t="shared" si="1"/>
        <v>0</v>
      </c>
    </row>
    <row r="9" spans="1:23" ht="18.75">
      <c r="A9" s="317">
        <v>5</v>
      </c>
      <c r="B9" s="356"/>
      <c r="C9" s="357"/>
      <c r="D9" s="263"/>
      <c r="E9" s="250"/>
      <c r="F9" s="250"/>
      <c r="G9" s="250"/>
      <c r="H9" s="250"/>
      <c r="I9" s="250"/>
      <c r="J9" s="250"/>
      <c r="K9" s="269"/>
      <c r="L9" s="269"/>
      <c r="M9" s="250"/>
      <c r="N9" s="250"/>
      <c r="O9" s="273"/>
      <c r="P9" s="278"/>
      <c r="Q9" s="282"/>
      <c r="R9" s="298"/>
      <c r="S9" s="296"/>
      <c r="U9" s="98">
        <f t="shared" si="0"/>
        <v>0</v>
      </c>
      <c r="V9" s="57">
        <f t="shared" si="1"/>
        <v>0</v>
      </c>
    </row>
    <row r="10" spans="1:23" ht="18.75">
      <c r="A10" s="317">
        <v>6</v>
      </c>
      <c r="B10" s="356"/>
      <c r="C10" s="357"/>
      <c r="D10" s="263"/>
      <c r="E10" s="250"/>
      <c r="F10" s="250"/>
      <c r="G10" s="250"/>
      <c r="H10" s="250"/>
      <c r="I10" s="250"/>
      <c r="J10" s="250"/>
      <c r="K10" s="269"/>
      <c r="L10" s="269"/>
      <c r="M10" s="250"/>
      <c r="N10" s="250"/>
      <c r="O10" s="273"/>
      <c r="P10" s="278"/>
      <c r="Q10" s="282"/>
      <c r="R10" s="298"/>
      <c r="S10" s="296"/>
      <c r="U10" s="98">
        <f t="shared" si="0"/>
        <v>0</v>
      </c>
      <c r="V10" s="57">
        <f t="shared" si="1"/>
        <v>0</v>
      </c>
    </row>
    <row r="11" spans="1:23" ht="18.75">
      <c r="A11" s="317">
        <v>7</v>
      </c>
      <c r="B11" s="356"/>
      <c r="C11" s="357"/>
      <c r="D11" s="263"/>
      <c r="E11" s="250"/>
      <c r="F11" s="250"/>
      <c r="G11" s="250"/>
      <c r="H11" s="250"/>
      <c r="I11" s="250"/>
      <c r="J11" s="250"/>
      <c r="K11" s="269"/>
      <c r="L11" s="269"/>
      <c r="M11" s="250"/>
      <c r="N11" s="250"/>
      <c r="O11" s="273"/>
      <c r="P11" s="278"/>
      <c r="Q11" s="282"/>
      <c r="R11" s="298"/>
      <c r="S11" s="296"/>
      <c r="U11" s="98">
        <f t="shared" si="0"/>
        <v>0</v>
      </c>
      <c r="V11" s="57">
        <f t="shared" si="1"/>
        <v>0</v>
      </c>
    </row>
    <row r="12" spans="1:23" ht="18.75">
      <c r="A12" s="317">
        <v>8</v>
      </c>
      <c r="B12" s="356"/>
      <c r="C12" s="357"/>
      <c r="D12" s="263"/>
      <c r="E12" s="250"/>
      <c r="F12" s="250"/>
      <c r="G12" s="250"/>
      <c r="H12" s="250"/>
      <c r="I12" s="250"/>
      <c r="J12" s="250"/>
      <c r="K12" s="250"/>
      <c r="L12" s="269"/>
      <c r="M12" s="250"/>
      <c r="N12" s="250"/>
      <c r="O12" s="273"/>
      <c r="P12" s="278"/>
      <c r="Q12" s="282"/>
      <c r="R12" s="298"/>
      <c r="S12" s="296"/>
      <c r="U12" s="98">
        <f t="shared" si="0"/>
        <v>0</v>
      </c>
      <c r="V12" s="57">
        <f t="shared" si="1"/>
        <v>0</v>
      </c>
    </row>
    <row r="13" spans="1:23" ht="18.75">
      <c r="A13" s="317">
        <v>9</v>
      </c>
      <c r="B13" s="356"/>
      <c r="C13" s="357"/>
      <c r="D13" s="263"/>
      <c r="E13" s="250"/>
      <c r="F13" s="250"/>
      <c r="G13" s="250"/>
      <c r="H13" s="250"/>
      <c r="I13" s="250"/>
      <c r="J13" s="250"/>
      <c r="K13" s="250"/>
      <c r="L13" s="269"/>
      <c r="M13" s="250"/>
      <c r="N13" s="250"/>
      <c r="O13" s="273"/>
      <c r="P13" s="278"/>
      <c r="Q13" s="282"/>
      <c r="R13" s="298"/>
      <c r="S13" s="296"/>
      <c r="U13" s="98">
        <f t="shared" si="0"/>
        <v>0</v>
      </c>
      <c r="V13" s="57">
        <f t="shared" si="1"/>
        <v>0</v>
      </c>
    </row>
    <row r="14" spans="1:23" ht="18.75">
      <c r="A14" s="317">
        <v>10</v>
      </c>
      <c r="B14" s="356"/>
      <c r="C14" s="357"/>
      <c r="D14" s="263"/>
      <c r="E14" s="250"/>
      <c r="F14" s="250"/>
      <c r="G14" s="250"/>
      <c r="H14" s="250"/>
      <c r="I14" s="250"/>
      <c r="J14" s="250"/>
      <c r="K14" s="250"/>
      <c r="L14" s="269"/>
      <c r="M14" s="250"/>
      <c r="N14" s="250"/>
      <c r="O14" s="273"/>
      <c r="P14" s="278"/>
      <c r="Q14" s="282"/>
      <c r="R14" s="298"/>
      <c r="S14" s="296"/>
      <c r="U14" s="98">
        <f t="shared" si="0"/>
        <v>0</v>
      </c>
      <c r="V14" s="57">
        <f t="shared" si="1"/>
        <v>0</v>
      </c>
    </row>
    <row r="15" spans="1:23" ht="18.75">
      <c r="A15" s="317">
        <v>11</v>
      </c>
      <c r="B15" s="356"/>
      <c r="C15" s="357"/>
      <c r="D15" s="263"/>
      <c r="E15" s="250"/>
      <c r="F15" s="250"/>
      <c r="G15" s="250"/>
      <c r="H15" s="250"/>
      <c r="I15" s="250"/>
      <c r="J15" s="250"/>
      <c r="K15" s="250"/>
      <c r="L15" s="269"/>
      <c r="M15" s="250"/>
      <c r="N15" s="250"/>
      <c r="O15" s="273"/>
      <c r="P15" s="278"/>
      <c r="Q15" s="282"/>
      <c r="R15" s="298"/>
      <c r="S15" s="296"/>
      <c r="U15" s="98">
        <f t="shared" si="0"/>
        <v>0</v>
      </c>
      <c r="V15" s="57">
        <f t="shared" si="1"/>
        <v>0</v>
      </c>
    </row>
    <row r="16" spans="1:23" ht="18.75">
      <c r="A16" s="317">
        <v>12</v>
      </c>
      <c r="B16" s="356"/>
      <c r="C16" s="357"/>
      <c r="D16" s="263"/>
      <c r="E16" s="250"/>
      <c r="F16" s="250"/>
      <c r="G16" s="250"/>
      <c r="H16" s="250"/>
      <c r="I16" s="250"/>
      <c r="J16" s="250"/>
      <c r="K16" s="250"/>
      <c r="L16" s="269"/>
      <c r="M16" s="250"/>
      <c r="N16" s="250"/>
      <c r="O16" s="273"/>
      <c r="P16" s="278"/>
      <c r="Q16" s="282"/>
      <c r="R16" s="298"/>
      <c r="S16" s="296"/>
      <c r="U16" s="98">
        <f t="shared" si="0"/>
        <v>0</v>
      </c>
      <c r="V16" s="57">
        <f t="shared" si="1"/>
        <v>0</v>
      </c>
    </row>
    <row r="17" spans="1:22" ht="18.75">
      <c r="A17" s="317">
        <v>13</v>
      </c>
      <c r="B17" s="356"/>
      <c r="C17" s="357"/>
      <c r="D17" s="263"/>
      <c r="E17" s="250"/>
      <c r="F17" s="250"/>
      <c r="G17" s="250"/>
      <c r="H17" s="250"/>
      <c r="I17" s="250"/>
      <c r="J17" s="250"/>
      <c r="K17" s="250"/>
      <c r="L17" s="269"/>
      <c r="M17" s="250"/>
      <c r="N17" s="250"/>
      <c r="O17" s="273"/>
      <c r="P17" s="278"/>
      <c r="Q17" s="282"/>
      <c r="R17" s="298"/>
      <c r="S17" s="296"/>
      <c r="U17" s="98">
        <f t="shared" si="0"/>
        <v>0</v>
      </c>
      <c r="V17" s="57">
        <f t="shared" si="1"/>
        <v>0</v>
      </c>
    </row>
    <row r="18" spans="1:22" ht="18.75">
      <c r="A18" s="317">
        <v>14</v>
      </c>
      <c r="B18" s="356"/>
      <c r="C18" s="357"/>
      <c r="D18" s="263"/>
      <c r="E18" s="250"/>
      <c r="F18" s="250"/>
      <c r="G18" s="250"/>
      <c r="H18" s="250"/>
      <c r="I18" s="250"/>
      <c r="J18" s="250"/>
      <c r="K18" s="250"/>
      <c r="L18" s="269"/>
      <c r="M18" s="250"/>
      <c r="N18" s="250"/>
      <c r="O18" s="273"/>
      <c r="P18" s="278"/>
      <c r="Q18" s="282"/>
      <c r="R18" s="298"/>
      <c r="S18" s="296"/>
      <c r="U18" s="98">
        <f t="shared" si="0"/>
        <v>0</v>
      </c>
      <c r="V18" s="57">
        <f t="shared" si="1"/>
        <v>0</v>
      </c>
    </row>
    <row r="19" spans="1:22" ht="18.75">
      <c r="A19" s="317">
        <v>15</v>
      </c>
      <c r="B19" s="356"/>
      <c r="C19" s="357"/>
      <c r="D19" s="263"/>
      <c r="E19" s="250"/>
      <c r="F19" s="250"/>
      <c r="G19" s="250"/>
      <c r="H19" s="250"/>
      <c r="I19" s="250"/>
      <c r="J19" s="250"/>
      <c r="K19" s="250"/>
      <c r="L19" s="269"/>
      <c r="M19" s="250"/>
      <c r="N19" s="250"/>
      <c r="O19" s="273"/>
      <c r="P19" s="278"/>
      <c r="Q19" s="282"/>
      <c r="R19" s="298"/>
      <c r="S19" s="296"/>
      <c r="U19" s="98">
        <f t="shared" si="0"/>
        <v>0</v>
      </c>
      <c r="V19" s="57">
        <f t="shared" si="1"/>
        <v>0</v>
      </c>
    </row>
    <row r="20" spans="1:22" ht="18.75">
      <c r="A20" s="317">
        <v>16</v>
      </c>
      <c r="B20" s="356"/>
      <c r="C20" s="357"/>
      <c r="D20" s="263"/>
      <c r="E20" s="250"/>
      <c r="F20" s="250"/>
      <c r="G20" s="250"/>
      <c r="H20" s="250"/>
      <c r="I20" s="250"/>
      <c r="J20" s="250"/>
      <c r="K20" s="250"/>
      <c r="L20" s="269"/>
      <c r="M20" s="250"/>
      <c r="N20" s="250"/>
      <c r="O20" s="273"/>
      <c r="P20" s="278"/>
      <c r="Q20" s="282"/>
      <c r="R20" s="298"/>
      <c r="S20" s="296"/>
      <c r="U20" s="98">
        <f t="shared" si="0"/>
        <v>0</v>
      </c>
      <c r="V20" s="57">
        <f t="shared" si="1"/>
        <v>0</v>
      </c>
    </row>
    <row r="21" spans="1:22" ht="18.75">
      <c r="A21" s="317">
        <v>17</v>
      </c>
      <c r="B21" s="356"/>
      <c r="C21" s="357"/>
      <c r="D21" s="263"/>
      <c r="E21" s="250"/>
      <c r="F21" s="250"/>
      <c r="G21" s="250"/>
      <c r="H21" s="250"/>
      <c r="I21" s="250"/>
      <c r="J21" s="250"/>
      <c r="K21" s="250"/>
      <c r="L21" s="269"/>
      <c r="M21" s="250"/>
      <c r="N21" s="250"/>
      <c r="O21" s="273"/>
      <c r="P21" s="278"/>
      <c r="Q21" s="282"/>
      <c r="R21" s="298"/>
      <c r="S21" s="296"/>
      <c r="U21" s="98">
        <f t="shared" si="0"/>
        <v>0</v>
      </c>
      <c r="V21" s="57">
        <f t="shared" si="1"/>
        <v>0</v>
      </c>
    </row>
    <row r="22" spans="1:22" ht="18.75">
      <c r="A22" s="317">
        <v>18</v>
      </c>
      <c r="B22" s="356"/>
      <c r="C22" s="357"/>
      <c r="D22" s="263"/>
      <c r="E22" s="250"/>
      <c r="F22" s="250"/>
      <c r="G22" s="250"/>
      <c r="H22" s="250"/>
      <c r="I22" s="250"/>
      <c r="J22" s="250"/>
      <c r="K22" s="250"/>
      <c r="L22" s="269"/>
      <c r="M22" s="250"/>
      <c r="N22" s="250"/>
      <c r="O22" s="273"/>
      <c r="P22" s="278"/>
      <c r="Q22" s="282"/>
      <c r="R22" s="298"/>
      <c r="S22" s="296"/>
      <c r="U22" s="98">
        <f t="shared" si="0"/>
        <v>0</v>
      </c>
      <c r="V22" s="57">
        <f t="shared" si="1"/>
        <v>0</v>
      </c>
    </row>
    <row r="23" spans="1:22" ht="18.75">
      <c r="A23" s="317">
        <v>19</v>
      </c>
      <c r="B23" s="356"/>
      <c r="C23" s="357"/>
      <c r="D23" s="264"/>
      <c r="E23" s="261"/>
      <c r="F23" s="261"/>
      <c r="G23" s="261"/>
      <c r="H23" s="261"/>
      <c r="I23" s="261"/>
      <c r="J23" s="261"/>
      <c r="K23" s="261"/>
      <c r="L23" s="270"/>
      <c r="M23" s="261"/>
      <c r="N23" s="261"/>
      <c r="O23" s="274"/>
      <c r="P23" s="279"/>
      <c r="Q23" s="282"/>
      <c r="R23" s="298"/>
      <c r="S23" s="296"/>
      <c r="U23" s="98">
        <f t="shared" si="0"/>
        <v>0</v>
      </c>
      <c r="V23" s="57">
        <f t="shared" si="1"/>
        <v>0</v>
      </c>
    </row>
    <row r="24" spans="1:22" ht="18.75">
      <c r="A24" s="317">
        <v>20</v>
      </c>
      <c r="B24" s="356"/>
      <c r="C24" s="357"/>
      <c r="D24" s="249"/>
      <c r="E24" s="66"/>
      <c r="F24" s="66"/>
      <c r="G24" s="66"/>
      <c r="H24" s="66"/>
      <c r="I24" s="66"/>
      <c r="J24" s="66"/>
      <c r="K24" s="66"/>
      <c r="L24" s="271"/>
      <c r="M24" s="66"/>
      <c r="N24" s="66"/>
      <c r="O24" s="275"/>
      <c r="P24" s="280"/>
      <c r="Q24" s="282"/>
      <c r="R24" s="298"/>
      <c r="S24" s="296"/>
      <c r="U24" s="98">
        <f t="shared" si="0"/>
        <v>0</v>
      </c>
      <c r="V24" s="57">
        <f t="shared" si="1"/>
        <v>0</v>
      </c>
    </row>
    <row r="25" spans="1:22" ht="18.75">
      <c r="A25" s="317">
        <v>21</v>
      </c>
      <c r="B25" s="356"/>
      <c r="C25" s="357"/>
      <c r="D25" s="249"/>
      <c r="E25" s="66"/>
      <c r="F25" s="66"/>
      <c r="G25" s="66"/>
      <c r="H25" s="66"/>
      <c r="I25" s="66"/>
      <c r="J25" s="66"/>
      <c r="K25" s="66"/>
      <c r="L25" s="271"/>
      <c r="M25" s="66"/>
      <c r="N25" s="66"/>
      <c r="O25" s="275"/>
      <c r="P25" s="280"/>
      <c r="Q25" s="282"/>
      <c r="R25" s="298"/>
      <c r="S25" s="296"/>
      <c r="U25" s="98">
        <f t="shared" si="0"/>
        <v>0</v>
      </c>
      <c r="V25" s="57">
        <f t="shared" si="1"/>
        <v>0</v>
      </c>
    </row>
    <row r="26" spans="1:22" ht="18.75">
      <c r="A26" s="317">
        <v>22</v>
      </c>
      <c r="B26" s="356"/>
      <c r="C26" s="357"/>
      <c r="D26" s="249"/>
      <c r="E26" s="66"/>
      <c r="F26" s="66"/>
      <c r="G26" s="66"/>
      <c r="H26" s="66"/>
      <c r="I26" s="66"/>
      <c r="J26" s="66"/>
      <c r="K26" s="66"/>
      <c r="L26" s="271"/>
      <c r="M26" s="66"/>
      <c r="N26" s="66"/>
      <c r="O26" s="275"/>
      <c r="P26" s="280"/>
      <c r="Q26" s="282"/>
      <c r="R26" s="298"/>
      <c r="S26" s="296"/>
      <c r="U26" s="98">
        <f t="shared" si="0"/>
        <v>0</v>
      </c>
      <c r="V26" s="57">
        <f t="shared" si="1"/>
        <v>0</v>
      </c>
    </row>
    <row r="27" spans="1:22" ht="18.75">
      <c r="A27" s="317">
        <v>23</v>
      </c>
      <c r="B27" s="356"/>
      <c r="C27" s="357"/>
      <c r="D27" s="249"/>
      <c r="E27" s="66"/>
      <c r="F27" s="66"/>
      <c r="G27" s="66"/>
      <c r="H27" s="66"/>
      <c r="I27" s="66"/>
      <c r="J27" s="66"/>
      <c r="K27" s="66"/>
      <c r="L27" s="271"/>
      <c r="M27" s="66"/>
      <c r="N27" s="66"/>
      <c r="O27" s="275"/>
      <c r="P27" s="280"/>
      <c r="Q27" s="282"/>
      <c r="R27" s="298"/>
      <c r="S27" s="296"/>
      <c r="U27" s="98">
        <f t="shared" si="0"/>
        <v>0</v>
      </c>
      <c r="V27" s="57">
        <f t="shared" si="1"/>
        <v>0</v>
      </c>
    </row>
    <row r="28" spans="1:22" ht="18.75">
      <c r="A28" s="317">
        <v>24</v>
      </c>
      <c r="B28" s="356"/>
      <c r="C28" s="357"/>
      <c r="D28" s="249"/>
      <c r="E28" s="66"/>
      <c r="F28" s="66"/>
      <c r="G28" s="66"/>
      <c r="H28" s="66"/>
      <c r="I28" s="66"/>
      <c r="J28" s="66"/>
      <c r="K28" s="66"/>
      <c r="L28" s="271"/>
      <c r="M28" s="66"/>
      <c r="N28" s="66"/>
      <c r="O28" s="275"/>
      <c r="P28" s="280"/>
      <c r="Q28" s="282"/>
      <c r="R28" s="298"/>
      <c r="S28" s="296"/>
      <c r="U28" s="98">
        <f t="shared" si="0"/>
        <v>0</v>
      </c>
      <c r="V28" s="57">
        <f t="shared" si="1"/>
        <v>0</v>
      </c>
    </row>
    <row r="29" spans="1:22" ht="18.75">
      <c r="A29" s="317">
        <v>25</v>
      </c>
      <c r="B29" s="356"/>
      <c r="C29" s="357"/>
      <c r="D29" s="249"/>
      <c r="E29" s="66"/>
      <c r="F29" s="66"/>
      <c r="G29" s="66"/>
      <c r="H29" s="66"/>
      <c r="I29" s="66"/>
      <c r="J29" s="66"/>
      <c r="K29" s="66"/>
      <c r="L29" s="271"/>
      <c r="M29" s="66"/>
      <c r="N29" s="66"/>
      <c r="O29" s="275"/>
      <c r="P29" s="280"/>
      <c r="Q29" s="282"/>
      <c r="R29" s="298"/>
      <c r="S29" s="296"/>
      <c r="U29" s="98">
        <f t="shared" si="0"/>
        <v>0</v>
      </c>
      <c r="V29" s="57">
        <f t="shared" si="1"/>
        <v>0</v>
      </c>
    </row>
    <row r="30" spans="1:22" ht="18.75">
      <c r="A30" s="317">
        <v>26</v>
      </c>
      <c r="B30" s="356"/>
      <c r="C30" s="357"/>
      <c r="D30" s="249"/>
      <c r="E30" s="66"/>
      <c r="F30" s="66"/>
      <c r="G30" s="66"/>
      <c r="H30" s="66"/>
      <c r="I30" s="66"/>
      <c r="J30" s="66"/>
      <c r="K30" s="66"/>
      <c r="L30" s="271"/>
      <c r="M30" s="66"/>
      <c r="N30" s="66"/>
      <c r="O30" s="275"/>
      <c r="P30" s="280"/>
      <c r="Q30" s="282"/>
      <c r="R30" s="298"/>
      <c r="S30" s="296"/>
      <c r="U30" s="98">
        <f t="shared" si="0"/>
        <v>0</v>
      </c>
      <c r="V30" s="57">
        <f t="shared" si="1"/>
        <v>0</v>
      </c>
    </row>
    <row r="31" spans="1:22" ht="18.75">
      <c r="A31" s="317">
        <v>27</v>
      </c>
      <c r="B31" s="356"/>
      <c r="C31" s="357"/>
      <c r="D31" s="249"/>
      <c r="E31" s="66"/>
      <c r="F31" s="66"/>
      <c r="G31" s="66"/>
      <c r="H31" s="66"/>
      <c r="I31" s="66"/>
      <c r="J31" s="66"/>
      <c r="K31" s="66"/>
      <c r="L31" s="271"/>
      <c r="M31" s="66"/>
      <c r="N31" s="66"/>
      <c r="O31" s="275"/>
      <c r="P31" s="280"/>
      <c r="Q31" s="282"/>
      <c r="R31" s="298"/>
      <c r="S31" s="296"/>
      <c r="U31" s="98">
        <f t="shared" si="0"/>
        <v>0</v>
      </c>
      <c r="V31" s="57">
        <f t="shared" si="1"/>
        <v>0</v>
      </c>
    </row>
    <row r="32" spans="1:22" ht="18.75">
      <c r="A32" s="317">
        <v>28</v>
      </c>
      <c r="B32" s="356"/>
      <c r="C32" s="357"/>
      <c r="D32" s="249"/>
      <c r="E32" s="66"/>
      <c r="F32" s="66"/>
      <c r="G32" s="66"/>
      <c r="H32" s="66"/>
      <c r="I32" s="66"/>
      <c r="J32" s="66"/>
      <c r="K32" s="66"/>
      <c r="L32" s="271"/>
      <c r="M32" s="66"/>
      <c r="N32" s="66"/>
      <c r="O32" s="275"/>
      <c r="P32" s="280"/>
      <c r="Q32" s="282"/>
      <c r="R32" s="298"/>
      <c r="S32" s="296"/>
      <c r="U32" s="98">
        <f t="shared" si="0"/>
        <v>0</v>
      </c>
      <c r="V32" s="57">
        <f t="shared" si="1"/>
        <v>0</v>
      </c>
    </row>
    <row r="33" spans="1:22" ht="18.75">
      <c r="A33" s="317">
        <v>29</v>
      </c>
      <c r="B33" s="356"/>
      <c r="C33" s="357"/>
      <c r="D33" s="249"/>
      <c r="E33" s="66"/>
      <c r="F33" s="66"/>
      <c r="G33" s="66"/>
      <c r="H33" s="66"/>
      <c r="I33" s="66"/>
      <c r="J33" s="66"/>
      <c r="K33" s="66"/>
      <c r="L33" s="271"/>
      <c r="M33" s="66"/>
      <c r="N33" s="66"/>
      <c r="O33" s="275"/>
      <c r="P33" s="280"/>
      <c r="Q33" s="282"/>
      <c r="R33" s="298"/>
      <c r="S33" s="296"/>
      <c r="U33" s="98">
        <f t="shared" si="0"/>
        <v>0</v>
      </c>
      <c r="V33" s="57">
        <f t="shared" si="1"/>
        <v>0</v>
      </c>
    </row>
    <row r="34" spans="1:22" ht="18.75">
      <c r="A34" s="317">
        <v>30</v>
      </c>
      <c r="B34" s="356"/>
      <c r="C34" s="357"/>
      <c r="D34" s="249"/>
      <c r="E34" s="66"/>
      <c r="F34" s="66"/>
      <c r="G34" s="66"/>
      <c r="H34" s="66"/>
      <c r="I34" s="66"/>
      <c r="J34" s="66"/>
      <c r="K34" s="66"/>
      <c r="L34" s="271"/>
      <c r="M34" s="66"/>
      <c r="N34" s="66"/>
      <c r="O34" s="275"/>
      <c r="P34" s="280"/>
      <c r="Q34" s="282"/>
      <c r="R34" s="298"/>
      <c r="S34" s="296"/>
      <c r="U34" s="98">
        <f t="shared" si="0"/>
        <v>0</v>
      </c>
      <c r="V34" s="57">
        <f t="shared" si="1"/>
        <v>0</v>
      </c>
    </row>
    <row r="35" spans="1:22" ht="18.75">
      <c r="A35" s="317">
        <v>31</v>
      </c>
      <c r="B35" s="356"/>
      <c r="C35" s="357"/>
      <c r="D35" s="249"/>
      <c r="E35" s="66"/>
      <c r="F35" s="66"/>
      <c r="G35" s="66"/>
      <c r="H35" s="66"/>
      <c r="I35" s="66"/>
      <c r="J35" s="66"/>
      <c r="K35" s="66"/>
      <c r="L35" s="271"/>
      <c r="M35" s="66"/>
      <c r="N35" s="66"/>
      <c r="O35" s="275"/>
      <c r="P35" s="280"/>
      <c r="Q35" s="282"/>
      <c r="R35" s="298"/>
      <c r="S35" s="296"/>
      <c r="U35" s="98">
        <f t="shared" si="0"/>
        <v>0</v>
      </c>
      <c r="V35" s="57">
        <f t="shared" si="1"/>
        <v>0</v>
      </c>
    </row>
    <row r="36" spans="1:22" ht="18.75">
      <c r="A36" s="317">
        <v>32</v>
      </c>
      <c r="B36" s="356"/>
      <c r="C36" s="357"/>
      <c r="D36" s="249"/>
      <c r="E36" s="66"/>
      <c r="F36" s="66"/>
      <c r="G36" s="66"/>
      <c r="H36" s="66"/>
      <c r="I36" s="66"/>
      <c r="J36" s="66"/>
      <c r="K36" s="66"/>
      <c r="L36" s="271"/>
      <c r="M36" s="66"/>
      <c r="N36" s="66"/>
      <c r="O36" s="275"/>
      <c r="P36" s="280"/>
      <c r="Q36" s="282"/>
      <c r="R36" s="298"/>
      <c r="S36" s="296"/>
      <c r="U36" s="98">
        <f t="shared" si="0"/>
        <v>0</v>
      </c>
      <c r="V36" s="57">
        <f t="shared" si="1"/>
        <v>0</v>
      </c>
    </row>
    <row r="37" spans="1:22" ht="18.75">
      <c r="A37" s="317">
        <v>33</v>
      </c>
      <c r="B37" s="356"/>
      <c r="C37" s="357"/>
      <c r="D37" s="249"/>
      <c r="E37" s="66"/>
      <c r="F37" s="66"/>
      <c r="G37" s="66"/>
      <c r="H37" s="66"/>
      <c r="I37" s="66"/>
      <c r="J37" s="66"/>
      <c r="K37" s="66"/>
      <c r="L37" s="271"/>
      <c r="M37" s="66"/>
      <c r="N37" s="66"/>
      <c r="O37" s="275"/>
      <c r="P37" s="280"/>
      <c r="Q37" s="282"/>
      <c r="R37" s="298"/>
      <c r="S37" s="296"/>
      <c r="U37" s="98">
        <f t="shared" si="0"/>
        <v>0</v>
      </c>
      <c r="V37" s="57">
        <f t="shared" si="1"/>
        <v>0</v>
      </c>
    </row>
    <row r="38" spans="1:22" ht="18.75">
      <c r="A38" s="317">
        <v>34</v>
      </c>
      <c r="B38" s="356"/>
      <c r="C38" s="357"/>
      <c r="D38" s="249"/>
      <c r="E38" s="66"/>
      <c r="F38" s="66"/>
      <c r="G38" s="66"/>
      <c r="H38" s="66"/>
      <c r="I38" s="66"/>
      <c r="J38" s="66"/>
      <c r="K38" s="66"/>
      <c r="L38" s="271"/>
      <c r="M38" s="66"/>
      <c r="N38" s="66"/>
      <c r="O38" s="275"/>
      <c r="P38" s="280"/>
      <c r="Q38" s="282"/>
      <c r="R38" s="298"/>
      <c r="S38" s="296"/>
      <c r="U38" s="98">
        <f t="shared" si="0"/>
        <v>0</v>
      </c>
      <c r="V38" s="57">
        <f t="shared" si="1"/>
        <v>0</v>
      </c>
    </row>
    <row r="39" spans="1:22" ht="18.75">
      <c r="A39" s="317">
        <v>35</v>
      </c>
      <c r="B39" s="356"/>
      <c r="C39" s="357"/>
      <c r="D39" s="249"/>
      <c r="E39" s="66"/>
      <c r="F39" s="66"/>
      <c r="G39" s="66"/>
      <c r="H39" s="66"/>
      <c r="I39" s="66"/>
      <c r="J39" s="66"/>
      <c r="K39" s="66"/>
      <c r="L39" s="271"/>
      <c r="M39" s="66"/>
      <c r="N39" s="66"/>
      <c r="O39" s="275"/>
      <c r="P39" s="280"/>
      <c r="Q39" s="282"/>
      <c r="R39" s="298"/>
      <c r="S39" s="296"/>
      <c r="U39" s="98">
        <f t="shared" si="0"/>
        <v>0</v>
      </c>
      <c r="V39" s="57">
        <f t="shared" si="1"/>
        <v>0</v>
      </c>
    </row>
    <row r="40" spans="1:22" ht="18.75">
      <c r="A40" s="317">
        <v>36</v>
      </c>
      <c r="B40" s="356"/>
      <c r="C40" s="357"/>
      <c r="D40" s="249"/>
      <c r="E40" s="66"/>
      <c r="F40" s="66"/>
      <c r="G40" s="66"/>
      <c r="H40" s="66"/>
      <c r="I40" s="66"/>
      <c r="J40" s="66"/>
      <c r="K40" s="66"/>
      <c r="L40" s="271"/>
      <c r="M40" s="66"/>
      <c r="N40" s="66"/>
      <c r="O40" s="275"/>
      <c r="P40" s="280"/>
      <c r="Q40" s="282"/>
      <c r="R40" s="298"/>
      <c r="S40" s="296"/>
      <c r="U40" s="98">
        <f t="shared" si="0"/>
        <v>0</v>
      </c>
      <c r="V40" s="57">
        <f t="shared" si="1"/>
        <v>0</v>
      </c>
    </row>
    <row r="41" spans="1:22" ht="18.75">
      <c r="A41" s="317">
        <v>37</v>
      </c>
      <c r="B41" s="356"/>
      <c r="C41" s="357"/>
      <c r="D41" s="249"/>
      <c r="E41" s="66"/>
      <c r="F41" s="66"/>
      <c r="G41" s="66"/>
      <c r="H41" s="66"/>
      <c r="I41" s="66"/>
      <c r="J41" s="66"/>
      <c r="K41" s="66"/>
      <c r="L41" s="271"/>
      <c r="M41" s="66"/>
      <c r="N41" s="66"/>
      <c r="O41" s="275"/>
      <c r="P41" s="280"/>
      <c r="Q41" s="282"/>
      <c r="R41" s="298"/>
      <c r="S41" s="296"/>
      <c r="U41" s="98">
        <f t="shared" si="0"/>
        <v>0</v>
      </c>
      <c r="V41" s="57">
        <f t="shared" si="1"/>
        <v>0</v>
      </c>
    </row>
    <row r="42" spans="1:22" ht="18.75">
      <c r="A42" s="317">
        <v>38</v>
      </c>
      <c r="B42" s="356"/>
      <c r="C42" s="357"/>
      <c r="D42" s="249"/>
      <c r="E42" s="66"/>
      <c r="F42" s="66"/>
      <c r="G42" s="66"/>
      <c r="H42" s="66"/>
      <c r="I42" s="66"/>
      <c r="J42" s="66"/>
      <c r="K42" s="66"/>
      <c r="L42" s="271"/>
      <c r="M42" s="66"/>
      <c r="N42" s="66"/>
      <c r="O42" s="275"/>
      <c r="P42" s="280"/>
      <c r="Q42" s="282"/>
      <c r="R42" s="298"/>
      <c r="S42" s="296"/>
      <c r="U42" s="98">
        <f t="shared" si="0"/>
        <v>0</v>
      </c>
      <c r="V42" s="57">
        <f t="shared" si="1"/>
        <v>0</v>
      </c>
    </row>
    <row r="43" spans="1:22" ht="18.75">
      <c r="A43" s="317">
        <v>39</v>
      </c>
      <c r="B43" s="356"/>
      <c r="C43" s="357"/>
      <c r="D43" s="249"/>
      <c r="E43" s="66"/>
      <c r="F43" s="66"/>
      <c r="G43" s="66"/>
      <c r="H43" s="66"/>
      <c r="I43" s="66"/>
      <c r="J43" s="66"/>
      <c r="K43" s="66"/>
      <c r="L43" s="271"/>
      <c r="M43" s="66"/>
      <c r="N43" s="66"/>
      <c r="O43" s="275"/>
      <c r="P43" s="280"/>
      <c r="Q43" s="282"/>
      <c r="R43" s="298"/>
      <c r="S43" s="296"/>
      <c r="U43" s="98">
        <f t="shared" si="0"/>
        <v>0</v>
      </c>
      <c r="V43" s="57">
        <f t="shared" si="1"/>
        <v>0</v>
      </c>
    </row>
    <row r="44" spans="1:22" ht="18.75">
      <c r="A44" s="317">
        <v>40</v>
      </c>
      <c r="B44" s="356"/>
      <c r="C44" s="357"/>
      <c r="D44" s="249"/>
      <c r="E44" s="66"/>
      <c r="F44" s="66"/>
      <c r="G44" s="66"/>
      <c r="H44" s="66"/>
      <c r="I44" s="66"/>
      <c r="J44" s="66"/>
      <c r="K44" s="66"/>
      <c r="L44" s="271"/>
      <c r="M44" s="66"/>
      <c r="N44" s="66"/>
      <c r="O44" s="275"/>
      <c r="P44" s="280"/>
      <c r="Q44" s="282"/>
      <c r="R44" s="298"/>
      <c r="S44" s="296"/>
      <c r="U44" s="98">
        <f t="shared" si="0"/>
        <v>0</v>
      </c>
      <c r="V44" s="57">
        <f t="shared" si="1"/>
        <v>0</v>
      </c>
    </row>
    <row r="45" spans="1:22" ht="18.75">
      <c r="A45" s="317">
        <v>41</v>
      </c>
      <c r="B45" s="356"/>
      <c r="C45" s="357"/>
      <c r="D45" s="249"/>
      <c r="E45" s="66"/>
      <c r="F45" s="66"/>
      <c r="G45" s="66"/>
      <c r="H45" s="66"/>
      <c r="I45" s="66"/>
      <c r="J45" s="66"/>
      <c r="K45" s="66"/>
      <c r="L45" s="271"/>
      <c r="M45" s="66"/>
      <c r="N45" s="66"/>
      <c r="O45" s="275"/>
      <c r="P45" s="280"/>
      <c r="Q45" s="282"/>
      <c r="R45" s="298"/>
      <c r="S45" s="296"/>
      <c r="U45" s="98">
        <f t="shared" si="0"/>
        <v>0</v>
      </c>
      <c r="V45" s="57">
        <f t="shared" si="1"/>
        <v>0</v>
      </c>
    </row>
    <row r="46" spans="1:22" ht="18.75">
      <c r="A46" s="317">
        <v>42</v>
      </c>
      <c r="B46" s="356"/>
      <c r="C46" s="357"/>
      <c r="D46" s="249"/>
      <c r="E46" s="66"/>
      <c r="F46" s="66"/>
      <c r="G46" s="66"/>
      <c r="H46" s="66"/>
      <c r="I46" s="66"/>
      <c r="J46" s="66"/>
      <c r="K46" s="66"/>
      <c r="L46" s="271"/>
      <c r="M46" s="66"/>
      <c r="N46" s="66"/>
      <c r="O46" s="275"/>
      <c r="P46" s="280"/>
      <c r="Q46" s="282"/>
      <c r="R46" s="298"/>
      <c r="S46" s="296"/>
      <c r="U46" s="98">
        <f t="shared" si="0"/>
        <v>0</v>
      </c>
      <c r="V46" s="57">
        <f t="shared" si="1"/>
        <v>0</v>
      </c>
    </row>
    <row r="47" spans="1:22" ht="18.75">
      <c r="A47" s="317">
        <v>43</v>
      </c>
      <c r="B47" s="356"/>
      <c r="C47" s="357"/>
      <c r="D47" s="249"/>
      <c r="E47" s="66"/>
      <c r="F47" s="66"/>
      <c r="G47" s="66"/>
      <c r="H47" s="66"/>
      <c r="I47" s="66"/>
      <c r="J47" s="66"/>
      <c r="K47" s="66"/>
      <c r="L47" s="271"/>
      <c r="M47" s="66"/>
      <c r="N47" s="66"/>
      <c r="O47" s="276"/>
      <c r="P47" s="281"/>
      <c r="Q47" s="282"/>
      <c r="R47" s="298"/>
      <c r="S47" s="296"/>
      <c r="U47" s="98">
        <f t="shared" si="0"/>
        <v>0</v>
      </c>
      <c r="V47" s="57">
        <f t="shared" si="1"/>
        <v>0</v>
      </c>
    </row>
    <row r="48" spans="1:22" ht="27" customHeight="1">
      <c r="A48" s="318"/>
    </row>
    <row r="49" spans="1:1" ht="27" customHeight="1">
      <c r="A49" s="318"/>
    </row>
    <row r="50" spans="1:1" ht="27" customHeight="1">
      <c r="A50" s="318"/>
    </row>
    <row r="51" spans="1:1" ht="27" customHeight="1">
      <c r="A51" s="318"/>
    </row>
    <row r="52" spans="1:1" ht="27" customHeight="1">
      <c r="A52" s="318"/>
    </row>
    <row r="53" spans="1:1" ht="27" customHeight="1">
      <c r="A53" s="318"/>
    </row>
    <row r="54" spans="1:1" ht="27" customHeight="1">
      <c r="A54" s="318"/>
    </row>
  </sheetData>
  <mergeCells count="49">
    <mergeCell ref="O4:P4"/>
    <mergeCell ref="B5:C5"/>
    <mergeCell ref="B6:C6"/>
    <mergeCell ref="M1:N1"/>
    <mergeCell ref="M2:N2"/>
    <mergeCell ref="B26:C26"/>
    <mergeCell ref="B27:C27"/>
    <mergeCell ref="B28:C28"/>
    <mergeCell ref="B7:C7"/>
    <mergeCell ref="A1:B1"/>
    <mergeCell ref="A2:B2"/>
    <mergeCell ref="B18:C18"/>
    <mergeCell ref="B19:C19"/>
    <mergeCell ref="B8:C8"/>
    <mergeCell ref="B9:C9"/>
    <mergeCell ref="B10:C10"/>
    <mergeCell ref="B11:C11"/>
    <mergeCell ref="B12:C12"/>
    <mergeCell ref="B13:C13"/>
    <mergeCell ref="B47:C47"/>
    <mergeCell ref="B4:C4"/>
    <mergeCell ref="B29:C29"/>
    <mergeCell ref="B30:C30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46:C46"/>
    <mergeCell ref="B31:C31"/>
    <mergeCell ref="B44:C44"/>
    <mergeCell ref="B45:C45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43:C43"/>
    <mergeCell ref="B36:C36"/>
  </mergeCells>
  <phoneticPr fontId="1"/>
  <conditionalFormatting sqref="D12:D18 F12:Q18 F10:J10 M10:Q11 I11:J11">
    <cfRule type="cellIs" dxfId="96" priority="49" operator="equal">
      <formula>"×"</formula>
    </cfRule>
    <cfRule type="cellIs" dxfId="95" priority="50" operator="equal">
      <formula>"－"</formula>
    </cfRule>
  </conditionalFormatting>
  <conditionalFormatting sqref="D19:D28 F19:Q28 F46:Q47 D46:D47">
    <cfRule type="cellIs" dxfId="94" priority="47" operator="equal">
      <formula>"×"</formula>
    </cfRule>
    <cfRule type="cellIs" dxfId="93" priority="48" operator="equal">
      <formula>"－"</formula>
    </cfRule>
  </conditionalFormatting>
  <conditionalFormatting sqref="D5:D7 F5:Q6 F7:J7 M7:Q9 G8:J9">
    <cfRule type="cellIs" dxfId="92" priority="51" operator="equal">
      <formula>"×"</formula>
    </cfRule>
    <cfRule type="cellIs" dxfId="91" priority="52" operator="equal">
      <formula>"－"</formula>
    </cfRule>
  </conditionalFormatting>
  <conditionalFormatting sqref="E12:E18">
    <cfRule type="cellIs" dxfId="90" priority="43" operator="equal">
      <formula>"×"</formula>
    </cfRule>
    <cfRule type="cellIs" dxfId="89" priority="44" operator="equal">
      <formula>"－"</formula>
    </cfRule>
  </conditionalFormatting>
  <conditionalFormatting sqref="E19:E28 E46:E47">
    <cfRule type="cellIs" dxfId="88" priority="41" operator="equal">
      <formula>"×"</formula>
    </cfRule>
    <cfRule type="cellIs" dxfId="87" priority="42" operator="equal">
      <formula>"－"</formula>
    </cfRule>
  </conditionalFormatting>
  <conditionalFormatting sqref="E5 E7">
    <cfRule type="cellIs" dxfId="86" priority="45" operator="equal">
      <formula>"×"</formula>
    </cfRule>
    <cfRule type="cellIs" dxfId="85" priority="46" operator="equal">
      <formula>"－"</formula>
    </cfRule>
  </conditionalFormatting>
  <conditionalFormatting sqref="D8:D11">
    <cfRule type="cellIs" dxfId="84" priority="39" operator="equal">
      <formula>"×"</formula>
    </cfRule>
    <cfRule type="cellIs" dxfId="83" priority="40" operator="equal">
      <formula>"－"</formula>
    </cfRule>
  </conditionalFormatting>
  <conditionalFormatting sqref="E11:F11 M11 I11:J11">
    <cfRule type="cellIs" dxfId="82" priority="37" operator="equal">
      <formula>"×"</formula>
    </cfRule>
    <cfRule type="cellIs" dxfId="81" priority="38" operator="equal">
      <formula>"－"</formula>
    </cfRule>
  </conditionalFormatting>
  <conditionalFormatting sqref="M8:M9 E8:J9">
    <cfRule type="cellIs" dxfId="80" priority="35" operator="equal">
      <formula>"×"</formula>
    </cfRule>
    <cfRule type="cellIs" dxfId="79" priority="36" operator="equal">
      <formula>"－"</formula>
    </cfRule>
  </conditionalFormatting>
  <conditionalFormatting sqref="L7:L11">
    <cfRule type="cellIs" dxfId="78" priority="33" operator="equal">
      <formula>"×"</formula>
    </cfRule>
    <cfRule type="cellIs" dxfId="77" priority="34" operator="equal">
      <formula>"－"</formula>
    </cfRule>
  </conditionalFormatting>
  <conditionalFormatting sqref="K7:K11">
    <cfRule type="cellIs" dxfId="76" priority="31" operator="equal">
      <formula>"×"</formula>
    </cfRule>
    <cfRule type="cellIs" dxfId="75" priority="32" operator="equal">
      <formula>"－"</formula>
    </cfRule>
  </conditionalFormatting>
  <conditionalFormatting sqref="H11">
    <cfRule type="cellIs" dxfId="74" priority="29" operator="equal">
      <formula>"×"</formula>
    </cfRule>
    <cfRule type="cellIs" dxfId="73" priority="30" operator="equal">
      <formula>"－"</formula>
    </cfRule>
  </conditionalFormatting>
  <conditionalFormatting sqref="H11">
    <cfRule type="cellIs" dxfId="72" priority="27" operator="equal">
      <formula>"×"</formula>
    </cfRule>
    <cfRule type="cellIs" dxfId="71" priority="28" operator="equal">
      <formula>"－"</formula>
    </cfRule>
  </conditionalFormatting>
  <conditionalFormatting sqref="G11">
    <cfRule type="cellIs" dxfId="70" priority="25" operator="equal">
      <formula>"×"</formula>
    </cfRule>
    <cfRule type="cellIs" dxfId="69" priority="26" operator="equal">
      <formula>"－"</formula>
    </cfRule>
  </conditionalFormatting>
  <conditionalFormatting sqref="E10">
    <cfRule type="cellIs" dxfId="68" priority="23" operator="equal">
      <formula>"×"</formula>
    </cfRule>
    <cfRule type="cellIs" dxfId="67" priority="24" operator="equal">
      <formula>"－"</formula>
    </cfRule>
  </conditionalFormatting>
  <conditionalFormatting sqref="E6">
    <cfRule type="cellIs" dxfId="66" priority="21" operator="equal">
      <formula>"×"</formula>
    </cfRule>
    <cfRule type="cellIs" dxfId="65" priority="22" operator="equal">
      <formula>"－"</formula>
    </cfRule>
  </conditionalFormatting>
  <conditionalFormatting sqref="D29:D45 F29:Q45">
    <cfRule type="cellIs" dxfId="64" priority="19" operator="equal">
      <formula>"×"</formula>
    </cfRule>
    <cfRule type="cellIs" dxfId="63" priority="20" operator="equal">
      <formula>"－"</formula>
    </cfRule>
  </conditionalFormatting>
  <conditionalFormatting sqref="E29:E45">
    <cfRule type="cellIs" dxfId="62" priority="17" operator="equal">
      <formula>"×"</formula>
    </cfRule>
    <cfRule type="cellIs" dxfId="61" priority="18" operator="equal">
      <formula>"－"</formula>
    </cfRule>
  </conditionalFormatting>
  <conditionalFormatting sqref="S10:S18">
    <cfRule type="cellIs" dxfId="60" priority="5" operator="equal">
      <formula>"×"</formula>
    </cfRule>
    <cfRule type="cellIs" dxfId="59" priority="6" operator="equal">
      <formula>"－"</formula>
    </cfRule>
  </conditionalFormatting>
  <conditionalFormatting sqref="S19:S28 S46:S47">
    <cfRule type="cellIs" dxfId="58" priority="3" operator="equal">
      <formula>"×"</formula>
    </cfRule>
    <cfRule type="cellIs" dxfId="57" priority="4" operator="equal">
      <formula>"－"</formula>
    </cfRule>
  </conditionalFormatting>
  <conditionalFormatting sqref="S5:S9">
    <cfRule type="cellIs" dxfId="56" priority="7" operator="equal">
      <formula>"×"</formula>
    </cfRule>
    <cfRule type="cellIs" dxfId="55" priority="8" operator="equal">
      <formula>"－"</formula>
    </cfRule>
  </conditionalFormatting>
  <conditionalFormatting sqref="S29:S45">
    <cfRule type="cellIs" dxfId="54" priority="1" operator="equal">
      <formula>"×"</formula>
    </cfRule>
    <cfRule type="cellIs" dxfId="53" priority="2" operator="equal">
      <formula>"－"</formula>
    </cfRule>
  </conditionalFormatting>
  <dataValidations count="1">
    <dataValidation type="list" allowBlank="1" showInputMessage="1" showErrorMessage="1" sqref="D5:O47" xr:uid="{829EF9D0-088D-4CC7-93D4-80AD038F3FDF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colBreaks count="1" manualBreakCount="1">
    <brk id="19" min="1" max="38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8006-FB3C-4A91-802F-A1735203C572}">
  <dimension ref="A1:W114"/>
  <sheetViews>
    <sheetView showGridLines="0" tabSelected="1" view="pageBreakPreview" zoomScale="80" zoomScaleNormal="100" zoomScaleSheetLayoutView="80" zoomScalePageLayoutView="60" workbookViewId="0">
      <pane ySplit="4" topLeftCell="A5" activePane="bottomLeft" state="frozen"/>
      <selection activeCell="Y4" sqref="Y4"/>
      <selection pane="bottomLeft" activeCell="D15" sqref="D15"/>
    </sheetView>
  </sheetViews>
  <sheetFormatPr defaultColWidth="9.125" defaultRowHeight="27" customHeight="1"/>
  <cols>
    <col min="1" max="1" width="4.75" style="15" customWidth="1"/>
    <col min="2" max="2" width="12.75" style="7" customWidth="1"/>
    <col min="3" max="3" width="19.25" style="7" customWidth="1"/>
    <col min="4" max="4" width="32.75" style="7" customWidth="1"/>
    <col min="5" max="5" width="12.125" style="79" customWidth="1"/>
    <col min="6" max="6" width="23.25" style="79" customWidth="1"/>
    <col min="7" max="7" width="4.875" style="79" customWidth="1"/>
    <col min="8" max="8" width="4.625" customWidth="1"/>
    <col min="9" max="9" width="11.625" customWidth="1"/>
    <col min="10" max="10" width="10" customWidth="1"/>
    <col min="11" max="11" width="9" customWidth="1"/>
    <col min="13" max="13" width="6.75" style="82" customWidth="1"/>
    <col min="14" max="17" width="7.125" style="82" customWidth="1"/>
    <col min="18" max="23" width="9.125" style="82"/>
  </cols>
  <sheetData>
    <row r="1" spans="1:23" s="14" customFormat="1" ht="18" customHeight="1">
      <c r="A1" s="360" t="s">
        <v>13</v>
      </c>
      <c r="B1" s="361"/>
      <c r="C1" s="378" t="str">
        <f>表紙!J9</f>
        <v>（プロジェクト名）</v>
      </c>
      <c r="D1" s="379"/>
      <c r="E1" s="20" t="s">
        <v>2</v>
      </c>
      <c r="F1" s="74"/>
      <c r="G1" s="368" t="s">
        <v>0</v>
      </c>
      <c r="H1" s="374"/>
      <c r="I1" s="369"/>
      <c r="J1" s="306"/>
      <c r="K1" s="307"/>
      <c r="M1" s="86" t="s">
        <v>78</v>
      </c>
      <c r="N1" s="68" t="s">
        <v>87</v>
      </c>
      <c r="O1" s="86" t="s">
        <v>77</v>
      </c>
      <c r="P1" s="86" t="s">
        <v>90</v>
      </c>
      <c r="Q1" s="83"/>
      <c r="R1" s="83"/>
      <c r="S1" s="83"/>
      <c r="T1" s="83"/>
      <c r="U1" s="83"/>
      <c r="V1" s="83"/>
      <c r="W1" s="83"/>
    </row>
    <row r="2" spans="1:23" ht="18" customHeight="1">
      <c r="A2" s="362" t="s">
        <v>14</v>
      </c>
      <c r="B2" s="363"/>
      <c r="C2" s="380" t="str">
        <f ca="1">表紙!J10 &amp; "： " &amp; RIGHT(CELL("filename",C1),LEN(CELL("filename",C1))-FIND("]",CELL("filename",C1)))</f>
        <v>（ドキュメント名）： 試験項目</v>
      </c>
      <c r="D2" s="381"/>
      <c r="E2" s="25" t="s">
        <v>3</v>
      </c>
      <c r="F2" s="77"/>
      <c r="G2" s="370" t="s">
        <v>1</v>
      </c>
      <c r="H2" s="375"/>
      <c r="I2" s="371"/>
      <c r="J2" s="286"/>
      <c r="K2" s="287"/>
      <c r="M2" s="86">
        <f>SUM(M5:M108)</f>
        <v>0</v>
      </c>
      <c r="N2" s="86">
        <f>SUM(N5:N108)</f>
        <v>0</v>
      </c>
      <c r="O2" s="86">
        <f>SUMIF(H5:H108,"&lt;&gt;－",G5:G108)</f>
        <v>0</v>
      </c>
      <c r="P2" s="86">
        <f>O2-M2</f>
        <v>0</v>
      </c>
    </row>
    <row r="3" spans="1:23" ht="18.75">
      <c r="A3" s="303"/>
      <c r="B3" s="260"/>
      <c r="C3" s="251"/>
      <c r="D3" s="40"/>
      <c r="E3" s="40"/>
      <c r="F3" s="40"/>
      <c r="G3" s="251"/>
      <c r="H3" s="42"/>
      <c r="I3" s="41"/>
      <c r="J3" s="41"/>
      <c r="K3" s="252" t="s">
        <v>332</v>
      </c>
      <c r="L3" s="43"/>
      <c r="M3"/>
      <c r="N3"/>
      <c r="O3"/>
      <c r="P3"/>
      <c r="Q3"/>
      <c r="R3"/>
      <c r="S3"/>
      <c r="T3"/>
      <c r="U3"/>
      <c r="V3"/>
      <c r="W3"/>
    </row>
    <row r="4" spans="1:23" s="67" customFormat="1" ht="28.15" customHeight="1" thickBot="1">
      <c r="A4" s="323" t="s">
        <v>30</v>
      </c>
      <c r="B4" s="382" t="s">
        <v>72</v>
      </c>
      <c r="C4" s="383"/>
      <c r="D4" s="323" t="s">
        <v>73</v>
      </c>
      <c r="E4" s="382" t="s">
        <v>34</v>
      </c>
      <c r="F4" s="383"/>
      <c r="G4" s="324" t="s">
        <v>76</v>
      </c>
      <c r="H4" s="325" t="s">
        <v>33</v>
      </c>
      <c r="I4" s="326" t="s">
        <v>339</v>
      </c>
      <c r="J4" s="324" t="s">
        <v>340</v>
      </c>
      <c r="K4" s="327" t="s">
        <v>331</v>
      </c>
      <c r="M4" s="309" t="s">
        <v>78</v>
      </c>
      <c r="N4" s="310" t="s">
        <v>87</v>
      </c>
      <c r="O4" s="84"/>
      <c r="P4" s="82"/>
      <c r="Q4" s="84"/>
      <c r="R4" s="84"/>
      <c r="S4" s="84"/>
      <c r="T4" s="84"/>
      <c r="U4" s="84"/>
      <c r="V4" s="84"/>
      <c r="W4" s="84"/>
    </row>
    <row r="5" spans="1:23" s="65" customFormat="1" ht="48" customHeight="1" thickTop="1">
      <c r="A5" s="304">
        <v>1</v>
      </c>
      <c r="B5" s="376" t="s">
        <v>341</v>
      </c>
      <c r="C5" s="377"/>
      <c r="D5" s="305" t="s">
        <v>342</v>
      </c>
      <c r="E5" s="376" t="s">
        <v>344</v>
      </c>
      <c r="F5" s="377"/>
      <c r="G5" s="305"/>
      <c r="H5" s="319" t="s">
        <v>81</v>
      </c>
      <c r="I5" s="321"/>
      <c r="J5" s="311"/>
      <c r="K5" s="311"/>
      <c r="M5" s="308">
        <f t="shared" ref="M5:M14" si="0">IF(OR(H5="〇",H5="◎"),G5,0)</f>
        <v>0</v>
      </c>
      <c r="N5" s="308">
        <f t="shared" ref="N5:N14" si="1">IF(H5="－",G5,0)</f>
        <v>0</v>
      </c>
      <c r="O5" s="85"/>
      <c r="P5" s="85"/>
      <c r="Q5" s="85"/>
      <c r="R5" s="85"/>
      <c r="S5" s="85"/>
      <c r="T5" s="85"/>
      <c r="U5" s="85"/>
      <c r="V5" s="85"/>
      <c r="W5" s="85"/>
    </row>
    <row r="6" spans="1:23" s="65" customFormat="1" ht="48" customHeight="1">
      <c r="A6" s="90">
        <v>2</v>
      </c>
      <c r="B6" s="376" t="s">
        <v>341</v>
      </c>
      <c r="C6" s="377"/>
      <c r="D6" s="89" t="s">
        <v>343</v>
      </c>
      <c r="E6" s="372" t="s">
        <v>344</v>
      </c>
      <c r="F6" s="373"/>
      <c r="G6" s="89"/>
      <c r="H6" s="320" t="s">
        <v>81</v>
      </c>
      <c r="I6" s="322"/>
      <c r="J6" s="312"/>
      <c r="K6" s="312"/>
      <c r="M6" s="91">
        <f>IF(OR(H6="〇",H6="◎"),G6,0)</f>
        <v>0</v>
      </c>
      <c r="N6" s="91">
        <f>IF(H6="－",G6,0)</f>
        <v>0</v>
      </c>
      <c r="O6" s="85"/>
      <c r="P6" s="85"/>
      <c r="Q6" s="85"/>
      <c r="R6" s="85"/>
      <c r="S6" s="85"/>
      <c r="T6" s="85"/>
      <c r="U6" s="85"/>
      <c r="V6" s="85"/>
      <c r="W6" s="85"/>
    </row>
    <row r="7" spans="1:23" s="65" customFormat="1" ht="48" customHeight="1">
      <c r="A7" s="90">
        <v>2</v>
      </c>
      <c r="B7" s="376" t="s">
        <v>341</v>
      </c>
      <c r="C7" s="377"/>
      <c r="D7" s="89" t="s">
        <v>359</v>
      </c>
      <c r="E7" s="372" t="s">
        <v>360</v>
      </c>
      <c r="F7" s="373"/>
      <c r="G7" s="89"/>
      <c r="H7" s="320" t="s">
        <v>81</v>
      </c>
      <c r="I7" s="322"/>
      <c r="J7" s="312"/>
      <c r="K7" s="312"/>
      <c r="M7" s="91">
        <f t="shared" ref="M7" si="2">IF(OR(H7="〇",H7="◎"),G7,0)</f>
        <v>0</v>
      </c>
      <c r="N7" s="91">
        <f t="shared" ref="N7" si="3">IF(H7="－",G7,0)</f>
        <v>0</v>
      </c>
      <c r="O7" s="85"/>
      <c r="P7" s="85"/>
      <c r="Q7" s="85"/>
      <c r="R7" s="85"/>
      <c r="S7" s="85"/>
      <c r="T7" s="85"/>
      <c r="U7" s="85"/>
      <c r="V7" s="85"/>
      <c r="W7" s="85"/>
    </row>
    <row r="8" spans="1:23" s="65" customFormat="1" ht="48" customHeight="1">
      <c r="A8" s="90"/>
      <c r="B8" s="372" t="s">
        <v>358</v>
      </c>
      <c r="C8" s="373"/>
      <c r="D8" s="89" t="s">
        <v>361</v>
      </c>
      <c r="E8" s="372" t="s">
        <v>362</v>
      </c>
      <c r="F8" s="373"/>
      <c r="G8" s="89"/>
      <c r="H8" s="320" t="s">
        <v>81</v>
      </c>
      <c r="I8" s="322"/>
      <c r="J8" s="312"/>
      <c r="K8" s="312"/>
      <c r="M8" s="91"/>
      <c r="N8" s="91"/>
      <c r="O8" s="85"/>
      <c r="P8" s="85"/>
      <c r="Q8" s="85"/>
      <c r="R8" s="85"/>
      <c r="S8" s="85"/>
      <c r="T8" s="85"/>
      <c r="U8" s="85"/>
      <c r="V8" s="85"/>
      <c r="W8" s="85"/>
    </row>
    <row r="9" spans="1:23" s="65" customFormat="1" ht="48" customHeight="1">
      <c r="A9" s="90">
        <v>3</v>
      </c>
      <c r="B9" s="372" t="s">
        <v>345</v>
      </c>
      <c r="C9" s="373"/>
      <c r="D9" s="89" t="s">
        <v>346</v>
      </c>
      <c r="E9" s="372" t="s">
        <v>352</v>
      </c>
      <c r="F9" s="373"/>
      <c r="G9" s="89"/>
      <c r="H9" s="320" t="s">
        <v>81</v>
      </c>
      <c r="I9" s="322"/>
      <c r="J9" s="312"/>
      <c r="K9" s="312"/>
      <c r="M9" s="91">
        <f t="shared" si="0"/>
        <v>0</v>
      </c>
      <c r="N9" s="91">
        <f t="shared" si="1"/>
        <v>0</v>
      </c>
      <c r="O9" s="85"/>
      <c r="P9" s="85"/>
      <c r="Q9" s="85"/>
      <c r="R9" s="85"/>
      <c r="S9" s="85"/>
      <c r="T9" s="85"/>
      <c r="U9" s="85"/>
      <c r="V9" s="85"/>
      <c r="W9" s="85"/>
    </row>
    <row r="10" spans="1:23" s="65" customFormat="1" ht="48" customHeight="1">
      <c r="A10" s="90">
        <v>4</v>
      </c>
      <c r="B10" s="372" t="s">
        <v>345</v>
      </c>
      <c r="C10" s="373"/>
      <c r="D10" s="89" t="s">
        <v>347</v>
      </c>
      <c r="E10" s="372" t="s">
        <v>353</v>
      </c>
      <c r="F10" s="373"/>
      <c r="G10" s="89"/>
      <c r="H10" s="320" t="s">
        <v>81</v>
      </c>
      <c r="I10" s="322"/>
      <c r="J10" s="312"/>
      <c r="K10" s="312"/>
      <c r="M10" s="91">
        <f t="shared" si="0"/>
        <v>0</v>
      </c>
      <c r="N10" s="91">
        <f t="shared" si="1"/>
        <v>0</v>
      </c>
      <c r="O10" s="85"/>
      <c r="P10" s="85"/>
      <c r="Q10" s="85"/>
      <c r="R10" s="85"/>
      <c r="S10" s="85"/>
      <c r="T10" s="85"/>
      <c r="U10" s="85"/>
      <c r="V10" s="85"/>
      <c r="W10" s="85"/>
    </row>
    <row r="11" spans="1:23" s="65" customFormat="1" ht="48" customHeight="1">
      <c r="A11" s="90">
        <v>5</v>
      </c>
      <c r="B11" s="372" t="s">
        <v>345</v>
      </c>
      <c r="C11" s="373"/>
      <c r="D11" s="89" t="s">
        <v>348</v>
      </c>
      <c r="E11" s="372" t="s">
        <v>354</v>
      </c>
      <c r="F11" s="373"/>
      <c r="G11" s="89"/>
      <c r="H11" s="320" t="s">
        <v>81</v>
      </c>
      <c r="I11" s="322"/>
      <c r="J11" s="312"/>
      <c r="K11" s="312"/>
      <c r="M11" s="91">
        <f t="shared" si="0"/>
        <v>0</v>
      </c>
      <c r="N11" s="91">
        <f t="shared" si="1"/>
        <v>0</v>
      </c>
      <c r="O11" s="85"/>
      <c r="P11" s="85"/>
      <c r="Q11" s="85"/>
      <c r="R11" s="85"/>
      <c r="S11" s="85"/>
      <c r="T11" s="85"/>
      <c r="U11" s="85"/>
      <c r="V11" s="85"/>
      <c r="W11" s="85"/>
    </row>
    <row r="12" spans="1:23" s="65" customFormat="1" ht="48" customHeight="1">
      <c r="A12" s="90">
        <v>6</v>
      </c>
      <c r="B12" s="372" t="s">
        <v>345</v>
      </c>
      <c r="C12" s="373"/>
      <c r="D12" s="89" t="s">
        <v>349</v>
      </c>
      <c r="E12" s="372" t="s">
        <v>355</v>
      </c>
      <c r="F12" s="373"/>
      <c r="G12" s="89"/>
      <c r="H12" s="320" t="s">
        <v>81</v>
      </c>
      <c r="I12" s="322"/>
      <c r="J12" s="312"/>
      <c r="K12" s="312"/>
      <c r="M12" s="91">
        <f t="shared" si="0"/>
        <v>0</v>
      </c>
      <c r="N12" s="91">
        <f t="shared" si="1"/>
        <v>0</v>
      </c>
      <c r="O12" s="85"/>
      <c r="P12" s="85"/>
      <c r="Q12" s="85"/>
      <c r="R12" s="85"/>
      <c r="S12" s="85"/>
      <c r="T12" s="85"/>
      <c r="U12" s="85"/>
      <c r="V12" s="85"/>
      <c r="W12" s="85"/>
    </row>
    <row r="13" spans="1:23" s="65" customFormat="1" ht="48" customHeight="1">
      <c r="A13" s="90">
        <v>7</v>
      </c>
      <c r="B13" s="372" t="s">
        <v>345</v>
      </c>
      <c r="C13" s="373"/>
      <c r="D13" s="89" t="s">
        <v>350</v>
      </c>
      <c r="E13" s="372" t="s">
        <v>356</v>
      </c>
      <c r="F13" s="373"/>
      <c r="G13" s="89"/>
      <c r="H13" s="320" t="s">
        <v>81</v>
      </c>
      <c r="I13" s="322"/>
      <c r="J13" s="312"/>
      <c r="K13" s="312"/>
      <c r="M13" s="91">
        <f t="shared" si="0"/>
        <v>0</v>
      </c>
      <c r="N13" s="91">
        <f t="shared" si="1"/>
        <v>0</v>
      </c>
      <c r="O13" s="85"/>
      <c r="P13" s="85"/>
      <c r="Q13" s="85"/>
      <c r="R13" s="85"/>
      <c r="S13" s="85"/>
      <c r="T13" s="85"/>
      <c r="U13" s="85"/>
      <c r="V13" s="85"/>
      <c r="W13" s="85"/>
    </row>
    <row r="14" spans="1:23" s="65" customFormat="1" ht="48" customHeight="1">
      <c r="A14" s="90">
        <v>8</v>
      </c>
      <c r="B14" s="372" t="s">
        <v>345</v>
      </c>
      <c r="C14" s="373"/>
      <c r="D14" s="89" t="s">
        <v>351</v>
      </c>
      <c r="E14" s="372" t="s">
        <v>363</v>
      </c>
      <c r="F14" s="373"/>
      <c r="G14" s="89"/>
      <c r="H14" s="320" t="s">
        <v>81</v>
      </c>
      <c r="I14" s="322"/>
      <c r="J14" s="312"/>
      <c r="K14" s="312"/>
      <c r="M14" s="91">
        <f t="shared" si="0"/>
        <v>0</v>
      </c>
      <c r="N14" s="91">
        <f t="shared" si="1"/>
        <v>0</v>
      </c>
      <c r="O14" s="85"/>
      <c r="P14" s="85"/>
      <c r="Q14" s="85"/>
      <c r="R14" s="85"/>
      <c r="S14" s="85"/>
      <c r="T14" s="85"/>
      <c r="U14" s="85"/>
      <c r="V14" s="85"/>
      <c r="W14" s="85"/>
    </row>
    <row r="15" spans="1:23" s="65" customFormat="1" ht="48" customHeight="1">
      <c r="A15" s="90">
        <v>8</v>
      </c>
      <c r="B15" s="372" t="s">
        <v>423</v>
      </c>
      <c r="C15" s="373"/>
      <c r="D15" s="89" t="s">
        <v>365</v>
      </c>
      <c r="E15" s="372" t="s">
        <v>364</v>
      </c>
      <c r="F15" s="373"/>
      <c r="G15" s="89"/>
      <c r="H15" s="320" t="s">
        <v>81</v>
      </c>
      <c r="I15" s="322"/>
      <c r="J15" s="312"/>
      <c r="K15" s="312"/>
      <c r="M15" s="91">
        <f t="shared" ref="M15:M16" si="4">IF(OR(H15="〇",H15="◎"),G15,0)</f>
        <v>0</v>
      </c>
      <c r="N15" s="91">
        <f t="shared" ref="N15:N16" si="5">IF(H15="－",G15,0)</f>
        <v>0</v>
      </c>
      <c r="O15" s="85"/>
      <c r="P15" s="85"/>
      <c r="Q15" s="85"/>
      <c r="R15" s="85"/>
      <c r="S15" s="85"/>
      <c r="T15" s="85"/>
      <c r="U15" s="85"/>
      <c r="V15" s="85"/>
      <c r="W15" s="85"/>
    </row>
    <row r="16" spans="1:23" s="65" customFormat="1" ht="48" customHeight="1">
      <c r="A16" s="90">
        <v>8</v>
      </c>
      <c r="B16" s="372" t="s">
        <v>424</v>
      </c>
      <c r="C16" s="373"/>
      <c r="D16" s="89" t="s">
        <v>371</v>
      </c>
      <c r="E16" s="372" t="s">
        <v>372</v>
      </c>
      <c r="F16" s="373"/>
      <c r="G16" s="89"/>
      <c r="H16" s="320" t="s">
        <v>81</v>
      </c>
      <c r="I16" s="322"/>
      <c r="J16" s="312"/>
      <c r="K16" s="312"/>
      <c r="M16" s="91">
        <f t="shared" si="4"/>
        <v>0</v>
      </c>
      <c r="N16" s="91">
        <f t="shared" si="5"/>
        <v>0</v>
      </c>
      <c r="O16" s="85"/>
      <c r="P16" s="85"/>
      <c r="Q16" s="85"/>
      <c r="R16" s="85"/>
      <c r="S16" s="85"/>
      <c r="T16" s="85"/>
      <c r="U16" s="85"/>
      <c r="V16" s="85"/>
      <c r="W16" s="85"/>
    </row>
    <row r="17" spans="1:23" s="65" customFormat="1" ht="48" customHeight="1">
      <c r="A17" s="90">
        <v>9</v>
      </c>
      <c r="B17" s="372" t="s">
        <v>357</v>
      </c>
      <c r="C17" s="373"/>
      <c r="D17" s="493" t="s">
        <v>370</v>
      </c>
      <c r="E17" s="372" t="s">
        <v>366</v>
      </c>
      <c r="F17" s="373"/>
      <c r="G17" s="89"/>
      <c r="H17" s="320" t="s">
        <v>81</v>
      </c>
      <c r="I17" s="322"/>
      <c r="J17" s="312"/>
      <c r="K17" s="312"/>
      <c r="M17" s="91">
        <f t="shared" ref="M17:M80" si="6">IF(OR(H17="〇",H17="◎"),G17,0)</f>
        <v>0</v>
      </c>
      <c r="N17" s="91">
        <f t="shared" ref="N17:N80" si="7">IF(H17="－",G17,0)</f>
        <v>0</v>
      </c>
      <c r="O17" s="85"/>
      <c r="P17" s="85"/>
      <c r="Q17" s="85"/>
      <c r="R17" s="85"/>
      <c r="S17" s="85"/>
      <c r="T17" s="85"/>
      <c r="U17" s="85"/>
      <c r="V17" s="85"/>
      <c r="W17" s="85"/>
    </row>
    <row r="18" spans="1:23" s="65" customFormat="1" ht="48" customHeight="1">
      <c r="A18" s="90">
        <v>10</v>
      </c>
      <c r="B18" s="372" t="s">
        <v>367</v>
      </c>
      <c r="C18" s="373"/>
      <c r="D18" s="89" t="s">
        <v>368</v>
      </c>
      <c r="E18" s="372" t="s">
        <v>369</v>
      </c>
      <c r="F18" s="373"/>
      <c r="G18" s="89"/>
      <c r="H18" s="320" t="s">
        <v>81</v>
      </c>
      <c r="I18" s="322"/>
      <c r="J18" s="312"/>
      <c r="K18" s="312"/>
      <c r="M18" s="91">
        <f t="shared" si="6"/>
        <v>0</v>
      </c>
      <c r="N18" s="91">
        <f t="shared" si="7"/>
        <v>0</v>
      </c>
      <c r="O18" s="85"/>
      <c r="P18" s="85"/>
      <c r="Q18" s="85"/>
      <c r="R18" s="85"/>
      <c r="S18" s="85"/>
      <c r="T18" s="85"/>
      <c r="U18" s="85"/>
      <c r="V18" s="85"/>
      <c r="W18" s="85"/>
    </row>
    <row r="19" spans="1:23" s="65" customFormat="1" ht="48" customHeight="1">
      <c r="A19" s="90">
        <v>11</v>
      </c>
      <c r="B19" s="372" t="s">
        <v>373</v>
      </c>
      <c r="C19" s="373"/>
      <c r="D19" s="89" t="s">
        <v>343</v>
      </c>
      <c r="E19" s="372" t="s">
        <v>374</v>
      </c>
      <c r="F19" s="373"/>
      <c r="G19" s="89"/>
      <c r="H19" s="320" t="s">
        <v>81</v>
      </c>
      <c r="I19" s="322"/>
      <c r="J19" s="312"/>
      <c r="K19" s="312"/>
      <c r="M19" s="91">
        <f t="shared" si="6"/>
        <v>0</v>
      </c>
      <c r="N19" s="91">
        <f t="shared" si="7"/>
        <v>0</v>
      </c>
      <c r="O19" s="85"/>
      <c r="P19" s="85"/>
      <c r="Q19" s="85"/>
      <c r="R19" s="85"/>
      <c r="S19" s="85"/>
      <c r="T19" s="85"/>
      <c r="U19" s="85"/>
      <c r="V19" s="85"/>
      <c r="W19" s="85"/>
    </row>
    <row r="20" spans="1:23" s="65" customFormat="1" ht="48" customHeight="1">
      <c r="A20" s="90">
        <v>12</v>
      </c>
      <c r="B20" s="372" t="s">
        <v>375</v>
      </c>
      <c r="C20" s="373"/>
      <c r="D20" s="493" t="s">
        <v>384</v>
      </c>
      <c r="E20" s="372" t="s">
        <v>383</v>
      </c>
      <c r="F20" s="373"/>
      <c r="G20" s="89"/>
      <c r="H20" s="320" t="s">
        <v>81</v>
      </c>
      <c r="I20" s="322"/>
      <c r="J20" s="312"/>
      <c r="K20" s="312"/>
      <c r="M20" s="91">
        <f t="shared" si="6"/>
        <v>0</v>
      </c>
      <c r="N20" s="91">
        <f t="shared" si="7"/>
        <v>0</v>
      </c>
      <c r="O20" s="85"/>
      <c r="P20" s="85"/>
      <c r="Q20" s="85"/>
      <c r="R20" s="85"/>
      <c r="S20" s="85"/>
      <c r="T20" s="85"/>
      <c r="U20" s="85"/>
      <c r="V20" s="85"/>
      <c r="W20" s="85"/>
    </row>
    <row r="21" spans="1:23" s="65" customFormat="1" ht="48" customHeight="1">
      <c r="A21" s="90">
        <v>13</v>
      </c>
      <c r="B21" s="372" t="s">
        <v>376</v>
      </c>
      <c r="C21" s="373"/>
      <c r="D21" s="89" t="s">
        <v>368</v>
      </c>
      <c r="E21" s="372" t="s">
        <v>382</v>
      </c>
      <c r="F21" s="373"/>
      <c r="G21" s="89"/>
      <c r="H21" s="320" t="s">
        <v>74</v>
      </c>
      <c r="I21" s="322"/>
      <c r="J21" s="312"/>
      <c r="K21" s="312"/>
      <c r="M21" s="91">
        <f t="shared" si="6"/>
        <v>0</v>
      </c>
      <c r="N21" s="91">
        <f t="shared" si="7"/>
        <v>0</v>
      </c>
      <c r="O21" s="85"/>
      <c r="P21" s="85"/>
      <c r="Q21" s="85"/>
      <c r="R21" s="85"/>
      <c r="S21" s="85"/>
      <c r="T21" s="85"/>
      <c r="U21" s="85"/>
      <c r="V21" s="85"/>
      <c r="W21" s="85"/>
    </row>
    <row r="22" spans="1:23" s="65" customFormat="1" ht="48" customHeight="1">
      <c r="A22" s="90">
        <v>14</v>
      </c>
      <c r="B22" s="372" t="s">
        <v>377</v>
      </c>
      <c r="C22" s="373"/>
      <c r="D22" s="89" t="s">
        <v>378</v>
      </c>
      <c r="E22" s="372" t="s">
        <v>381</v>
      </c>
      <c r="F22" s="373"/>
      <c r="G22" s="89"/>
      <c r="H22" s="320" t="s">
        <v>81</v>
      </c>
      <c r="I22" s="322"/>
      <c r="J22" s="312"/>
      <c r="K22" s="312"/>
      <c r="M22" s="91">
        <f t="shared" si="6"/>
        <v>0</v>
      </c>
      <c r="N22" s="91">
        <f t="shared" si="7"/>
        <v>0</v>
      </c>
      <c r="O22" s="85"/>
      <c r="P22" s="85"/>
      <c r="Q22" s="85"/>
      <c r="R22" s="85"/>
      <c r="S22" s="85"/>
      <c r="T22" s="85"/>
      <c r="U22" s="85"/>
      <c r="V22" s="85"/>
      <c r="W22" s="85"/>
    </row>
    <row r="23" spans="1:23" s="65" customFormat="1" ht="48" customHeight="1">
      <c r="A23" s="90">
        <v>15</v>
      </c>
      <c r="B23" s="372" t="s">
        <v>379</v>
      </c>
      <c r="C23" s="373"/>
      <c r="D23" s="89" t="s">
        <v>380</v>
      </c>
      <c r="E23" s="372" t="s">
        <v>385</v>
      </c>
      <c r="F23" s="373"/>
      <c r="G23" s="89"/>
      <c r="H23" s="320" t="s">
        <v>81</v>
      </c>
      <c r="I23" s="322"/>
      <c r="J23" s="312"/>
      <c r="K23" s="312"/>
      <c r="M23" s="91">
        <f t="shared" si="6"/>
        <v>0</v>
      </c>
      <c r="N23" s="91">
        <f t="shared" si="7"/>
        <v>0</v>
      </c>
      <c r="O23" s="85"/>
      <c r="P23" s="85"/>
      <c r="Q23" s="85"/>
      <c r="R23" s="85"/>
      <c r="S23" s="85"/>
      <c r="T23" s="85"/>
      <c r="U23" s="85"/>
      <c r="V23" s="85"/>
      <c r="W23" s="85"/>
    </row>
    <row r="24" spans="1:23" s="65" customFormat="1" ht="48" customHeight="1">
      <c r="A24" s="90">
        <v>16</v>
      </c>
      <c r="B24" s="372" t="s">
        <v>386</v>
      </c>
      <c r="C24" s="373"/>
      <c r="D24" s="89" t="s">
        <v>387</v>
      </c>
      <c r="E24" s="372" t="s">
        <v>388</v>
      </c>
      <c r="F24" s="373"/>
      <c r="G24" s="89"/>
      <c r="H24" s="320" t="s">
        <v>74</v>
      </c>
      <c r="I24" s="322"/>
      <c r="J24" s="312"/>
      <c r="K24" s="312"/>
      <c r="M24" s="91">
        <f t="shared" si="6"/>
        <v>0</v>
      </c>
      <c r="N24" s="91">
        <f t="shared" si="7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1:23" s="65" customFormat="1" ht="48" customHeight="1">
      <c r="A25" s="90">
        <v>17</v>
      </c>
      <c r="B25" s="372" t="s">
        <v>390</v>
      </c>
      <c r="C25" s="373"/>
      <c r="D25" s="89" t="s">
        <v>389</v>
      </c>
      <c r="E25" s="372" t="s">
        <v>391</v>
      </c>
      <c r="F25" s="373"/>
      <c r="G25" s="89"/>
      <c r="H25" s="320" t="s">
        <v>81</v>
      </c>
      <c r="I25" s="322"/>
      <c r="J25" s="312"/>
      <c r="K25" s="312"/>
      <c r="M25" s="91">
        <f t="shared" si="6"/>
        <v>0</v>
      </c>
      <c r="N25" s="91">
        <f t="shared" si="7"/>
        <v>0</v>
      </c>
      <c r="O25" s="85"/>
      <c r="P25" s="85"/>
      <c r="Q25" s="85"/>
      <c r="R25" s="85"/>
      <c r="S25" s="85"/>
      <c r="T25" s="85"/>
      <c r="U25" s="85"/>
      <c r="V25" s="85"/>
      <c r="W25" s="85"/>
    </row>
    <row r="26" spans="1:23" s="65" customFormat="1" ht="48" customHeight="1">
      <c r="A26" s="90">
        <v>18</v>
      </c>
      <c r="B26" s="372" t="s">
        <v>392</v>
      </c>
      <c r="C26" s="373"/>
      <c r="D26" s="89" t="s">
        <v>393</v>
      </c>
      <c r="E26" s="372" t="s">
        <v>394</v>
      </c>
      <c r="F26" s="373"/>
      <c r="G26" s="89"/>
      <c r="H26" s="320" t="s">
        <v>81</v>
      </c>
      <c r="I26" s="322"/>
      <c r="J26" s="312"/>
      <c r="K26" s="312"/>
      <c r="M26" s="91">
        <f t="shared" si="6"/>
        <v>0</v>
      </c>
      <c r="N26" s="91">
        <f t="shared" si="7"/>
        <v>0</v>
      </c>
      <c r="O26" s="85"/>
      <c r="P26" s="85"/>
      <c r="Q26" s="85"/>
      <c r="R26" s="85"/>
      <c r="S26" s="85"/>
      <c r="T26" s="85"/>
      <c r="U26" s="85"/>
      <c r="V26" s="85"/>
      <c r="W26" s="85"/>
    </row>
    <row r="27" spans="1:23" s="65" customFormat="1" ht="48" customHeight="1">
      <c r="A27" s="90">
        <v>19</v>
      </c>
      <c r="B27" s="372" t="s">
        <v>395</v>
      </c>
      <c r="C27" s="373"/>
      <c r="D27" s="89" t="s">
        <v>389</v>
      </c>
      <c r="E27" s="372" t="s">
        <v>396</v>
      </c>
      <c r="F27" s="373"/>
      <c r="G27" s="89"/>
      <c r="H27" s="320" t="s">
        <v>74</v>
      </c>
      <c r="I27" s="322"/>
      <c r="J27" s="312"/>
      <c r="K27" s="312"/>
      <c r="M27" s="91">
        <f t="shared" si="6"/>
        <v>0</v>
      </c>
      <c r="N27" s="91">
        <f t="shared" si="7"/>
        <v>0</v>
      </c>
      <c r="O27" s="85"/>
      <c r="P27" s="85"/>
      <c r="Q27" s="85"/>
      <c r="R27" s="85"/>
      <c r="S27" s="85"/>
      <c r="T27" s="85"/>
      <c r="U27" s="85"/>
      <c r="V27" s="85"/>
      <c r="W27" s="85"/>
    </row>
    <row r="28" spans="1:23" s="65" customFormat="1" ht="48" customHeight="1">
      <c r="A28" s="90">
        <v>20</v>
      </c>
      <c r="B28" s="372" t="s">
        <v>397</v>
      </c>
      <c r="C28" s="373"/>
      <c r="D28" s="89" t="s">
        <v>398</v>
      </c>
      <c r="E28" s="372" t="s">
        <v>399</v>
      </c>
      <c r="F28" s="373"/>
      <c r="G28" s="89"/>
      <c r="H28" s="320" t="s">
        <v>74</v>
      </c>
      <c r="I28" s="322"/>
      <c r="J28" s="312"/>
      <c r="K28" s="312"/>
      <c r="M28" s="91">
        <f t="shared" si="6"/>
        <v>0</v>
      </c>
      <c r="N28" s="91">
        <f t="shared" si="7"/>
        <v>0</v>
      </c>
      <c r="O28" s="85"/>
      <c r="P28" s="85"/>
      <c r="Q28" s="85"/>
      <c r="R28" s="85"/>
      <c r="S28" s="85"/>
      <c r="T28" s="85"/>
      <c r="U28" s="85"/>
      <c r="V28" s="85"/>
      <c r="W28" s="85"/>
    </row>
    <row r="29" spans="1:23" s="65" customFormat="1" ht="48" customHeight="1">
      <c r="A29" s="90">
        <v>21</v>
      </c>
      <c r="B29" s="372" t="s">
        <v>400</v>
      </c>
      <c r="C29" s="373"/>
      <c r="D29" s="89" t="s">
        <v>401</v>
      </c>
      <c r="E29" s="372" t="s">
        <v>402</v>
      </c>
      <c r="F29" s="373"/>
      <c r="G29" s="89"/>
      <c r="H29" s="320" t="s">
        <v>81</v>
      </c>
      <c r="I29" s="322"/>
      <c r="J29" s="312"/>
      <c r="K29" s="312"/>
      <c r="M29" s="91">
        <f t="shared" si="6"/>
        <v>0</v>
      </c>
      <c r="N29" s="91">
        <f t="shared" si="7"/>
        <v>0</v>
      </c>
      <c r="O29" s="85"/>
      <c r="P29" s="85"/>
      <c r="Q29" s="85"/>
      <c r="R29" s="85"/>
      <c r="S29" s="85"/>
      <c r="T29" s="85"/>
      <c r="U29" s="85"/>
      <c r="V29" s="85"/>
      <c r="W29" s="85"/>
    </row>
    <row r="30" spans="1:23" s="65" customFormat="1" ht="48" customHeight="1">
      <c r="A30" s="90">
        <v>22</v>
      </c>
      <c r="B30" s="372" t="s">
        <v>403</v>
      </c>
      <c r="C30" s="373"/>
      <c r="D30" s="89" t="s">
        <v>404</v>
      </c>
      <c r="E30" s="372" t="s">
        <v>406</v>
      </c>
      <c r="F30" s="373"/>
      <c r="G30" s="89"/>
      <c r="H30" s="320" t="s">
        <v>74</v>
      </c>
      <c r="I30" s="322"/>
      <c r="J30" s="312"/>
      <c r="K30" s="312"/>
      <c r="M30" s="91">
        <f t="shared" si="6"/>
        <v>0</v>
      </c>
      <c r="N30" s="91">
        <f t="shared" si="7"/>
        <v>0</v>
      </c>
      <c r="O30" s="85"/>
      <c r="P30" s="85"/>
      <c r="Q30" s="85"/>
      <c r="R30" s="85"/>
      <c r="S30" s="85"/>
      <c r="T30" s="85"/>
      <c r="U30" s="85"/>
      <c r="V30" s="85"/>
      <c r="W30" s="85"/>
    </row>
    <row r="31" spans="1:23" s="65" customFormat="1" ht="48" customHeight="1">
      <c r="A31" s="90">
        <v>23</v>
      </c>
      <c r="B31" s="372" t="s">
        <v>405</v>
      </c>
      <c r="C31" s="373"/>
      <c r="D31" s="89" t="s">
        <v>408</v>
      </c>
      <c r="E31" s="372" t="s">
        <v>407</v>
      </c>
      <c r="F31" s="373"/>
      <c r="G31" s="89"/>
      <c r="H31" s="320" t="s">
        <v>79</v>
      </c>
      <c r="I31" s="322"/>
      <c r="J31" s="312"/>
      <c r="K31" s="312"/>
      <c r="M31" s="91">
        <f t="shared" si="6"/>
        <v>0</v>
      </c>
      <c r="N31" s="91">
        <f t="shared" si="7"/>
        <v>0</v>
      </c>
      <c r="O31" s="85"/>
      <c r="P31" s="85"/>
      <c r="Q31" s="85"/>
      <c r="R31" s="85"/>
      <c r="S31" s="85"/>
      <c r="T31" s="85"/>
      <c r="U31" s="85"/>
      <c r="V31" s="85"/>
      <c r="W31" s="85"/>
    </row>
    <row r="32" spans="1:23" s="65" customFormat="1" ht="48" customHeight="1">
      <c r="A32" s="90">
        <v>24</v>
      </c>
      <c r="B32" s="372" t="s">
        <v>409</v>
      </c>
      <c r="C32" s="373"/>
      <c r="D32" s="89" t="s">
        <v>415</v>
      </c>
      <c r="E32" s="372" t="s">
        <v>410</v>
      </c>
      <c r="F32" s="373"/>
      <c r="G32" s="89"/>
      <c r="H32" s="320" t="s">
        <v>81</v>
      </c>
      <c r="I32" s="322"/>
      <c r="J32" s="312"/>
      <c r="K32" s="312"/>
      <c r="M32" s="91">
        <f t="shared" si="6"/>
        <v>0</v>
      </c>
      <c r="N32" s="91">
        <f t="shared" si="7"/>
        <v>0</v>
      </c>
      <c r="O32" s="85"/>
      <c r="P32" s="85"/>
      <c r="Q32" s="85"/>
      <c r="R32" s="85"/>
      <c r="S32" s="85"/>
      <c r="T32" s="85"/>
      <c r="U32" s="85"/>
      <c r="V32" s="85"/>
      <c r="W32" s="85"/>
    </row>
    <row r="33" spans="1:23" s="65" customFormat="1" ht="48" customHeight="1">
      <c r="A33" s="90">
        <v>25</v>
      </c>
      <c r="B33" s="372" t="s">
        <v>411</v>
      </c>
      <c r="C33" s="373"/>
      <c r="D33" s="89" t="s">
        <v>412</v>
      </c>
      <c r="E33" s="372" t="s">
        <v>413</v>
      </c>
      <c r="F33" s="373"/>
      <c r="G33" s="89"/>
      <c r="H33" s="320" t="s">
        <v>79</v>
      </c>
      <c r="I33" s="322"/>
      <c r="J33" s="312"/>
      <c r="K33" s="312"/>
      <c r="M33" s="91">
        <f t="shared" si="6"/>
        <v>0</v>
      </c>
      <c r="N33" s="91">
        <f t="shared" si="7"/>
        <v>0</v>
      </c>
      <c r="O33" s="85"/>
      <c r="P33" s="85"/>
      <c r="Q33" s="85"/>
      <c r="R33" s="85"/>
      <c r="S33" s="85"/>
      <c r="T33" s="85"/>
      <c r="U33" s="85"/>
      <c r="V33" s="85"/>
      <c r="W33" s="85"/>
    </row>
    <row r="34" spans="1:23" s="65" customFormat="1" ht="48" customHeight="1">
      <c r="A34" s="90">
        <v>26</v>
      </c>
      <c r="B34" s="372" t="s">
        <v>417</v>
      </c>
      <c r="C34" s="373"/>
      <c r="D34" s="89" t="s">
        <v>416</v>
      </c>
      <c r="E34" s="372" t="s">
        <v>413</v>
      </c>
      <c r="F34" s="373"/>
      <c r="G34" s="89"/>
      <c r="H34" s="320" t="s">
        <v>81</v>
      </c>
      <c r="I34" s="322"/>
      <c r="J34" s="312"/>
      <c r="K34" s="312"/>
      <c r="M34" s="91">
        <f t="shared" si="6"/>
        <v>0</v>
      </c>
      <c r="N34" s="91">
        <f t="shared" si="7"/>
        <v>0</v>
      </c>
      <c r="O34" s="85"/>
      <c r="P34" s="85"/>
      <c r="Q34" s="85"/>
      <c r="R34" s="85"/>
      <c r="S34" s="85"/>
      <c r="T34" s="85"/>
      <c r="U34" s="85"/>
      <c r="V34" s="85"/>
      <c r="W34" s="85"/>
    </row>
    <row r="35" spans="1:23" s="65" customFormat="1" ht="48" customHeight="1">
      <c r="A35" s="90">
        <v>27</v>
      </c>
      <c r="B35" s="372" t="s">
        <v>414</v>
      </c>
      <c r="C35" s="373"/>
      <c r="D35" s="89" t="s">
        <v>418</v>
      </c>
      <c r="E35" s="372" t="s">
        <v>419</v>
      </c>
      <c r="F35" s="373"/>
      <c r="G35" s="89"/>
      <c r="H35" s="320" t="s">
        <v>81</v>
      </c>
      <c r="I35" s="322"/>
      <c r="J35" s="312"/>
      <c r="K35" s="312"/>
      <c r="M35" s="91">
        <f t="shared" si="6"/>
        <v>0</v>
      </c>
      <c r="N35" s="91">
        <f t="shared" si="7"/>
        <v>0</v>
      </c>
      <c r="O35" s="85"/>
      <c r="P35" s="85"/>
      <c r="Q35" s="85"/>
      <c r="R35" s="85"/>
      <c r="S35" s="85"/>
      <c r="T35" s="85"/>
      <c r="U35" s="85"/>
      <c r="V35" s="85"/>
      <c r="W35" s="85"/>
    </row>
    <row r="36" spans="1:23" s="65" customFormat="1" ht="48" customHeight="1">
      <c r="A36" s="90">
        <v>28</v>
      </c>
      <c r="B36" s="372" t="s">
        <v>421</v>
      </c>
      <c r="C36" s="373"/>
      <c r="D36" s="89" t="s">
        <v>422</v>
      </c>
      <c r="E36" s="372" t="s">
        <v>420</v>
      </c>
      <c r="F36" s="373"/>
      <c r="G36" s="89"/>
      <c r="H36" s="320" t="s">
        <v>81</v>
      </c>
      <c r="I36" s="322"/>
      <c r="J36" s="312"/>
      <c r="K36" s="312"/>
      <c r="M36" s="91">
        <f t="shared" si="6"/>
        <v>0</v>
      </c>
      <c r="N36" s="91">
        <f t="shared" si="7"/>
        <v>0</v>
      </c>
      <c r="O36" s="85"/>
      <c r="P36" s="85"/>
      <c r="Q36" s="85"/>
      <c r="R36" s="85"/>
      <c r="S36" s="85"/>
      <c r="T36" s="85"/>
      <c r="U36" s="85"/>
      <c r="V36" s="85"/>
      <c r="W36" s="85"/>
    </row>
    <row r="37" spans="1:23" s="65" customFormat="1" ht="48" customHeight="1">
      <c r="A37" s="90">
        <v>29</v>
      </c>
      <c r="B37" s="372"/>
      <c r="C37" s="373"/>
      <c r="D37" s="89"/>
      <c r="E37" s="372"/>
      <c r="F37" s="373"/>
      <c r="G37" s="89"/>
      <c r="H37" s="320"/>
      <c r="I37" s="322"/>
      <c r="J37" s="312"/>
      <c r="K37" s="312"/>
      <c r="M37" s="91">
        <f t="shared" si="6"/>
        <v>0</v>
      </c>
      <c r="N37" s="91">
        <f t="shared" si="7"/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3" s="65" customFormat="1" ht="48" customHeight="1">
      <c r="A38" s="90">
        <v>30</v>
      </c>
      <c r="B38" s="372"/>
      <c r="C38" s="373"/>
      <c r="D38" s="89"/>
      <c r="E38" s="372"/>
      <c r="F38" s="373"/>
      <c r="G38" s="89"/>
      <c r="H38" s="320"/>
      <c r="I38" s="322"/>
      <c r="J38" s="312"/>
      <c r="K38" s="312"/>
      <c r="M38" s="91">
        <f t="shared" si="6"/>
        <v>0</v>
      </c>
      <c r="N38" s="91">
        <f t="shared" si="7"/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3" s="65" customFormat="1" ht="48" customHeight="1">
      <c r="A39" s="90">
        <v>31</v>
      </c>
      <c r="B39" s="372"/>
      <c r="C39" s="373"/>
      <c r="D39" s="89"/>
      <c r="E39" s="372"/>
      <c r="F39" s="373"/>
      <c r="G39" s="89"/>
      <c r="H39" s="320"/>
      <c r="I39" s="322"/>
      <c r="J39" s="312"/>
      <c r="K39" s="312"/>
      <c r="M39" s="91">
        <f t="shared" si="6"/>
        <v>0</v>
      </c>
      <c r="N39" s="91">
        <f t="shared" si="7"/>
        <v>0</v>
      </c>
      <c r="O39" s="85"/>
      <c r="P39" s="85"/>
      <c r="Q39" s="85"/>
      <c r="R39" s="85"/>
      <c r="S39" s="85"/>
      <c r="T39" s="85"/>
      <c r="U39" s="85"/>
      <c r="V39" s="85"/>
      <c r="W39" s="85"/>
    </row>
    <row r="40" spans="1:23" s="65" customFormat="1" ht="48" customHeight="1">
      <c r="A40" s="90">
        <v>32</v>
      </c>
      <c r="B40" s="372"/>
      <c r="C40" s="373"/>
      <c r="D40" s="89"/>
      <c r="E40" s="372"/>
      <c r="F40" s="373"/>
      <c r="G40" s="89"/>
      <c r="H40" s="320"/>
      <c r="I40" s="322"/>
      <c r="J40" s="312"/>
      <c r="K40" s="312"/>
      <c r="M40" s="91">
        <f t="shared" si="6"/>
        <v>0</v>
      </c>
      <c r="N40" s="91">
        <f t="shared" si="7"/>
        <v>0</v>
      </c>
      <c r="O40" s="85"/>
      <c r="P40" s="85"/>
      <c r="Q40" s="85"/>
      <c r="R40" s="85"/>
      <c r="S40" s="85"/>
      <c r="T40" s="85"/>
      <c r="U40" s="85"/>
      <c r="V40" s="85"/>
      <c r="W40" s="85"/>
    </row>
    <row r="41" spans="1:23" s="65" customFormat="1" ht="48" customHeight="1">
      <c r="A41" s="90">
        <v>33</v>
      </c>
      <c r="B41" s="372"/>
      <c r="C41" s="373"/>
      <c r="D41" s="89"/>
      <c r="E41" s="372"/>
      <c r="F41" s="373"/>
      <c r="G41" s="89"/>
      <c r="H41" s="320"/>
      <c r="I41" s="322"/>
      <c r="J41" s="312"/>
      <c r="K41" s="312"/>
      <c r="M41" s="91">
        <f t="shared" si="6"/>
        <v>0</v>
      </c>
      <c r="N41" s="91">
        <f t="shared" si="7"/>
        <v>0</v>
      </c>
      <c r="O41" s="85"/>
      <c r="P41" s="85"/>
      <c r="Q41" s="85"/>
      <c r="R41" s="85"/>
      <c r="S41" s="85"/>
      <c r="T41" s="85"/>
      <c r="U41" s="85"/>
      <c r="V41" s="85"/>
      <c r="W41" s="85"/>
    </row>
    <row r="42" spans="1:23" s="65" customFormat="1" ht="48" customHeight="1">
      <c r="A42" s="90">
        <v>34</v>
      </c>
      <c r="B42" s="372"/>
      <c r="C42" s="373"/>
      <c r="D42" s="89"/>
      <c r="E42" s="372"/>
      <c r="F42" s="373"/>
      <c r="G42" s="89"/>
      <c r="H42" s="320"/>
      <c r="I42" s="322"/>
      <c r="J42" s="312"/>
      <c r="K42" s="312"/>
      <c r="M42" s="91">
        <f t="shared" si="6"/>
        <v>0</v>
      </c>
      <c r="N42" s="91">
        <f t="shared" si="7"/>
        <v>0</v>
      </c>
      <c r="O42" s="85"/>
      <c r="P42" s="85"/>
      <c r="Q42" s="85"/>
      <c r="R42" s="85"/>
      <c r="S42" s="85"/>
      <c r="T42" s="85"/>
      <c r="U42" s="85"/>
      <c r="V42" s="85"/>
      <c r="W42" s="85"/>
    </row>
    <row r="43" spans="1:23" s="65" customFormat="1" ht="48" customHeight="1">
      <c r="A43" s="90">
        <v>35</v>
      </c>
      <c r="B43" s="372"/>
      <c r="C43" s="373"/>
      <c r="D43" s="89"/>
      <c r="E43" s="372"/>
      <c r="F43" s="373"/>
      <c r="G43" s="89"/>
      <c r="H43" s="320"/>
      <c r="I43" s="322"/>
      <c r="J43" s="312"/>
      <c r="K43" s="312"/>
      <c r="M43" s="91">
        <f t="shared" si="6"/>
        <v>0</v>
      </c>
      <c r="N43" s="91">
        <f t="shared" si="7"/>
        <v>0</v>
      </c>
      <c r="O43" s="85"/>
      <c r="P43" s="85"/>
      <c r="Q43" s="85"/>
      <c r="R43" s="85"/>
      <c r="S43" s="85"/>
      <c r="T43" s="85"/>
      <c r="U43" s="85"/>
      <c r="V43" s="85"/>
      <c r="W43" s="85"/>
    </row>
    <row r="44" spans="1:23" s="65" customFormat="1" ht="48" customHeight="1">
      <c r="A44" s="90">
        <v>36</v>
      </c>
      <c r="B44" s="372"/>
      <c r="C44" s="373"/>
      <c r="D44" s="89"/>
      <c r="E44" s="372"/>
      <c r="F44" s="373"/>
      <c r="G44" s="89"/>
      <c r="H44" s="320"/>
      <c r="I44" s="322"/>
      <c r="J44" s="312"/>
      <c r="K44" s="312"/>
      <c r="M44" s="91">
        <f t="shared" si="6"/>
        <v>0</v>
      </c>
      <c r="N44" s="91">
        <f t="shared" si="7"/>
        <v>0</v>
      </c>
      <c r="O44" s="85"/>
      <c r="P44" s="85"/>
      <c r="Q44" s="85"/>
      <c r="R44" s="85"/>
      <c r="S44" s="85"/>
      <c r="T44" s="85"/>
      <c r="U44" s="85"/>
      <c r="V44" s="85"/>
      <c r="W44" s="85"/>
    </row>
    <row r="45" spans="1:23" s="65" customFormat="1" ht="48" customHeight="1">
      <c r="A45" s="90">
        <v>37</v>
      </c>
      <c r="B45" s="372"/>
      <c r="C45" s="373"/>
      <c r="D45" s="89"/>
      <c r="E45" s="372"/>
      <c r="F45" s="373"/>
      <c r="G45" s="89"/>
      <c r="H45" s="320"/>
      <c r="I45" s="322"/>
      <c r="J45" s="312"/>
      <c r="K45" s="312"/>
      <c r="M45" s="91">
        <f t="shared" si="6"/>
        <v>0</v>
      </c>
      <c r="N45" s="91">
        <f t="shared" si="7"/>
        <v>0</v>
      </c>
      <c r="O45" s="85"/>
      <c r="P45" s="85"/>
      <c r="Q45" s="85"/>
      <c r="R45" s="85"/>
      <c r="S45" s="85"/>
      <c r="T45" s="85"/>
      <c r="U45" s="85"/>
      <c r="V45" s="85"/>
      <c r="W45" s="85"/>
    </row>
    <row r="46" spans="1:23" s="65" customFormat="1" ht="48" customHeight="1">
      <c r="A46" s="90">
        <v>38</v>
      </c>
      <c r="B46" s="372"/>
      <c r="C46" s="373"/>
      <c r="D46" s="89"/>
      <c r="E46" s="372"/>
      <c r="F46" s="373"/>
      <c r="G46" s="89"/>
      <c r="H46" s="320"/>
      <c r="I46" s="322"/>
      <c r="J46" s="312"/>
      <c r="K46" s="312"/>
      <c r="M46" s="91">
        <f t="shared" si="6"/>
        <v>0</v>
      </c>
      <c r="N46" s="91">
        <f t="shared" si="7"/>
        <v>0</v>
      </c>
      <c r="O46" s="85"/>
      <c r="P46" s="85"/>
      <c r="Q46" s="85"/>
      <c r="R46" s="85"/>
      <c r="S46" s="85"/>
      <c r="T46" s="85"/>
      <c r="U46" s="85"/>
      <c r="V46" s="85"/>
      <c r="W46" s="85"/>
    </row>
    <row r="47" spans="1:23" s="65" customFormat="1" ht="48" customHeight="1">
      <c r="A47" s="90">
        <v>39</v>
      </c>
      <c r="B47" s="372"/>
      <c r="C47" s="373"/>
      <c r="D47" s="89"/>
      <c r="E47" s="372"/>
      <c r="F47" s="373"/>
      <c r="G47" s="89"/>
      <c r="H47" s="320"/>
      <c r="I47" s="322"/>
      <c r="J47" s="312"/>
      <c r="K47" s="312"/>
      <c r="M47" s="91">
        <f t="shared" si="6"/>
        <v>0</v>
      </c>
      <c r="N47" s="91">
        <f t="shared" si="7"/>
        <v>0</v>
      </c>
      <c r="O47" s="85"/>
      <c r="P47" s="85"/>
      <c r="Q47" s="85"/>
      <c r="R47" s="85"/>
      <c r="S47" s="85"/>
      <c r="T47" s="85"/>
      <c r="U47" s="85"/>
      <c r="V47" s="85"/>
      <c r="W47" s="85"/>
    </row>
    <row r="48" spans="1:23" s="65" customFormat="1" ht="48" customHeight="1">
      <c r="A48" s="90">
        <v>40</v>
      </c>
      <c r="B48" s="372"/>
      <c r="C48" s="373"/>
      <c r="D48" s="89"/>
      <c r="E48" s="372"/>
      <c r="F48" s="373"/>
      <c r="G48" s="89"/>
      <c r="H48" s="320"/>
      <c r="I48" s="322"/>
      <c r="J48" s="312"/>
      <c r="K48" s="312"/>
      <c r="M48" s="91">
        <f t="shared" si="6"/>
        <v>0</v>
      </c>
      <c r="N48" s="91">
        <f t="shared" si="7"/>
        <v>0</v>
      </c>
      <c r="O48" s="85"/>
      <c r="P48" s="85"/>
      <c r="Q48" s="85"/>
      <c r="R48" s="85"/>
      <c r="S48" s="85"/>
      <c r="T48" s="85"/>
      <c r="U48" s="85"/>
      <c r="V48" s="85"/>
      <c r="W48" s="85"/>
    </row>
    <row r="49" spans="1:23" s="65" customFormat="1" ht="48" customHeight="1">
      <c r="A49" s="90">
        <v>41</v>
      </c>
      <c r="B49" s="372"/>
      <c r="C49" s="373"/>
      <c r="D49" s="89"/>
      <c r="E49" s="372"/>
      <c r="F49" s="373"/>
      <c r="G49" s="89"/>
      <c r="H49" s="320"/>
      <c r="I49" s="322"/>
      <c r="J49" s="312"/>
      <c r="K49" s="312"/>
      <c r="M49" s="91">
        <f t="shared" si="6"/>
        <v>0</v>
      </c>
      <c r="N49" s="91">
        <f t="shared" si="7"/>
        <v>0</v>
      </c>
      <c r="O49" s="85"/>
      <c r="P49" s="85"/>
      <c r="Q49" s="85"/>
      <c r="R49" s="85"/>
      <c r="S49" s="85"/>
      <c r="T49" s="85"/>
      <c r="U49" s="85"/>
      <c r="V49" s="85"/>
      <c r="W49" s="85"/>
    </row>
    <row r="50" spans="1:23" s="65" customFormat="1" ht="48" customHeight="1">
      <c r="A50" s="90">
        <v>42</v>
      </c>
      <c r="B50" s="372"/>
      <c r="C50" s="373"/>
      <c r="D50" s="89"/>
      <c r="E50" s="372"/>
      <c r="F50" s="373"/>
      <c r="G50" s="89"/>
      <c r="H50" s="320"/>
      <c r="I50" s="322"/>
      <c r="J50" s="312"/>
      <c r="K50" s="312"/>
      <c r="M50" s="91">
        <f t="shared" si="6"/>
        <v>0</v>
      </c>
      <c r="N50" s="91">
        <f t="shared" si="7"/>
        <v>0</v>
      </c>
      <c r="O50" s="85"/>
      <c r="P50" s="85"/>
      <c r="Q50" s="85"/>
      <c r="R50" s="85"/>
      <c r="S50" s="85"/>
      <c r="T50" s="85"/>
      <c r="U50" s="85"/>
      <c r="V50" s="85"/>
      <c r="W50" s="85"/>
    </row>
    <row r="51" spans="1:23" s="65" customFormat="1" ht="48" customHeight="1">
      <c r="A51" s="90">
        <v>43</v>
      </c>
      <c r="B51" s="372"/>
      <c r="C51" s="373"/>
      <c r="D51" s="89"/>
      <c r="E51" s="372"/>
      <c r="F51" s="373"/>
      <c r="G51" s="89"/>
      <c r="H51" s="320"/>
      <c r="I51" s="322"/>
      <c r="J51" s="312"/>
      <c r="K51" s="312"/>
      <c r="M51" s="91">
        <f t="shared" si="6"/>
        <v>0</v>
      </c>
      <c r="N51" s="91">
        <f t="shared" si="7"/>
        <v>0</v>
      </c>
      <c r="O51" s="85"/>
      <c r="P51" s="85"/>
      <c r="Q51" s="85"/>
      <c r="R51" s="85"/>
      <c r="S51" s="85"/>
      <c r="T51" s="85"/>
      <c r="U51" s="85"/>
      <c r="V51" s="85"/>
      <c r="W51" s="85"/>
    </row>
    <row r="52" spans="1:23" s="65" customFormat="1" ht="48" customHeight="1">
      <c r="A52" s="90">
        <v>44</v>
      </c>
      <c r="B52" s="372"/>
      <c r="C52" s="373"/>
      <c r="D52" s="89"/>
      <c r="E52" s="372"/>
      <c r="F52" s="373"/>
      <c r="G52" s="89"/>
      <c r="H52" s="320"/>
      <c r="I52" s="322"/>
      <c r="J52" s="312"/>
      <c r="K52" s="312"/>
      <c r="M52" s="91">
        <f t="shared" si="6"/>
        <v>0</v>
      </c>
      <c r="N52" s="91">
        <f t="shared" si="7"/>
        <v>0</v>
      </c>
      <c r="O52" s="85"/>
      <c r="P52" s="85"/>
      <c r="Q52" s="85"/>
      <c r="R52" s="85"/>
      <c r="S52" s="85"/>
      <c r="T52" s="85"/>
      <c r="U52" s="85"/>
      <c r="V52" s="85"/>
      <c r="W52" s="85"/>
    </row>
    <row r="53" spans="1:23" s="65" customFormat="1" ht="48" customHeight="1">
      <c r="A53" s="90">
        <v>45</v>
      </c>
      <c r="B53" s="372"/>
      <c r="C53" s="373"/>
      <c r="D53" s="89"/>
      <c r="E53" s="372"/>
      <c r="F53" s="373"/>
      <c r="G53" s="89"/>
      <c r="H53" s="320"/>
      <c r="I53" s="322"/>
      <c r="J53" s="312"/>
      <c r="K53" s="312"/>
      <c r="M53" s="91">
        <f t="shared" si="6"/>
        <v>0</v>
      </c>
      <c r="N53" s="91">
        <f t="shared" si="7"/>
        <v>0</v>
      </c>
      <c r="O53" s="85"/>
      <c r="P53" s="85"/>
      <c r="Q53" s="85"/>
      <c r="R53" s="85"/>
      <c r="S53" s="85"/>
      <c r="T53" s="85"/>
      <c r="U53" s="85"/>
      <c r="V53" s="85"/>
      <c r="W53" s="85"/>
    </row>
    <row r="54" spans="1:23" s="65" customFormat="1" ht="48" customHeight="1">
      <c r="A54" s="90">
        <v>46</v>
      </c>
      <c r="B54" s="372"/>
      <c r="C54" s="373"/>
      <c r="D54" s="89"/>
      <c r="E54" s="372"/>
      <c r="F54" s="373"/>
      <c r="G54" s="89"/>
      <c r="H54" s="320"/>
      <c r="I54" s="322"/>
      <c r="J54" s="312"/>
      <c r="K54" s="312"/>
      <c r="M54" s="91">
        <f t="shared" si="6"/>
        <v>0</v>
      </c>
      <c r="N54" s="91">
        <f t="shared" si="7"/>
        <v>0</v>
      </c>
      <c r="O54" s="85"/>
      <c r="P54" s="85"/>
      <c r="Q54" s="85"/>
      <c r="R54" s="85"/>
      <c r="S54" s="85"/>
      <c r="T54" s="85"/>
      <c r="U54" s="85"/>
      <c r="V54" s="85"/>
      <c r="W54" s="85"/>
    </row>
    <row r="55" spans="1:23" s="65" customFormat="1" ht="48" customHeight="1">
      <c r="A55" s="90">
        <v>47</v>
      </c>
      <c r="B55" s="372"/>
      <c r="C55" s="373"/>
      <c r="D55" s="89"/>
      <c r="E55" s="372"/>
      <c r="F55" s="373"/>
      <c r="G55" s="89"/>
      <c r="H55" s="320"/>
      <c r="I55" s="322"/>
      <c r="J55" s="312"/>
      <c r="K55" s="312"/>
      <c r="M55" s="91">
        <f t="shared" si="6"/>
        <v>0</v>
      </c>
      <c r="N55" s="91">
        <f t="shared" si="7"/>
        <v>0</v>
      </c>
      <c r="O55" s="85"/>
      <c r="P55" s="85"/>
      <c r="Q55" s="85"/>
      <c r="R55" s="85"/>
      <c r="S55" s="85"/>
      <c r="T55" s="85"/>
      <c r="U55" s="85"/>
      <c r="V55" s="85"/>
      <c r="W55" s="85"/>
    </row>
    <row r="56" spans="1:23" s="65" customFormat="1" ht="48" customHeight="1">
      <c r="A56" s="90">
        <v>48</v>
      </c>
      <c r="B56" s="372"/>
      <c r="C56" s="373"/>
      <c r="D56" s="89"/>
      <c r="E56" s="372"/>
      <c r="F56" s="373"/>
      <c r="G56" s="89"/>
      <c r="H56" s="320"/>
      <c r="I56" s="322"/>
      <c r="J56" s="312"/>
      <c r="K56" s="312"/>
      <c r="M56" s="91">
        <f t="shared" si="6"/>
        <v>0</v>
      </c>
      <c r="N56" s="91">
        <f t="shared" si="7"/>
        <v>0</v>
      </c>
      <c r="O56" s="85"/>
      <c r="P56" s="85"/>
      <c r="Q56" s="85"/>
      <c r="R56" s="85"/>
      <c r="S56" s="85"/>
      <c r="T56" s="85"/>
      <c r="U56" s="85"/>
      <c r="V56" s="85"/>
      <c r="W56" s="85"/>
    </row>
    <row r="57" spans="1:23" s="65" customFormat="1" ht="48" customHeight="1">
      <c r="A57" s="90">
        <v>49</v>
      </c>
      <c r="B57" s="372"/>
      <c r="C57" s="373"/>
      <c r="D57" s="89"/>
      <c r="E57" s="372"/>
      <c r="F57" s="373"/>
      <c r="G57" s="89"/>
      <c r="H57" s="320"/>
      <c r="I57" s="322"/>
      <c r="J57" s="312"/>
      <c r="K57" s="312"/>
      <c r="M57" s="91">
        <f t="shared" si="6"/>
        <v>0</v>
      </c>
      <c r="N57" s="91">
        <f t="shared" si="7"/>
        <v>0</v>
      </c>
      <c r="O57" s="85"/>
      <c r="P57" s="85"/>
      <c r="Q57" s="85"/>
      <c r="R57" s="85"/>
      <c r="S57" s="85"/>
      <c r="T57" s="85"/>
      <c r="U57" s="85"/>
      <c r="V57" s="85"/>
      <c r="W57" s="85"/>
    </row>
    <row r="58" spans="1:23" s="65" customFormat="1" ht="48" customHeight="1">
      <c r="A58" s="90">
        <v>50</v>
      </c>
      <c r="B58" s="372"/>
      <c r="C58" s="373"/>
      <c r="D58" s="89"/>
      <c r="E58" s="372"/>
      <c r="F58" s="373"/>
      <c r="G58" s="89"/>
      <c r="H58" s="320"/>
      <c r="I58" s="322"/>
      <c r="J58" s="312"/>
      <c r="K58" s="312"/>
      <c r="M58" s="91">
        <f t="shared" si="6"/>
        <v>0</v>
      </c>
      <c r="N58" s="91">
        <f t="shared" si="7"/>
        <v>0</v>
      </c>
      <c r="O58" s="85"/>
      <c r="P58" s="85"/>
      <c r="Q58" s="85"/>
      <c r="R58" s="85"/>
      <c r="S58" s="85"/>
      <c r="T58" s="85"/>
      <c r="U58" s="85"/>
      <c r="V58" s="85"/>
      <c r="W58" s="85"/>
    </row>
    <row r="59" spans="1:23" s="65" customFormat="1" ht="48" customHeight="1">
      <c r="A59" s="90">
        <v>51</v>
      </c>
      <c r="B59" s="372"/>
      <c r="C59" s="373"/>
      <c r="D59" s="89"/>
      <c r="E59" s="372"/>
      <c r="F59" s="373"/>
      <c r="G59" s="89"/>
      <c r="H59" s="320"/>
      <c r="I59" s="322"/>
      <c r="J59" s="312"/>
      <c r="K59" s="312"/>
      <c r="M59" s="91">
        <f t="shared" si="6"/>
        <v>0</v>
      </c>
      <c r="N59" s="91">
        <f t="shared" si="7"/>
        <v>0</v>
      </c>
      <c r="O59" s="85"/>
      <c r="P59" s="85"/>
      <c r="Q59" s="85"/>
      <c r="R59" s="85"/>
      <c r="S59" s="85"/>
      <c r="T59" s="85"/>
      <c r="U59" s="85"/>
      <c r="V59" s="85"/>
      <c r="W59" s="85"/>
    </row>
    <row r="60" spans="1:23" s="65" customFormat="1" ht="48" customHeight="1">
      <c r="A60" s="90">
        <v>52</v>
      </c>
      <c r="B60" s="372"/>
      <c r="C60" s="373"/>
      <c r="D60" s="89"/>
      <c r="E60" s="372"/>
      <c r="F60" s="373"/>
      <c r="G60" s="89"/>
      <c r="H60" s="320"/>
      <c r="I60" s="322"/>
      <c r="J60" s="312"/>
      <c r="K60" s="312"/>
      <c r="M60" s="91">
        <f t="shared" si="6"/>
        <v>0</v>
      </c>
      <c r="N60" s="91">
        <f t="shared" si="7"/>
        <v>0</v>
      </c>
      <c r="O60" s="85"/>
      <c r="P60" s="85"/>
      <c r="Q60" s="85"/>
      <c r="R60" s="85"/>
      <c r="S60" s="85"/>
      <c r="T60" s="85"/>
      <c r="U60" s="85"/>
      <c r="V60" s="85"/>
      <c r="W60" s="85"/>
    </row>
    <row r="61" spans="1:23" s="65" customFormat="1" ht="48" customHeight="1">
      <c r="A61" s="90">
        <v>53</v>
      </c>
      <c r="B61" s="372"/>
      <c r="C61" s="373"/>
      <c r="D61" s="89"/>
      <c r="E61" s="372"/>
      <c r="F61" s="373"/>
      <c r="G61" s="89"/>
      <c r="H61" s="320"/>
      <c r="I61" s="322"/>
      <c r="J61" s="312"/>
      <c r="K61" s="312"/>
      <c r="M61" s="91">
        <f t="shared" si="6"/>
        <v>0</v>
      </c>
      <c r="N61" s="91">
        <f t="shared" si="7"/>
        <v>0</v>
      </c>
      <c r="O61" s="85"/>
      <c r="P61" s="85"/>
      <c r="Q61" s="85"/>
      <c r="R61" s="85"/>
      <c r="S61" s="85"/>
      <c r="T61" s="85"/>
      <c r="U61" s="85"/>
      <c r="V61" s="85"/>
      <c r="W61" s="85"/>
    </row>
    <row r="62" spans="1:23" s="65" customFormat="1" ht="48" customHeight="1">
      <c r="A62" s="90">
        <v>54</v>
      </c>
      <c r="B62" s="372"/>
      <c r="C62" s="373"/>
      <c r="D62" s="89"/>
      <c r="E62" s="372"/>
      <c r="F62" s="373"/>
      <c r="G62" s="89"/>
      <c r="H62" s="320"/>
      <c r="I62" s="322"/>
      <c r="J62" s="312"/>
      <c r="K62" s="312"/>
      <c r="M62" s="91">
        <f t="shared" si="6"/>
        <v>0</v>
      </c>
      <c r="N62" s="91">
        <f t="shared" si="7"/>
        <v>0</v>
      </c>
      <c r="O62" s="85"/>
      <c r="P62" s="85"/>
      <c r="Q62" s="85"/>
      <c r="R62" s="85"/>
      <c r="S62" s="85"/>
      <c r="T62" s="85"/>
      <c r="U62" s="85"/>
      <c r="V62" s="85"/>
      <c r="W62" s="85"/>
    </row>
    <row r="63" spans="1:23" s="65" customFormat="1" ht="48" customHeight="1">
      <c r="A63" s="90">
        <v>55</v>
      </c>
      <c r="B63" s="372"/>
      <c r="C63" s="373"/>
      <c r="D63" s="89"/>
      <c r="E63" s="372"/>
      <c r="F63" s="373"/>
      <c r="G63" s="89"/>
      <c r="H63" s="320"/>
      <c r="I63" s="322"/>
      <c r="J63" s="312"/>
      <c r="K63" s="312"/>
      <c r="M63" s="91">
        <f t="shared" si="6"/>
        <v>0</v>
      </c>
      <c r="N63" s="91">
        <f t="shared" si="7"/>
        <v>0</v>
      </c>
      <c r="O63" s="85"/>
      <c r="P63" s="85"/>
      <c r="Q63" s="85"/>
      <c r="R63" s="85"/>
      <c r="S63" s="85"/>
      <c r="T63" s="85"/>
      <c r="U63" s="85"/>
      <c r="V63" s="85"/>
      <c r="W63" s="85"/>
    </row>
    <row r="64" spans="1:23" s="65" customFormat="1" ht="48" customHeight="1">
      <c r="A64" s="90">
        <v>56</v>
      </c>
      <c r="B64" s="372"/>
      <c r="C64" s="373"/>
      <c r="D64" s="89"/>
      <c r="E64" s="372"/>
      <c r="F64" s="373"/>
      <c r="G64" s="89"/>
      <c r="H64" s="320"/>
      <c r="I64" s="322"/>
      <c r="J64" s="312"/>
      <c r="K64" s="312"/>
      <c r="M64" s="91">
        <f t="shared" si="6"/>
        <v>0</v>
      </c>
      <c r="N64" s="91">
        <f t="shared" si="7"/>
        <v>0</v>
      </c>
      <c r="O64" s="85"/>
      <c r="P64" s="85"/>
      <c r="Q64" s="85"/>
      <c r="R64" s="85"/>
      <c r="S64" s="85"/>
      <c r="T64" s="85"/>
      <c r="U64" s="85"/>
      <c r="V64" s="85"/>
      <c r="W64" s="85"/>
    </row>
    <row r="65" spans="1:23" s="65" customFormat="1" ht="48" customHeight="1">
      <c r="A65" s="90">
        <v>57</v>
      </c>
      <c r="B65" s="372"/>
      <c r="C65" s="373"/>
      <c r="D65" s="89"/>
      <c r="E65" s="372"/>
      <c r="F65" s="373"/>
      <c r="G65" s="89"/>
      <c r="H65" s="320"/>
      <c r="I65" s="322"/>
      <c r="J65" s="312"/>
      <c r="K65" s="312"/>
      <c r="M65" s="91">
        <f t="shared" si="6"/>
        <v>0</v>
      </c>
      <c r="N65" s="91">
        <f t="shared" si="7"/>
        <v>0</v>
      </c>
      <c r="O65" s="85"/>
      <c r="P65" s="85"/>
      <c r="Q65" s="85"/>
      <c r="R65" s="85"/>
      <c r="S65" s="85"/>
      <c r="T65" s="85"/>
      <c r="U65" s="85"/>
      <c r="V65" s="85"/>
      <c r="W65" s="85"/>
    </row>
    <row r="66" spans="1:23" s="65" customFormat="1" ht="48" customHeight="1">
      <c r="A66" s="90">
        <v>58</v>
      </c>
      <c r="B66" s="372"/>
      <c r="C66" s="373"/>
      <c r="D66" s="89"/>
      <c r="E66" s="372"/>
      <c r="F66" s="373"/>
      <c r="G66" s="89"/>
      <c r="H66" s="320"/>
      <c r="I66" s="322"/>
      <c r="J66" s="312"/>
      <c r="K66" s="312"/>
      <c r="M66" s="91">
        <f t="shared" si="6"/>
        <v>0</v>
      </c>
      <c r="N66" s="91">
        <f t="shared" si="7"/>
        <v>0</v>
      </c>
      <c r="O66" s="85"/>
      <c r="P66" s="85"/>
      <c r="Q66" s="85"/>
      <c r="R66" s="85"/>
      <c r="S66" s="85"/>
      <c r="T66" s="85"/>
      <c r="U66" s="85"/>
      <c r="V66" s="85"/>
      <c r="W66" s="85"/>
    </row>
    <row r="67" spans="1:23" s="65" customFormat="1" ht="48" customHeight="1">
      <c r="A67" s="90">
        <v>59</v>
      </c>
      <c r="B67" s="372"/>
      <c r="C67" s="373"/>
      <c r="D67" s="89"/>
      <c r="E67" s="372"/>
      <c r="F67" s="373"/>
      <c r="G67" s="89"/>
      <c r="H67" s="320"/>
      <c r="I67" s="322"/>
      <c r="J67" s="312"/>
      <c r="K67" s="312"/>
      <c r="M67" s="91">
        <f t="shared" si="6"/>
        <v>0</v>
      </c>
      <c r="N67" s="91">
        <f t="shared" si="7"/>
        <v>0</v>
      </c>
      <c r="O67" s="85"/>
      <c r="P67" s="85"/>
      <c r="Q67" s="85"/>
      <c r="R67" s="85"/>
      <c r="S67" s="85"/>
      <c r="T67" s="85"/>
      <c r="U67" s="85"/>
      <c r="V67" s="85"/>
      <c r="W67" s="85"/>
    </row>
    <row r="68" spans="1:23" s="65" customFormat="1" ht="48" customHeight="1">
      <c r="A68" s="90">
        <v>60</v>
      </c>
      <c r="B68" s="372"/>
      <c r="C68" s="373"/>
      <c r="D68" s="89"/>
      <c r="E68" s="372"/>
      <c r="F68" s="373"/>
      <c r="G68" s="89"/>
      <c r="H68" s="320"/>
      <c r="I68" s="322"/>
      <c r="J68" s="312"/>
      <c r="K68" s="312"/>
      <c r="M68" s="91">
        <f t="shared" si="6"/>
        <v>0</v>
      </c>
      <c r="N68" s="91">
        <f t="shared" si="7"/>
        <v>0</v>
      </c>
      <c r="O68" s="85"/>
      <c r="P68" s="85"/>
      <c r="Q68" s="85"/>
      <c r="R68" s="85"/>
      <c r="S68" s="85"/>
      <c r="T68" s="85"/>
      <c r="U68" s="85"/>
      <c r="V68" s="85"/>
      <c r="W68" s="85"/>
    </row>
    <row r="69" spans="1:23" s="65" customFormat="1" ht="48" customHeight="1">
      <c r="A69" s="90">
        <v>61</v>
      </c>
      <c r="B69" s="372"/>
      <c r="C69" s="373"/>
      <c r="D69" s="89"/>
      <c r="E69" s="372"/>
      <c r="F69" s="373"/>
      <c r="G69" s="89"/>
      <c r="H69" s="320"/>
      <c r="I69" s="322"/>
      <c r="J69" s="312"/>
      <c r="K69" s="312"/>
      <c r="M69" s="91">
        <f t="shared" si="6"/>
        <v>0</v>
      </c>
      <c r="N69" s="91">
        <f t="shared" si="7"/>
        <v>0</v>
      </c>
      <c r="O69" s="85"/>
      <c r="P69" s="85"/>
      <c r="Q69" s="85"/>
      <c r="R69" s="85"/>
      <c r="S69" s="85"/>
      <c r="T69" s="85"/>
      <c r="U69" s="85"/>
      <c r="V69" s="85"/>
      <c r="W69" s="85"/>
    </row>
    <row r="70" spans="1:23" s="65" customFormat="1" ht="48" customHeight="1">
      <c r="A70" s="90">
        <v>62</v>
      </c>
      <c r="B70" s="372"/>
      <c r="C70" s="373"/>
      <c r="D70" s="89"/>
      <c r="E70" s="372"/>
      <c r="F70" s="373"/>
      <c r="G70" s="89"/>
      <c r="H70" s="320"/>
      <c r="I70" s="322"/>
      <c r="J70" s="312"/>
      <c r="K70" s="312"/>
      <c r="M70" s="91">
        <f t="shared" si="6"/>
        <v>0</v>
      </c>
      <c r="N70" s="91">
        <f t="shared" si="7"/>
        <v>0</v>
      </c>
      <c r="O70" s="85"/>
      <c r="P70" s="85"/>
      <c r="Q70" s="85"/>
      <c r="R70" s="85"/>
      <c r="S70" s="85"/>
      <c r="T70" s="85"/>
      <c r="U70" s="85"/>
      <c r="V70" s="85"/>
      <c r="W70" s="85"/>
    </row>
    <row r="71" spans="1:23" s="65" customFormat="1" ht="48" customHeight="1">
      <c r="A71" s="90">
        <v>63</v>
      </c>
      <c r="B71" s="372"/>
      <c r="C71" s="373"/>
      <c r="D71" s="89"/>
      <c r="E71" s="372"/>
      <c r="F71" s="373"/>
      <c r="G71" s="89"/>
      <c r="H71" s="320"/>
      <c r="I71" s="322"/>
      <c r="J71" s="312"/>
      <c r="K71" s="312"/>
      <c r="M71" s="91">
        <f t="shared" si="6"/>
        <v>0</v>
      </c>
      <c r="N71" s="91">
        <f t="shared" si="7"/>
        <v>0</v>
      </c>
      <c r="O71" s="85"/>
      <c r="P71" s="85"/>
      <c r="Q71" s="85"/>
      <c r="R71" s="85"/>
      <c r="S71" s="85"/>
      <c r="T71" s="85"/>
      <c r="U71" s="85"/>
      <c r="V71" s="85"/>
      <c r="W71" s="85"/>
    </row>
    <row r="72" spans="1:23" s="65" customFormat="1" ht="48" customHeight="1">
      <c r="A72" s="90">
        <v>64</v>
      </c>
      <c r="B72" s="372"/>
      <c r="C72" s="373"/>
      <c r="D72" s="89"/>
      <c r="E72" s="372"/>
      <c r="F72" s="373"/>
      <c r="G72" s="89"/>
      <c r="H72" s="320"/>
      <c r="I72" s="322"/>
      <c r="J72" s="312"/>
      <c r="K72" s="312"/>
      <c r="M72" s="91">
        <f t="shared" si="6"/>
        <v>0</v>
      </c>
      <c r="N72" s="91">
        <f t="shared" si="7"/>
        <v>0</v>
      </c>
      <c r="O72" s="85"/>
      <c r="P72" s="85"/>
      <c r="Q72" s="85"/>
      <c r="R72" s="85"/>
      <c r="S72" s="85"/>
      <c r="T72" s="85"/>
      <c r="U72" s="85"/>
      <c r="V72" s="85"/>
      <c r="W72" s="85"/>
    </row>
    <row r="73" spans="1:23" s="65" customFormat="1" ht="48" customHeight="1">
      <c r="A73" s="90">
        <v>65</v>
      </c>
      <c r="B73" s="372"/>
      <c r="C73" s="373"/>
      <c r="D73" s="89"/>
      <c r="E73" s="372"/>
      <c r="F73" s="373"/>
      <c r="G73" s="89"/>
      <c r="H73" s="320"/>
      <c r="I73" s="322"/>
      <c r="J73" s="312"/>
      <c r="K73" s="312"/>
      <c r="M73" s="91">
        <f t="shared" si="6"/>
        <v>0</v>
      </c>
      <c r="N73" s="91">
        <f t="shared" si="7"/>
        <v>0</v>
      </c>
      <c r="O73" s="85"/>
      <c r="P73" s="85"/>
      <c r="Q73" s="85"/>
      <c r="R73" s="85"/>
      <c r="S73" s="85"/>
      <c r="T73" s="85"/>
      <c r="U73" s="85"/>
      <c r="V73" s="85"/>
      <c r="W73" s="85"/>
    </row>
    <row r="74" spans="1:23" s="65" customFormat="1" ht="48" customHeight="1">
      <c r="A74" s="90">
        <v>66</v>
      </c>
      <c r="B74" s="372"/>
      <c r="C74" s="373"/>
      <c r="D74" s="89"/>
      <c r="E74" s="372"/>
      <c r="F74" s="373"/>
      <c r="G74" s="89"/>
      <c r="H74" s="320"/>
      <c r="I74" s="322"/>
      <c r="J74" s="312"/>
      <c r="K74" s="312"/>
      <c r="M74" s="91">
        <f t="shared" si="6"/>
        <v>0</v>
      </c>
      <c r="N74" s="91">
        <f t="shared" si="7"/>
        <v>0</v>
      </c>
      <c r="O74" s="85"/>
      <c r="P74" s="85"/>
      <c r="Q74" s="85"/>
      <c r="R74" s="85"/>
      <c r="S74" s="85"/>
      <c r="T74" s="85"/>
      <c r="U74" s="85"/>
      <c r="V74" s="85"/>
      <c r="W74" s="85"/>
    </row>
    <row r="75" spans="1:23" s="65" customFormat="1" ht="48" customHeight="1">
      <c r="A75" s="90">
        <v>67</v>
      </c>
      <c r="B75" s="372"/>
      <c r="C75" s="373"/>
      <c r="D75" s="89"/>
      <c r="E75" s="372"/>
      <c r="F75" s="373"/>
      <c r="G75" s="89"/>
      <c r="H75" s="320"/>
      <c r="I75" s="322"/>
      <c r="J75" s="312"/>
      <c r="K75" s="312"/>
      <c r="M75" s="91">
        <f t="shared" si="6"/>
        <v>0</v>
      </c>
      <c r="N75" s="91">
        <f t="shared" si="7"/>
        <v>0</v>
      </c>
      <c r="O75" s="85"/>
      <c r="P75" s="85"/>
      <c r="Q75" s="85"/>
      <c r="R75" s="85"/>
      <c r="S75" s="85"/>
      <c r="T75" s="85"/>
      <c r="U75" s="85"/>
      <c r="V75" s="85"/>
      <c r="W75" s="85"/>
    </row>
    <row r="76" spans="1:23" s="65" customFormat="1" ht="48" customHeight="1">
      <c r="A76" s="90">
        <v>68</v>
      </c>
      <c r="B76" s="372"/>
      <c r="C76" s="373"/>
      <c r="D76" s="89"/>
      <c r="E76" s="372"/>
      <c r="F76" s="373"/>
      <c r="G76" s="89"/>
      <c r="H76" s="320"/>
      <c r="I76" s="322"/>
      <c r="J76" s="312"/>
      <c r="K76" s="312"/>
      <c r="M76" s="91">
        <f t="shared" si="6"/>
        <v>0</v>
      </c>
      <c r="N76" s="91">
        <f t="shared" si="7"/>
        <v>0</v>
      </c>
      <c r="O76" s="85"/>
      <c r="P76" s="85"/>
      <c r="Q76" s="85"/>
      <c r="R76" s="85"/>
      <c r="S76" s="85"/>
      <c r="T76" s="85"/>
      <c r="U76" s="85"/>
      <c r="V76" s="85"/>
      <c r="W76" s="85"/>
    </row>
    <row r="77" spans="1:23" s="65" customFormat="1" ht="48" customHeight="1">
      <c r="A77" s="90">
        <v>69</v>
      </c>
      <c r="B77" s="372"/>
      <c r="C77" s="373"/>
      <c r="D77" s="89"/>
      <c r="E77" s="372"/>
      <c r="F77" s="373"/>
      <c r="G77" s="89"/>
      <c r="H77" s="320"/>
      <c r="I77" s="322"/>
      <c r="J77" s="312"/>
      <c r="K77" s="312"/>
      <c r="M77" s="91">
        <f t="shared" si="6"/>
        <v>0</v>
      </c>
      <c r="N77" s="91">
        <f t="shared" si="7"/>
        <v>0</v>
      </c>
      <c r="O77" s="85"/>
      <c r="P77" s="85"/>
      <c r="Q77" s="85"/>
      <c r="R77" s="85"/>
      <c r="S77" s="85"/>
      <c r="T77" s="85"/>
      <c r="U77" s="85"/>
      <c r="V77" s="85"/>
      <c r="W77" s="85"/>
    </row>
    <row r="78" spans="1:23" s="65" customFormat="1" ht="48" customHeight="1">
      <c r="A78" s="90">
        <v>70</v>
      </c>
      <c r="B78" s="372"/>
      <c r="C78" s="373"/>
      <c r="D78" s="89"/>
      <c r="E78" s="372"/>
      <c r="F78" s="373"/>
      <c r="G78" s="89"/>
      <c r="H78" s="320"/>
      <c r="I78" s="322"/>
      <c r="J78" s="312"/>
      <c r="K78" s="312"/>
      <c r="M78" s="91">
        <f t="shared" si="6"/>
        <v>0</v>
      </c>
      <c r="N78" s="91">
        <f t="shared" si="7"/>
        <v>0</v>
      </c>
      <c r="O78" s="85"/>
      <c r="P78" s="85"/>
      <c r="Q78" s="85"/>
      <c r="R78" s="85"/>
      <c r="S78" s="85"/>
      <c r="T78" s="85"/>
      <c r="U78" s="85"/>
      <c r="V78" s="85"/>
      <c r="W78" s="85"/>
    </row>
    <row r="79" spans="1:23" s="65" customFormat="1" ht="48" customHeight="1">
      <c r="A79" s="90">
        <v>71</v>
      </c>
      <c r="B79" s="372"/>
      <c r="C79" s="373"/>
      <c r="D79" s="89"/>
      <c r="E79" s="372"/>
      <c r="F79" s="373"/>
      <c r="G79" s="89"/>
      <c r="H79" s="320"/>
      <c r="I79" s="322"/>
      <c r="J79" s="312"/>
      <c r="K79" s="312"/>
      <c r="M79" s="91">
        <f t="shared" si="6"/>
        <v>0</v>
      </c>
      <c r="N79" s="91">
        <f t="shared" si="7"/>
        <v>0</v>
      </c>
      <c r="O79" s="85"/>
      <c r="P79" s="85"/>
      <c r="Q79" s="85"/>
      <c r="R79" s="85"/>
      <c r="S79" s="85"/>
      <c r="T79" s="85"/>
      <c r="U79" s="85"/>
      <c r="V79" s="85"/>
      <c r="W79" s="85"/>
    </row>
    <row r="80" spans="1:23" s="65" customFormat="1" ht="48" customHeight="1">
      <c r="A80" s="90">
        <v>72</v>
      </c>
      <c r="B80" s="372"/>
      <c r="C80" s="373"/>
      <c r="D80" s="89"/>
      <c r="E80" s="372"/>
      <c r="F80" s="373"/>
      <c r="G80" s="89"/>
      <c r="H80" s="320"/>
      <c r="I80" s="322"/>
      <c r="J80" s="312"/>
      <c r="K80" s="312"/>
      <c r="M80" s="91">
        <f t="shared" si="6"/>
        <v>0</v>
      </c>
      <c r="N80" s="91">
        <f t="shared" si="7"/>
        <v>0</v>
      </c>
      <c r="O80" s="85"/>
      <c r="P80" s="85"/>
      <c r="Q80" s="85"/>
      <c r="R80" s="85"/>
      <c r="S80" s="85"/>
      <c r="T80" s="85"/>
      <c r="U80" s="85"/>
      <c r="V80" s="85"/>
      <c r="W80" s="85"/>
    </row>
    <row r="81" spans="1:23" s="65" customFormat="1" ht="48" customHeight="1">
      <c r="A81" s="90">
        <v>73</v>
      </c>
      <c r="B81" s="372"/>
      <c r="C81" s="373"/>
      <c r="D81" s="89"/>
      <c r="E81" s="372"/>
      <c r="F81" s="373"/>
      <c r="G81" s="89"/>
      <c r="H81" s="320"/>
      <c r="I81" s="322"/>
      <c r="J81" s="312"/>
      <c r="K81" s="312"/>
      <c r="M81" s="91">
        <f t="shared" ref="M81:M108" si="8">IF(OR(H81="〇",H81="◎"),G81,0)</f>
        <v>0</v>
      </c>
      <c r="N81" s="91">
        <f t="shared" ref="N81:N108" si="9">IF(H81="－",G81,0)</f>
        <v>0</v>
      </c>
      <c r="O81" s="85"/>
      <c r="P81" s="85"/>
      <c r="Q81" s="85"/>
      <c r="R81" s="85"/>
      <c r="S81" s="85"/>
      <c r="T81" s="85"/>
      <c r="U81" s="85"/>
      <c r="V81" s="85"/>
      <c r="W81" s="85"/>
    </row>
    <row r="82" spans="1:23" s="65" customFormat="1" ht="48" customHeight="1">
      <c r="A82" s="90">
        <v>74</v>
      </c>
      <c r="B82" s="372"/>
      <c r="C82" s="373"/>
      <c r="D82" s="89"/>
      <c r="E82" s="372"/>
      <c r="F82" s="373"/>
      <c r="G82" s="89"/>
      <c r="H82" s="320"/>
      <c r="I82" s="322"/>
      <c r="J82" s="312"/>
      <c r="K82" s="312"/>
      <c r="M82" s="91">
        <f t="shared" si="8"/>
        <v>0</v>
      </c>
      <c r="N82" s="91">
        <f t="shared" si="9"/>
        <v>0</v>
      </c>
      <c r="O82" s="85"/>
      <c r="P82" s="85"/>
      <c r="Q82" s="85"/>
      <c r="R82" s="85"/>
      <c r="S82" s="85"/>
      <c r="T82" s="85"/>
      <c r="U82" s="85"/>
      <c r="V82" s="85"/>
      <c r="W82" s="85"/>
    </row>
    <row r="83" spans="1:23" s="65" customFormat="1" ht="48" customHeight="1">
      <c r="A83" s="90">
        <v>75</v>
      </c>
      <c r="B83" s="372"/>
      <c r="C83" s="373"/>
      <c r="D83" s="89"/>
      <c r="E83" s="372"/>
      <c r="F83" s="373"/>
      <c r="G83" s="89"/>
      <c r="H83" s="320"/>
      <c r="I83" s="322"/>
      <c r="J83" s="312"/>
      <c r="K83" s="312"/>
      <c r="M83" s="91">
        <f t="shared" si="8"/>
        <v>0</v>
      </c>
      <c r="N83" s="91">
        <f t="shared" si="9"/>
        <v>0</v>
      </c>
      <c r="O83" s="85"/>
      <c r="P83" s="85"/>
      <c r="Q83" s="85"/>
      <c r="R83" s="85"/>
      <c r="S83" s="85"/>
      <c r="T83" s="85"/>
      <c r="U83" s="85"/>
      <c r="V83" s="85"/>
      <c r="W83" s="85"/>
    </row>
    <row r="84" spans="1:23" s="65" customFormat="1" ht="48" customHeight="1">
      <c r="A84" s="90">
        <v>76</v>
      </c>
      <c r="B84" s="372"/>
      <c r="C84" s="373"/>
      <c r="D84" s="89"/>
      <c r="E84" s="372"/>
      <c r="F84" s="373"/>
      <c r="G84" s="89"/>
      <c r="H84" s="320"/>
      <c r="I84" s="322"/>
      <c r="J84" s="312"/>
      <c r="K84" s="312"/>
      <c r="M84" s="91">
        <f t="shared" si="8"/>
        <v>0</v>
      </c>
      <c r="N84" s="91">
        <f t="shared" si="9"/>
        <v>0</v>
      </c>
      <c r="O84" s="85"/>
      <c r="P84" s="85"/>
      <c r="Q84" s="85"/>
      <c r="R84" s="85"/>
      <c r="S84" s="85"/>
      <c r="T84" s="85"/>
      <c r="U84" s="85"/>
      <c r="V84" s="85"/>
      <c r="W84" s="85"/>
    </row>
    <row r="85" spans="1:23" s="65" customFormat="1" ht="48" customHeight="1">
      <c r="A85" s="90">
        <v>77</v>
      </c>
      <c r="B85" s="372"/>
      <c r="C85" s="373"/>
      <c r="D85" s="89"/>
      <c r="E85" s="372"/>
      <c r="F85" s="373"/>
      <c r="G85" s="89"/>
      <c r="H85" s="320"/>
      <c r="I85" s="322"/>
      <c r="J85" s="312"/>
      <c r="K85" s="312"/>
      <c r="M85" s="91">
        <f t="shared" si="8"/>
        <v>0</v>
      </c>
      <c r="N85" s="91">
        <f t="shared" si="9"/>
        <v>0</v>
      </c>
      <c r="O85" s="85"/>
      <c r="P85" s="85"/>
      <c r="Q85" s="85"/>
      <c r="R85" s="85"/>
      <c r="S85" s="85"/>
      <c r="T85" s="85"/>
      <c r="U85" s="85"/>
      <c r="V85" s="85"/>
      <c r="W85" s="85"/>
    </row>
    <row r="86" spans="1:23" s="65" customFormat="1" ht="48" customHeight="1">
      <c r="A86" s="90">
        <v>78</v>
      </c>
      <c r="B86" s="372"/>
      <c r="C86" s="373"/>
      <c r="D86" s="89"/>
      <c r="E86" s="372"/>
      <c r="F86" s="373"/>
      <c r="G86" s="89"/>
      <c r="H86" s="320"/>
      <c r="I86" s="322"/>
      <c r="J86" s="312"/>
      <c r="K86" s="312"/>
      <c r="M86" s="91">
        <f t="shared" si="8"/>
        <v>0</v>
      </c>
      <c r="N86" s="91">
        <f t="shared" si="9"/>
        <v>0</v>
      </c>
      <c r="O86" s="85"/>
      <c r="P86" s="85"/>
      <c r="Q86" s="85"/>
      <c r="R86" s="85"/>
      <c r="S86" s="85"/>
      <c r="T86" s="85"/>
      <c r="U86" s="85"/>
      <c r="V86" s="85"/>
      <c r="W86" s="85"/>
    </row>
    <row r="87" spans="1:23" s="65" customFormat="1" ht="48" customHeight="1">
      <c r="A87" s="90">
        <v>79</v>
      </c>
      <c r="B87" s="372"/>
      <c r="C87" s="373"/>
      <c r="D87" s="89"/>
      <c r="E87" s="372"/>
      <c r="F87" s="373"/>
      <c r="G87" s="89"/>
      <c r="H87" s="320"/>
      <c r="I87" s="322"/>
      <c r="J87" s="312"/>
      <c r="K87" s="312"/>
      <c r="M87" s="91">
        <f t="shared" si="8"/>
        <v>0</v>
      </c>
      <c r="N87" s="91">
        <f t="shared" si="9"/>
        <v>0</v>
      </c>
      <c r="O87" s="85"/>
      <c r="P87" s="85"/>
      <c r="Q87" s="85"/>
      <c r="R87" s="85"/>
      <c r="S87" s="85"/>
      <c r="T87" s="85"/>
      <c r="U87" s="85"/>
      <c r="V87" s="85"/>
      <c r="W87" s="85"/>
    </row>
    <row r="88" spans="1:23" s="65" customFormat="1" ht="48" customHeight="1">
      <c r="A88" s="90">
        <v>80</v>
      </c>
      <c r="B88" s="372"/>
      <c r="C88" s="373"/>
      <c r="D88" s="89"/>
      <c r="E88" s="372"/>
      <c r="F88" s="373"/>
      <c r="G88" s="89"/>
      <c r="H88" s="320"/>
      <c r="I88" s="322"/>
      <c r="J88" s="312"/>
      <c r="K88" s="312"/>
      <c r="M88" s="91">
        <f t="shared" si="8"/>
        <v>0</v>
      </c>
      <c r="N88" s="91">
        <f t="shared" si="9"/>
        <v>0</v>
      </c>
      <c r="O88" s="85"/>
      <c r="P88" s="85"/>
      <c r="Q88" s="85"/>
      <c r="R88" s="85"/>
      <c r="S88" s="85"/>
      <c r="T88" s="85"/>
      <c r="U88" s="85"/>
      <c r="V88" s="85"/>
      <c r="W88" s="85"/>
    </row>
    <row r="89" spans="1:23" s="65" customFormat="1" ht="48" customHeight="1">
      <c r="A89" s="90">
        <v>81</v>
      </c>
      <c r="B89" s="372"/>
      <c r="C89" s="373"/>
      <c r="D89" s="89"/>
      <c r="E89" s="372"/>
      <c r="F89" s="373"/>
      <c r="G89" s="89"/>
      <c r="H89" s="320"/>
      <c r="I89" s="322"/>
      <c r="J89" s="312"/>
      <c r="K89" s="312"/>
      <c r="M89" s="91">
        <f t="shared" si="8"/>
        <v>0</v>
      </c>
      <c r="N89" s="91">
        <f t="shared" si="9"/>
        <v>0</v>
      </c>
      <c r="O89" s="85"/>
      <c r="P89" s="85"/>
      <c r="Q89" s="85"/>
      <c r="R89" s="85"/>
      <c r="S89" s="85"/>
      <c r="T89" s="85"/>
      <c r="U89" s="85"/>
      <c r="V89" s="85"/>
      <c r="W89" s="85"/>
    </row>
    <row r="90" spans="1:23" s="65" customFormat="1" ht="48" customHeight="1">
      <c r="A90" s="90">
        <v>82</v>
      </c>
      <c r="B90" s="372"/>
      <c r="C90" s="373"/>
      <c r="D90" s="89"/>
      <c r="E90" s="372"/>
      <c r="F90" s="373"/>
      <c r="G90" s="89"/>
      <c r="H90" s="320"/>
      <c r="I90" s="322"/>
      <c r="J90" s="312"/>
      <c r="K90" s="312"/>
      <c r="M90" s="91">
        <f t="shared" si="8"/>
        <v>0</v>
      </c>
      <c r="N90" s="91">
        <f t="shared" si="9"/>
        <v>0</v>
      </c>
      <c r="O90" s="85"/>
      <c r="P90" s="85"/>
      <c r="Q90" s="85"/>
      <c r="R90" s="85"/>
      <c r="S90" s="85"/>
      <c r="T90" s="85"/>
      <c r="U90" s="85"/>
      <c r="V90" s="85"/>
      <c r="W90" s="85"/>
    </row>
    <row r="91" spans="1:23" s="65" customFormat="1" ht="48" customHeight="1">
      <c r="A91" s="90">
        <v>83</v>
      </c>
      <c r="B91" s="372"/>
      <c r="C91" s="373"/>
      <c r="D91" s="89"/>
      <c r="E91" s="372"/>
      <c r="F91" s="373"/>
      <c r="G91" s="89"/>
      <c r="H91" s="320"/>
      <c r="I91" s="322"/>
      <c r="J91" s="312"/>
      <c r="K91" s="312"/>
      <c r="M91" s="91">
        <f t="shared" si="8"/>
        <v>0</v>
      </c>
      <c r="N91" s="91">
        <f t="shared" si="9"/>
        <v>0</v>
      </c>
      <c r="O91" s="85"/>
      <c r="P91" s="85"/>
      <c r="Q91" s="85"/>
      <c r="R91" s="85"/>
      <c r="S91" s="85"/>
      <c r="T91" s="85"/>
      <c r="U91" s="85"/>
      <c r="V91" s="85"/>
      <c r="W91" s="85"/>
    </row>
    <row r="92" spans="1:23" s="65" customFormat="1" ht="48" customHeight="1">
      <c r="A92" s="90">
        <v>84</v>
      </c>
      <c r="B92" s="372"/>
      <c r="C92" s="373"/>
      <c r="D92" s="89"/>
      <c r="E92" s="372"/>
      <c r="F92" s="373"/>
      <c r="G92" s="89"/>
      <c r="H92" s="320"/>
      <c r="I92" s="322"/>
      <c r="J92" s="312"/>
      <c r="K92" s="312"/>
      <c r="M92" s="91">
        <f t="shared" si="8"/>
        <v>0</v>
      </c>
      <c r="N92" s="91">
        <f t="shared" si="9"/>
        <v>0</v>
      </c>
      <c r="O92" s="85"/>
      <c r="P92" s="85"/>
      <c r="Q92" s="85"/>
      <c r="R92" s="85"/>
      <c r="S92" s="85"/>
      <c r="T92" s="85"/>
      <c r="U92" s="85"/>
      <c r="V92" s="85"/>
      <c r="W92" s="85"/>
    </row>
    <row r="93" spans="1:23" s="65" customFormat="1" ht="48" customHeight="1">
      <c r="A93" s="90">
        <v>85</v>
      </c>
      <c r="B93" s="372"/>
      <c r="C93" s="373"/>
      <c r="D93" s="89"/>
      <c r="E93" s="372"/>
      <c r="F93" s="373"/>
      <c r="G93" s="89"/>
      <c r="H93" s="320"/>
      <c r="I93" s="322"/>
      <c r="J93" s="312"/>
      <c r="K93" s="312"/>
      <c r="M93" s="91">
        <f t="shared" si="8"/>
        <v>0</v>
      </c>
      <c r="N93" s="91">
        <f t="shared" si="9"/>
        <v>0</v>
      </c>
      <c r="O93" s="85"/>
      <c r="P93" s="85"/>
      <c r="Q93" s="85"/>
      <c r="R93" s="85"/>
      <c r="S93" s="85"/>
      <c r="T93" s="85"/>
      <c r="U93" s="85"/>
      <c r="V93" s="85"/>
      <c r="W93" s="85"/>
    </row>
    <row r="94" spans="1:23" s="65" customFormat="1" ht="48" customHeight="1">
      <c r="A94" s="90">
        <v>86</v>
      </c>
      <c r="B94" s="372"/>
      <c r="C94" s="373"/>
      <c r="D94" s="89"/>
      <c r="E94" s="372"/>
      <c r="F94" s="373"/>
      <c r="G94" s="89"/>
      <c r="H94" s="320"/>
      <c r="I94" s="322"/>
      <c r="J94" s="312"/>
      <c r="K94" s="312"/>
      <c r="M94" s="91">
        <f t="shared" si="8"/>
        <v>0</v>
      </c>
      <c r="N94" s="91">
        <f t="shared" si="9"/>
        <v>0</v>
      </c>
      <c r="O94" s="85"/>
      <c r="P94" s="85"/>
      <c r="Q94" s="85"/>
      <c r="R94" s="85"/>
      <c r="S94" s="85"/>
      <c r="T94" s="85"/>
      <c r="U94" s="85"/>
      <c r="V94" s="85"/>
      <c r="W94" s="85"/>
    </row>
    <row r="95" spans="1:23" s="65" customFormat="1" ht="48" customHeight="1">
      <c r="A95" s="90">
        <v>87</v>
      </c>
      <c r="B95" s="372"/>
      <c r="C95" s="373"/>
      <c r="D95" s="89"/>
      <c r="E95" s="372"/>
      <c r="F95" s="373"/>
      <c r="G95" s="89"/>
      <c r="H95" s="320"/>
      <c r="I95" s="322"/>
      <c r="J95" s="312"/>
      <c r="K95" s="312"/>
      <c r="M95" s="91">
        <f t="shared" si="8"/>
        <v>0</v>
      </c>
      <c r="N95" s="91">
        <f t="shared" si="9"/>
        <v>0</v>
      </c>
      <c r="O95" s="85"/>
      <c r="P95" s="85"/>
      <c r="Q95" s="85"/>
      <c r="R95" s="85"/>
      <c r="S95" s="85"/>
      <c r="T95" s="85"/>
      <c r="U95" s="85"/>
      <c r="V95" s="85"/>
      <c r="W95" s="85"/>
    </row>
    <row r="96" spans="1:23" s="65" customFormat="1" ht="48" customHeight="1">
      <c r="A96" s="90">
        <v>88</v>
      </c>
      <c r="B96" s="372"/>
      <c r="C96" s="373"/>
      <c r="D96" s="89"/>
      <c r="E96" s="372"/>
      <c r="F96" s="373"/>
      <c r="G96" s="89"/>
      <c r="H96" s="320"/>
      <c r="I96" s="322"/>
      <c r="J96" s="312"/>
      <c r="K96" s="312"/>
      <c r="M96" s="91">
        <f t="shared" si="8"/>
        <v>0</v>
      </c>
      <c r="N96" s="91">
        <f t="shared" si="9"/>
        <v>0</v>
      </c>
      <c r="O96" s="85"/>
      <c r="P96" s="85"/>
      <c r="Q96" s="85"/>
      <c r="R96" s="85"/>
      <c r="S96" s="85"/>
      <c r="T96" s="85"/>
      <c r="U96" s="85"/>
      <c r="V96" s="85"/>
      <c r="W96" s="85"/>
    </row>
    <row r="97" spans="1:23" s="65" customFormat="1" ht="48" customHeight="1">
      <c r="A97" s="90">
        <v>89</v>
      </c>
      <c r="B97" s="372"/>
      <c r="C97" s="373"/>
      <c r="D97" s="89"/>
      <c r="E97" s="372"/>
      <c r="F97" s="373"/>
      <c r="G97" s="89"/>
      <c r="H97" s="320"/>
      <c r="I97" s="322"/>
      <c r="J97" s="312"/>
      <c r="K97" s="312"/>
      <c r="M97" s="91">
        <f t="shared" si="8"/>
        <v>0</v>
      </c>
      <c r="N97" s="91">
        <f t="shared" si="9"/>
        <v>0</v>
      </c>
      <c r="O97" s="85"/>
      <c r="P97" s="85"/>
      <c r="Q97" s="85"/>
      <c r="R97" s="85"/>
      <c r="S97" s="85"/>
      <c r="T97" s="85"/>
      <c r="U97" s="85"/>
      <c r="V97" s="85"/>
      <c r="W97" s="85"/>
    </row>
    <row r="98" spans="1:23" s="65" customFormat="1" ht="48" customHeight="1">
      <c r="A98" s="90">
        <v>90</v>
      </c>
      <c r="B98" s="372"/>
      <c r="C98" s="373"/>
      <c r="D98" s="89"/>
      <c r="E98" s="372"/>
      <c r="F98" s="373"/>
      <c r="G98" s="89"/>
      <c r="H98" s="320"/>
      <c r="I98" s="322"/>
      <c r="J98" s="312"/>
      <c r="K98" s="312"/>
      <c r="M98" s="91">
        <f t="shared" si="8"/>
        <v>0</v>
      </c>
      <c r="N98" s="91">
        <f t="shared" si="9"/>
        <v>0</v>
      </c>
      <c r="O98" s="85"/>
      <c r="P98" s="85"/>
      <c r="Q98" s="85"/>
      <c r="R98" s="85"/>
      <c r="S98" s="85"/>
      <c r="T98" s="85"/>
      <c r="U98" s="85"/>
      <c r="V98" s="85"/>
      <c r="W98" s="85"/>
    </row>
    <row r="99" spans="1:23" s="65" customFormat="1" ht="48" customHeight="1">
      <c r="A99" s="90">
        <v>91</v>
      </c>
      <c r="B99" s="372"/>
      <c r="C99" s="373"/>
      <c r="D99" s="89"/>
      <c r="E99" s="372"/>
      <c r="F99" s="373"/>
      <c r="G99" s="89"/>
      <c r="H99" s="320"/>
      <c r="I99" s="322"/>
      <c r="J99" s="312"/>
      <c r="K99" s="312"/>
      <c r="M99" s="91">
        <f t="shared" si="8"/>
        <v>0</v>
      </c>
      <c r="N99" s="91">
        <f t="shared" si="9"/>
        <v>0</v>
      </c>
      <c r="O99" s="85"/>
      <c r="P99" s="85"/>
      <c r="Q99" s="85"/>
      <c r="R99" s="85"/>
      <c r="S99" s="85"/>
      <c r="T99" s="85"/>
      <c r="U99" s="85"/>
      <c r="V99" s="85"/>
      <c r="W99" s="85"/>
    </row>
    <row r="100" spans="1:23" s="65" customFormat="1" ht="48" customHeight="1">
      <c r="A100" s="90">
        <v>92</v>
      </c>
      <c r="B100" s="372"/>
      <c r="C100" s="373"/>
      <c r="D100" s="89"/>
      <c r="E100" s="372"/>
      <c r="F100" s="373"/>
      <c r="G100" s="89"/>
      <c r="H100" s="320"/>
      <c r="I100" s="322"/>
      <c r="J100" s="312"/>
      <c r="K100" s="312"/>
      <c r="M100" s="91">
        <f t="shared" si="8"/>
        <v>0</v>
      </c>
      <c r="N100" s="91">
        <f t="shared" si="9"/>
        <v>0</v>
      </c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s="65" customFormat="1" ht="48" customHeight="1">
      <c r="A101" s="90">
        <v>93</v>
      </c>
      <c r="B101" s="372"/>
      <c r="C101" s="373"/>
      <c r="D101" s="89"/>
      <c r="E101" s="372"/>
      <c r="F101" s="373"/>
      <c r="G101" s="89"/>
      <c r="H101" s="320"/>
      <c r="I101" s="322"/>
      <c r="J101" s="312"/>
      <c r="K101" s="312"/>
      <c r="M101" s="91">
        <f t="shared" si="8"/>
        <v>0</v>
      </c>
      <c r="N101" s="91">
        <f t="shared" si="9"/>
        <v>0</v>
      </c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s="65" customFormat="1" ht="48" customHeight="1">
      <c r="A102" s="90">
        <v>94</v>
      </c>
      <c r="B102" s="372"/>
      <c r="C102" s="373"/>
      <c r="D102" s="89"/>
      <c r="E102" s="372"/>
      <c r="F102" s="373"/>
      <c r="G102" s="89"/>
      <c r="H102" s="320"/>
      <c r="I102" s="322"/>
      <c r="J102" s="312"/>
      <c r="K102" s="312"/>
      <c r="M102" s="91">
        <f t="shared" si="8"/>
        <v>0</v>
      </c>
      <c r="N102" s="91">
        <f t="shared" si="9"/>
        <v>0</v>
      </c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s="65" customFormat="1" ht="48" customHeight="1">
      <c r="A103" s="90">
        <v>95</v>
      </c>
      <c r="B103" s="372"/>
      <c r="C103" s="373"/>
      <c r="D103" s="89"/>
      <c r="E103" s="372"/>
      <c r="F103" s="373"/>
      <c r="G103" s="89"/>
      <c r="H103" s="320"/>
      <c r="I103" s="322"/>
      <c r="J103" s="312"/>
      <c r="K103" s="312"/>
      <c r="M103" s="91">
        <f t="shared" si="8"/>
        <v>0</v>
      </c>
      <c r="N103" s="91">
        <f t="shared" si="9"/>
        <v>0</v>
      </c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s="65" customFormat="1" ht="48" customHeight="1">
      <c r="A104" s="90">
        <v>96</v>
      </c>
      <c r="B104" s="372"/>
      <c r="C104" s="373"/>
      <c r="D104" s="89"/>
      <c r="E104" s="372"/>
      <c r="F104" s="373"/>
      <c r="G104" s="89"/>
      <c r="H104" s="320"/>
      <c r="I104" s="322"/>
      <c r="J104" s="312"/>
      <c r="K104" s="312"/>
      <c r="M104" s="91">
        <f t="shared" si="8"/>
        <v>0</v>
      </c>
      <c r="N104" s="91">
        <f t="shared" si="9"/>
        <v>0</v>
      </c>
      <c r="O104" s="85"/>
      <c r="P104" s="85"/>
      <c r="Q104" s="85"/>
      <c r="R104" s="85"/>
      <c r="S104" s="85"/>
      <c r="T104" s="85"/>
      <c r="U104" s="85"/>
      <c r="V104" s="85"/>
      <c r="W104" s="85"/>
    </row>
    <row r="105" spans="1:23" s="65" customFormat="1" ht="48" customHeight="1">
      <c r="A105" s="90">
        <v>97</v>
      </c>
      <c r="B105" s="372"/>
      <c r="C105" s="373"/>
      <c r="D105" s="89"/>
      <c r="E105" s="372"/>
      <c r="F105" s="373"/>
      <c r="G105" s="89"/>
      <c r="H105" s="320"/>
      <c r="I105" s="322"/>
      <c r="J105" s="312"/>
      <c r="K105" s="312"/>
      <c r="M105" s="91">
        <f t="shared" si="8"/>
        <v>0</v>
      </c>
      <c r="N105" s="91">
        <f t="shared" si="9"/>
        <v>0</v>
      </c>
      <c r="O105" s="85"/>
      <c r="P105" s="85"/>
      <c r="Q105" s="85"/>
      <c r="R105" s="85"/>
      <c r="S105" s="85"/>
      <c r="T105" s="85"/>
      <c r="U105" s="85"/>
      <c r="V105" s="85"/>
      <c r="W105" s="85"/>
    </row>
    <row r="106" spans="1:23" s="65" customFormat="1" ht="48" customHeight="1">
      <c r="A106" s="90">
        <v>98</v>
      </c>
      <c r="B106" s="372"/>
      <c r="C106" s="373"/>
      <c r="D106" s="89"/>
      <c r="E106" s="372"/>
      <c r="F106" s="373"/>
      <c r="G106" s="89"/>
      <c r="H106" s="320"/>
      <c r="I106" s="322"/>
      <c r="J106" s="312"/>
      <c r="K106" s="312"/>
      <c r="M106" s="91">
        <f t="shared" si="8"/>
        <v>0</v>
      </c>
      <c r="N106" s="91">
        <f t="shared" si="9"/>
        <v>0</v>
      </c>
      <c r="O106" s="85"/>
      <c r="P106" s="85"/>
      <c r="Q106" s="85"/>
      <c r="R106" s="85"/>
      <c r="S106" s="85"/>
      <c r="T106" s="85"/>
      <c r="U106" s="85"/>
      <c r="V106" s="85"/>
      <c r="W106" s="85"/>
    </row>
    <row r="107" spans="1:23" s="65" customFormat="1" ht="48" customHeight="1">
      <c r="A107" s="90">
        <v>99</v>
      </c>
      <c r="B107" s="372"/>
      <c r="C107" s="373"/>
      <c r="D107" s="89"/>
      <c r="E107" s="372"/>
      <c r="F107" s="373"/>
      <c r="G107" s="89"/>
      <c r="H107" s="320"/>
      <c r="I107" s="322"/>
      <c r="J107" s="312"/>
      <c r="K107" s="312"/>
      <c r="M107" s="91">
        <f t="shared" si="8"/>
        <v>0</v>
      </c>
      <c r="N107" s="91">
        <f t="shared" si="9"/>
        <v>0</v>
      </c>
      <c r="O107" s="85"/>
      <c r="P107" s="85"/>
      <c r="Q107" s="85"/>
      <c r="R107" s="85"/>
      <c r="S107" s="85"/>
      <c r="T107" s="85"/>
      <c r="U107" s="85"/>
      <c r="V107" s="85"/>
      <c r="W107" s="85"/>
    </row>
    <row r="108" spans="1:23" s="65" customFormat="1" ht="48" customHeight="1">
      <c r="A108" s="90">
        <v>100</v>
      </c>
      <c r="B108" s="372"/>
      <c r="C108" s="373"/>
      <c r="D108" s="89"/>
      <c r="E108" s="372"/>
      <c r="F108" s="373"/>
      <c r="G108" s="89"/>
      <c r="H108" s="320"/>
      <c r="I108" s="322"/>
      <c r="J108" s="312"/>
      <c r="K108" s="312"/>
      <c r="M108" s="91">
        <f t="shared" si="8"/>
        <v>0</v>
      </c>
      <c r="N108" s="91">
        <f t="shared" si="9"/>
        <v>0</v>
      </c>
      <c r="O108" s="85"/>
      <c r="P108" s="85"/>
      <c r="Q108" s="85"/>
      <c r="R108" s="85"/>
      <c r="S108" s="85"/>
      <c r="T108" s="85"/>
      <c r="U108" s="85"/>
      <c r="V108" s="85"/>
      <c r="W108" s="85"/>
    </row>
    <row r="109" spans="1:23" ht="27" customHeight="1">
      <c r="A109" s="51"/>
      <c r="B109" s="52"/>
      <c r="C109" s="52"/>
      <c r="D109" s="52"/>
      <c r="E109" s="52"/>
      <c r="F109" s="52"/>
      <c r="G109" s="52"/>
      <c r="H109" s="7"/>
      <c r="I109" s="3"/>
      <c r="J109" s="48"/>
      <c r="K109" s="48"/>
    </row>
    <row r="110" spans="1:23" ht="27" customHeight="1">
      <c r="A110" s="51"/>
      <c r="B110" s="52"/>
      <c r="C110" s="52"/>
      <c r="D110" s="52"/>
      <c r="E110" s="52"/>
      <c r="F110" s="52"/>
      <c r="G110" s="52"/>
      <c r="H110" s="7"/>
      <c r="I110" s="3"/>
      <c r="J110" s="48"/>
      <c r="K110" s="48"/>
    </row>
    <row r="111" spans="1:23" ht="27" customHeight="1">
      <c r="A111" s="51"/>
      <c r="B111" s="52"/>
      <c r="C111" s="52"/>
      <c r="D111" s="52"/>
      <c r="E111" s="52"/>
      <c r="F111" s="52"/>
      <c r="G111" s="52"/>
      <c r="H111" s="7"/>
      <c r="I111" s="3"/>
      <c r="J111" s="48"/>
      <c r="K111" s="48"/>
    </row>
    <row r="112" spans="1:23" ht="27" customHeight="1">
      <c r="A112" s="51"/>
      <c r="B112" s="52"/>
      <c r="C112" s="52"/>
      <c r="D112" s="52"/>
      <c r="E112" s="52"/>
      <c r="F112" s="52"/>
      <c r="G112" s="52"/>
      <c r="H112" s="7"/>
      <c r="I112" s="3"/>
      <c r="J112" s="48"/>
      <c r="K112" s="48"/>
    </row>
    <row r="113" spans="1:11" ht="27" customHeight="1">
      <c r="A113" s="51"/>
      <c r="B113" s="52"/>
      <c r="C113" s="52"/>
      <c r="D113" s="52"/>
      <c r="E113" s="52"/>
      <c r="F113" s="52"/>
      <c r="G113" s="52"/>
      <c r="H113" s="7"/>
      <c r="I113" s="3"/>
      <c r="J113" s="48"/>
      <c r="K113" s="48"/>
    </row>
    <row r="114" spans="1:11" ht="27" customHeight="1">
      <c r="A114" s="7"/>
      <c r="I114" s="3"/>
    </row>
  </sheetData>
  <mergeCells count="216">
    <mergeCell ref="E8:F8"/>
    <mergeCell ref="B15:C15"/>
    <mergeCell ref="E15:F15"/>
    <mergeCell ref="B16:C16"/>
    <mergeCell ref="E16:F16"/>
    <mergeCell ref="B17:C17"/>
    <mergeCell ref="E17:F17"/>
    <mergeCell ref="B18:C18"/>
    <mergeCell ref="E18:F18"/>
    <mergeCell ref="B19:C19"/>
    <mergeCell ref="E19:F19"/>
    <mergeCell ref="E13:F13"/>
    <mergeCell ref="E14:F14"/>
    <mergeCell ref="B14:C14"/>
    <mergeCell ref="G1:I1"/>
    <mergeCell ref="G2:I2"/>
    <mergeCell ref="E6:F6"/>
    <mergeCell ref="E9:F9"/>
    <mergeCell ref="E10:F10"/>
    <mergeCell ref="E11:F11"/>
    <mergeCell ref="E12:F12"/>
    <mergeCell ref="B12:C12"/>
    <mergeCell ref="B13:C13"/>
    <mergeCell ref="B5:C5"/>
    <mergeCell ref="B6:C6"/>
    <mergeCell ref="B9:C9"/>
    <mergeCell ref="B10:C10"/>
    <mergeCell ref="B11:C11"/>
    <mergeCell ref="A1:B1"/>
    <mergeCell ref="E5:F5"/>
    <mergeCell ref="A2:B2"/>
    <mergeCell ref="C1:D1"/>
    <mergeCell ref="C2:D2"/>
    <mergeCell ref="B4:C4"/>
    <mergeCell ref="E4:F4"/>
    <mergeCell ref="B7:C7"/>
    <mergeCell ref="E7:F7"/>
    <mergeCell ref="B8:C8"/>
    <mergeCell ref="B23:C23"/>
    <mergeCell ref="E23:F23"/>
    <mergeCell ref="B24:C24"/>
    <mergeCell ref="E24:F24"/>
    <mergeCell ref="B25:C25"/>
    <mergeCell ref="E25:F25"/>
    <mergeCell ref="B20:C20"/>
    <mergeCell ref="E20:F20"/>
    <mergeCell ref="B21:C21"/>
    <mergeCell ref="E21:F21"/>
    <mergeCell ref="B22:C22"/>
    <mergeCell ref="E22:F22"/>
    <mergeCell ref="B29:C29"/>
    <mergeCell ref="E29:F29"/>
    <mergeCell ref="B30:C30"/>
    <mergeCell ref="E30:F30"/>
    <mergeCell ref="B31:C31"/>
    <mergeCell ref="E31:F31"/>
    <mergeCell ref="B26:C26"/>
    <mergeCell ref="E26:F26"/>
    <mergeCell ref="B27:C27"/>
    <mergeCell ref="E27:F27"/>
    <mergeCell ref="B28:C28"/>
    <mergeCell ref="E28:F28"/>
    <mergeCell ref="B35:C35"/>
    <mergeCell ref="E35:F35"/>
    <mergeCell ref="B36:C36"/>
    <mergeCell ref="E36:F36"/>
    <mergeCell ref="B37:C37"/>
    <mergeCell ref="E37:F37"/>
    <mergeCell ref="B32:C32"/>
    <mergeCell ref="E32:F32"/>
    <mergeCell ref="B33:C33"/>
    <mergeCell ref="E33:F33"/>
    <mergeCell ref="B34:C34"/>
    <mergeCell ref="E34:F34"/>
    <mergeCell ref="B41:C41"/>
    <mergeCell ref="E41:F41"/>
    <mergeCell ref="B42:C42"/>
    <mergeCell ref="E42:F42"/>
    <mergeCell ref="B43:C43"/>
    <mergeCell ref="E43:F43"/>
    <mergeCell ref="B38:C38"/>
    <mergeCell ref="E38:F38"/>
    <mergeCell ref="B39:C39"/>
    <mergeCell ref="E39:F39"/>
    <mergeCell ref="B40:C40"/>
    <mergeCell ref="E40:F40"/>
    <mergeCell ref="B47:C47"/>
    <mergeCell ref="E47:F47"/>
    <mergeCell ref="B48:C48"/>
    <mergeCell ref="E48:F48"/>
    <mergeCell ref="B49:C49"/>
    <mergeCell ref="E49:F49"/>
    <mergeCell ref="B44:C44"/>
    <mergeCell ref="E44:F44"/>
    <mergeCell ref="B45:C45"/>
    <mergeCell ref="E45:F45"/>
    <mergeCell ref="B46:C46"/>
    <mergeCell ref="E46:F46"/>
    <mergeCell ref="B53:C53"/>
    <mergeCell ref="E53:F53"/>
    <mergeCell ref="B54:C54"/>
    <mergeCell ref="E54:F54"/>
    <mergeCell ref="B55:C55"/>
    <mergeCell ref="E55:F55"/>
    <mergeCell ref="B50:C50"/>
    <mergeCell ref="E50:F50"/>
    <mergeCell ref="B51:C51"/>
    <mergeCell ref="E51:F51"/>
    <mergeCell ref="B52:C52"/>
    <mergeCell ref="E52:F52"/>
    <mergeCell ref="B59:C59"/>
    <mergeCell ref="E59:F59"/>
    <mergeCell ref="B60:C60"/>
    <mergeCell ref="E60:F60"/>
    <mergeCell ref="B61:C61"/>
    <mergeCell ref="E61:F61"/>
    <mergeCell ref="B56:C56"/>
    <mergeCell ref="E56:F56"/>
    <mergeCell ref="B57:C57"/>
    <mergeCell ref="E57:F57"/>
    <mergeCell ref="B58:C58"/>
    <mergeCell ref="E58:F58"/>
    <mergeCell ref="B65:C65"/>
    <mergeCell ref="E65:F65"/>
    <mergeCell ref="B66:C66"/>
    <mergeCell ref="E66:F66"/>
    <mergeCell ref="B67:C67"/>
    <mergeCell ref="E67:F67"/>
    <mergeCell ref="B62:C62"/>
    <mergeCell ref="E62:F62"/>
    <mergeCell ref="B63:C63"/>
    <mergeCell ref="E63:F63"/>
    <mergeCell ref="B64:C64"/>
    <mergeCell ref="E64:F64"/>
    <mergeCell ref="B71:C71"/>
    <mergeCell ref="E71:F71"/>
    <mergeCell ref="B72:C72"/>
    <mergeCell ref="E72:F72"/>
    <mergeCell ref="B73:C73"/>
    <mergeCell ref="E73:F73"/>
    <mergeCell ref="B68:C68"/>
    <mergeCell ref="E68:F68"/>
    <mergeCell ref="B69:C69"/>
    <mergeCell ref="E69:F69"/>
    <mergeCell ref="B70:C70"/>
    <mergeCell ref="E70:F70"/>
    <mergeCell ref="B77:C77"/>
    <mergeCell ref="E77:F77"/>
    <mergeCell ref="B78:C78"/>
    <mergeCell ref="E78:F78"/>
    <mergeCell ref="B79:C79"/>
    <mergeCell ref="E79:F79"/>
    <mergeCell ref="B74:C74"/>
    <mergeCell ref="E74:F74"/>
    <mergeCell ref="B75:C75"/>
    <mergeCell ref="E75:F75"/>
    <mergeCell ref="B76:C76"/>
    <mergeCell ref="E76:F76"/>
    <mergeCell ref="B83:C83"/>
    <mergeCell ref="E83:F83"/>
    <mergeCell ref="B84:C84"/>
    <mergeCell ref="E84:F84"/>
    <mergeCell ref="B85:C85"/>
    <mergeCell ref="E85:F85"/>
    <mergeCell ref="B80:C80"/>
    <mergeCell ref="E80:F80"/>
    <mergeCell ref="B81:C81"/>
    <mergeCell ref="E81:F81"/>
    <mergeCell ref="B82:C82"/>
    <mergeCell ref="E82:F82"/>
    <mergeCell ref="B89:C89"/>
    <mergeCell ref="E89:F89"/>
    <mergeCell ref="B90:C90"/>
    <mergeCell ref="E90:F90"/>
    <mergeCell ref="B91:C91"/>
    <mergeCell ref="E91:F91"/>
    <mergeCell ref="B86:C86"/>
    <mergeCell ref="E86:F86"/>
    <mergeCell ref="B87:C87"/>
    <mergeCell ref="E87:F87"/>
    <mergeCell ref="B88:C88"/>
    <mergeCell ref="E88:F88"/>
    <mergeCell ref="B95:C95"/>
    <mergeCell ref="E95:F95"/>
    <mergeCell ref="B96:C96"/>
    <mergeCell ref="E96:F96"/>
    <mergeCell ref="B97:C97"/>
    <mergeCell ref="E97:F97"/>
    <mergeCell ref="B92:C92"/>
    <mergeCell ref="E92:F92"/>
    <mergeCell ref="B93:C93"/>
    <mergeCell ref="E93:F93"/>
    <mergeCell ref="B94:C94"/>
    <mergeCell ref="E94:F94"/>
    <mergeCell ref="B101:C101"/>
    <mergeCell ref="E101:F101"/>
    <mergeCell ref="B102:C102"/>
    <mergeCell ref="E102:F102"/>
    <mergeCell ref="B103:C103"/>
    <mergeCell ref="E103:F103"/>
    <mergeCell ref="B98:C98"/>
    <mergeCell ref="E98:F98"/>
    <mergeCell ref="B99:C99"/>
    <mergeCell ref="E99:F99"/>
    <mergeCell ref="B100:C100"/>
    <mergeCell ref="E100:F100"/>
    <mergeCell ref="B107:C107"/>
    <mergeCell ref="E107:F107"/>
    <mergeCell ref="B108:C108"/>
    <mergeCell ref="E108:F108"/>
    <mergeCell ref="B104:C104"/>
    <mergeCell ref="E104:F104"/>
    <mergeCell ref="B105:C105"/>
    <mergeCell ref="E105:F105"/>
    <mergeCell ref="B106:C106"/>
    <mergeCell ref="E106:F106"/>
  </mergeCells>
  <phoneticPr fontId="1"/>
  <conditionalFormatting sqref="B5:E5 G9:K14 G5:K6 D6:E6 B6:C7 G17:K108 B17:E19 B20:D20 B21:E26 B28:D29 B30:E108 B9:E14 B15:C16">
    <cfRule type="expression" dxfId="52" priority="9">
      <formula>$H5="－"</formula>
    </cfRule>
  </conditionalFormatting>
  <conditionalFormatting sqref="G7:K8 D7:E7 B8:E8">
    <cfRule type="expression" dxfId="51" priority="6">
      <formula>$H7="－"</formula>
    </cfRule>
  </conditionalFormatting>
  <conditionalFormatting sqref="D15:E15 G15:K15">
    <cfRule type="expression" dxfId="50" priority="5">
      <formula>$H15="－"</formula>
    </cfRule>
  </conditionalFormatting>
  <conditionalFormatting sqref="D16:E16 G16:K16">
    <cfRule type="expression" dxfId="3" priority="4">
      <formula>$H16="－"</formula>
    </cfRule>
  </conditionalFormatting>
  <conditionalFormatting sqref="E20">
    <cfRule type="expression" dxfId="2" priority="3">
      <formula>$H20="－"</formula>
    </cfRule>
  </conditionalFormatting>
  <conditionalFormatting sqref="B27:E27">
    <cfRule type="expression" dxfId="1" priority="2">
      <formula>$H27="－"</formula>
    </cfRule>
  </conditionalFormatting>
  <conditionalFormatting sqref="E28:E29">
    <cfRule type="expression" dxfId="0" priority="1">
      <formula>$H28="－"</formula>
    </cfRule>
  </conditionalFormatting>
  <dataValidations count="1">
    <dataValidation type="list" allowBlank="1" showInputMessage="1" showErrorMessage="1" sqref="H5:H108" xr:uid="{CCD2FBC9-37A2-4418-9B51-A60A2101824F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7" fitToHeight="0" orientation="landscape" r:id="rId1"/>
  <headerFooter>
    <oddHeader>&amp;L&amp;G</oddHeader>
    <oddFooter>&amp;L(C) 2019 Lateral Thinking Inc.&amp;R&amp;P / &amp;N</oddFooter>
  </headerFooter>
  <rowBreaks count="2" manualBreakCount="2">
    <brk id="13" max="10" man="1"/>
    <brk id="30" max="10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E36F-41A7-4562-92D3-39C2B5B0D190}">
  <sheetPr>
    <pageSetUpPr fitToPage="1"/>
  </sheetPr>
  <dimension ref="A1:I30"/>
  <sheetViews>
    <sheetView showGridLines="0" view="pageBreakPreview" zoomScaleNormal="100" zoomScaleSheetLayoutView="100" zoomScalePageLayoutView="60" workbookViewId="0">
      <pane ySplit="4" topLeftCell="A5" activePane="bottomLeft" state="frozen"/>
      <selection pane="bottomLeft" activeCell="A5" sqref="A5"/>
    </sheetView>
  </sheetViews>
  <sheetFormatPr defaultColWidth="9.125" defaultRowHeight="27" customHeight="1"/>
  <cols>
    <col min="1" max="1" width="13.625" style="15" bestFit="1" customWidth="1"/>
    <col min="2" max="2" width="14.75" style="79" customWidth="1"/>
    <col min="3" max="3" width="14.25" customWidth="1"/>
    <col min="4" max="4" width="14.125" customWidth="1"/>
    <col min="5" max="5" width="30.75" customWidth="1"/>
    <col min="6" max="9" width="15.75" customWidth="1"/>
  </cols>
  <sheetData>
    <row r="1" spans="1:9" s="14" customFormat="1" ht="18" customHeight="1">
      <c r="A1" s="13" t="s">
        <v>13</v>
      </c>
      <c r="B1" s="74" t="str">
        <f>表紙!J9</f>
        <v>（プロジェクト名）</v>
      </c>
      <c r="C1" s="75"/>
      <c r="D1" s="19"/>
      <c r="E1" s="75"/>
      <c r="F1" s="20" t="s">
        <v>2</v>
      </c>
      <c r="G1" s="21"/>
      <c r="H1" s="20" t="s">
        <v>0</v>
      </c>
      <c r="I1" s="22"/>
    </row>
    <row r="2" spans="1:9" ht="18" customHeight="1">
      <c r="A2" s="12" t="s">
        <v>14</v>
      </c>
      <c r="B2" s="76" t="str">
        <f ca="1">表紙!J10 &amp; "： " &amp; RIGHT(CELL("filename",B1),LEN(CELL("filename",B1))-FIND("]",CELL("filename",B1)))</f>
        <v>（ドキュメント名）： 試験観点</v>
      </c>
      <c r="C2" s="76"/>
      <c r="D2" s="78"/>
      <c r="E2" s="78"/>
      <c r="F2" s="25" t="s">
        <v>3</v>
      </c>
      <c r="G2" s="26"/>
      <c r="H2" s="25" t="s">
        <v>1</v>
      </c>
      <c r="I2" s="27"/>
    </row>
    <row r="3" spans="1:9" ht="18" customHeight="1">
      <c r="A3" s="60"/>
      <c r="B3" s="14"/>
      <c r="C3" s="14"/>
      <c r="D3" s="61"/>
      <c r="E3" s="61"/>
      <c r="F3" s="62"/>
      <c r="G3" s="63"/>
      <c r="H3" s="62"/>
      <c r="I3" s="64"/>
    </row>
    <row r="4" spans="1:9" ht="27" customHeight="1">
      <c r="A4" s="333" t="s">
        <v>91</v>
      </c>
      <c r="B4" s="334" t="s">
        <v>92</v>
      </c>
      <c r="C4" s="335" t="s">
        <v>93</v>
      </c>
      <c r="D4" s="336"/>
      <c r="E4" s="337"/>
      <c r="F4" s="337"/>
      <c r="G4" s="337"/>
      <c r="H4" s="338"/>
      <c r="I4" s="339" t="s">
        <v>94</v>
      </c>
    </row>
    <row r="5" spans="1:9" ht="19.899999999999999" customHeight="1">
      <c r="A5" s="69" t="s">
        <v>35</v>
      </c>
      <c r="B5" s="92" t="s">
        <v>35</v>
      </c>
      <c r="C5" s="70" t="s">
        <v>54</v>
      </c>
      <c r="D5" s="71"/>
      <c r="E5" s="80"/>
      <c r="F5" s="80"/>
      <c r="G5" s="80"/>
      <c r="H5" s="81"/>
      <c r="I5" s="197"/>
    </row>
    <row r="6" spans="1:9" ht="19.899999999999999" customHeight="1">
      <c r="A6" s="93" t="s">
        <v>36</v>
      </c>
      <c r="B6" s="92" t="s">
        <v>37</v>
      </c>
      <c r="C6" s="70" t="s">
        <v>55</v>
      </c>
      <c r="D6" s="71"/>
      <c r="E6" s="80"/>
      <c r="F6" s="80"/>
      <c r="G6" s="80"/>
      <c r="H6" s="81"/>
      <c r="I6" s="197"/>
    </row>
    <row r="7" spans="1:9" ht="19.899999999999999" customHeight="1">
      <c r="A7" s="97"/>
      <c r="B7" s="94" t="s">
        <v>38</v>
      </c>
      <c r="C7" s="70" t="s">
        <v>56</v>
      </c>
      <c r="D7" s="71"/>
      <c r="E7" s="80"/>
      <c r="F7" s="80"/>
      <c r="G7" s="80"/>
      <c r="H7" s="81"/>
      <c r="I7" s="197"/>
    </row>
    <row r="8" spans="1:9" ht="19.899999999999999" customHeight="1">
      <c r="A8" s="97"/>
      <c r="B8" s="96"/>
      <c r="C8" s="70" t="s">
        <v>57</v>
      </c>
      <c r="D8" s="71"/>
      <c r="E8" s="80"/>
      <c r="F8" s="80"/>
      <c r="G8" s="80"/>
      <c r="H8" s="81"/>
      <c r="I8" s="197"/>
    </row>
    <row r="9" spans="1:9" ht="19.899999999999999" customHeight="1">
      <c r="A9" s="97"/>
      <c r="B9" s="92" t="s">
        <v>39</v>
      </c>
      <c r="C9" s="70" t="s">
        <v>58</v>
      </c>
      <c r="D9" s="71"/>
      <c r="E9" s="80"/>
      <c r="F9" s="80"/>
      <c r="G9" s="80"/>
      <c r="H9" s="81"/>
      <c r="I9" s="197"/>
    </row>
    <row r="10" spans="1:9" ht="19.899999999999999" customHeight="1">
      <c r="A10" s="95"/>
      <c r="B10" s="92" t="s">
        <v>46</v>
      </c>
      <c r="C10" s="70" t="s">
        <v>59</v>
      </c>
      <c r="D10" s="71"/>
      <c r="E10" s="80"/>
      <c r="F10" s="80"/>
      <c r="G10" s="80"/>
      <c r="H10" s="81"/>
      <c r="I10" s="197"/>
    </row>
    <row r="11" spans="1:9" ht="19.899999999999999" customHeight="1">
      <c r="A11" s="93" t="s">
        <v>40</v>
      </c>
      <c r="B11" s="94" t="s">
        <v>41</v>
      </c>
      <c r="C11" s="70" t="s">
        <v>55</v>
      </c>
      <c r="D11" s="71"/>
      <c r="E11" s="80"/>
      <c r="F11" s="80"/>
      <c r="G11" s="80"/>
      <c r="H11" s="81"/>
      <c r="I11" s="197"/>
    </row>
    <row r="12" spans="1:9" ht="19.899999999999999" customHeight="1">
      <c r="A12" s="97"/>
      <c r="B12" s="96"/>
      <c r="C12" s="70" t="s">
        <v>60</v>
      </c>
      <c r="D12" s="71"/>
      <c r="E12" s="80"/>
      <c r="F12" s="80"/>
      <c r="G12" s="80"/>
      <c r="H12" s="81"/>
      <c r="I12" s="197"/>
    </row>
    <row r="13" spans="1:9" ht="19.899999999999999" customHeight="1">
      <c r="A13" s="97"/>
      <c r="B13" s="92" t="s">
        <v>42</v>
      </c>
      <c r="C13" s="70" t="s">
        <v>61</v>
      </c>
      <c r="D13" s="71"/>
      <c r="E13" s="80"/>
      <c r="F13" s="80"/>
      <c r="G13" s="80"/>
      <c r="H13" s="81"/>
      <c r="I13" s="197"/>
    </row>
    <row r="14" spans="1:9" ht="19.899999999999999" customHeight="1">
      <c r="A14" s="97"/>
      <c r="B14" s="92" t="s">
        <v>43</v>
      </c>
      <c r="C14" s="70" t="s">
        <v>62</v>
      </c>
      <c r="D14" s="71"/>
      <c r="E14" s="80"/>
      <c r="F14" s="80"/>
      <c r="G14" s="80"/>
      <c r="H14" s="81"/>
      <c r="I14" s="197"/>
    </row>
    <row r="15" spans="1:9" ht="19.899999999999999" customHeight="1">
      <c r="A15" s="95"/>
      <c r="B15" s="92" t="s">
        <v>44</v>
      </c>
      <c r="C15" s="70" t="s">
        <v>63</v>
      </c>
      <c r="D15" s="71"/>
      <c r="E15" s="80"/>
      <c r="F15" s="80"/>
      <c r="G15" s="80"/>
      <c r="H15" s="81"/>
      <c r="I15" s="197"/>
    </row>
    <row r="16" spans="1:9" ht="19.899999999999999" customHeight="1">
      <c r="A16" s="93" t="s">
        <v>48</v>
      </c>
      <c r="B16" s="92" t="s">
        <v>49</v>
      </c>
      <c r="C16" s="70" t="s">
        <v>64</v>
      </c>
      <c r="D16" s="71"/>
      <c r="E16" s="80"/>
      <c r="F16" s="80"/>
      <c r="G16" s="80"/>
      <c r="H16" s="81"/>
      <c r="I16" s="197"/>
    </row>
    <row r="17" spans="1:9" ht="19.899999999999999" customHeight="1">
      <c r="A17" s="95"/>
      <c r="B17" s="92" t="s">
        <v>50</v>
      </c>
      <c r="C17" s="70" t="s">
        <v>65</v>
      </c>
      <c r="D17" s="71"/>
      <c r="E17" s="80"/>
      <c r="F17" s="80"/>
      <c r="G17" s="80"/>
      <c r="H17" s="81"/>
      <c r="I17" s="197"/>
    </row>
    <row r="18" spans="1:9" ht="19.899999999999999" customHeight="1">
      <c r="A18" s="69" t="s">
        <v>45</v>
      </c>
      <c r="B18" s="92" t="s">
        <v>51</v>
      </c>
      <c r="C18" s="70" t="s">
        <v>66</v>
      </c>
      <c r="D18" s="71"/>
      <c r="E18" s="80"/>
      <c r="F18" s="80"/>
      <c r="G18" s="80"/>
      <c r="H18" s="81"/>
      <c r="I18" s="197"/>
    </row>
    <row r="19" spans="1:9" ht="19.899999999999999" customHeight="1">
      <c r="A19" s="69" t="s">
        <v>47</v>
      </c>
      <c r="B19" s="92" t="s">
        <v>52</v>
      </c>
      <c r="C19" s="70" t="s">
        <v>67</v>
      </c>
      <c r="D19" s="71"/>
      <c r="E19" s="80"/>
      <c r="F19" s="80"/>
      <c r="G19" s="80"/>
      <c r="H19" s="81"/>
      <c r="I19" s="197"/>
    </row>
    <row r="20" spans="1:9" ht="19.899999999999999" customHeight="1">
      <c r="A20" s="69" t="s">
        <v>53</v>
      </c>
      <c r="B20" s="92" t="s">
        <v>53</v>
      </c>
      <c r="C20" s="70" t="s">
        <v>68</v>
      </c>
      <c r="D20" s="71"/>
      <c r="E20" s="80"/>
      <c r="F20" s="80"/>
      <c r="G20" s="80"/>
      <c r="H20" s="81"/>
      <c r="I20" s="197"/>
    </row>
    <row r="21" spans="1:9" ht="19.899999999999999" customHeight="1">
      <c r="A21" s="93" t="s">
        <v>69</v>
      </c>
      <c r="B21" s="92" t="s">
        <v>70</v>
      </c>
      <c r="C21" s="70" t="s">
        <v>71</v>
      </c>
      <c r="D21" s="71"/>
      <c r="E21" s="80"/>
      <c r="F21" s="80"/>
      <c r="G21" s="80"/>
      <c r="H21" s="81"/>
      <c r="I21" s="197"/>
    </row>
    <row r="22" spans="1:9" ht="19.899999999999999" customHeight="1">
      <c r="A22" s="97"/>
      <c r="B22" s="92" t="s">
        <v>97</v>
      </c>
      <c r="C22" s="70" t="s">
        <v>95</v>
      </c>
      <c r="D22" s="71"/>
      <c r="E22" s="80"/>
      <c r="F22" s="80"/>
      <c r="G22" s="80"/>
      <c r="H22" s="81"/>
      <c r="I22" s="197"/>
    </row>
    <row r="23" spans="1:9" ht="19.899999999999999" customHeight="1">
      <c r="A23" s="95"/>
      <c r="B23" s="92" t="s">
        <v>98</v>
      </c>
      <c r="C23" s="70" t="s">
        <v>96</v>
      </c>
      <c r="D23" s="71"/>
      <c r="E23" s="80"/>
      <c r="F23" s="80"/>
      <c r="G23" s="80"/>
      <c r="H23" s="81"/>
      <c r="I23" s="197"/>
    </row>
    <row r="24" spans="1:9" ht="19.899999999999999" customHeight="1">
      <c r="A24" s="69"/>
      <c r="B24" s="92"/>
      <c r="C24" s="70"/>
      <c r="D24" s="71"/>
      <c r="E24" s="80"/>
      <c r="F24" s="80"/>
      <c r="G24" s="80"/>
      <c r="H24" s="81"/>
      <c r="I24" s="197"/>
    </row>
    <row r="25" spans="1:9" ht="19.899999999999999" customHeight="1">
      <c r="A25" s="69"/>
      <c r="B25" s="92"/>
      <c r="C25" s="70"/>
      <c r="D25" s="71"/>
      <c r="E25" s="80"/>
      <c r="F25" s="80"/>
      <c r="G25" s="80"/>
      <c r="H25" s="81"/>
      <c r="I25" s="197"/>
    </row>
    <row r="26" spans="1:9" ht="19.899999999999999" customHeight="1">
      <c r="A26" s="69"/>
      <c r="B26" s="92"/>
      <c r="C26" s="70"/>
      <c r="D26" s="71"/>
      <c r="E26" s="80"/>
      <c r="F26" s="80"/>
      <c r="G26" s="80"/>
      <c r="H26" s="81"/>
      <c r="I26" s="197"/>
    </row>
    <row r="27" spans="1:9" ht="19.899999999999999" customHeight="1">
      <c r="A27" s="69"/>
      <c r="B27" s="92"/>
      <c r="C27" s="70"/>
      <c r="D27" s="71"/>
      <c r="E27" s="80"/>
      <c r="F27" s="80"/>
      <c r="G27" s="80"/>
      <c r="H27" s="81"/>
      <c r="I27" s="197"/>
    </row>
    <row r="28" spans="1:9" ht="19.899999999999999" customHeight="1">
      <c r="A28" s="69"/>
      <c r="B28" s="92"/>
      <c r="C28" s="70"/>
      <c r="D28" s="71"/>
      <c r="E28" s="80"/>
      <c r="F28" s="80"/>
      <c r="G28" s="80"/>
      <c r="H28" s="81"/>
      <c r="I28" s="197"/>
    </row>
    <row r="29" spans="1:9" ht="27" customHeight="1">
      <c r="A29" s="72"/>
      <c r="B29" s="73"/>
      <c r="D29" s="2"/>
    </row>
    <row r="30" spans="1:9" ht="27" customHeight="1">
      <c r="A30"/>
      <c r="B30"/>
      <c r="D30" s="2"/>
    </row>
  </sheetData>
  <phoneticPr fontId="1"/>
  <conditionalFormatting sqref="C5:I28">
    <cfRule type="expression" dxfId="49" priority="1">
      <formula>$I5="－"</formula>
    </cfRule>
  </conditionalFormatting>
  <dataValidations count="1">
    <dataValidation type="list" allowBlank="1" showInputMessage="1" showErrorMessage="1" sqref="I5:I28" xr:uid="{B7A52C32-EEB8-4226-8162-FB6F08AC3315}">
      <formula1>"〇,－"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B61E-2C70-4AAF-BB29-F8C3D4B16CC5}">
  <sheetPr>
    <tabColor rgb="FFCCCCFF"/>
    <pageSetUpPr fitToPage="1"/>
  </sheetPr>
  <dimension ref="A1:CH69"/>
  <sheetViews>
    <sheetView zoomScaleNormal="100" workbookViewId="0">
      <selection sqref="A1:F1"/>
    </sheetView>
  </sheetViews>
  <sheetFormatPr defaultColWidth="2.375" defaultRowHeight="12"/>
  <cols>
    <col min="1" max="1" width="2.375" style="244" customWidth="1"/>
    <col min="2" max="11" width="2.375" style="244"/>
    <col min="12" max="12" width="3.5" style="244" customWidth="1"/>
    <col min="13" max="29" width="2.375" style="244"/>
    <col min="30" max="30" width="2.375" style="244" customWidth="1"/>
    <col min="31" max="80" width="2.375" style="244"/>
    <col min="81" max="82" width="2.375" style="244" customWidth="1"/>
    <col min="83" max="86" width="2.375" style="244"/>
    <col min="87" max="16384" width="2.375" style="217"/>
  </cols>
  <sheetData>
    <row r="1" spans="1:86" s="211" customFormat="1" ht="18" customHeight="1">
      <c r="A1" s="471" t="s">
        <v>237</v>
      </c>
      <c r="B1" s="472"/>
      <c r="C1" s="472"/>
      <c r="D1" s="472"/>
      <c r="E1" s="472"/>
      <c r="F1" s="473"/>
      <c r="G1" s="206" t="s">
        <v>26</v>
      </c>
      <c r="H1" s="207"/>
      <c r="I1" s="208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7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10"/>
      <c r="BE1" s="474" t="s">
        <v>238</v>
      </c>
      <c r="BF1" s="475"/>
      <c r="BG1" s="475"/>
      <c r="BH1" s="475"/>
      <c r="BI1" s="475"/>
      <c r="BJ1" s="476"/>
      <c r="BK1" s="477">
        <v>43543</v>
      </c>
      <c r="BL1" s="478"/>
      <c r="BM1" s="478"/>
      <c r="BN1" s="478"/>
      <c r="BO1" s="478"/>
      <c r="BP1" s="478"/>
      <c r="BQ1" s="478"/>
      <c r="BR1" s="478"/>
      <c r="BS1" s="479"/>
      <c r="BT1" s="474" t="s">
        <v>239</v>
      </c>
      <c r="BU1" s="475"/>
      <c r="BV1" s="475"/>
      <c r="BW1" s="475"/>
      <c r="BX1" s="475"/>
      <c r="BY1" s="476"/>
      <c r="BZ1" s="480" t="s">
        <v>240</v>
      </c>
      <c r="CA1" s="478"/>
      <c r="CB1" s="478"/>
      <c r="CC1" s="478"/>
      <c r="CD1" s="478"/>
      <c r="CE1" s="478"/>
      <c r="CF1" s="478"/>
      <c r="CG1" s="478"/>
      <c r="CH1" s="479"/>
    </row>
    <row r="2" spans="1:86" s="216" customFormat="1" ht="18" customHeight="1">
      <c r="A2" s="481" t="s">
        <v>241</v>
      </c>
      <c r="B2" s="482"/>
      <c r="C2" s="482"/>
      <c r="D2" s="482"/>
      <c r="E2" s="482"/>
      <c r="F2" s="483"/>
      <c r="G2" s="212" t="s">
        <v>312</v>
      </c>
      <c r="H2" s="213"/>
      <c r="I2" s="214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484" t="s">
        <v>242</v>
      </c>
      <c r="BF2" s="485"/>
      <c r="BG2" s="485"/>
      <c r="BH2" s="485"/>
      <c r="BI2" s="485"/>
      <c r="BJ2" s="486"/>
      <c r="BK2" s="487">
        <v>43543</v>
      </c>
      <c r="BL2" s="488"/>
      <c r="BM2" s="488"/>
      <c r="BN2" s="488"/>
      <c r="BO2" s="488"/>
      <c r="BP2" s="488"/>
      <c r="BQ2" s="488"/>
      <c r="BR2" s="488"/>
      <c r="BS2" s="489"/>
      <c r="BT2" s="484" t="s">
        <v>243</v>
      </c>
      <c r="BU2" s="485"/>
      <c r="BV2" s="485"/>
      <c r="BW2" s="485"/>
      <c r="BX2" s="485"/>
      <c r="BY2" s="486"/>
      <c r="BZ2" s="490" t="s">
        <v>240</v>
      </c>
      <c r="CA2" s="488"/>
      <c r="CB2" s="488"/>
      <c r="CC2" s="488"/>
      <c r="CD2" s="488"/>
      <c r="CE2" s="488"/>
      <c r="CF2" s="488"/>
      <c r="CG2" s="488"/>
      <c r="CH2" s="489"/>
    </row>
    <row r="3" spans="1:86" ht="14.25" customHeight="1">
      <c r="A3" s="428" t="s">
        <v>244</v>
      </c>
      <c r="B3" s="429"/>
      <c r="C3" s="429"/>
      <c r="D3" s="429"/>
      <c r="E3" s="429"/>
      <c r="F3" s="429"/>
      <c r="G3" s="432" t="s">
        <v>245</v>
      </c>
      <c r="H3" s="433"/>
      <c r="I3" s="433"/>
      <c r="J3" s="433"/>
      <c r="K3" s="433"/>
      <c r="L3" s="433"/>
      <c r="M3" s="433"/>
      <c r="N3" s="433"/>
      <c r="O3" s="434"/>
      <c r="P3" s="438" t="s">
        <v>246</v>
      </c>
      <c r="Q3" s="438"/>
      <c r="R3" s="439"/>
      <c r="S3" s="442" t="s">
        <v>247</v>
      </c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443"/>
      <c r="AF3" s="443"/>
      <c r="AG3" s="443"/>
      <c r="AH3" s="443"/>
      <c r="AI3" s="443"/>
      <c r="AJ3" s="443"/>
      <c r="AK3" s="443"/>
      <c r="AL3" s="443"/>
      <c r="AM3" s="443"/>
      <c r="AN3" s="443"/>
      <c r="AO3" s="443"/>
      <c r="AP3" s="443"/>
      <c r="AQ3" s="443"/>
      <c r="AR3" s="443"/>
      <c r="AS3" s="443"/>
      <c r="AT3" s="443"/>
      <c r="AU3" s="443"/>
      <c r="AV3" s="443"/>
      <c r="AW3" s="443"/>
      <c r="AX3" s="443"/>
      <c r="AY3" s="443"/>
      <c r="AZ3" s="443"/>
      <c r="BA3" s="443"/>
      <c r="BB3" s="443"/>
      <c r="BC3" s="443"/>
      <c r="BD3" s="443"/>
      <c r="BE3" s="443"/>
      <c r="BF3" s="443"/>
      <c r="BG3" s="443"/>
      <c r="BH3" s="443"/>
      <c r="BI3" s="443"/>
      <c r="BJ3" s="443"/>
      <c r="BK3" s="443"/>
      <c r="BL3" s="443"/>
      <c r="BM3" s="443"/>
      <c r="BN3" s="443"/>
      <c r="BO3" s="443"/>
      <c r="BP3" s="443"/>
      <c r="BQ3" s="443"/>
      <c r="BR3" s="443"/>
      <c r="BS3" s="443"/>
      <c r="BT3" s="443"/>
      <c r="BU3" s="443"/>
      <c r="BV3" s="443"/>
      <c r="BW3" s="443"/>
      <c r="BX3" s="443"/>
      <c r="BY3" s="443"/>
      <c r="BZ3" s="443"/>
      <c r="CA3" s="443"/>
      <c r="CB3" s="443"/>
      <c r="CC3" s="443"/>
      <c r="CD3" s="443"/>
      <c r="CE3" s="443"/>
      <c r="CF3" s="443"/>
      <c r="CG3" s="443"/>
      <c r="CH3" s="444"/>
    </row>
    <row r="4" spans="1:86" ht="14.25" customHeight="1">
      <c r="A4" s="430"/>
      <c r="B4" s="431"/>
      <c r="C4" s="431"/>
      <c r="D4" s="431"/>
      <c r="E4" s="431"/>
      <c r="F4" s="431"/>
      <c r="G4" s="435"/>
      <c r="H4" s="436"/>
      <c r="I4" s="436"/>
      <c r="J4" s="436"/>
      <c r="K4" s="436"/>
      <c r="L4" s="436"/>
      <c r="M4" s="436"/>
      <c r="N4" s="436"/>
      <c r="O4" s="437"/>
      <c r="P4" s="440"/>
      <c r="Q4" s="440"/>
      <c r="R4" s="441"/>
      <c r="S4" s="445"/>
      <c r="T4" s="446"/>
      <c r="U4" s="446"/>
      <c r="V4" s="446"/>
      <c r="W4" s="446"/>
      <c r="X4" s="446"/>
      <c r="Y4" s="446"/>
      <c r="Z4" s="446"/>
      <c r="AA4" s="446"/>
      <c r="AB4" s="446"/>
      <c r="AC4" s="446"/>
      <c r="AD4" s="446"/>
      <c r="AE4" s="446"/>
      <c r="AF4" s="446"/>
      <c r="AG4" s="446"/>
      <c r="AH4" s="446"/>
      <c r="AI4" s="446"/>
      <c r="AJ4" s="446"/>
      <c r="AK4" s="446"/>
      <c r="AL4" s="446"/>
      <c r="AM4" s="446"/>
      <c r="AN4" s="446"/>
      <c r="AO4" s="446"/>
      <c r="AP4" s="446"/>
      <c r="AQ4" s="446"/>
      <c r="AR4" s="446"/>
      <c r="AS4" s="446"/>
      <c r="AT4" s="446"/>
      <c r="AU4" s="446"/>
      <c r="AV4" s="446"/>
      <c r="AW4" s="446"/>
      <c r="AX4" s="446"/>
      <c r="AY4" s="446"/>
      <c r="AZ4" s="446"/>
      <c r="BA4" s="446"/>
      <c r="BB4" s="446"/>
      <c r="BC4" s="446"/>
      <c r="BD4" s="446"/>
      <c r="BE4" s="446"/>
      <c r="BF4" s="446"/>
      <c r="BG4" s="446"/>
      <c r="BH4" s="446"/>
      <c r="BI4" s="446"/>
      <c r="BJ4" s="446"/>
      <c r="BK4" s="446"/>
      <c r="BL4" s="446"/>
      <c r="BM4" s="446"/>
      <c r="BN4" s="446"/>
      <c r="BO4" s="446"/>
      <c r="BP4" s="446"/>
      <c r="BQ4" s="446"/>
      <c r="BR4" s="446"/>
      <c r="BS4" s="446"/>
      <c r="BT4" s="446"/>
      <c r="BU4" s="446"/>
      <c r="BV4" s="446"/>
      <c r="BW4" s="446"/>
      <c r="BX4" s="446"/>
      <c r="BY4" s="446"/>
      <c r="BZ4" s="446"/>
      <c r="CA4" s="446"/>
      <c r="CB4" s="446"/>
      <c r="CC4" s="446"/>
      <c r="CD4" s="446"/>
      <c r="CE4" s="446"/>
      <c r="CF4" s="446"/>
      <c r="CG4" s="446"/>
      <c r="CH4" s="447"/>
    </row>
    <row r="5" spans="1:86">
      <c r="A5" s="428" t="s">
        <v>248</v>
      </c>
      <c r="B5" s="429"/>
      <c r="C5" s="429"/>
      <c r="D5" s="429"/>
      <c r="E5" s="429"/>
      <c r="F5" s="429"/>
      <c r="G5" s="450" t="s">
        <v>249</v>
      </c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1"/>
      <c r="AE5" s="451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1"/>
      <c r="AR5" s="451"/>
      <c r="AS5" s="451"/>
      <c r="AT5" s="451"/>
      <c r="AU5" s="451"/>
      <c r="AV5" s="451"/>
      <c r="AW5" s="451"/>
      <c r="AX5" s="451"/>
      <c r="AY5" s="451"/>
      <c r="AZ5" s="451"/>
      <c r="BA5" s="451"/>
      <c r="BB5" s="451"/>
      <c r="BC5" s="451"/>
      <c r="BD5" s="451"/>
      <c r="BE5" s="451"/>
      <c r="BF5" s="451"/>
      <c r="BG5" s="451"/>
      <c r="BH5" s="451"/>
      <c r="BI5" s="451"/>
      <c r="BJ5" s="451"/>
      <c r="BK5" s="451"/>
      <c r="BL5" s="451"/>
      <c r="BM5" s="451"/>
      <c r="BN5" s="451"/>
      <c r="BO5" s="451"/>
      <c r="BP5" s="451"/>
      <c r="BQ5" s="451"/>
      <c r="BR5" s="451"/>
      <c r="BS5" s="451"/>
      <c r="BT5" s="451"/>
      <c r="BU5" s="451"/>
      <c r="BV5" s="451"/>
      <c r="BW5" s="451"/>
      <c r="BX5" s="451"/>
      <c r="BY5" s="451"/>
      <c r="BZ5" s="451"/>
      <c r="CA5" s="451"/>
      <c r="CB5" s="451"/>
      <c r="CC5" s="451"/>
      <c r="CD5" s="451"/>
      <c r="CE5" s="451"/>
      <c r="CF5" s="451"/>
      <c r="CG5" s="451"/>
      <c r="CH5" s="452"/>
    </row>
    <row r="6" spans="1:86">
      <c r="A6" s="448"/>
      <c r="B6" s="449"/>
      <c r="C6" s="449"/>
      <c r="D6" s="449"/>
      <c r="E6" s="449"/>
      <c r="F6" s="449"/>
      <c r="G6" s="453"/>
      <c r="H6" s="454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  <c r="T6" s="454"/>
      <c r="U6" s="454"/>
      <c r="V6" s="454"/>
      <c r="W6" s="454"/>
      <c r="X6" s="454"/>
      <c r="Y6" s="454"/>
      <c r="Z6" s="454"/>
      <c r="AA6" s="454"/>
      <c r="AB6" s="454"/>
      <c r="AC6" s="454"/>
      <c r="AD6" s="454"/>
      <c r="AE6" s="454"/>
      <c r="AF6" s="454"/>
      <c r="AG6" s="454"/>
      <c r="AH6" s="454"/>
      <c r="AI6" s="454"/>
      <c r="AJ6" s="454"/>
      <c r="AK6" s="454"/>
      <c r="AL6" s="454"/>
      <c r="AM6" s="454"/>
      <c r="AN6" s="454"/>
      <c r="AO6" s="454"/>
      <c r="AP6" s="454"/>
      <c r="AQ6" s="454"/>
      <c r="AR6" s="454"/>
      <c r="AS6" s="454"/>
      <c r="AT6" s="454"/>
      <c r="AU6" s="454"/>
      <c r="AV6" s="454"/>
      <c r="AW6" s="454"/>
      <c r="AX6" s="454"/>
      <c r="AY6" s="454"/>
      <c r="AZ6" s="454"/>
      <c r="BA6" s="454"/>
      <c r="BB6" s="454"/>
      <c r="BC6" s="454"/>
      <c r="BD6" s="454"/>
      <c r="BE6" s="454"/>
      <c r="BF6" s="454"/>
      <c r="BG6" s="454"/>
      <c r="BH6" s="454"/>
      <c r="BI6" s="454"/>
      <c r="BJ6" s="454"/>
      <c r="BK6" s="454"/>
      <c r="BL6" s="454"/>
      <c r="BM6" s="454"/>
      <c r="BN6" s="454"/>
      <c r="BO6" s="454"/>
      <c r="BP6" s="454"/>
      <c r="BQ6" s="454"/>
      <c r="BR6" s="454"/>
      <c r="BS6" s="454"/>
      <c r="BT6" s="454"/>
      <c r="BU6" s="454"/>
      <c r="BV6" s="454"/>
      <c r="BW6" s="454"/>
      <c r="BX6" s="454"/>
      <c r="BY6" s="454"/>
      <c r="BZ6" s="454"/>
      <c r="CA6" s="454"/>
      <c r="CB6" s="454"/>
      <c r="CC6" s="454"/>
      <c r="CD6" s="454"/>
      <c r="CE6" s="454"/>
      <c r="CF6" s="454"/>
      <c r="CG6" s="454"/>
      <c r="CH6" s="455"/>
    </row>
    <row r="7" spans="1:86">
      <c r="A7" s="430"/>
      <c r="B7" s="431"/>
      <c r="C7" s="431"/>
      <c r="D7" s="431"/>
      <c r="E7" s="431"/>
      <c r="F7" s="431"/>
      <c r="G7" s="456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AE7" s="457"/>
      <c r="AF7" s="457"/>
      <c r="AG7" s="457"/>
      <c r="AH7" s="457"/>
      <c r="AI7" s="457"/>
      <c r="AJ7" s="457"/>
      <c r="AK7" s="457"/>
      <c r="AL7" s="457"/>
      <c r="AM7" s="457"/>
      <c r="AN7" s="457"/>
      <c r="AO7" s="457"/>
      <c r="AP7" s="457"/>
      <c r="AQ7" s="457"/>
      <c r="AR7" s="457"/>
      <c r="AS7" s="457"/>
      <c r="AT7" s="457"/>
      <c r="AU7" s="457"/>
      <c r="AV7" s="457"/>
      <c r="AW7" s="457"/>
      <c r="AX7" s="457"/>
      <c r="AY7" s="457"/>
      <c r="AZ7" s="457"/>
      <c r="BA7" s="457"/>
      <c r="BB7" s="457"/>
      <c r="BC7" s="457"/>
      <c r="BD7" s="457"/>
      <c r="BE7" s="457"/>
      <c r="BF7" s="457"/>
      <c r="BG7" s="457"/>
      <c r="BH7" s="457"/>
      <c r="BI7" s="457"/>
      <c r="BJ7" s="457"/>
      <c r="BK7" s="457"/>
      <c r="BL7" s="457"/>
      <c r="BM7" s="457"/>
      <c r="BN7" s="457"/>
      <c r="BO7" s="457"/>
      <c r="BP7" s="457"/>
      <c r="BQ7" s="457"/>
      <c r="BR7" s="457"/>
      <c r="BS7" s="457"/>
      <c r="BT7" s="457"/>
      <c r="BU7" s="457"/>
      <c r="BV7" s="457"/>
      <c r="BW7" s="457"/>
      <c r="BX7" s="457"/>
      <c r="BY7" s="457"/>
      <c r="BZ7" s="457"/>
      <c r="CA7" s="457"/>
      <c r="CB7" s="457"/>
      <c r="CC7" s="457"/>
      <c r="CD7" s="457"/>
      <c r="CE7" s="457"/>
      <c r="CF7" s="457"/>
      <c r="CG7" s="457"/>
      <c r="CH7" s="458"/>
    </row>
    <row r="8" spans="1:86" ht="14.25">
      <c r="A8" s="426" t="s">
        <v>250</v>
      </c>
      <c r="B8" s="427"/>
      <c r="C8" s="427"/>
      <c r="D8" s="427"/>
      <c r="E8" s="427"/>
      <c r="F8" s="427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19"/>
      <c r="BZ8" s="219"/>
      <c r="CA8" s="219"/>
      <c r="CB8" s="219"/>
      <c r="CC8" s="219"/>
      <c r="CD8" s="219"/>
      <c r="CE8" s="219"/>
      <c r="CF8" s="219"/>
      <c r="CG8" s="219"/>
      <c r="CH8" s="220"/>
    </row>
    <row r="9" spans="1:86" s="224" customFormat="1">
      <c r="A9" s="221"/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22"/>
      <c r="AT9" s="222"/>
      <c r="AU9" s="222"/>
      <c r="AV9" s="222"/>
      <c r="AW9" s="222"/>
      <c r="AX9" s="222"/>
      <c r="AY9" s="222"/>
      <c r="AZ9" s="222"/>
      <c r="BA9" s="222"/>
      <c r="BB9" s="222"/>
      <c r="BC9" s="222"/>
      <c r="BD9" s="222"/>
      <c r="BE9" s="222"/>
      <c r="BF9" s="222"/>
      <c r="BG9" s="222"/>
      <c r="BH9" s="222"/>
      <c r="BI9" s="222"/>
      <c r="BJ9" s="222"/>
      <c r="BK9" s="222"/>
      <c r="BL9" s="222"/>
      <c r="BM9" s="222"/>
      <c r="BN9" s="222"/>
      <c r="BO9" s="222"/>
      <c r="BP9" s="222"/>
      <c r="BQ9" s="222"/>
      <c r="BR9" s="222"/>
      <c r="BS9" s="222"/>
      <c r="BT9" s="222"/>
      <c r="BU9" s="222"/>
      <c r="BV9" s="222"/>
      <c r="BW9" s="222"/>
      <c r="BX9" s="222"/>
      <c r="BY9" s="222"/>
      <c r="BZ9" s="222"/>
      <c r="CA9" s="222"/>
      <c r="CB9" s="222"/>
      <c r="CC9" s="222"/>
      <c r="CD9" s="222"/>
      <c r="CE9" s="222"/>
      <c r="CF9" s="222"/>
      <c r="CG9" s="222"/>
      <c r="CH9" s="223"/>
    </row>
    <row r="10" spans="1:86" s="224" customFormat="1">
      <c r="A10" s="225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7"/>
    </row>
    <row r="11" spans="1:86" s="224" customFormat="1">
      <c r="A11" s="225"/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7"/>
    </row>
    <row r="12" spans="1:86" s="224" customFormat="1">
      <c r="A12" s="225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7"/>
    </row>
    <row r="13" spans="1:86" s="224" customFormat="1">
      <c r="A13" s="225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27"/>
    </row>
    <row r="14" spans="1:86" s="224" customFormat="1">
      <c r="A14" s="225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8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27"/>
    </row>
    <row r="15" spans="1:86" s="224" customFormat="1">
      <c r="A15" s="225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8"/>
      <c r="BS15" s="226"/>
      <c r="BT15" s="226"/>
      <c r="BU15" s="226"/>
      <c r="BV15" s="226"/>
      <c r="BW15" s="226"/>
      <c r="BX15" s="226"/>
      <c r="BY15" s="226"/>
      <c r="BZ15" s="226"/>
      <c r="CA15" s="226"/>
      <c r="CB15" s="226"/>
      <c r="CC15" s="226"/>
      <c r="CD15" s="226"/>
      <c r="CE15" s="226"/>
      <c r="CF15" s="226"/>
      <c r="CG15" s="226"/>
      <c r="CH15" s="227"/>
    </row>
    <row r="16" spans="1:86" s="224" customFormat="1">
      <c r="A16" s="225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27"/>
    </row>
    <row r="17" spans="1:86" s="224" customFormat="1">
      <c r="A17" s="225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27"/>
    </row>
    <row r="18" spans="1:86" s="224" customFormat="1">
      <c r="A18" s="225"/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27"/>
    </row>
    <row r="19" spans="1:86" s="224" customFormat="1">
      <c r="A19" s="225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7"/>
    </row>
    <row r="20" spans="1:86" s="224" customFormat="1">
      <c r="A20" s="225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6"/>
      <c r="CA20" s="226"/>
      <c r="CB20" s="226"/>
      <c r="CC20" s="226"/>
      <c r="CD20" s="226"/>
      <c r="CE20" s="226"/>
      <c r="CF20" s="226"/>
      <c r="CG20" s="226"/>
      <c r="CH20" s="227"/>
    </row>
    <row r="21" spans="1:86" s="224" customFormat="1">
      <c r="A21" s="225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7"/>
    </row>
    <row r="22" spans="1:86" s="224" customFormat="1">
      <c r="A22" s="225"/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7"/>
    </row>
    <row r="23" spans="1:86" s="224" customFormat="1">
      <c r="A23" s="225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7"/>
    </row>
    <row r="24" spans="1:86" s="224" customFormat="1">
      <c r="A24" s="225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7"/>
    </row>
    <row r="25" spans="1:86" s="224" customFormat="1">
      <c r="A25" s="225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6"/>
      <c r="CA25" s="226"/>
      <c r="CB25" s="226"/>
      <c r="CC25" s="226"/>
      <c r="CD25" s="226"/>
      <c r="CE25" s="226"/>
      <c r="CF25" s="226"/>
      <c r="CG25" s="226"/>
      <c r="CH25" s="227"/>
    </row>
    <row r="26" spans="1:86" s="224" customFormat="1">
      <c r="A26" s="225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7"/>
    </row>
    <row r="27" spans="1:86" s="224" customFormat="1">
      <c r="A27" s="225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7"/>
    </row>
    <row r="28" spans="1:86" s="224" customFormat="1">
      <c r="A28" s="225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7"/>
    </row>
    <row r="29" spans="1:86" s="224" customFormat="1">
      <c r="A29" s="225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7"/>
    </row>
    <row r="30" spans="1:86" s="224" customFormat="1">
      <c r="A30" s="225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6"/>
      <c r="CA30" s="226"/>
      <c r="CB30" s="226"/>
      <c r="CC30" s="226"/>
      <c r="CD30" s="226"/>
      <c r="CE30" s="226"/>
      <c r="CF30" s="226"/>
      <c r="CG30" s="226"/>
      <c r="CH30" s="227"/>
    </row>
    <row r="31" spans="1:86" s="224" customFormat="1">
      <c r="A31" s="225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7"/>
    </row>
    <row r="32" spans="1:86" s="224" customFormat="1">
      <c r="A32" s="225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7"/>
    </row>
    <row r="33" spans="1:86" s="224" customFormat="1">
      <c r="A33" s="225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7"/>
    </row>
    <row r="34" spans="1:86" s="224" customFormat="1">
      <c r="A34" s="225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27"/>
    </row>
    <row r="35" spans="1:86" s="224" customFormat="1">
      <c r="A35" s="225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6"/>
      <c r="CA35" s="226"/>
      <c r="CB35" s="226"/>
      <c r="CC35" s="226"/>
      <c r="CD35" s="226"/>
      <c r="CE35" s="226"/>
      <c r="CF35" s="226"/>
      <c r="CG35" s="226"/>
      <c r="CH35" s="227"/>
    </row>
    <row r="36" spans="1:86" s="224" customFormat="1">
      <c r="A36" s="225"/>
      <c r="B36" s="226"/>
      <c r="C36" s="226"/>
      <c r="D36" s="226"/>
      <c r="E36" s="226"/>
      <c r="F36" s="226"/>
      <c r="G36" s="226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27"/>
    </row>
    <row r="37" spans="1:86" s="224" customFormat="1">
      <c r="A37" s="225"/>
      <c r="B37" s="226"/>
      <c r="C37" s="226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27"/>
    </row>
    <row r="38" spans="1:86" s="224" customFormat="1">
      <c r="A38" s="225"/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7"/>
    </row>
    <row r="39" spans="1:86" s="224" customFormat="1">
      <c r="A39" s="225"/>
      <c r="B39" s="226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27"/>
    </row>
    <row r="40" spans="1:86">
      <c r="A40" s="229"/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230"/>
      <c r="AR40" s="230"/>
      <c r="AS40" s="230"/>
      <c r="AT40" s="230"/>
      <c r="AU40" s="230"/>
      <c r="AV40" s="230"/>
      <c r="AW40" s="230"/>
      <c r="AX40" s="230"/>
      <c r="AY40" s="230"/>
      <c r="AZ40" s="230"/>
      <c r="BA40" s="230"/>
      <c r="BB40" s="230"/>
      <c r="BC40" s="230"/>
      <c r="BD40" s="230"/>
      <c r="BE40" s="230"/>
      <c r="BF40" s="230"/>
      <c r="BG40" s="230"/>
      <c r="BH40" s="230"/>
      <c r="BI40" s="230"/>
      <c r="BJ40" s="230"/>
      <c r="BK40" s="230"/>
      <c r="BL40" s="230"/>
      <c r="BM40" s="230"/>
      <c r="BN40" s="230"/>
      <c r="BO40" s="230"/>
      <c r="BP40" s="230"/>
      <c r="BQ40" s="230"/>
      <c r="BR40" s="230"/>
      <c r="BS40" s="230"/>
      <c r="BT40" s="230"/>
      <c r="BU40" s="230"/>
      <c r="BV40" s="230"/>
      <c r="BW40" s="230"/>
      <c r="BX40" s="230"/>
      <c r="BY40" s="230"/>
      <c r="BZ40" s="230"/>
      <c r="CA40" s="230"/>
      <c r="CB40" s="230"/>
      <c r="CC40" s="230"/>
      <c r="CD40" s="230"/>
      <c r="CE40" s="230"/>
      <c r="CF40" s="230"/>
      <c r="CG40" s="230"/>
      <c r="CH40" s="231"/>
    </row>
    <row r="41" spans="1:86" ht="14.25">
      <c r="A41" s="408" t="s">
        <v>251</v>
      </c>
      <c r="B41" s="409"/>
      <c r="C41" s="409"/>
      <c r="D41" s="409"/>
      <c r="E41" s="409"/>
      <c r="F41" s="409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  <c r="AA41" s="232"/>
      <c r="AB41" s="232"/>
      <c r="AC41" s="232"/>
      <c r="AD41" s="232"/>
      <c r="AE41" s="232"/>
      <c r="AF41" s="232"/>
      <c r="AG41" s="232"/>
      <c r="AH41" s="232"/>
      <c r="AI41" s="232"/>
      <c r="AJ41" s="232"/>
      <c r="AK41" s="232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  <c r="BC41" s="232"/>
      <c r="BD41" s="232"/>
      <c r="BE41" s="232"/>
      <c r="BF41" s="232"/>
      <c r="BG41" s="232"/>
      <c r="BH41" s="232"/>
      <c r="BI41" s="232"/>
      <c r="BJ41" s="232"/>
      <c r="BK41" s="232"/>
      <c r="BL41" s="232"/>
      <c r="BM41" s="232"/>
      <c r="BN41" s="232"/>
      <c r="BO41" s="232"/>
      <c r="BP41" s="232"/>
      <c r="BQ41" s="232"/>
      <c r="BR41" s="232"/>
      <c r="BS41" s="232"/>
      <c r="BT41" s="232"/>
      <c r="BU41" s="232"/>
      <c r="BV41" s="232"/>
      <c r="BW41" s="232"/>
      <c r="BX41" s="232"/>
      <c r="BY41" s="232"/>
      <c r="BZ41" s="232"/>
      <c r="CA41" s="232"/>
      <c r="CB41" s="232"/>
      <c r="CC41" s="232"/>
      <c r="CD41" s="232"/>
      <c r="CE41" s="232"/>
      <c r="CF41" s="232"/>
      <c r="CG41" s="232"/>
      <c r="CH41" s="233"/>
    </row>
    <row r="42" spans="1:86" ht="15" customHeight="1">
      <c r="A42" s="410" t="s">
        <v>252</v>
      </c>
      <c r="B42" s="410"/>
      <c r="C42" s="397" t="s">
        <v>253</v>
      </c>
      <c r="D42" s="397"/>
      <c r="E42" s="397"/>
      <c r="F42" s="397"/>
      <c r="G42" s="397"/>
      <c r="H42" s="397"/>
      <c r="I42" s="397"/>
      <c r="J42" s="397"/>
      <c r="K42" s="397"/>
      <c r="L42" s="397"/>
      <c r="M42" s="397" t="s">
        <v>254</v>
      </c>
      <c r="N42" s="397"/>
      <c r="O42" s="397"/>
      <c r="P42" s="397"/>
      <c r="Q42" s="397"/>
      <c r="R42" s="397" t="s">
        <v>255</v>
      </c>
      <c r="S42" s="397"/>
      <c r="T42" s="462" t="s">
        <v>256</v>
      </c>
      <c r="U42" s="412"/>
      <c r="V42" s="413"/>
      <c r="W42" s="462" t="s">
        <v>257</v>
      </c>
      <c r="X42" s="464"/>
      <c r="Y42" s="465"/>
      <c r="Z42" s="411" t="s">
        <v>258</v>
      </c>
      <c r="AA42" s="412"/>
      <c r="AB42" s="412"/>
      <c r="AC42" s="412"/>
      <c r="AD42" s="412"/>
      <c r="AE42" s="413"/>
      <c r="AF42" s="411" t="s">
        <v>259</v>
      </c>
      <c r="AG42" s="412"/>
      <c r="AH42" s="412"/>
      <c r="AI42" s="412"/>
      <c r="AJ42" s="411" t="s">
        <v>260</v>
      </c>
      <c r="AK42" s="412"/>
      <c r="AL42" s="412"/>
      <c r="AM42" s="412"/>
      <c r="AN42" s="412"/>
      <c r="AO42" s="412"/>
      <c r="AP42" s="412"/>
      <c r="AQ42" s="412"/>
      <c r="AR42" s="412"/>
      <c r="AS42" s="412"/>
      <c r="AT42" s="412"/>
      <c r="AU42" s="412"/>
      <c r="AV42" s="412"/>
      <c r="AW42" s="412"/>
      <c r="AX42" s="412"/>
      <c r="AY42" s="412"/>
      <c r="AZ42" s="412"/>
      <c r="BA42" s="412"/>
      <c r="BB42" s="412"/>
      <c r="BC42" s="412"/>
      <c r="BD42" s="412"/>
      <c r="BE42" s="413"/>
      <c r="BF42" s="411" t="s">
        <v>261</v>
      </c>
      <c r="BG42" s="412"/>
      <c r="BH42" s="412"/>
      <c r="BI42" s="412"/>
      <c r="BJ42" s="412"/>
      <c r="BK42" s="412"/>
      <c r="BL42" s="412"/>
      <c r="BM42" s="412"/>
      <c r="BN42" s="412"/>
      <c r="BO42" s="412"/>
      <c r="BP42" s="412"/>
      <c r="BQ42" s="413"/>
      <c r="BR42" s="411" t="s">
        <v>262</v>
      </c>
      <c r="BS42" s="412"/>
      <c r="BT42" s="412"/>
      <c r="BU42" s="412"/>
      <c r="BV42" s="412"/>
      <c r="BW42" s="412"/>
      <c r="BX42" s="412"/>
      <c r="BY42" s="412"/>
      <c r="BZ42" s="412"/>
      <c r="CA42" s="412"/>
      <c r="CB42" s="412"/>
      <c r="CC42" s="412"/>
      <c r="CD42" s="412"/>
      <c r="CE42" s="412"/>
      <c r="CF42" s="412"/>
      <c r="CG42" s="412"/>
      <c r="CH42" s="413"/>
    </row>
    <row r="43" spans="1:86" ht="15" customHeight="1">
      <c r="A43" s="410"/>
      <c r="B43" s="410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463"/>
      <c r="U43" s="415"/>
      <c r="V43" s="416"/>
      <c r="W43" s="463"/>
      <c r="X43" s="466"/>
      <c r="Y43" s="467"/>
      <c r="Z43" s="414"/>
      <c r="AA43" s="415"/>
      <c r="AB43" s="415"/>
      <c r="AC43" s="415"/>
      <c r="AD43" s="415"/>
      <c r="AE43" s="416"/>
      <c r="AF43" s="414"/>
      <c r="AG43" s="415"/>
      <c r="AH43" s="415"/>
      <c r="AI43" s="415"/>
      <c r="AJ43" s="397" t="s">
        <v>263</v>
      </c>
      <c r="AK43" s="397"/>
      <c r="AL43" s="397"/>
      <c r="AM43" s="410" t="s">
        <v>264</v>
      </c>
      <c r="AN43" s="410"/>
      <c r="AO43" s="459" t="s">
        <v>265</v>
      </c>
      <c r="AP43" s="460"/>
      <c r="AQ43" s="460"/>
      <c r="AR43" s="460"/>
      <c r="AS43" s="460"/>
      <c r="AT43" s="460"/>
      <c r="AU43" s="460"/>
      <c r="AV43" s="460"/>
      <c r="AW43" s="460"/>
      <c r="AX43" s="460"/>
      <c r="AY43" s="460"/>
      <c r="AZ43" s="460"/>
      <c r="BA43" s="460"/>
      <c r="BB43" s="460"/>
      <c r="BC43" s="460"/>
      <c r="BD43" s="460"/>
      <c r="BE43" s="461"/>
      <c r="BF43" s="414"/>
      <c r="BG43" s="415"/>
      <c r="BH43" s="415"/>
      <c r="BI43" s="415"/>
      <c r="BJ43" s="415"/>
      <c r="BK43" s="415"/>
      <c r="BL43" s="415"/>
      <c r="BM43" s="415"/>
      <c r="BN43" s="415"/>
      <c r="BO43" s="415"/>
      <c r="BP43" s="415"/>
      <c r="BQ43" s="416"/>
      <c r="BR43" s="414"/>
      <c r="BS43" s="415"/>
      <c r="BT43" s="415"/>
      <c r="BU43" s="415"/>
      <c r="BV43" s="415"/>
      <c r="BW43" s="415"/>
      <c r="BX43" s="415"/>
      <c r="BY43" s="415"/>
      <c r="BZ43" s="415"/>
      <c r="CA43" s="415"/>
      <c r="CB43" s="415"/>
      <c r="CC43" s="415"/>
      <c r="CD43" s="415"/>
      <c r="CE43" s="415"/>
      <c r="CF43" s="415"/>
      <c r="CG43" s="415"/>
      <c r="CH43" s="416"/>
    </row>
    <row r="44" spans="1:86" ht="15" customHeight="1">
      <c r="A44" s="410"/>
      <c r="B44" s="410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414"/>
      <c r="U44" s="415"/>
      <c r="V44" s="416"/>
      <c r="W44" s="463"/>
      <c r="X44" s="466"/>
      <c r="Y44" s="467"/>
      <c r="Z44" s="414"/>
      <c r="AA44" s="415"/>
      <c r="AB44" s="415"/>
      <c r="AC44" s="415"/>
      <c r="AD44" s="415"/>
      <c r="AE44" s="416"/>
      <c r="AF44" s="414"/>
      <c r="AG44" s="415"/>
      <c r="AH44" s="415"/>
      <c r="AI44" s="415"/>
      <c r="AJ44" s="397"/>
      <c r="AK44" s="397"/>
      <c r="AL44" s="397"/>
      <c r="AM44" s="410"/>
      <c r="AN44" s="410"/>
      <c r="AO44" s="397" t="s">
        <v>266</v>
      </c>
      <c r="AP44" s="397"/>
      <c r="AQ44" s="397" t="s">
        <v>267</v>
      </c>
      <c r="AR44" s="397"/>
      <c r="AS44" s="397"/>
      <c r="AT44" s="397"/>
      <c r="AU44" s="397"/>
      <c r="AV44" s="397" t="s">
        <v>268</v>
      </c>
      <c r="AW44" s="397"/>
      <c r="AX44" s="397"/>
      <c r="AY44" s="397"/>
      <c r="AZ44" s="397"/>
      <c r="BA44" s="397" t="s">
        <v>269</v>
      </c>
      <c r="BB44" s="397"/>
      <c r="BC44" s="397"/>
      <c r="BD44" s="397"/>
      <c r="BE44" s="397"/>
      <c r="BF44" s="414"/>
      <c r="BG44" s="415"/>
      <c r="BH44" s="415"/>
      <c r="BI44" s="415"/>
      <c r="BJ44" s="415"/>
      <c r="BK44" s="415"/>
      <c r="BL44" s="415"/>
      <c r="BM44" s="415"/>
      <c r="BN44" s="415"/>
      <c r="BO44" s="415"/>
      <c r="BP44" s="415"/>
      <c r="BQ44" s="416"/>
      <c r="BR44" s="414"/>
      <c r="BS44" s="415"/>
      <c r="BT44" s="415"/>
      <c r="BU44" s="415"/>
      <c r="BV44" s="415"/>
      <c r="BW44" s="415"/>
      <c r="BX44" s="415"/>
      <c r="BY44" s="415"/>
      <c r="BZ44" s="415"/>
      <c r="CA44" s="415"/>
      <c r="CB44" s="415"/>
      <c r="CC44" s="415"/>
      <c r="CD44" s="415"/>
      <c r="CE44" s="415"/>
      <c r="CF44" s="415"/>
      <c r="CG44" s="415"/>
      <c r="CH44" s="416"/>
    </row>
    <row r="45" spans="1:86" ht="15" customHeight="1">
      <c r="A45" s="410"/>
      <c r="B45" s="410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417"/>
      <c r="U45" s="418"/>
      <c r="V45" s="419"/>
      <c r="W45" s="468"/>
      <c r="X45" s="469"/>
      <c r="Y45" s="470"/>
      <c r="Z45" s="417"/>
      <c r="AA45" s="418"/>
      <c r="AB45" s="418"/>
      <c r="AC45" s="418"/>
      <c r="AD45" s="418"/>
      <c r="AE45" s="419"/>
      <c r="AF45" s="417"/>
      <c r="AG45" s="418"/>
      <c r="AH45" s="418"/>
      <c r="AI45" s="418"/>
      <c r="AJ45" s="397"/>
      <c r="AK45" s="397"/>
      <c r="AL45" s="397"/>
      <c r="AM45" s="410"/>
      <c r="AN45" s="410"/>
      <c r="AO45" s="397"/>
      <c r="AP45" s="397"/>
      <c r="AQ45" s="397"/>
      <c r="AR45" s="397"/>
      <c r="AS45" s="397"/>
      <c r="AT45" s="397"/>
      <c r="AU45" s="397"/>
      <c r="AV45" s="397"/>
      <c r="AW45" s="397"/>
      <c r="AX45" s="397"/>
      <c r="AY45" s="397"/>
      <c r="AZ45" s="397"/>
      <c r="BA45" s="397"/>
      <c r="BB45" s="397"/>
      <c r="BC45" s="397"/>
      <c r="BD45" s="397"/>
      <c r="BE45" s="397"/>
      <c r="BF45" s="417"/>
      <c r="BG45" s="418"/>
      <c r="BH45" s="418"/>
      <c r="BI45" s="418"/>
      <c r="BJ45" s="418"/>
      <c r="BK45" s="418"/>
      <c r="BL45" s="418"/>
      <c r="BM45" s="418"/>
      <c r="BN45" s="418"/>
      <c r="BO45" s="418"/>
      <c r="BP45" s="418"/>
      <c r="BQ45" s="419"/>
      <c r="BR45" s="417"/>
      <c r="BS45" s="418"/>
      <c r="BT45" s="418"/>
      <c r="BU45" s="418"/>
      <c r="BV45" s="418"/>
      <c r="BW45" s="418"/>
      <c r="BX45" s="418"/>
      <c r="BY45" s="418"/>
      <c r="BZ45" s="418"/>
      <c r="CA45" s="418"/>
      <c r="CB45" s="418"/>
      <c r="CC45" s="418"/>
      <c r="CD45" s="418"/>
      <c r="CE45" s="418"/>
      <c r="CF45" s="418"/>
      <c r="CG45" s="418"/>
      <c r="CH45" s="419"/>
    </row>
    <row r="46" spans="1:86" ht="27" customHeight="1">
      <c r="A46" s="386">
        <v>1</v>
      </c>
      <c r="B46" s="386"/>
      <c r="C46" s="403" t="s">
        <v>270</v>
      </c>
      <c r="D46" s="423"/>
      <c r="E46" s="423"/>
      <c r="F46" s="423"/>
      <c r="G46" s="423"/>
      <c r="H46" s="423"/>
      <c r="I46" s="423"/>
      <c r="J46" s="423"/>
      <c r="K46" s="423"/>
      <c r="L46" s="424"/>
      <c r="M46" s="387" t="s">
        <v>271</v>
      </c>
      <c r="N46" s="388"/>
      <c r="O46" s="388"/>
      <c r="P46" s="388"/>
      <c r="Q46" s="389"/>
      <c r="R46" s="387" t="s">
        <v>272</v>
      </c>
      <c r="S46" s="389"/>
      <c r="T46" s="386" t="s">
        <v>273</v>
      </c>
      <c r="U46" s="386"/>
      <c r="V46" s="386"/>
      <c r="W46" s="386" t="s">
        <v>273</v>
      </c>
      <c r="X46" s="386"/>
      <c r="Y46" s="386"/>
      <c r="Z46" s="425" t="s">
        <v>273</v>
      </c>
      <c r="AA46" s="386"/>
      <c r="AB46" s="386"/>
      <c r="AC46" s="386"/>
      <c r="AD46" s="386"/>
      <c r="AE46" s="386"/>
      <c r="AF46" s="420" t="s">
        <v>273</v>
      </c>
      <c r="AG46" s="421"/>
      <c r="AH46" s="421"/>
      <c r="AI46" s="422"/>
      <c r="AJ46" s="387" t="s">
        <v>247</v>
      </c>
      <c r="AK46" s="388"/>
      <c r="AL46" s="389"/>
      <c r="AM46" s="387" t="s">
        <v>273</v>
      </c>
      <c r="AN46" s="389"/>
      <c r="AO46" s="388" t="s">
        <v>273</v>
      </c>
      <c r="AP46" s="389"/>
      <c r="AQ46" s="387" t="s">
        <v>273</v>
      </c>
      <c r="AR46" s="388"/>
      <c r="AS46" s="388"/>
      <c r="AT46" s="388"/>
      <c r="AU46" s="389"/>
      <c r="AV46" s="387" t="s">
        <v>273</v>
      </c>
      <c r="AW46" s="388"/>
      <c r="AX46" s="388"/>
      <c r="AY46" s="388"/>
      <c r="AZ46" s="389"/>
      <c r="BA46" s="400" t="s">
        <v>273</v>
      </c>
      <c r="BB46" s="401"/>
      <c r="BC46" s="401"/>
      <c r="BD46" s="401"/>
      <c r="BE46" s="402"/>
      <c r="BF46" s="403" t="s">
        <v>273</v>
      </c>
      <c r="BG46" s="423"/>
      <c r="BH46" s="423"/>
      <c r="BI46" s="423"/>
      <c r="BJ46" s="423"/>
      <c r="BK46" s="423"/>
      <c r="BL46" s="423"/>
      <c r="BM46" s="423"/>
      <c r="BN46" s="423"/>
      <c r="BO46" s="423"/>
      <c r="BP46" s="423"/>
      <c r="BQ46" s="424"/>
      <c r="BR46" s="398" t="s">
        <v>274</v>
      </c>
      <c r="BS46" s="406"/>
      <c r="BT46" s="406"/>
      <c r="BU46" s="406"/>
      <c r="BV46" s="406"/>
      <c r="BW46" s="406"/>
      <c r="BX46" s="406"/>
      <c r="BY46" s="406"/>
      <c r="BZ46" s="406"/>
      <c r="CA46" s="406"/>
      <c r="CB46" s="406"/>
      <c r="CC46" s="406"/>
      <c r="CD46" s="406"/>
      <c r="CE46" s="406"/>
      <c r="CF46" s="406"/>
      <c r="CG46" s="406"/>
      <c r="CH46" s="407"/>
    </row>
    <row r="47" spans="1:86" ht="18.75">
      <c r="A47" s="386">
        <v>2</v>
      </c>
      <c r="B47" s="386"/>
      <c r="C47" s="403" t="s">
        <v>275</v>
      </c>
      <c r="D47" s="423"/>
      <c r="E47" s="423"/>
      <c r="F47" s="423"/>
      <c r="G47" s="423"/>
      <c r="H47" s="423"/>
      <c r="I47" s="423"/>
      <c r="J47" s="423"/>
      <c r="K47" s="423"/>
      <c r="L47" s="424"/>
      <c r="M47" s="387" t="s">
        <v>275</v>
      </c>
      <c r="N47" s="388"/>
      <c r="O47" s="388"/>
      <c r="P47" s="388"/>
      <c r="Q47" s="389"/>
      <c r="R47" s="387" t="s">
        <v>272</v>
      </c>
      <c r="S47" s="389"/>
      <c r="T47" s="386" t="s">
        <v>273</v>
      </c>
      <c r="U47" s="386"/>
      <c r="V47" s="386"/>
      <c r="W47" s="386" t="s">
        <v>273</v>
      </c>
      <c r="X47" s="386"/>
      <c r="Y47" s="386"/>
      <c r="Z47" s="386" t="s">
        <v>273</v>
      </c>
      <c r="AA47" s="386"/>
      <c r="AB47" s="386"/>
      <c r="AC47" s="386"/>
      <c r="AD47" s="386"/>
      <c r="AE47" s="386"/>
      <c r="AF47" s="387" t="s">
        <v>273</v>
      </c>
      <c r="AG47" s="388"/>
      <c r="AH47" s="388"/>
      <c r="AI47" s="389"/>
      <c r="AJ47" s="387" t="s">
        <v>273</v>
      </c>
      <c r="AK47" s="388"/>
      <c r="AL47" s="389"/>
      <c r="AM47" s="387" t="s">
        <v>273</v>
      </c>
      <c r="AN47" s="389"/>
      <c r="AO47" s="388" t="s">
        <v>273</v>
      </c>
      <c r="AP47" s="389"/>
      <c r="AQ47" s="387" t="s">
        <v>273</v>
      </c>
      <c r="AR47" s="388"/>
      <c r="AS47" s="388"/>
      <c r="AT47" s="388"/>
      <c r="AU47" s="389"/>
      <c r="AV47" s="387" t="s">
        <v>273</v>
      </c>
      <c r="AW47" s="388"/>
      <c r="AX47" s="388"/>
      <c r="AY47" s="388"/>
      <c r="AZ47" s="389"/>
      <c r="BA47" s="387" t="s">
        <v>273</v>
      </c>
      <c r="BB47" s="388"/>
      <c r="BC47" s="388"/>
      <c r="BD47" s="388"/>
      <c r="BE47" s="389"/>
      <c r="BF47" s="403" t="s">
        <v>273</v>
      </c>
      <c r="BG47" s="404"/>
      <c r="BH47" s="404"/>
      <c r="BI47" s="404"/>
      <c r="BJ47" s="404"/>
      <c r="BK47" s="404"/>
      <c r="BL47" s="404"/>
      <c r="BM47" s="404"/>
      <c r="BN47" s="404"/>
      <c r="BO47" s="404"/>
      <c r="BP47" s="404"/>
      <c r="BQ47" s="405"/>
      <c r="BR47" s="398" t="s">
        <v>276</v>
      </c>
      <c r="BS47" s="406"/>
      <c r="BT47" s="406"/>
      <c r="BU47" s="406"/>
      <c r="BV47" s="406"/>
      <c r="BW47" s="406"/>
      <c r="BX47" s="406"/>
      <c r="BY47" s="406"/>
      <c r="BZ47" s="406"/>
      <c r="CA47" s="406"/>
      <c r="CB47" s="406"/>
      <c r="CC47" s="406"/>
      <c r="CD47" s="406"/>
      <c r="CE47" s="406"/>
      <c r="CF47" s="406"/>
      <c r="CG47" s="406"/>
      <c r="CH47" s="407"/>
    </row>
    <row r="48" spans="1:86" ht="46.15" customHeight="1">
      <c r="A48" s="386">
        <v>3</v>
      </c>
      <c r="B48" s="386"/>
      <c r="C48" s="403" t="s">
        <v>277</v>
      </c>
      <c r="D48" s="423"/>
      <c r="E48" s="423"/>
      <c r="F48" s="423"/>
      <c r="G48" s="423"/>
      <c r="H48" s="423"/>
      <c r="I48" s="423"/>
      <c r="J48" s="423"/>
      <c r="K48" s="423"/>
      <c r="L48" s="424"/>
      <c r="M48" s="387" t="s">
        <v>278</v>
      </c>
      <c r="N48" s="388"/>
      <c r="O48" s="388"/>
      <c r="P48" s="388"/>
      <c r="Q48" s="389"/>
      <c r="R48" s="387" t="s">
        <v>279</v>
      </c>
      <c r="S48" s="389"/>
      <c r="T48" s="386">
        <v>1</v>
      </c>
      <c r="U48" s="386"/>
      <c r="V48" s="386"/>
      <c r="W48" s="386" t="s">
        <v>273</v>
      </c>
      <c r="X48" s="386"/>
      <c r="Y48" s="386"/>
      <c r="Z48" s="386" t="s">
        <v>273</v>
      </c>
      <c r="AA48" s="386"/>
      <c r="AB48" s="386"/>
      <c r="AC48" s="386"/>
      <c r="AD48" s="386"/>
      <c r="AE48" s="386"/>
      <c r="AF48" s="420" t="s">
        <v>280</v>
      </c>
      <c r="AG48" s="421"/>
      <c r="AH48" s="421"/>
      <c r="AI48" s="422"/>
      <c r="AJ48" s="387" t="s">
        <v>281</v>
      </c>
      <c r="AK48" s="388"/>
      <c r="AL48" s="389"/>
      <c r="AM48" s="387">
        <v>128</v>
      </c>
      <c r="AN48" s="389"/>
      <c r="AO48" s="388" t="s">
        <v>282</v>
      </c>
      <c r="AP48" s="389"/>
      <c r="AQ48" s="387" t="s">
        <v>273</v>
      </c>
      <c r="AR48" s="388"/>
      <c r="AS48" s="388"/>
      <c r="AT48" s="388"/>
      <c r="AU48" s="389"/>
      <c r="AV48" s="420" t="s">
        <v>283</v>
      </c>
      <c r="AW48" s="421"/>
      <c r="AX48" s="421"/>
      <c r="AY48" s="421"/>
      <c r="AZ48" s="422"/>
      <c r="BA48" s="387" t="s">
        <v>284</v>
      </c>
      <c r="BB48" s="388"/>
      <c r="BC48" s="388"/>
      <c r="BD48" s="388"/>
      <c r="BE48" s="389"/>
      <c r="BF48" s="403" t="s">
        <v>273</v>
      </c>
      <c r="BG48" s="404"/>
      <c r="BH48" s="404"/>
      <c r="BI48" s="404"/>
      <c r="BJ48" s="404"/>
      <c r="BK48" s="404"/>
      <c r="BL48" s="404"/>
      <c r="BM48" s="404"/>
      <c r="BN48" s="404"/>
      <c r="BO48" s="404"/>
      <c r="BP48" s="404"/>
      <c r="BQ48" s="405"/>
      <c r="BR48" s="398" t="s">
        <v>329</v>
      </c>
      <c r="BS48" s="406"/>
      <c r="BT48" s="406"/>
      <c r="BU48" s="406"/>
      <c r="BV48" s="406"/>
      <c r="BW48" s="406"/>
      <c r="BX48" s="406"/>
      <c r="BY48" s="406"/>
      <c r="BZ48" s="406"/>
      <c r="CA48" s="406"/>
      <c r="CB48" s="406"/>
      <c r="CC48" s="406"/>
      <c r="CD48" s="406"/>
      <c r="CE48" s="406"/>
      <c r="CF48" s="406"/>
      <c r="CG48" s="406"/>
      <c r="CH48" s="407"/>
    </row>
    <row r="49" spans="1:86" ht="46.5" customHeight="1">
      <c r="A49" s="386">
        <v>4</v>
      </c>
      <c r="B49" s="386"/>
      <c r="C49" s="403" t="s">
        <v>285</v>
      </c>
      <c r="D49" s="423"/>
      <c r="E49" s="423"/>
      <c r="F49" s="423"/>
      <c r="G49" s="423"/>
      <c r="H49" s="423"/>
      <c r="I49" s="423"/>
      <c r="J49" s="423"/>
      <c r="K49" s="423"/>
      <c r="L49" s="424"/>
      <c r="M49" s="387" t="s">
        <v>278</v>
      </c>
      <c r="N49" s="388"/>
      <c r="O49" s="388"/>
      <c r="P49" s="388"/>
      <c r="Q49" s="389"/>
      <c r="R49" s="387" t="s">
        <v>279</v>
      </c>
      <c r="S49" s="389"/>
      <c r="T49" s="386">
        <v>2</v>
      </c>
      <c r="U49" s="386"/>
      <c r="V49" s="386"/>
      <c r="W49" s="386" t="s">
        <v>273</v>
      </c>
      <c r="X49" s="386"/>
      <c r="Y49" s="386"/>
      <c r="Z49" s="386" t="s">
        <v>286</v>
      </c>
      <c r="AA49" s="386"/>
      <c r="AB49" s="386"/>
      <c r="AC49" s="386"/>
      <c r="AD49" s="386"/>
      <c r="AE49" s="386"/>
      <c r="AF49" s="420" t="s">
        <v>280</v>
      </c>
      <c r="AG49" s="421"/>
      <c r="AH49" s="421"/>
      <c r="AI49" s="422"/>
      <c r="AJ49" s="387" t="s">
        <v>281</v>
      </c>
      <c r="AK49" s="388"/>
      <c r="AL49" s="389"/>
      <c r="AM49" s="387">
        <v>64</v>
      </c>
      <c r="AN49" s="389"/>
      <c r="AO49" s="388" t="s">
        <v>282</v>
      </c>
      <c r="AP49" s="389"/>
      <c r="AQ49" s="387" t="s">
        <v>287</v>
      </c>
      <c r="AR49" s="388"/>
      <c r="AS49" s="388"/>
      <c r="AT49" s="388"/>
      <c r="AU49" s="389"/>
      <c r="AV49" s="420" t="s">
        <v>288</v>
      </c>
      <c r="AW49" s="421"/>
      <c r="AX49" s="421"/>
      <c r="AY49" s="421"/>
      <c r="AZ49" s="422"/>
      <c r="BA49" s="420" t="s">
        <v>289</v>
      </c>
      <c r="BB49" s="421"/>
      <c r="BC49" s="421"/>
      <c r="BD49" s="421"/>
      <c r="BE49" s="422"/>
      <c r="BF49" s="403" t="s">
        <v>273</v>
      </c>
      <c r="BG49" s="404"/>
      <c r="BH49" s="404"/>
      <c r="BI49" s="404"/>
      <c r="BJ49" s="404"/>
      <c r="BK49" s="404"/>
      <c r="BL49" s="404"/>
      <c r="BM49" s="404"/>
      <c r="BN49" s="404"/>
      <c r="BO49" s="404"/>
      <c r="BP49" s="404"/>
      <c r="BQ49" s="405"/>
      <c r="BR49" s="398" t="s">
        <v>290</v>
      </c>
      <c r="BS49" s="406"/>
      <c r="BT49" s="406"/>
      <c r="BU49" s="406"/>
      <c r="BV49" s="406"/>
      <c r="BW49" s="406"/>
      <c r="BX49" s="406"/>
      <c r="BY49" s="406"/>
      <c r="BZ49" s="406"/>
      <c r="CA49" s="406"/>
      <c r="CB49" s="406"/>
      <c r="CC49" s="406"/>
      <c r="CD49" s="406"/>
      <c r="CE49" s="406"/>
      <c r="CF49" s="406"/>
      <c r="CG49" s="406"/>
      <c r="CH49" s="407"/>
    </row>
    <row r="50" spans="1:86" ht="36.4" customHeight="1">
      <c r="A50" s="386">
        <v>5</v>
      </c>
      <c r="B50" s="386"/>
      <c r="C50" s="403" t="s">
        <v>291</v>
      </c>
      <c r="D50" s="423"/>
      <c r="E50" s="423"/>
      <c r="F50" s="423"/>
      <c r="G50" s="423"/>
      <c r="H50" s="423"/>
      <c r="I50" s="423"/>
      <c r="J50" s="423"/>
      <c r="K50" s="423"/>
      <c r="L50" s="424"/>
      <c r="M50" s="387" t="s">
        <v>292</v>
      </c>
      <c r="N50" s="388"/>
      <c r="O50" s="388"/>
      <c r="P50" s="388"/>
      <c r="Q50" s="389"/>
      <c r="R50" s="387" t="s">
        <v>293</v>
      </c>
      <c r="S50" s="389"/>
      <c r="T50" s="386">
        <v>3</v>
      </c>
      <c r="U50" s="386"/>
      <c r="V50" s="386"/>
      <c r="W50" s="386" t="s">
        <v>273</v>
      </c>
      <c r="X50" s="386"/>
      <c r="Y50" s="386"/>
      <c r="Z50" s="386" t="s">
        <v>273</v>
      </c>
      <c r="AA50" s="386"/>
      <c r="AB50" s="386"/>
      <c r="AC50" s="386"/>
      <c r="AD50" s="386"/>
      <c r="AE50" s="386"/>
      <c r="AF50" s="387" t="s">
        <v>273</v>
      </c>
      <c r="AG50" s="388"/>
      <c r="AH50" s="388"/>
      <c r="AI50" s="389"/>
      <c r="AJ50" s="387" t="s">
        <v>273</v>
      </c>
      <c r="AK50" s="388"/>
      <c r="AL50" s="389"/>
      <c r="AM50" s="387" t="s">
        <v>273</v>
      </c>
      <c r="AN50" s="389"/>
      <c r="AO50" s="388" t="s">
        <v>273</v>
      </c>
      <c r="AP50" s="389"/>
      <c r="AQ50" s="387" t="s">
        <v>273</v>
      </c>
      <c r="AR50" s="388"/>
      <c r="AS50" s="388"/>
      <c r="AT50" s="388"/>
      <c r="AU50" s="389"/>
      <c r="AV50" s="387" t="s">
        <v>273</v>
      </c>
      <c r="AW50" s="388"/>
      <c r="AX50" s="388"/>
      <c r="AY50" s="388"/>
      <c r="AZ50" s="389"/>
      <c r="BA50" s="387" t="s">
        <v>273</v>
      </c>
      <c r="BB50" s="388"/>
      <c r="BC50" s="388"/>
      <c r="BD50" s="388"/>
      <c r="BE50" s="389"/>
      <c r="BF50" s="403" t="s">
        <v>273</v>
      </c>
      <c r="BG50" s="404"/>
      <c r="BH50" s="404"/>
      <c r="BI50" s="404"/>
      <c r="BJ50" s="404"/>
      <c r="BK50" s="404"/>
      <c r="BL50" s="404"/>
      <c r="BM50" s="404"/>
      <c r="BN50" s="404"/>
      <c r="BO50" s="404"/>
      <c r="BP50" s="404"/>
      <c r="BQ50" s="405"/>
      <c r="BR50" s="398" t="s">
        <v>294</v>
      </c>
      <c r="BS50" s="406"/>
      <c r="BT50" s="406"/>
      <c r="BU50" s="406"/>
      <c r="BV50" s="406"/>
      <c r="BW50" s="406"/>
      <c r="BX50" s="406"/>
      <c r="BY50" s="406"/>
      <c r="BZ50" s="406"/>
      <c r="CA50" s="406"/>
      <c r="CB50" s="406"/>
      <c r="CC50" s="406"/>
      <c r="CD50" s="406"/>
      <c r="CE50" s="406"/>
      <c r="CF50" s="406"/>
      <c r="CG50" s="406"/>
      <c r="CH50" s="407"/>
    </row>
    <row r="51" spans="1:86" ht="32.65" customHeight="1">
      <c r="A51" s="386">
        <v>6</v>
      </c>
      <c r="B51" s="386"/>
      <c r="C51" s="403" t="s">
        <v>295</v>
      </c>
      <c r="D51" s="423"/>
      <c r="E51" s="423"/>
      <c r="F51" s="423"/>
      <c r="G51" s="423"/>
      <c r="H51" s="423"/>
      <c r="I51" s="423"/>
      <c r="J51" s="423"/>
      <c r="K51" s="423"/>
      <c r="L51" s="424"/>
      <c r="M51" s="387" t="s">
        <v>271</v>
      </c>
      <c r="N51" s="388"/>
      <c r="O51" s="388"/>
      <c r="P51" s="388"/>
      <c r="Q51" s="389"/>
      <c r="R51" s="387" t="s">
        <v>272</v>
      </c>
      <c r="S51" s="389"/>
      <c r="T51" s="386" t="s">
        <v>273</v>
      </c>
      <c r="U51" s="386"/>
      <c r="V51" s="386"/>
      <c r="W51" s="386" t="s">
        <v>273</v>
      </c>
      <c r="X51" s="386"/>
      <c r="Y51" s="386"/>
      <c r="Z51" s="386" t="s">
        <v>273</v>
      </c>
      <c r="AA51" s="386"/>
      <c r="AB51" s="386"/>
      <c r="AC51" s="386"/>
      <c r="AD51" s="386"/>
      <c r="AE51" s="386"/>
      <c r="AF51" s="387" t="s">
        <v>273</v>
      </c>
      <c r="AG51" s="388"/>
      <c r="AH51" s="388"/>
      <c r="AI51" s="389"/>
      <c r="AJ51" s="420" t="s">
        <v>296</v>
      </c>
      <c r="AK51" s="421"/>
      <c r="AL51" s="422"/>
      <c r="AM51" s="387" t="s">
        <v>273</v>
      </c>
      <c r="AN51" s="389"/>
      <c r="AO51" s="388" t="s">
        <v>273</v>
      </c>
      <c r="AP51" s="389"/>
      <c r="AQ51" s="387" t="s">
        <v>273</v>
      </c>
      <c r="AR51" s="388"/>
      <c r="AS51" s="388"/>
      <c r="AT51" s="388"/>
      <c r="AU51" s="389"/>
      <c r="AV51" s="387" t="s">
        <v>273</v>
      </c>
      <c r="AW51" s="388"/>
      <c r="AX51" s="388"/>
      <c r="AY51" s="388"/>
      <c r="AZ51" s="389"/>
      <c r="BA51" s="400" t="s">
        <v>273</v>
      </c>
      <c r="BB51" s="401"/>
      <c r="BC51" s="401"/>
      <c r="BD51" s="401"/>
      <c r="BE51" s="402"/>
      <c r="BF51" s="403" t="s">
        <v>273</v>
      </c>
      <c r="BG51" s="423"/>
      <c r="BH51" s="423"/>
      <c r="BI51" s="423"/>
      <c r="BJ51" s="423"/>
      <c r="BK51" s="423"/>
      <c r="BL51" s="423"/>
      <c r="BM51" s="423"/>
      <c r="BN51" s="423"/>
      <c r="BO51" s="423"/>
      <c r="BP51" s="423"/>
      <c r="BQ51" s="424"/>
      <c r="BR51" s="398" t="s">
        <v>297</v>
      </c>
      <c r="BS51" s="406"/>
      <c r="BT51" s="406"/>
      <c r="BU51" s="406"/>
      <c r="BV51" s="406"/>
      <c r="BW51" s="406"/>
      <c r="BX51" s="406"/>
      <c r="BY51" s="406"/>
      <c r="BZ51" s="406"/>
      <c r="CA51" s="406"/>
      <c r="CB51" s="406"/>
      <c r="CC51" s="406"/>
      <c r="CD51" s="406"/>
      <c r="CE51" s="406"/>
      <c r="CF51" s="406"/>
      <c r="CG51" s="406"/>
      <c r="CH51" s="407"/>
    </row>
    <row r="52" spans="1:86" ht="49.15" customHeight="1">
      <c r="A52" s="386">
        <v>7</v>
      </c>
      <c r="B52" s="386"/>
      <c r="C52" s="403" t="s">
        <v>298</v>
      </c>
      <c r="D52" s="423"/>
      <c r="E52" s="423"/>
      <c r="F52" s="423"/>
      <c r="G52" s="423"/>
      <c r="H52" s="423"/>
      <c r="I52" s="423"/>
      <c r="J52" s="423"/>
      <c r="K52" s="423"/>
      <c r="L52" s="424"/>
      <c r="M52" s="387" t="s">
        <v>299</v>
      </c>
      <c r="N52" s="388"/>
      <c r="O52" s="388"/>
      <c r="P52" s="388"/>
      <c r="Q52" s="389"/>
      <c r="R52" s="387" t="s">
        <v>272</v>
      </c>
      <c r="S52" s="389"/>
      <c r="T52" s="386">
        <v>4</v>
      </c>
      <c r="U52" s="386"/>
      <c r="V52" s="386"/>
      <c r="W52" s="386" t="s">
        <v>300</v>
      </c>
      <c r="X52" s="386"/>
      <c r="Y52" s="386"/>
      <c r="Z52" s="386" t="s">
        <v>273</v>
      </c>
      <c r="AA52" s="386"/>
      <c r="AB52" s="386"/>
      <c r="AC52" s="386"/>
      <c r="AD52" s="386"/>
      <c r="AE52" s="386"/>
      <c r="AF52" s="420" t="s">
        <v>280</v>
      </c>
      <c r="AG52" s="421"/>
      <c r="AH52" s="421"/>
      <c r="AI52" s="422"/>
      <c r="AJ52" s="387" t="s">
        <v>247</v>
      </c>
      <c r="AK52" s="388"/>
      <c r="AL52" s="389"/>
      <c r="AM52" s="387" t="s">
        <v>273</v>
      </c>
      <c r="AN52" s="389"/>
      <c r="AO52" s="388" t="s">
        <v>273</v>
      </c>
      <c r="AP52" s="389"/>
      <c r="AQ52" s="387" t="s">
        <v>273</v>
      </c>
      <c r="AR52" s="388"/>
      <c r="AS52" s="388"/>
      <c r="AT52" s="388"/>
      <c r="AU52" s="389"/>
      <c r="AV52" s="387" t="s">
        <v>273</v>
      </c>
      <c r="AW52" s="388"/>
      <c r="AX52" s="388"/>
      <c r="AY52" s="388"/>
      <c r="AZ52" s="389"/>
      <c r="BA52" s="400" t="s">
        <v>273</v>
      </c>
      <c r="BB52" s="401"/>
      <c r="BC52" s="401"/>
      <c r="BD52" s="401"/>
      <c r="BE52" s="402"/>
      <c r="BF52" s="403" t="s">
        <v>273</v>
      </c>
      <c r="BG52" s="404"/>
      <c r="BH52" s="404"/>
      <c r="BI52" s="404"/>
      <c r="BJ52" s="404"/>
      <c r="BK52" s="404"/>
      <c r="BL52" s="404"/>
      <c r="BM52" s="404"/>
      <c r="BN52" s="404"/>
      <c r="BO52" s="404"/>
      <c r="BP52" s="404"/>
      <c r="BQ52" s="405"/>
      <c r="BR52" s="398" t="s">
        <v>301</v>
      </c>
      <c r="BS52" s="406"/>
      <c r="BT52" s="406"/>
      <c r="BU52" s="406"/>
      <c r="BV52" s="406"/>
      <c r="BW52" s="406"/>
      <c r="BX52" s="406"/>
      <c r="BY52" s="406"/>
      <c r="BZ52" s="406"/>
      <c r="CA52" s="406"/>
      <c r="CB52" s="406"/>
      <c r="CC52" s="406"/>
      <c r="CD52" s="406"/>
      <c r="CE52" s="406"/>
      <c r="CF52" s="406"/>
      <c r="CG52" s="406"/>
      <c r="CH52" s="407"/>
    </row>
    <row r="53" spans="1:86">
      <c r="A53" s="234"/>
      <c r="B53" s="235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6"/>
      <c r="AG53" s="236"/>
      <c r="AH53" s="236"/>
      <c r="AI53" s="236"/>
      <c r="AJ53" s="236"/>
      <c r="AK53" s="236"/>
      <c r="AL53" s="235"/>
      <c r="AM53" s="235"/>
      <c r="AN53" s="235"/>
      <c r="AO53" s="235"/>
      <c r="AP53" s="236"/>
      <c r="AQ53" s="236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  <c r="BG53" s="236"/>
      <c r="BH53" s="236"/>
      <c r="BI53" s="236"/>
      <c r="BJ53" s="236"/>
      <c r="BK53" s="236"/>
      <c r="BL53" s="236"/>
      <c r="BM53" s="236"/>
      <c r="BN53" s="236"/>
      <c r="BO53" s="236"/>
      <c r="BP53" s="236"/>
      <c r="BQ53" s="236"/>
      <c r="BR53" s="237"/>
      <c r="BS53" s="236"/>
      <c r="BT53" s="236"/>
      <c r="BU53" s="236"/>
      <c r="BV53" s="236"/>
      <c r="BW53" s="236"/>
      <c r="BX53" s="236"/>
      <c r="BY53" s="236"/>
      <c r="BZ53" s="236"/>
      <c r="CA53" s="236"/>
      <c r="CB53" s="236"/>
      <c r="CC53" s="236"/>
      <c r="CD53" s="236"/>
      <c r="CE53" s="236"/>
      <c r="CF53" s="236"/>
      <c r="CG53" s="236"/>
      <c r="CH53" s="238"/>
    </row>
    <row r="54" spans="1:86" ht="14.25">
      <c r="A54" s="408" t="s">
        <v>302</v>
      </c>
      <c r="B54" s="409"/>
      <c r="C54" s="409"/>
      <c r="D54" s="409"/>
      <c r="E54" s="409"/>
      <c r="F54" s="40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39"/>
      <c r="AX54" s="239"/>
      <c r="AY54" s="239"/>
      <c r="AZ54" s="239"/>
      <c r="BA54" s="239"/>
      <c r="BB54" s="239"/>
      <c r="BC54" s="239"/>
      <c r="BD54" s="239"/>
      <c r="BE54" s="239"/>
      <c r="BF54" s="239"/>
      <c r="BG54" s="239"/>
      <c r="BH54" s="239"/>
      <c r="BI54" s="239"/>
      <c r="BJ54" s="239"/>
      <c r="BK54" s="239"/>
      <c r="BL54" s="239"/>
      <c r="BM54" s="239"/>
      <c r="BN54" s="239"/>
      <c r="BO54" s="239"/>
      <c r="BP54" s="239"/>
      <c r="BQ54" s="239"/>
      <c r="BR54" s="239"/>
      <c r="BS54" s="239"/>
      <c r="BT54" s="239"/>
      <c r="BU54" s="239"/>
      <c r="BV54" s="239"/>
      <c r="BW54" s="239"/>
      <c r="BX54" s="239"/>
      <c r="BY54" s="239"/>
      <c r="BZ54" s="239"/>
      <c r="CA54" s="239"/>
      <c r="CB54" s="239"/>
      <c r="CC54" s="239"/>
      <c r="CD54" s="239"/>
      <c r="CE54" s="239"/>
      <c r="CF54" s="239"/>
      <c r="CG54" s="239"/>
      <c r="CH54" s="240"/>
    </row>
    <row r="55" spans="1:86" ht="18" customHeight="1">
      <c r="A55" s="410" t="s">
        <v>303</v>
      </c>
      <c r="B55" s="410"/>
      <c r="C55" s="410" t="s">
        <v>252</v>
      </c>
      <c r="D55" s="410"/>
      <c r="E55" s="397" t="s">
        <v>304</v>
      </c>
      <c r="F55" s="397"/>
      <c r="G55" s="397"/>
      <c r="H55" s="397"/>
      <c r="I55" s="397"/>
      <c r="J55" s="397"/>
      <c r="K55" s="397"/>
      <c r="L55" s="397"/>
      <c r="M55" s="397"/>
      <c r="N55" s="397"/>
      <c r="O55" s="397" t="s">
        <v>305</v>
      </c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397"/>
      <c r="AA55" s="397"/>
      <c r="AB55" s="411" t="s">
        <v>306</v>
      </c>
      <c r="AC55" s="412"/>
      <c r="AD55" s="412"/>
      <c r="AE55" s="412"/>
      <c r="AF55" s="412"/>
      <c r="AG55" s="412"/>
      <c r="AH55" s="412"/>
      <c r="AI55" s="412"/>
      <c r="AJ55" s="412"/>
      <c r="AK55" s="412"/>
      <c r="AL55" s="412"/>
      <c r="AM55" s="412"/>
      <c r="AN55" s="412"/>
      <c r="AO55" s="412"/>
      <c r="AP55" s="412"/>
      <c r="AQ55" s="412"/>
      <c r="AR55" s="412"/>
      <c r="AS55" s="412"/>
      <c r="AT55" s="412"/>
      <c r="AU55" s="412"/>
      <c r="AV55" s="412"/>
      <c r="AW55" s="412"/>
      <c r="AX55" s="412"/>
      <c r="AY55" s="412"/>
      <c r="AZ55" s="412"/>
      <c r="BA55" s="412"/>
      <c r="BB55" s="412"/>
      <c r="BC55" s="412"/>
      <c r="BD55" s="412"/>
      <c r="BE55" s="413"/>
      <c r="BF55" s="397" t="s">
        <v>307</v>
      </c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</row>
    <row r="56" spans="1:86" ht="16.149999999999999" customHeight="1">
      <c r="A56" s="410"/>
      <c r="B56" s="410"/>
      <c r="C56" s="410"/>
      <c r="D56" s="410"/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397"/>
      <c r="AA56" s="397"/>
      <c r="AB56" s="414"/>
      <c r="AC56" s="415"/>
      <c r="AD56" s="415"/>
      <c r="AE56" s="415"/>
      <c r="AF56" s="415"/>
      <c r="AG56" s="415"/>
      <c r="AH56" s="415"/>
      <c r="AI56" s="415"/>
      <c r="AJ56" s="415"/>
      <c r="AK56" s="415"/>
      <c r="AL56" s="415"/>
      <c r="AM56" s="415"/>
      <c r="AN56" s="415"/>
      <c r="AO56" s="415"/>
      <c r="AP56" s="415"/>
      <c r="AQ56" s="415"/>
      <c r="AR56" s="415"/>
      <c r="AS56" s="415"/>
      <c r="AT56" s="415"/>
      <c r="AU56" s="415"/>
      <c r="AV56" s="415"/>
      <c r="AW56" s="415"/>
      <c r="AX56" s="415"/>
      <c r="AY56" s="415"/>
      <c r="AZ56" s="415"/>
      <c r="BA56" s="415"/>
      <c r="BB56" s="415"/>
      <c r="BC56" s="415"/>
      <c r="BD56" s="415"/>
      <c r="BE56" s="416"/>
      <c r="BF56" s="397"/>
      <c r="BG56" s="397"/>
      <c r="BH56" s="397"/>
      <c r="BI56" s="397"/>
      <c r="BJ56" s="397"/>
      <c r="BK56" s="397"/>
      <c r="BL56" s="397"/>
      <c r="BM56" s="397"/>
      <c r="BN56" s="397"/>
      <c r="BO56" s="397"/>
      <c r="BP56" s="397"/>
      <c r="BQ56" s="397"/>
      <c r="BR56" s="397"/>
      <c r="BS56" s="397"/>
      <c r="BT56" s="397"/>
      <c r="BU56" s="397"/>
      <c r="BV56" s="397"/>
      <c r="BW56" s="397"/>
      <c r="BX56" s="397"/>
      <c r="BY56" s="397"/>
      <c r="BZ56" s="397"/>
      <c r="CA56" s="397"/>
      <c r="CB56" s="397"/>
      <c r="CC56" s="397"/>
      <c r="CD56" s="397"/>
      <c r="CE56" s="397"/>
      <c r="CF56" s="397"/>
      <c r="CG56" s="397"/>
      <c r="CH56" s="397"/>
    </row>
    <row r="57" spans="1:86">
      <c r="A57" s="410"/>
      <c r="B57" s="410"/>
      <c r="C57" s="410"/>
      <c r="D57" s="410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397"/>
      <c r="AB57" s="417"/>
      <c r="AC57" s="418"/>
      <c r="AD57" s="418"/>
      <c r="AE57" s="418"/>
      <c r="AF57" s="418"/>
      <c r="AG57" s="418"/>
      <c r="AH57" s="418"/>
      <c r="AI57" s="418"/>
      <c r="AJ57" s="418"/>
      <c r="AK57" s="418"/>
      <c r="AL57" s="418"/>
      <c r="AM57" s="418"/>
      <c r="AN57" s="418"/>
      <c r="AO57" s="418"/>
      <c r="AP57" s="418"/>
      <c r="AQ57" s="418"/>
      <c r="AR57" s="418"/>
      <c r="AS57" s="418"/>
      <c r="AT57" s="418"/>
      <c r="AU57" s="418"/>
      <c r="AV57" s="418"/>
      <c r="AW57" s="418"/>
      <c r="AX57" s="418"/>
      <c r="AY57" s="418"/>
      <c r="AZ57" s="418"/>
      <c r="BA57" s="418"/>
      <c r="BB57" s="418"/>
      <c r="BC57" s="418"/>
      <c r="BD57" s="418"/>
      <c r="BE57" s="419"/>
      <c r="BF57" s="397"/>
      <c r="BG57" s="397"/>
      <c r="BH57" s="397"/>
      <c r="BI57" s="397"/>
      <c r="BJ57" s="397"/>
      <c r="BK57" s="397"/>
      <c r="BL57" s="397"/>
      <c r="BM57" s="397"/>
      <c r="BN57" s="397"/>
      <c r="BO57" s="397"/>
      <c r="BP57" s="397"/>
      <c r="BQ57" s="397"/>
      <c r="BR57" s="397"/>
      <c r="BS57" s="397"/>
      <c r="BT57" s="397"/>
      <c r="BU57" s="397"/>
      <c r="BV57" s="397"/>
      <c r="BW57" s="397"/>
      <c r="BX57" s="397"/>
      <c r="BY57" s="397"/>
      <c r="BZ57" s="397"/>
      <c r="CA57" s="397"/>
      <c r="CB57" s="397"/>
      <c r="CC57" s="397"/>
      <c r="CD57" s="397"/>
      <c r="CE57" s="397"/>
      <c r="CF57" s="397"/>
      <c r="CG57" s="397"/>
      <c r="CH57" s="397"/>
    </row>
    <row r="58" spans="1:86" ht="31.9" customHeight="1">
      <c r="A58" s="386">
        <v>1</v>
      </c>
      <c r="B58" s="386"/>
      <c r="C58" s="386">
        <v>7</v>
      </c>
      <c r="D58" s="386"/>
      <c r="E58" s="387" t="s">
        <v>308</v>
      </c>
      <c r="F58" s="388"/>
      <c r="G58" s="388"/>
      <c r="H58" s="388"/>
      <c r="I58" s="388"/>
      <c r="J58" s="388"/>
      <c r="K58" s="388"/>
      <c r="L58" s="388"/>
      <c r="M58" s="388"/>
      <c r="N58" s="389"/>
      <c r="O58" s="390" t="s">
        <v>309</v>
      </c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2"/>
      <c r="AB58" s="398" t="s">
        <v>310</v>
      </c>
      <c r="AC58" s="394"/>
      <c r="AD58" s="394"/>
      <c r="AE58" s="394"/>
      <c r="AF58" s="394"/>
      <c r="AG58" s="394"/>
      <c r="AH58" s="394"/>
      <c r="AI58" s="394"/>
      <c r="AJ58" s="394"/>
      <c r="AK58" s="394"/>
      <c r="AL58" s="394"/>
      <c r="AM58" s="394"/>
      <c r="AN58" s="394"/>
      <c r="AO58" s="394"/>
      <c r="AP58" s="394"/>
      <c r="AQ58" s="394"/>
      <c r="AR58" s="394"/>
      <c r="AS58" s="394"/>
      <c r="AT58" s="394"/>
      <c r="AU58" s="394"/>
      <c r="AV58" s="394"/>
      <c r="AW58" s="394"/>
      <c r="AX58" s="394"/>
      <c r="AY58" s="394"/>
      <c r="AZ58" s="394"/>
      <c r="BA58" s="394"/>
      <c r="BB58" s="394"/>
      <c r="BC58" s="394"/>
      <c r="BD58" s="394"/>
      <c r="BE58" s="399"/>
      <c r="BF58" s="393"/>
      <c r="BG58" s="394"/>
      <c r="BH58" s="394"/>
      <c r="BI58" s="394"/>
      <c r="BJ58" s="394"/>
      <c r="BK58" s="394"/>
      <c r="BL58" s="394"/>
      <c r="BM58" s="394"/>
      <c r="BN58" s="394"/>
      <c r="BO58" s="394"/>
      <c r="BP58" s="394"/>
      <c r="BQ58" s="394"/>
      <c r="BR58" s="394"/>
      <c r="BS58" s="394"/>
      <c r="BT58" s="394"/>
      <c r="BU58" s="394"/>
      <c r="BV58" s="394"/>
      <c r="BW58" s="394"/>
      <c r="BX58" s="394"/>
      <c r="BY58" s="394"/>
      <c r="BZ58" s="394"/>
      <c r="CA58" s="394"/>
      <c r="CB58" s="394"/>
      <c r="CC58" s="394"/>
      <c r="CD58" s="394"/>
      <c r="CE58" s="394"/>
      <c r="CF58" s="394"/>
      <c r="CG58" s="394"/>
      <c r="CH58" s="399"/>
    </row>
    <row r="59" spans="1:86" ht="18.75">
      <c r="A59" s="386"/>
      <c r="B59" s="386"/>
      <c r="C59" s="386"/>
      <c r="D59" s="386"/>
      <c r="E59" s="387"/>
      <c r="F59" s="388"/>
      <c r="G59" s="388"/>
      <c r="H59" s="388"/>
      <c r="I59" s="388"/>
      <c r="J59" s="388"/>
      <c r="K59" s="388"/>
      <c r="L59" s="388"/>
      <c r="M59" s="388"/>
      <c r="N59" s="389"/>
      <c r="O59" s="390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92"/>
      <c r="AB59" s="393"/>
      <c r="AC59" s="394"/>
      <c r="AD59" s="394"/>
      <c r="AE59" s="394"/>
      <c r="AF59" s="394"/>
      <c r="AG59" s="394"/>
      <c r="AH59" s="394"/>
      <c r="AI59" s="394"/>
      <c r="AJ59" s="394"/>
      <c r="AK59" s="394"/>
      <c r="AL59" s="394"/>
      <c r="AM59" s="394"/>
      <c r="AN59" s="394"/>
      <c r="AO59" s="394"/>
      <c r="AP59" s="394"/>
      <c r="AQ59" s="394"/>
      <c r="AR59" s="394"/>
      <c r="AS59" s="394"/>
      <c r="AT59" s="394"/>
      <c r="AU59" s="394"/>
      <c r="AV59" s="394"/>
      <c r="AW59" s="394"/>
      <c r="AX59" s="395"/>
      <c r="AY59" s="395"/>
      <c r="AZ59" s="395"/>
      <c r="BA59" s="395"/>
      <c r="BB59" s="395"/>
      <c r="BC59" s="395"/>
      <c r="BD59" s="395"/>
      <c r="BE59" s="396"/>
      <c r="BF59" s="390"/>
      <c r="BG59" s="391"/>
      <c r="BH59" s="391"/>
      <c r="BI59" s="391"/>
      <c r="BJ59" s="391"/>
      <c r="BK59" s="391"/>
      <c r="BL59" s="391"/>
      <c r="BM59" s="391"/>
      <c r="BN59" s="391"/>
      <c r="BO59" s="391"/>
      <c r="BP59" s="391"/>
      <c r="BQ59" s="391"/>
      <c r="BR59" s="391"/>
      <c r="BS59" s="391"/>
      <c r="BT59" s="391"/>
      <c r="BU59" s="391"/>
      <c r="BV59" s="391"/>
      <c r="BW59" s="391"/>
      <c r="BX59" s="391"/>
      <c r="BY59" s="391"/>
      <c r="BZ59" s="391"/>
      <c r="CA59" s="391"/>
      <c r="CB59" s="391"/>
      <c r="CC59" s="391"/>
      <c r="CD59" s="391"/>
      <c r="CE59" s="391"/>
      <c r="CF59" s="391"/>
      <c r="CG59" s="391"/>
      <c r="CH59" s="392"/>
    </row>
    <row r="60" spans="1:86" ht="18.75">
      <c r="A60" s="386"/>
      <c r="B60" s="386"/>
      <c r="C60" s="386"/>
      <c r="D60" s="386"/>
      <c r="E60" s="387"/>
      <c r="F60" s="388"/>
      <c r="G60" s="388"/>
      <c r="H60" s="388"/>
      <c r="I60" s="388"/>
      <c r="J60" s="388"/>
      <c r="K60" s="388"/>
      <c r="L60" s="388"/>
      <c r="M60" s="388"/>
      <c r="N60" s="389"/>
      <c r="O60" s="390"/>
      <c r="P60" s="391"/>
      <c r="Q60" s="391"/>
      <c r="R60" s="391"/>
      <c r="S60" s="391"/>
      <c r="T60" s="391"/>
      <c r="U60" s="391"/>
      <c r="V60" s="391"/>
      <c r="W60" s="391"/>
      <c r="X60" s="391"/>
      <c r="Y60" s="391"/>
      <c r="Z60" s="391"/>
      <c r="AA60" s="392"/>
      <c r="AB60" s="393"/>
      <c r="AC60" s="394"/>
      <c r="AD60" s="394"/>
      <c r="AE60" s="394"/>
      <c r="AF60" s="394"/>
      <c r="AG60" s="394"/>
      <c r="AH60" s="394"/>
      <c r="AI60" s="394"/>
      <c r="AJ60" s="394"/>
      <c r="AK60" s="394"/>
      <c r="AL60" s="394"/>
      <c r="AM60" s="394"/>
      <c r="AN60" s="394"/>
      <c r="AO60" s="394"/>
      <c r="AP60" s="394"/>
      <c r="AQ60" s="394"/>
      <c r="AR60" s="394"/>
      <c r="AS60" s="394"/>
      <c r="AT60" s="394"/>
      <c r="AU60" s="394"/>
      <c r="AV60" s="394"/>
      <c r="AW60" s="394"/>
      <c r="AX60" s="395"/>
      <c r="AY60" s="395"/>
      <c r="AZ60" s="395"/>
      <c r="BA60" s="395"/>
      <c r="BB60" s="395"/>
      <c r="BC60" s="395"/>
      <c r="BD60" s="395"/>
      <c r="BE60" s="396"/>
      <c r="BF60" s="390"/>
      <c r="BG60" s="391"/>
      <c r="BH60" s="391"/>
      <c r="BI60" s="391"/>
      <c r="BJ60" s="391"/>
      <c r="BK60" s="391"/>
      <c r="BL60" s="391"/>
      <c r="BM60" s="391"/>
      <c r="BN60" s="391"/>
      <c r="BO60" s="391"/>
      <c r="BP60" s="391"/>
      <c r="BQ60" s="391"/>
      <c r="BR60" s="391"/>
      <c r="BS60" s="391"/>
      <c r="BT60" s="391"/>
      <c r="BU60" s="391"/>
      <c r="BV60" s="391"/>
      <c r="BW60" s="391"/>
      <c r="BX60" s="391"/>
      <c r="BY60" s="391"/>
      <c r="BZ60" s="391"/>
      <c r="CA60" s="391"/>
      <c r="CB60" s="391"/>
      <c r="CC60" s="391"/>
      <c r="CD60" s="391"/>
      <c r="CE60" s="391"/>
      <c r="CF60" s="391"/>
      <c r="CG60" s="391"/>
      <c r="CH60" s="392"/>
    </row>
    <row r="61" spans="1:86" ht="18.75">
      <c r="A61" s="386"/>
      <c r="B61" s="386"/>
      <c r="C61" s="386"/>
      <c r="D61" s="386"/>
      <c r="E61" s="387"/>
      <c r="F61" s="388"/>
      <c r="G61" s="388"/>
      <c r="H61" s="388"/>
      <c r="I61" s="388"/>
      <c r="J61" s="388"/>
      <c r="K61" s="388"/>
      <c r="L61" s="388"/>
      <c r="M61" s="388"/>
      <c r="N61" s="389"/>
      <c r="O61" s="390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92"/>
      <c r="AB61" s="393"/>
      <c r="AC61" s="394"/>
      <c r="AD61" s="394"/>
      <c r="AE61" s="394"/>
      <c r="AF61" s="394"/>
      <c r="AG61" s="394"/>
      <c r="AH61" s="394"/>
      <c r="AI61" s="394"/>
      <c r="AJ61" s="394"/>
      <c r="AK61" s="394"/>
      <c r="AL61" s="394"/>
      <c r="AM61" s="394"/>
      <c r="AN61" s="394"/>
      <c r="AO61" s="394"/>
      <c r="AP61" s="394"/>
      <c r="AQ61" s="394"/>
      <c r="AR61" s="394"/>
      <c r="AS61" s="394"/>
      <c r="AT61" s="394"/>
      <c r="AU61" s="394"/>
      <c r="AV61" s="394"/>
      <c r="AW61" s="394"/>
      <c r="AX61" s="395"/>
      <c r="AY61" s="395"/>
      <c r="AZ61" s="395"/>
      <c r="BA61" s="395"/>
      <c r="BB61" s="395"/>
      <c r="BC61" s="395"/>
      <c r="BD61" s="395"/>
      <c r="BE61" s="396"/>
      <c r="BF61" s="390"/>
      <c r="BG61" s="391"/>
      <c r="BH61" s="391"/>
      <c r="BI61" s="391"/>
      <c r="BJ61" s="391"/>
      <c r="BK61" s="391"/>
      <c r="BL61" s="391"/>
      <c r="BM61" s="391"/>
      <c r="BN61" s="391"/>
      <c r="BO61" s="391"/>
      <c r="BP61" s="391"/>
      <c r="BQ61" s="391"/>
      <c r="BR61" s="391"/>
      <c r="BS61" s="391"/>
      <c r="BT61" s="391"/>
      <c r="BU61" s="391"/>
      <c r="BV61" s="391"/>
      <c r="BW61" s="391"/>
      <c r="BX61" s="391"/>
      <c r="BY61" s="391"/>
      <c r="BZ61" s="391"/>
      <c r="CA61" s="391"/>
      <c r="CB61" s="391"/>
      <c r="CC61" s="391"/>
      <c r="CD61" s="391"/>
      <c r="CE61" s="391"/>
      <c r="CF61" s="391"/>
      <c r="CG61" s="391"/>
      <c r="CH61" s="392"/>
    </row>
    <row r="62" spans="1:86" ht="18.75">
      <c r="A62" s="386"/>
      <c r="B62" s="386"/>
      <c r="C62" s="386"/>
      <c r="D62" s="386"/>
      <c r="E62" s="387"/>
      <c r="F62" s="388"/>
      <c r="G62" s="388"/>
      <c r="H62" s="388"/>
      <c r="I62" s="388"/>
      <c r="J62" s="388"/>
      <c r="K62" s="388"/>
      <c r="L62" s="388"/>
      <c r="M62" s="388"/>
      <c r="N62" s="389"/>
      <c r="O62" s="390"/>
      <c r="P62" s="391"/>
      <c r="Q62" s="391"/>
      <c r="R62" s="391"/>
      <c r="S62" s="391"/>
      <c r="T62" s="391"/>
      <c r="U62" s="391"/>
      <c r="V62" s="391"/>
      <c r="W62" s="391"/>
      <c r="X62" s="391"/>
      <c r="Y62" s="391"/>
      <c r="Z62" s="391"/>
      <c r="AA62" s="392"/>
      <c r="AB62" s="393"/>
      <c r="AC62" s="394"/>
      <c r="AD62" s="394"/>
      <c r="AE62" s="394"/>
      <c r="AF62" s="394"/>
      <c r="AG62" s="394"/>
      <c r="AH62" s="394"/>
      <c r="AI62" s="394"/>
      <c r="AJ62" s="394"/>
      <c r="AK62" s="394"/>
      <c r="AL62" s="394"/>
      <c r="AM62" s="394"/>
      <c r="AN62" s="394"/>
      <c r="AO62" s="394"/>
      <c r="AP62" s="394"/>
      <c r="AQ62" s="394"/>
      <c r="AR62" s="394"/>
      <c r="AS62" s="394"/>
      <c r="AT62" s="394"/>
      <c r="AU62" s="394"/>
      <c r="AV62" s="394"/>
      <c r="AW62" s="394"/>
      <c r="AX62" s="395"/>
      <c r="AY62" s="395"/>
      <c r="AZ62" s="395"/>
      <c r="BA62" s="395"/>
      <c r="BB62" s="395"/>
      <c r="BC62" s="395"/>
      <c r="BD62" s="395"/>
      <c r="BE62" s="396"/>
      <c r="BF62" s="390"/>
      <c r="BG62" s="391"/>
      <c r="BH62" s="391"/>
      <c r="BI62" s="391"/>
      <c r="BJ62" s="391"/>
      <c r="BK62" s="391"/>
      <c r="BL62" s="391"/>
      <c r="BM62" s="391"/>
      <c r="BN62" s="391"/>
      <c r="BO62" s="391"/>
      <c r="BP62" s="391"/>
      <c r="BQ62" s="391"/>
      <c r="BR62" s="391"/>
      <c r="BS62" s="391"/>
      <c r="BT62" s="391"/>
      <c r="BU62" s="391"/>
      <c r="BV62" s="391"/>
      <c r="BW62" s="391"/>
      <c r="BX62" s="391"/>
      <c r="BY62" s="391"/>
      <c r="BZ62" s="391"/>
      <c r="CA62" s="391"/>
      <c r="CB62" s="391"/>
      <c r="CC62" s="391"/>
      <c r="CD62" s="391"/>
      <c r="CE62" s="391"/>
      <c r="CF62" s="391"/>
      <c r="CG62" s="391"/>
      <c r="CH62" s="392"/>
    </row>
    <row r="63" spans="1:86" ht="18.75">
      <c r="A63" s="386"/>
      <c r="B63" s="386"/>
      <c r="C63" s="386"/>
      <c r="D63" s="386"/>
      <c r="E63" s="387"/>
      <c r="F63" s="388"/>
      <c r="G63" s="388"/>
      <c r="H63" s="388"/>
      <c r="I63" s="388"/>
      <c r="J63" s="388"/>
      <c r="K63" s="388"/>
      <c r="L63" s="388"/>
      <c r="M63" s="388"/>
      <c r="N63" s="389"/>
      <c r="O63" s="390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91"/>
      <c r="AA63" s="392"/>
      <c r="AB63" s="393"/>
      <c r="AC63" s="394"/>
      <c r="AD63" s="394"/>
      <c r="AE63" s="394"/>
      <c r="AF63" s="394"/>
      <c r="AG63" s="394"/>
      <c r="AH63" s="394"/>
      <c r="AI63" s="394"/>
      <c r="AJ63" s="394"/>
      <c r="AK63" s="394"/>
      <c r="AL63" s="394"/>
      <c r="AM63" s="394"/>
      <c r="AN63" s="394"/>
      <c r="AO63" s="394"/>
      <c r="AP63" s="394"/>
      <c r="AQ63" s="394"/>
      <c r="AR63" s="394"/>
      <c r="AS63" s="394"/>
      <c r="AT63" s="394"/>
      <c r="AU63" s="394"/>
      <c r="AV63" s="394"/>
      <c r="AW63" s="394"/>
      <c r="AX63" s="395"/>
      <c r="AY63" s="395"/>
      <c r="AZ63" s="395"/>
      <c r="BA63" s="395"/>
      <c r="BB63" s="395"/>
      <c r="BC63" s="395"/>
      <c r="BD63" s="395"/>
      <c r="BE63" s="396"/>
      <c r="BF63" s="390"/>
      <c r="BG63" s="391"/>
      <c r="BH63" s="391"/>
      <c r="BI63" s="391"/>
      <c r="BJ63" s="391"/>
      <c r="BK63" s="391"/>
      <c r="BL63" s="391"/>
      <c r="BM63" s="391"/>
      <c r="BN63" s="391"/>
      <c r="BO63" s="391"/>
      <c r="BP63" s="391"/>
      <c r="BQ63" s="391"/>
      <c r="BR63" s="391"/>
      <c r="BS63" s="391"/>
      <c r="BT63" s="391"/>
      <c r="BU63" s="391"/>
      <c r="BV63" s="391"/>
      <c r="BW63" s="391"/>
      <c r="BX63" s="391"/>
      <c r="BY63" s="391"/>
      <c r="BZ63" s="391"/>
      <c r="CA63" s="391"/>
      <c r="CB63" s="391"/>
      <c r="CC63" s="391"/>
      <c r="CD63" s="391"/>
      <c r="CE63" s="391"/>
      <c r="CF63" s="391"/>
      <c r="CG63" s="391"/>
      <c r="CH63" s="392"/>
    </row>
    <row r="64" spans="1:86" ht="18.75">
      <c r="A64" s="386"/>
      <c r="B64" s="386"/>
      <c r="C64" s="386"/>
      <c r="D64" s="386"/>
      <c r="E64" s="387"/>
      <c r="F64" s="388"/>
      <c r="G64" s="388"/>
      <c r="H64" s="388"/>
      <c r="I64" s="388"/>
      <c r="J64" s="388"/>
      <c r="K64" s="388"/>
      <c r="L64" s="388"/>
      <c r="M64" s="388"/>
      <c r="N64" s="389"/>
      <c r="O64" s="390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92"/>
      <c r="AB64" s="393"/>
      <c r="AC64" s="394"/>
      <c r="AD64" s="394"/>
      <c r="AE64" s="394"/>
      <c r="AF64" s="394"/>
      <c r="AG64" s="394"/>
      <c r="AH64" s="394"/>
      <c r="AI64" s="394"/>
      <c r="AJ64" s="394"/>
      <c r="AK64" s="394"/>
      <c r="AL64" s="394"/>
      <c r="AM64" s="394"/>
      <c r="AN64" s="394"/>
      <c r="AO64" s="394"/>
      <c r="AP64" s="394"/>
      <c r="AQ64" s="394"/>
      <c r="AR64" s="394"/>
      <c r="AS64" s="394"/>
      <c r="AT64" s="394"/>
      <c r="AU64" s="394"/>
      <c r="AV64" s="394"/>
      <c r="AW64" s="394"/>
      <c r="AX64" s="395"/>
      <c r="AY64" s="395"/>
      <c r="AZ64" s="395"/>
      <c r="BA64" s="395"/>
      <c r="BB64" s="395"/>
      <c r="BC64" s="395"/>
      <c r="BD64" s="395"/>
      <c r="BE64" s="396"/>
      <c r="BF64" s="390"/>
      <c r="BG64" s="391"/>
      <c r="BH64" s="391"/>
      <c r="BI64" s="391"/>
      <c r="BJ64" s="391"/>
      <c r="BK64" s="391"/>
      <c r="BL64" s="391"/>
      <c r="BM64" s="391"/>
      <c r="BN64" s="391"/>
      <c r="BO64" s="391"/>
      <c r="BP64" s="391"/>
      <c r="BQ64" s="391"/>
      <c r="BR64" s="391"/>
      <c r="BS64" s="391"/>
      <c r="BT64" s="391"/>
      <c r="BU64" s="391"/>
      <c r="BV64" s="391"/>
      <c r="BW64" s="391"/>
      <c r="BX64" s="391"/>
      <c r="BY64" s="391"/>
      <c r="BZ64" s="391"/>
      <c r="CA64" s="391"/>
      <c r="CB64" s="391"/>
      <c r="CC64" s="391"/>
      <c r="CD64" s="391"/>
      <c r="CE64" s="391"/>
      <c r="CF64" s="391"/>
      <c r="CG64" s="391"/>
      <c r="CH64" s="392"/>
    </row>
    <row r="65" spans="1:86">
      <c r="A65" s="234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6"/>
      <c r="S65" s="236"/>
      <c r="T65" s="236"/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236"/>
      <c r="AH65" s="236"/>
      <c r="AI65" s="236"/>
      <c r="AJ65" s="236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  <c r="AX65" s="236"/>
      <c r="AY65" s="236"/>
      <c r="AZ65" s="236"/>
      <c r="BA65" s="236"/>
      <c r="BB65" s="236"/>
      <c r="BC65" s="236"/>
      <c r="BD65" s="236"/>
      <c r="BE65" s="236"/>
      <c r="BF65" s="236"/>
      <c r="BG65" s="236"/>
      <c r="BH65" s="236"/>
      <c r="BI65" s="236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236"/>
      <c r="BZ65" s="236"/>
      <c r="CA65" s="236"/>
      <c r="CB65" s="236"/>
      <c r="CC65" s="236"/>
      <c r="CD65" s="236"/>
      <c r="CE65" s="236"/>
      <c r="CF65" s="236"/>
      <c r="CG65" s="236"/>
      <c r="CH65" s="238"/>
    </row>
    <row r="66" spans="1:86" ht="14.25">
      <c r="A66" s="384" t="s">
        <v>311</v>
      </c>
      <c r="B66" s="385"/>
      <c r="C66" s="385"/>
      <c r="D66" s="385"/>
      <c r="E66" s="385"/>
      <c r="F66" s="385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/>
      <c r="AJ66" s="241"/>
      <c r="AK66" s="241"/>
      <c r="AL66" s="241"/>
      <c r="AM66" s="241"/>
      <c r="AN66" s="241"/>
      <c r="AO66" s="241"/>
      <c r="AP66" s="241"/>
      <c r="AQ66" s="241"/>
      <c r="AR66" s="241"/>
      <c r="AS66" s="241"/>
      <c r="AT66" s="241"/>
      <c r="AU66" s="241"/>
      <c r="AV66" s="241"/>
      <c r="AW66" s="241"/>
      <c r="AX66" s="241"/>
      <c r="AY66" s="241"/>
      <c r="AZ66" s="241"/>
      <c r="BA66" s="241"/>
      <c r="BB66" s="241"/>
      <c r="BC66" s="241"/>
      <c r="BD66" s="241"/>
      <c r="BE66" s="241"/>
      <c r="BF66" s="241"/>
      <c r="BG66" s="241"/>
      <c r="BH66" s="241"/>
      <c r="BI66" s="241"/>
      <c r="BJ66" s="241"/>
      <c r="BK66" s="241"/>
      <c r="BL66" s="241"/>
      <c r="BM66" s="241"/>
      <c r="BN66" s="241"/>
      <c r="BO66" s="241"/>
      <c r="BP66" s="241"/>
      <c r="BQ66" s="241"/>
      <c r="BR66" s="241"/>
      <c r="BS66" s="241"/>
      <c r="BT66" s="241"/>
      <c r="BU66" s="241"/>
      <c r="BV66" s="241"/>
      <c r="BW66" s="241"/>
      <c r="BX66" s="241"/>
      <c r="BY66" s="241"/>
      <c r="BZ66" s="241"/>
      <c r="CA66" s="241"/>
      <c r="CB66" s="241"/>
      <c r="CC66" s="241"/>
      <c r="CD66" s="241"/>
      <c r="CE66" s="241"/>
      <c r="CF66" s="241"/>
      <c r="CG66" s="241"/>
      <c r="CH66" s="242"/>
    </row>
    <row r="67" spans="1:86">
      <c r="A67" s="243"/>
      <c r="CH67" s="245"/>
    </row>
    <row r="68" spans="1:86">
      <c r="A68" s="243"/>
      <c r="CH68" s="245"/>
    </row>
    <row r="69" spans="1:86">
      <c r="A69" s="246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  <c r="BJ69" s="247"/>
      <c r="BK69" s="247"/>
      <c r="BL69" s="247"/>
      <c r="BM69" s="247"/>
      <c r="BN69" s="247"/>
      <c r="BO69" s="247"/>
      <c r="BP69" s="247"/>
      <c r="BQ69" s="247"/>
      <c r="BR69" s="247"/>
      <c r="BS69" s="247"/>
      <c r="BT69" s="247"/>
      <c r="BU69" s="247"/>
      <c r="BV69" s="247"/>
      <c r="BW69" s="247"/>
      <c r="BX69" s="247"/>
      <c r="BY69" s="247"/>
      <c r="BZ69" s="247"/>
      <c r="CA69" s="247"/>
      <c r="CB69" s="247"/>
      <c r="CC69" s="247"/>
      <c r="CD69" s="247"/>
      <c r="CE69" s="247"/>
      <c r="CF69" s="247"/>
      <c r="CG69" s="247"/>
      <c r="CH69" s="248"/>
    </row>
  </sheetData>
  <mergeCells count="198">
    <mergeCell ref="A1:F1"/>
    <mergeCell ref="BE1:BJ1"/>
    <mergeCell ref="BK1:BS1"/>
    <mergeCell ref="BT1:BY1"/>
    <mergeCell ref="BZ1:CH1"/>
    <mergeCell ref="A2:F2"/>
    <mergeCell ref="BE2:BJ2"/>
    <mergeCell ref="BK2:BS2"/>
    <mergeCell ref="BT2:BY2"/>
    <mergeCell ref="BZ2:CH2"/>
    <mergeCell ref="A8:F8"/>
    <mergeCell ref="A41:F41"/>
    <mergeCell ref="A42:B45"/>
    <mergeCell ref="C42:L45"/>
    <mergeCell ref="M42:Q45"/>
    <mergeCell ref="R42:S45"/>
    <mergeCell ref="A3:F4"/>
    <mergeCell ref="G3:O4"/>
    <mergeCell ref="P3:R4"/>
    <mergeCell ref="S3:CH4"/>
    <mergeCell ref="A5:F7"/>
    <mergeCell ref="G5:CH7"/>
    <mergeCell ref="BR42:CH45"/>
    <mergeCell ref="AJ43:AL45"/>
    <mergeCell ref="AM43:AN45"/>
    <mergeCell ref="AO43:BE43"/>
    <mergeCell ref="AO44:AP45"/>
    <mergeCell ref="AQ44:AU45"/>
    <mergeCell ref="AV44:AZ45"/>
    <mergeCell ref="BA44:BE45"/>
    <mergeCell ref="T42:V45"/>
    <mergeCell ref="W42:Y45"/>
    <mergeCell ref="Z42:AE45"/>
    <mergeCell ref="AF42:AI45"/>
    <mergeCell ref="AJ42:BE42"/>
    <mergeCell ref="BF42:BQ45"/>
    <mergeCell ref="AV46:AZ46"/>
    <mergeCell ref="BA46:BE46"/>
    <mergeCell ref="BF46:BQ46"/>
    <mergeCell ref="BR46:CH46"/>
    <mergeCell ref="A47:B47"/>
    <mergeCell ref="C47:L47"/>
    <mergeCell ref="M47:Q47"/>
    <mergeCell ref="R47:S47"/>
    <mergeCell ref="T47:V47"/>
    <mergeCell ref="W47:Y47"/>
    <mergeCell ref="Z46:AE46"/>
    <mergeCell ref="AF46:AI46"/>
    <mergeCell ref="AJ46:AL46"/>
    <mergeCell ref="AM46:AN46"/>
    <mergeCell ref="AO46:AP46"/>
    <mergeCell ref="AQ46:AU46"/>
    <mergeCell ref="A46:B46"/>
    <mergeCell ref="C46:L46"/>
    <mergeCell ref="M46:Q46"/>
    <mergeCell ref="R46:S46"/>
    <mergeCell ref="T46:V46"/>
    <mergeCell ref="W46:Y46"/>
    <mergeCell ref="AV47:AZ47"/>
    <mergeCell ref="BA47:BE47"/>
    <mergeCell ref="BF47:BQ47"/>
    <mergeCell ref="BR47:CH47"/>
    <mergeCell ref="A48:B48"/>
    <mergeCell ref="C48:L48"/>
    <mergeCell ref="M48:Q48"/>
    <mergeCell ref="R48:S48"/>
    <mergeCell ref="T48:V48"/>
    <mergeCell ref="W48:Y48"/>
    <mergeCell ref="Z47:AE47"/>
    <mergeCell ref="AF47:AI47"/>
    <mergeCell ref="AJ47:AL47"/>
    <mergeCell ref="AM47:AN47"/>
    <mergeCell ref="AO47:AP47"/>
    <mergeCell ref="AQ47:AU47"/>
    <mergeCell ref="AV48:AZ48"/>
    <mergeCell ref="BA48:BE48"/>
    <mergeCell ref="BF48:BQ48"/>
    <mergeCell ref="BR48:CH48"/>
    <mergeCell ref="AM48:AN48"/>
    <mergeCell ref="AO48:AP48"/>
    <mergeCell ref="AQ48:AU48"/>
    <mergeCell ref="C49:L49"/>
    <mergeCell ref="M49:Q49"/>
    <mergeCell ref="R49:S49"/>
    <mergeCell ref="T49:V49"/>
    <mergeCell ref="W49:Y49"/>
    <mergeCell ref="Z48:AE48"/>
    <mergeCell ref="AF48:AI48"/>
    <mergeCell ref="AJ48:AL48"/>
    <mergeCell ref="Z50:AE50"/>
    <mergeCell ref="AF50:AI50"/>
    <mergeCell ref="AJ50:AL50"/>
    <mergeCell ref="AV49:AZ49"/>
    <mergeCell ref="BA49:BE49"/>
    <mergeCell ref="BF49:BQ49"/>
    <mergeCell ref="BR49:CH49"/>
    <mergeCell ref="A50:B50"/>
    <mergeCell ref="C50:L50"/>
    <mergeCell ref="M50:Q50"/>
    <mergeCell ref="R50:S50"/>
    <mergeCell ref="T50:V50"/>
    <mergeCell ref="W50:Y50"/>
    <mergeCell ref="Z49:AE49"/>
    <mergeCell ref="AF49:AI49"/>
    <mergeCell ref="AJ49:AL49"/>
    <mergeCell ref="AM49:AN49"/>
    <mergeCell ref="AO49:AP49"/>
    <mergeCell ref="AQ49:AU49"/>
    <mergeCell ref="AV50:AZ50"/>
    <mergeCell ref="BA50:BE50"/>
    <mergeCell ref="BF50:BQ50"/>
    <mergeCell ref="BR50:CH50"/>
    <mergeCell ref="AM50:AN50"/>
    <mergeCell ref="AO50:AP50"/>
    <mergeCell ref="AQ50:AU50"/>
    <mergeCell ref="A49:B49"/>
    <mergeCell ref="AV51:AZ51"/>
    <mergeCell ref="BA51:BE51"/>
    <mergeCell ref="BF51:BQ51"/>
    <mergeCell ref="BR51:CH51"/>
    <mergeCell ref="A52:B52"/>
    <mergeCell ref="C52:L52"/>
    <mergeCell ref="M52:Q52"/>
    <mergeCell ref="R52:S52"/>
    <mergeCell ref="T52:V52"/>
    <mergeCell ref="W52:Y52"/>
    <mergeCell ref="Z51:AE51"/>
    <mergeCell ref="AF51:AI51"/>
    <mergeCell ref="AJ51:AL51"/>
    <mergeCell ref="AM51:AN51"/>
    <mergeCell ref="AO51:AP51"/>
    <mergeCell ref="AQ51:AU51"/>
    <mergeCell ref="A51:B51"/>
    <mergeCell ref="C51:L51"/>
    <mergeCell ref="M51:Q51"/>
    <mergeCell ref="R51:S51"/>
    <mergeCell ref="T51:V51"/>
    <mergeCell ref="W51:Y51"/>
    <mergeCell ref="BF55:CH57"/>
    <mergeCell ref="A58:B58"/>
    <mergeCell ref="C58:D58"/>
    <mergeCell ref="E58:N58"/>
    <mergeCell ref="O58:AA58"/>
    <mergeCell ref="AB58:BE58"/>
    <mergeCell ref="BF58:CH58"/>
    <mergeCell ref="AV52:AZ52"/>
    <mergeCell ref="BA52:BE52"/>
    <mergeCell ref="BF52:BQ52"/>
    <mergeCell ref="BR52:CH52"/>
    <mergeCell ref="A54:F54"/>
    <mergeCell ref="A55:B57"/>
    <mergeCell ref="C55:D57"/>
    <mergeCell ref="E55:N57"/>
    <mergeCell ref="O55:AA57"/>
    <mergeCell ref="AB55:BE57"/>
    <mergeCell ref="Z52:AE52"/>
    <mergeCell ref="AF52:AI52"/>
    <mergeCell ref="AJ52:AL52"/>
    <mergeCell ref="AM52:AN52"/>
    <mergeCell ref="AO52:AP52"/>
    <mergeCell ref="AQ52:AU52"/>
    <mergeCell ref="A60:B60"/>
    <mergeCell ref="C60:D60"/>
    <mergeCell ref="E60:N60"/>
    <mergeCell ref="O60:AA60"/>
    <mergeCell ref="AB60:BE60"/>
    <mergeCell ref="BF60:CH60"/>
    <mergeCell ref="A59:B59"/>
    <mergeCell ref="C59:D59"/>
    <mergeCell ref="E59:N59"/>
    <mergeCell ref="O59:AA59"/>
    <mergeCell ref="AB59:BE59"/>
    <mergeCell ref="BF59:CH59"/>
    <mergeCell ref="A62:B62"/>
    <mergeCell ref="C62:D62"/>
    <mergeCell ref="E62:N62"/>
    <mergeCell ref="O62:AA62"/>
    <mergeCell ref="AB62:BE62"/>
    <mergeCell ref="BF62:CH62"/>
    <mergeCell ref="A61:B61"/>
    <mergeCell ref="C61:D61"/>
    <mergeCell ref="E61:N61"/>
    <mergeCell ref="O61:AA61"/>
    <mergeCell ref="AB61:BE61"/>
    <mergeCell ref="BF61:CH61"/>
    <mergeCell ref="A66:F66"/>
    <mergeCell ref="A64:B64"/>
    <mergeCell ref="C64:D64"/>
    <mergeCell ref="E64:N64"/>
    <mergeCell ref="O64:AA64"/>
    <mergeCell ref="AB64:BE64"/>
    <mergeCell ref="BF64:CH64"/>
    <mergeCell ref="A63:B63"/>
    <mergeCell ref="C63:D63"/>
    <mergeCell ref="E63:N63"/>
    <mergeCell ref="O63:AA63"/>
    <mergeCell ref="AB63:BE63"/>
    <mergeCell ref="BF63:CH63"/>
  </mergeCells>
  <phoneticPr fontId="1"/>
  <printOptions horizontalCentered="1"/>
  <pageMargins left="0.23622047244094491" right="0.23622047244094491" top="0.15748031496062992" bottom="0.15748031496062992" header="0.31496062992125984" footer="0.31496062992125984"/>
  <pageSetup paperSize="9" scale="4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6139-FB51-40EF-A37F-79809A83CBCF}">
  <sheetPr>
    <tabColor rgb="FFCCCCFF"/>
  </sheetPr>
  <dimension ref="A1:W49"/>
  <sheetViews>
    <sheetView showGridLines="0" view="pageBreakPreview" zoomScaleNormal="100" zoomScaleSheetLayoutView="100" zoomScalePageLayoutView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C5"/>
    </sheetView>
  </sheetViews>
  <sheetFormatPr defaultColWidth="9.125" defaultRowHeight="27" customHeight="1"/>
  <cols>
    <col min="1" max="1" width="3.5" style="15" customWidth="1"/>
    <col min="2" max="2" width="13" style="79" customWidth="1"/>
    <col min="3" max="3" width="6.5" style="79" customWidth="1"/>
    <col min="4" max="14" width="5.625" customWidth="1"/>
    <col min="15" max="15" width="6.25" customWidth="1"/>
    <col min="16" max="16" width="18.75" customWidth="1"/>
    <col min="17" max="17" width="11.5" customWidth="1"/>
    <col min="18" max="18" width="10" customWidth="1"/>
    <col min="19" max="19" width="8.75" customWidth="1"/>
    <col min="21" max="22" width="6.375" customWidth="1"/>
    <col min="23" max="26" width="6.625" customWidth="1"/>
  </cols>
  <sheetData>
    <row r="1" spans="1:23" s="14" customFormat="1" ht="18" customHeight="1">
      <c r="A1" s="360" t="s">
        <v>13</v>
      </c>
      <c r="B1" s="361"/>
      <c r="C1" s="289" t="str">
        <f>表紙!J9</f>
        <v>（プロジェクト名）</v>
      </c>
      <c r="D1" s="256"/>
      <c r="E1" s="256"/>
      <c r="F1" s="256"/>
      <c r="G1" s="256"/>
      <c r="H1" s="256"/>
      <c r="I1" s="256"/>
      <c r="J1" s="256"/>
      <c r="K1" s="256"/>
      <c r="L1" s="256"/>
      <c r="M1" s="368" t="s">
        <v>2</v>
      </c>
      <c r="N1" s="369"/>
      <c r="O1" s="256"/>
      <c r="P1" s="290"/>
      <c r="Q1" s="20" t="s">
        <v>0</v>
      </c>
      <c r="R1" s="299"/>
      <c r="S1" s="300"/>
      <c r="U1" s="68" t="s">
        <v>83</v>
      </c>
      <c r="V1" s="68" t="s">
        <v>78</v>
      </c>
      <c r="W1" s="68" t="s">
        <v>90</v>
      </c>
    </row>
    <row r="2" spans="1:23" ht="18" customHeight="1">
      <c r="A2" s="362" t="s">
        <v>14</v>
      </c>
      <c r="B2" s="363"/>
      <c r="C2" s="291" t="str">
        <f ca="1">表紙!J10 &amp; "： " &amp; RIGHT(CELL("filename",D1),LEN(CELL("filename",D1))-FIND("]",CELL("filename",D1)))</f>
        <v>（ドキュメント名）： 【サンプル】単項目チェック</v>
      </c>
      <c r="D2" s="258"/>
      <c r="E2" s="258"/>
      <c r="F2" s="258"/>
      <c r="G2" s="258"/>
      <c r="H2" s="258"/>
      <c r="I2" s="258"/>
      <c r="J2" s="258"/>
      <c r="K2" s="258"/>
      <c r="L2" s="258"/>
      <c r="M2" s="370" t="s">
        <v>3</v>
      </c>
      <c r="N2" s="371"/>
      <c r="O2" s="258"/>
      <c r="P2" s="292"/>
      <c r="Q2" s="25" t="s">
        <v>1</v>
      </c>
      <c r="R2" s="301"/>
      <c r="S2" s="302"/>
      <c r="U2" s="68">
        <f>SUM(U$4:U$217)</f>
        <v>41</v>
      </c>
      <c r="V2" s="68">
        <f>SUM(V$4:V$217)</f>
        <v>40</v>
      </c>
      <c r="W2" s="68">
        <f>U2-V2</f>
        <v>1</v>
      </c>
    </row>
    <row r="3" spans="1:23" ht="18.75">
      <c r="A3" s="30"/>
      <c r="B3" s="1"/>
      <c r="C3" s="260"/>
      <c r="D3" s="251" t="s">
        <v>332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42"/>
      <c r="Q3" s="42"/>
      <c r="R3" s="41"/>
      <c r="S3" s="41"/>
    </row>
    <row r="4" spans="1:23" s="65" customFormat="1" ht="28.9" customHeight="1" thickBot="1">
      <c r="A4" s="313" t="s">
        <v>32</v>
      </c>
      <c r="B4" s="358" t="s">
        <v>31</v>
      </c>
      <c r="C4" s="359"/>
      <c r="D4" s="262" t="s">
        <v>315</v>
      </c>
      <c r="E4" s="259" t="s">
        <v>323</v>
      </c>
      <c r="F4" s="259" t="s">
        <v>316</v>
      </c>
      <c r="G4" s="259" t="s">
        <v>322</v>
      </c>
      <c r="H4" s="259" t="s">
        <v>321</v>
      </c>
      <c r="I4" s="259" t="s">
        <v>317</v>
      </c>
      <c r="J4" s="259" t="s">
        <v>320</v>
      </c>
      <c r="K4" s="259" t="s">
        <v>324</v>
      </c>
      <c r="L4" s="288" t="s">
        <v>325</v>
      </c>
      <c r="M4" s="259" t="s">
        <v>326</v>
      </c>
      <c r="N4" s="259" t="s">
        <v>327</v>
      </c>
      <c r="O4" s="364" t="s">
        <v>47</v>
      </c>
      <c r="P4" s="365"/>
      <c r="Q4" s="314" t="s">
        <v>318</v>
      </c>
      <c r="R4" s="314" t="s">
        <v>319</v>
      </c>
      <c r="S4" s="315" t="s">
        <v>331</v>
      </c>
      <c r="U4" s="99" t="s">
        <v>82</v>
      </c>
      <c r="V4" s="99" t="s">
        <v>78</v>
      </c>
    </row>
    <row r="5" spans="1:23" ht="19.5" thickTop="1">
      <c r="A5" s="316">
        <v>1</v>
      </c>
      <c r="B5" s="366" t="s">
        <v>191</v>
      </c>
      <c r="C5" s="367"/>
      <c r="D5" s="265" t="s">
        <v>81</v>
      </c>
      <c r="E5" s="266" t="s">
        <v>81</v>
      </c>
      <c r="F5" s="266" t="s">
        <v>80</v>
      </c>
      <c r="G5" s="266" t="s">
        <v>80</v>
      </c>
      <c r="H5" s="266" t="s">
        <v>80</v>
      </c>
      <c r="I5" s="266" t="s">
        <v>80</v>
      </c>
      <c r="J5" s="266" t="s">
        <v>80</v>
      </c>
      <c r="K5" s="266" t="s">
        <v>80</v>
      </c>
      <c r="L5" s="268" t="s">
        <v>80</v>
      </c>
      <c r="M5" s="266" t="s">
        <v>81</v>
      </c>
      <c r="N5" s="266" t="s">
        <v>81</v>
      </c>
      <c r="O5" s="272" t="s">
        <v>80</v>
      </c>
      <c r="P5" s="277"/>
      <c r="Q5" s="283">
        <v>43617</v>
      </c>
      <c r="R5" s="297" t="s">
        <v>216</v>
      </c>
      <c r="S5" s="295"/>
      <c r="U5" s="98">
        <f t="shared" ref="U5:U47" si="0">IF(B5="",0,12-COUNTIF(D5:O5,"－"))</f>
        <v>4</v>
      </c>
      <c r="V5" s="57">
        <f t="shared" ref="V5:V47" si="1">IF(B5="",0,COUNTIF(D5:S5,"〇")+COUNTIF(D5:S5,"◎"))</f>
        <v>4</v>
      </c>
    </row>
    <row r="6" spans="1:23" ht="18.75">
      <c r="A6" s="317">
        <v>2</v>
      </c>
      <c r="B6" s="356" t="s">
        <v>192</v>
      </c>
      <c r="C6" s="357"/>
      <c r="D6" s="263" t="s">
        <v>80</v>
      </c>
      <c r="E6" s="250" t="s">
        <v>81</v>
      </c>
      <c r="F6" s="250" t="s">
        <v>80</v>
      </c>
      <c r="G6" s="250" t="s">
        <v>80</v>
      </c>
      <c r="H6" s="250" t="s">
        <v>80</v>
      </c>
      <c r="I6" s="250" t="s">
        <v>80</v>
      </c>
      <c r="J6" s="250" t="s">
        <v>80</v>
      </c>
      <c r="K6" s="250" t="s">
        <v>80</v>
      </c>
      <c r="L6" s="269" t="s">
        <v>80</v>
      </c>
      <c r="M6" s="250" t="s">
        <v>80</v>
      </c>
      <c r="N6" s="250" t="s">
        <v>80</v>
      </c>
      <c r="O6" s="273" t="s">
        <v>80</v>
      </c>
      <c r="P6" s="278"/>
      <c r="Q6" s="282">
        <v>43617</v>
      </c>
      <c r="R6" s="298" t="s">
        <v>216</v>
      </c>
      <c r="S6" s="296"/>
      <c r="U6" s="98">
        <f t="shared" si="0"/>
        <v>1</v>
      </c>
      <c r="V6" s="57">
        <f t="shared" si="1"/>
        <v>1</v>
      </c>
    </row>
    <row r="7" spans="1:23" ht="18.75">
      <c r="A7" s="317">
        <v>3</v>
      </c>
      <c r="B7" s="356" t="s">
        <v>193</v>
      </c>
      <c r="C7" s="357"/>
      <c r="D7" s="263" t="s">
        <v>81</v>
      </c>
      <c r="E7" s="250" t="s">
        <v>81</v>
      </c>
      <c r="F7" s="250" t="s">
        <v>81</v>
      </c>
      <c r="G7" s="250" t="s">
        <v>74</v>
      </c>
      <c r="H7" s="250" t="s">
        <v>80</v>
      </c>
      <c r="I7" s="250" t="s">
        <v>81</v>
      </c>
      <c r="J7" s="250" t="s">
        <v>81</v>
      </c>
      <c r="K7" s="269" t="s">
        <v>80</v>
      </c>
      <c r="L7" s="269" t="s">
        <v>80</v>
      </c>
      <c r="M7" s="250" t="s">
        <v>81</v>
      </c>
      <c r="N7" s="250" t="s">
        <v>81</v>
      </c>
      <c r="O7" s="273" t="s">
        <v>81</v>
      </c>
      <c r="P7" s="278" t="s">
        <v>330</v>
      </c>
      <c r="Q7" s="282">
        <v>43617</v>
      </c>
      <c r="R7" s="298" t="s">
        <v>216</v>
      </c>
      <c r="S7" s="296"/>
      <c r="U7" s="98">
        <f t="shared" si="0"/>
        <v>9</v>
      </c>
      <c r="V7" s="57">
        <f t="shared" si="1"/>
        <v>9</v>
      </c>
    </row>
    <row r="8" spans="1:23" ht="18.75">
      <c r="A8" s="317">
        <v>4</v>
      </c>
      <c r="B8" s="356" t="s">
        <v>194</v>
      </c>
      <c r="C8" s="357"/>
      <c r="D8" s="263" t="s">
        <v>81</v>
      </c>
      <c r="E8" s="250" t="s">
        <v>81</v>
      </c>
      <c r="F8" s="250" t="s">
        <v>81</v>
      </c>
      <c r="G8" s="250" t="s">
        <v>81</v>
      </c>
      <c r="H8" s="250" t="s">
        <v>80</v>
      </c>
      <c r="I8" s="250" t="s">
        <v>81</v>
      </c>
      <c r="J8" s="250" t="s">
        <v>74</v>
      </c>
      <c r="K8" s="269" t="s">
        <v>80</v>
      </c>
      <c r="L8" s="269" t="s">
        <v>80</v>
      </c>
      <c r="M8" s="250" t="s">
        <v>81</v>
      </c>
      <c r="N8" s="250" t="s">
        <v>81</v>
      </c>
      <c r="O8" s="273" t="s">
        <v>80</v>
      </c>
      <c r="P8" s="278"/>
      <c r="Q8" s="282">
        <v>43617</v>
      </c>
      <c r="R8" s="298" t="s">
        <v>216</v>
      </c>
      <c r="S8" s="296"/>
      <c r="U8" s="98">
        <f t="shared" si="0"/>
        <v>8</v>
      </c>
      <c r="V8" s="57">
        <f t="shared" si="1"/>
        <v>8</v>
      </c>
    </row>
    <row r="9" spans="1:23" ht="25.9" customHeight="1">
      <c r="A9" s="317">
        <v>5</v>
      </c>
      <c r="B9" s="356" t="s">
        <v>195</v>
      </c>
      <c r="C9" s="357"/>
      <c r="D9" s="263" t="s">
        <v>81</v>
      </c>
      <c r="E9" s="250" t="s">
        <v>81</v>
      </c>
      <c r="F9" s="250" t="s">
        <v>81</v>
      </c>
      <c r="G9" s="250" t="s">
        <v>81</v>
      </c>
      <c r="H9" s="250" t="s">
        <v>80</v>
      </c>
      <c r="I9" s="250" t="s">
        <v>79</v>
      </c>
      <c r="J9" s="250" t="s">
        <v>80</v>
      </c>
      <c r="K9" s="269" t="s">
        <v>80</v>
      </c>
      <c r="L9" s="269" t="s">
        <v>80</v>
      </c>
      <c r="M9" s="250" t="s">
        <v>81</v>
      </c>
      <c r="N9" s="250" t="s">
        <v>81</v>
      </c>
      <c r="O9" s="273" t="s">
        <v>80</v>
      </c>
      <c r="P9" s="278"/>
      <c r="Q9" s="282"/>
      <c r="R9" s="298"/>
      <c r="S9" s="296"/>
      <c r="U9" s="98">
        <f t="shared" si="0"/>
        <v>7</v>
      </c>
      <c r="V9" s="57">
        <f t="shared" si="1"/>
        <v>6</v>
      </c>
    </row>
    <row r="10" spans="1:23" ht="25.9" customHeight="1">
      <c r="A10" s="317">
        <v>6</v>
      </c>
      <c r="B10" s="356" t="s">
        <v>196</v>
      </c>
      <c r="C10" s="357"/>
      <c r="D10" s="263" t="s">
        <v>81</v>
      </c>
      <c r="E10" s="250" t="s">
        <v>81</v>
      </c>
      <c r="F10" s="250" t="s">
        <v>80</v>
      </c>
      <c r="G10" s="250" t="s">
        <v>80</v>
      </c>
      <c r="H10" s="250" t="s">
        <v>80</v>
      </c>
      <c r="I10" s="250" t="s">
        <v>80</v>
      </c>
      <c r="J10" s="250" t="s">
        <v>80</v>
      </c>
      <c r="K10" s="269" t="s">
        <v>80</v>
      </c>
      <c r="L10" s="269" t="s">
        <v>80</v>
      </c>
      <c r="M10" s="250" t="s">
        <v>81</v>
      </c>
      <c r="N10" s="250" t="s">
        <v>81</v>
      </c>
      <c r="O10" s="273" t="s">
        <v>80</v>
      </c>
      <c r="P10" s="278"/>
      <c r="Q10" s="282">
        <v>43617</v>
      </c>
      <c r="R10" s="298" t="s">
        <v>216</v>
      </c>
      <c r="S10" s="296"/>
      <c r="U10" s="98">
        <f t="shared" si="0"/>
        <v>4</v>
      </c>
      <c r="V10" s="57">
        <f t="shared" si="1"/>
        <v>4</v>
      </c>
    </row>
    <row r="11" spans="1:23" ht="18.75">
      <c r="A11" s="317">
        <v>7</v>
      </c>
      <c r="B11" s="356" t="s">
        <v>197</v>
      </c>
      <c r="C11" s="357"/>
      <c r="D11" s="263" t="s">
        <v>81</v>
      </c>
      <c r="E11" s="250" t="s">
        <v>81</v>
      </c>
      <c r="F11" s="263" t="s">
        <v>81</v>
      </c>
      <c r="G11" s="263" t="s">
        <v>81</v>
      </c>
      <c r="H11" s="263" t="s">
        <v>81</v>
      </c>
      <c r="I11" s="263" t="s">
        <v>81</v>
      </c>
      <c r="J11" s="250" t="s">
        <v>80</v>
      </c>
      <c r="K11" s="269" t="s">
        <v>80</v>
      </c>
      <c r="L11" s="269" t="s">
        <v>80</v>
      </c>
      <c r="M11" s="250" t="s">
        <v>81</v>
      </c>
      <c r="N11" s="250" t="s">
        <v>81</v>
      </c>
      <c r="O11" s="273" t="s">
        <v>80</v>
      </c>
      <c r="P11" s="278"/>
      <c r="Q11" s="282">
        <v>43617</v>
      </c>
      <c r="R11" s="298" t="s">
        <v>216</v>
      </c>
      <c r="S11" s="296"/>
      <c r="U11" s="98">
        <f t="shared" si="0"/>
        <v>8</v>
      </c>
      <c r="V11" s="57">
        <f t="shared" si="1"/>
        <v>8</v>
      </c>
    </row>
    <row r="12" spans="1:23" ht="18.75">
      <c r="A12" s="317">
        <v>8</v>
      </c>
      <c r="B12" s="356"/>
      <c r="C12" s="357"/>
      <c r="D12" s="263"/>
      <c r="E12" s="250"/>
      <c r="F12" s="250"/>
      <c r="G12" s="250"/>
      <c r="H12" s="250"/>
      <c r="I12" s="250"/>
      <c r="J12" s="250"/>
      <c r="K12" s="250"/>
      <c r="L12" s="269"/>
      <c r="M12" s="250"/>
      <c r="N12" s="250"/>
      <c r="O12" s="273"/>
      <c r="P12" s="278"/>
      <c r="Q12" s="282"/>
      <c r="R12" s="298"/>
      <c r="S12" s="296"/>
      <c r="U12" s="98">
        <f t="shared" si="0"/>
        <v>0</v>
      </c>
      <c r="V12" s="57">
        <f t="shared" si="1"/>
        <v>0</v>
      </c>
    </row>
    <row r="13" spans="1:23" ht="18.75">
      <c r="A13" s="317">
        <v>9</v>
      </c>
      <c r="B13" s="356"/>
      <c r="C13" s="357"/>
      <c r="D13" s="263"/>
      <c r="E13" s="250"/>
      <c r="F13" s="250"/>
      <c r="G13" s="250"/>
      <c r="H13" s="250"/>
      <c r="I13" s="250"/>
      <c r="J13" s="250"/>
      <c r="K13" s="250"/>
      <c r="L13" s="269"/>
      <c r="M13" s="250"/>
      <c r="N13" s="250"/>
      <c r="O13" s="273"/>
      <c r="P13" s="278"/>
      <c r="Q13" s="282"/>
      <c r="R13" s="298"/>
      <c r="S13" s="296"/>
      <c r="U13" s="98">
        <f t="shared" si="0"/>
        <v>0</v>
      </c>
      <c r="V13" s="57">
        <f t="shared" si="1"/>
        <v>0</v>
      </c>
    </row>
    <row r="14" spans="1:23" ht="18.75">
      <c r="A14" s="317">
        <v>10</v>
      </c>
      <c r="B14" s="356"/>
      <c r="C14" s="357"/>
      <c r="D14" s="263"/>
      <c r="E14" s="250"/>
      <c r="F14" s="250"/>
      <c r="G14" s="250"/>
      <c r="H14" s="250"/>
      <c r="I14" s="250"/>
      <c r="J14" s="250"/>
      <c r="K14" s="250"/>
      <c r="L14" s="269"/>
      <c r="M14" s="250"/>
      <c r="N14" s="250"/>
      <c r="O14" s="273"/>
      <c r="P14" s="278"/>
      <c r="Q14" s="282"/>
      <c r="R14" s="298"/>
      <c r="S14" s="296"/>
      <c r="U14" s="98">
        <f t="shared" si="0"/>
        <v>0</v>
      </c>
      <c r="V14" s="57">
        <f t="shared" si="1"/>
        <v>0</v>
      </c>
    </row>
    <row r="15" spans="1:23" ht="18.75">
      <c r="A15" s="317">
        <v>11</v>
      </c>
      <c r="B15" s="356"/>
      <c r="C15" s="357"/>
      <c r="D15" s="263"/>
      <c r="E15" s="250"/>
      <c r="F15" s="250"/>
      <c r="G15" s="250"/>
      <c r="H15" s="250"/>
      <c r="I15" s="250"/>
      <c r="J15" s="250"/>
      <c r="K15" s="250"/>
      <c r="L15" s="269"/>
      <c r="M15" s="250"/>
      <c r="N15" s="250"/>
      <c r="O15" s="273"/>
      <c r="P15" s="278"/>
      <c r="Q15" s="282"/>
      <c r="R15" s="298"/>
      <c r="S15" s="296"/>
      <c r="U15" s="98">
        <f t="shared" si="0"/>
        <v>0</v>
      </c>
      <c r="V15" s="57">
        <f t="shared" si="1"/>
        <v>0</v>
      </c>
    </row>
    <row r="16" spans="1:23" ht="18.75">
      <c r="A16" s="317">
        <v>12</v>
      </c>
      <c r="B16" s="356"/>
      <c r="C16" s="357"/>
      <c r="D16" s="263"/>
      <c r="E16" s="250"/>
      <c r="F16" s="250"/>
      <c r="G16" s="250"/>
      <c r="H16" s="250"/>
      <c r="I16" s="250"/>
      <c r="J16" s="250"/>
      <c r="K16" s="250"/>
      <c r="L16" s="269"/>
      <c r="M16" s="250"/>
      <c r="N16" s="250"/>
      <c r="O16" s="273"/>
      <c r="P16" s="278"/>
      <c r="Q16" s="282"/>
      <c r="R16" s="298"/>
      <c r="S16" s="296"/>
      <c r="U16" s="98">
        <f t="shared" si="0"/>
        <v>0</v>
      </c>
      <c r="V16" s="57">
        <f t="shared" si="1"/>
        <v>0</v>
      </c>
    </row>
    <row r="17" spans="1:22" ht="18.75">
      <c r="A17" s="317">
        <v>13</v>
      </c>
      <c r="B17" s="356"/>
      <c r="C17" s="357"/>
      <c r="D17" s="263"/>
      <c r="E17" s="250"/>
      <c r="F17" s="250"/>
      <c r="G17" s="250"/>
      <c r="H17" s="250"/>
      <c r="I17" s="250"/>
      <c r="J17" s="250"/>
      <c r="K17" s="250"/>
      <c r="L17" s="269"/>
      <c r="M17" s="250"/>
      <c r="N17" s="250"/>
      <c r="O17" s="273"/>
      <c r="P17" s="278"/>
      <c r="Q17" s="282"/>
      <c r="R17" s="298"/>
      <c r="S17" s="296"/>
      <c r="U17" s="98">
        <f t="shared" si="0"/>
        <v>0</v>
      </c>
      <c r="V17" s="57">
        <f t="shared" si="1"/>
        <v>0</v>
      </c>
    </row>
    <row r="18" spans="1:22" ht="18.75">
      <c r="A18" s="317">
        <v>14</v>
      </c>
      <c r="B18" s="356"/>
      <c r="C18" s="357"/>
      <c r="D18" s="263"/>
      <c r="E18" s="250"/>
      <c r="F18" s="250"/>
      <c r="G18" s="250"/>
      <c r="H18" s="250"/>
      <c r="I18" s="250"/>
      <c r="J18" s="250"/>
      <c r="K18" s="250"/>
      <c r="L18" s="269"/>
      <c r="M18" s="250"/>
      <c r="N18" s="250"/>
      <c r="O18" s="273"/>
      <c r="P18" s="278"/>
      <c r="Q18" s="282"/>
      <c r="R18" s="298"/>
      <c r="S18" s="296"/>
      <c r="U18" s="98">
        <f t="shared" si="0"/>
        <v>0</v>
      </c>
      <c r="V18" s="57">
        <f t="shared" si="1"/>
        <v>0</v>
      </c>
    </row>
    <row r="19" spans="1:22" ht="18.75">
      <c r="A19" s="317">
        <v>15</v>
      </c>
      <c r="B19" s="356"/>
      <c r="C19" s="357"/>
      <c r="D19" s="263"/>
      <c r="E19" s="250"/>
      <c r="F19" s="250"/>
      <c r="G19" s="250"/>
      <c r="H19" s="250"/>
      <c r="I19" s="250"/>
      <c r="J19" s="250"/>
      <c r="K19" s="250"/>
      <c r="L19" s="269"/>
      <c r="M19" s="250"/>
      <c r="N19" s="250"/>
      <c r="O19" s="273"/>
      <c r="P19" s="278"/>
      <c r="Q19" s="282"/>
      <c r="R19" s="298"/>
      <c r="S19" s="296"/>
      <c r="U19" s="98">
        <f t="shared" si="0"/>
        <v>0</v>
      </c>
      <c r="V19" s="57">
        <f t="shared" si="1"/>
        <v>0</v>
      </c>
    </row>
    <row r="20" spans="1:22" ht="18.75">
      <c r="A20" s="317">
        <v>16</v>
      </c>
      <c r="B20" s="356"/>
      <c r="C20" s="357"/>
      <c r="D20" s="263"/>
      <c r="E20" s="250"/>
      <c r="F20" s="250"/>
      <c r="G20" s="250"/>
      <c r="H20" s="250"/>
      <c r="I20" s="250"/>
      <c r="J20" s="250"/>
      <c r="K20" s="250"/>
      <c r="L20" s="269"/>
      <c r="M20" s="250"/>
      <c r="N20" s="250"/>
      <c r="O20" s="273"/>
      <c r="P20" s="278"/>
      <c r="Q20" s="282"/>
      <c r="R20" s="298"/>
      <c r="S20" s="296"/>
      <c r="U20" s="98">
        <f t="shared" si="0"/>
        <v>0</v>
      </c>
      <c r="V20" s="57">
        <f t="shared" si="1"/>
        <v>0</v>
      </c>
    </row>
    <row r="21" spans="1:22" ht="18.75">
      <c r="A21" s="317">
        <v>17</v>
      </c>
      <c r="B21" s="356"/>
      <c r="C21" s="357"/>
      <c r="D21" s="263"/>
      <c r="E21" s="250"/>
      <c r="F21" s="250"/>
      <c r="G21" s="250"/>
      <c r="H21" s="250"/>
      <c r="I21" s="250"/>
      <c r="J21" s="250"/>
      <c r="K21" s="250"/>
      <c r="L21" s="269"/>
      <c r="M21" s="250"/>
      <c r="N21" s="250"/>
      <c r="O21" s="273"/>
      <c r="P21" s="278"/>
      <c r="Q21" s="282"/>
      <c r="R21" s="298"/>
      <c r="S21" s="296"/>
      <c r="U21" s="98">
        <f t="shared" si="0"/>
        <v>0</v>
      </c>
      <c r="V21" s="57">
        <f t="shared" si="1"/>
        <v>0</v>
      </c>
    </row>
    <row r="22" spans="1:22" ht="18.75">
      <c r="A22" s="317">
        <v>18</v>
      </c>
      <c r="B22" s="356"/>
      <c r="C22" s="357"/>
      <c r="D22" s="263"/>
      <c r="E22" s="250"/>
      <c r="F22" s="250"/>
      <c r="G22" s="250"/>
      <c r="H22" s="250"/>
      <c r="I22" s="250"/>
      <c r="J22" s="250"/>
      <c r="K22" s="250"/>
      <c r="L22" s="269"/>
      <c r="M22" s="250"/>
      <c r="N22" s="250"/>
      <c r="O22" s="273"/>
      <c r="P22" s="278"/>
      <c r="Q22" s="282"/>
      <c r="R22" s="298"/>
      <c r="S22" s="296"/>
      <c r="U22" s="98">
        <f t="shared" si="0"/>
        <v>0</v>
      </c>
      <c r="V22" s="57">
        <f t="shared" si="1"/>
        <v>0</v>
      </c>
    </row>
    <row r="23" spans="1:22" ht="18.75">
      <c r="A23" s="317">
        <v>19</v>
      </c>
      <c r="B23" s="356"/>
      <c r="C23" s="357"/>
      <c r="D23" s="264"/>
      <c r="E23" s="261"/>
      <c r="F23" s="261"/>
      <c r="G23" s="261"/>
      <c r="H23" s="261"/>
      <c r="I23" s="261"/>
      <c r="J23" s="261"/>
      <c r="K23" s="261"/>
      <c r="L23" s="270"/>
      <c r="M23" s="261"/>
      <c r="N23" s="261"/>
      <c r="O23" s="274"/>
      <c r="P23" s="279"/>
      <c r="Q23" s="282"/>
      <c r="R23" s="298"/>
      <c r="S23" s="296"/>
      <c r="U23" s="98">
        <f t="shared" si="0"/>
        <v>0</v>
      </c>
      <c r="V23" s="57">
        <f t="shared" si="1"/>
        <v>0</v>
      </c>
    </row>
    <row r="24" spans="1:22" ht="18.75">
      <c r="A24" s="317">
        <v>20</v>
      </c>
      <c r="B24" s="356"/>
      <c r="C24" s="357"/>
      <c r="D24" s="249"/>
      <c r="E24" s="66"/>
      <c r="F24" s="66"/>
      <c r="G24" s="66"/>
      <c r="H24" s="66"/>
      <c r="I24" s="66"/>
      <c r="J24" s="66"/>
      <c r="K24" s="66"/>
      <c r="L24" s="271"/>
      <c r="M24" s="66"/>
      <c r="N24" s="66"/>
      <c r="O24" s="275"/>
      <c r="P24" s="280"/>
      <c r="Q24" s="282"/>
      <c r="R24" s="298"/>
      <c r="S24" s="296"/>
      <c r="U24" s="98">
        <f t="shared" si="0"/>
        <v>0</v>
      </c>
      <c r="V24" s="57">
        <f t="shared" si="1"/>
        <v>0</v>
      </c>
    </row>
    <row r="25" spans="1:22" ht="18.75">
      <c r="A25" s="317">
        <v>21</v>
      </c>
      <c r="B25" s="356"/>
      <c r="C25" s="357"/>
      <c r="D25" s="249"/>
      <c r="E25" s="66"/>
      <c r="F25" s="66"/>
      <c r="G25" s="66"/>
      <c r="H25" s="66"/>
      <c r="I25" s="66"/>
      <c r="J25" s="66"/>
      <c r="K25" s="66"/>
      <c r="L25" s="271"/>
      <c r="M25" s="66"/>
      <c r="N25" s="66"/>
      <c r="O25" s="275"/>
      <c r="P25" s="280"/>
      <c r="Q25" s="282"/>
      <c r="R25" s="298"/>
      <c r="S25" s="296"/>
      <c r="U25" s="98">
        <f t="shared" si="0"/>
        <v>0</v>
      </c>
      <c r="V25" s="57">
        <f t="shared" si="1"/>
        <v>0</v>
      </c>
    </row>
    <row r="26" spans="1:22" ht="18.75">
      <c r="A26" s="317">
        <v>22</v>
      </c>
      <c r="B26" s="356"/>
      <c r="C26" s="357"/>
      <c r="D26" s="249"/>
      <c r="E26" s="66"/>
      <c r="F26" s="66"/>
      <c r="G26" s="66"/>
      <c r="H26" s="66"/>
      <c r="I26" s="66"/>
      <c r="J26" s="66"/>
      <c r="K26" s="66"/>
      <c r="L26" s="271"/>
      <c r="M26" s="66"/>
      <c r="N26" s="66"/>
      <c r="O26" s="275"/>
      <c r="P26" s="280"/>
      <c r="Q26" s="282"/>
      <c r="R26" s="298"/>
      <c r="S26" s="296"/>
      <c r="U26" s="98">
        <f t="shared" si="0"/>
        <v>0</v>
      </c>
      <c r="V26" s="57">
        <f t="shared" si="1"/>
        <v>0</v>
      </c>
    </row>
    <row r="27" spans="1:22" ht="18.75">
      <c r="A27" s="317">
        <v>23</v>
      </c>
      <c r="B27" s="356"/>
      <c r="C27" s="357"/>
      <c r="D27" s="249"/>
      <c r="E27" s="66"/>
      <c r="F27" s="66"/>
      <c r="G27" s="66"/>
      <c r="H27" s="66"/>
      <c r="I27" s="66"/>
      <c r="J27" s="66"/>
      <c r="K27" s="66"/>
      <c r="L27" s="271"/>
      <c r="M27" s="66"/>
      <c r="N27" s="66"/>
      <c r="O27" s="275"/>
      <c r="P27" s="280"/>
      <c r="Q27" s="282"/>
      <c r="R27" s="298"/>
      <c r="S27" s="296"/>
      <c r="U27" s="98">
        <f t="shared" si="0"/>
        <v>0</v>
      </c>
      <c r="V27" s="57">
        <f t="shared" si="1"/>
        <v>0</v>
      </c>
    </row>
    <row r="28" spans="1:22" ht="18.75">
      <c r="A28" s="317">
        <v>24</v>
      </c>
      <c r="B28" s="356"/>
      <c r="C28" s="357"/>
      <c r="D28" s="249"/>
      <c r="E28" s="66"/>
      <c r="F28" s="66"/>
      <c r="G28" s="66"/>
      <c r="H28" s="66"/>
      <c r="I28" s="66"/>
      <c r="J28" s="66"/>
      <c r="K28" s="66"/>
      <c r="L28" s="271"/>
      <c r="M28" s="66"/>
      <c r="N28" s="66"/>
      <c r="O28" s="275"/>
      <c r="P28" s="280"/>
      <c r="Q28" s="282"/>
      <c r="R28" s="298"/>
      <c r="S28" s="296"/>
      <c r="U28" s="98">
        <f t="shared" si="0"/>
        <v>0</v>
      </c>
      <c r="V28" s="57">
        <f t="shared" si="1"/>
        <v>0</v>
      </c>
    </row>
    <row r="29" spans="1:22" ht="18.75">
      <c r="A29" s="317">
        <v>25</v>
      </c>
      <c r="B29" s="356"/>
      <c r="C29" s="357"/>
      <c r="D29" s="249"/>
      <c r="E29" s="66"/>
      <c r="F29" s="66"/>
      <c r="G29" s="66"/>
      <c r="H29" s="66"/>
      <c r="I29" s="66"/>
      <c r="J29" s="66"/>
      <c r="K29" s="66"/>
      <c r="L29" s="271"/>
      <c r="M29" s="66"/>
      <c r="N29" s="66"/>
      <c r="O29" s="275"/>
      <c r="P29" s="280"/>
      <c r="Q29" s="282"/>
      <c r="R29" s="298"/>
      <c r="S29" s="296"/>
      <c r="U29" s="98">
        <f t="shared" si="0"/>
        <v>0</v>
      </c>
      <c r="V29" s="57">
        <f t="shared" si="1"/>
        <v>0</v>
      </c>
    </row>
    <row r="30" spans="1:22" ht="18.75">
      <c r="A30" s="317">
        <v>26</v>
      </c>
      <c r="B30" s="356"/>
      <c r="C30" s="357"/>
      <c r="D30" s="249"/>
      <c r="E30" s="66"/>
      <c r="F30" s="66"/>
      <c r="G30" s="66"/>
      <c r="H30" s="66"/>
      <c r="I30" s="66"/>
      <c r="J30" s="66"/>
      <c r="K30" s="66"/>
      <c r="L30" s="271"/>
      <c r="M30" s="66"/>
      <c r="N30" s="66"/>
      <c r="O30" s="275"/>
      <c r="P30" s="280"/>
      <c r="Q30" s="282"/>
      <c r="R30" s="298"/>
      <c r="S30" s="296"/>
      <c r="U30" s="98">
        <f t="shared" si="0"/>
        <v>0</v>
      </c>
      <c r="V30" s="57">
        <f t="shared" si="1"/>
        <v>0</v>
      </c>
    </row>
    <row r="31" spans="1:22" ht="18.75">
      <c r="A31" s="317">
        <v>27</v>
      </c>
      <c r="B31" s="356"/>
      <c r="C31" s="357"/>
      <c r="D31" s="249"/>
      <c r="E31" s="66"/>
      <c r="F31" s="66"/>
      <c r="G31" s="66"/>
      <c r="H31" s="66"/>
      <c r="I31" s="66"/>
      <c r="J31" s="66"/>
      <c r="K31" s="66"/>
      <c r="L31" s="271"/>
      <c r="M31" s="66"/>
      <c r="N31" s="66"/>
      <c r="O31" s="275"/>
      <c r="P31" s="280"/>
      <c r="Q31" s="282"/>
      <c r="R31" s="298"/>
      <c r="S31" s="296"/>
      <c r="U31" s="98">
        <f t="shared" si="0"/>
        <v>0</v>
      </c>
      <c r="V31" s="57">
        <f t="shared" si="1"/>
        <v>0</v>
      </c>
    </row>
    <row r="32" spans="1:22" ht="18.75">
      <c r="A32" s="317">
        <v>28</v>
      </c>
      <c r="B32" s="356"/>
      <c r="C32" s="357"/>
      <c r="D32" s="249"/>
      <c r="E32" s="66"/>
      <c r="F32" s="66"/>
      <c r="G32" s="66"/>
      <c r="H32" s="66"/>
      <c r="I32" s="66"/>
      <c r="J32" s="66"/>
      <c r="K32" s="66"/>
      <c r="L32" s="271"/>
      <c r="M32" s="66"/>
      <c r="N32" s="66"/>
      <c r="O32" s="275"/>
      <c r="P32" s="280"/>
      <c r="Q32" s="282"/>
      <c r="R32" s="298"/>
      <c r="S32" s="296"/>
      <c r="U32" s="98">
        <f t="shared" si="0"/>
        <v>0</v>
      </c>
      <c r="V32" s="57">
        <f t="shared" si="1"/>
        <v>0</v>
      </c>
    </row>
    <row r="33" spans="1:22" ht="18.75">
      <c r="A33" s="317">
        <v>29</v>
      </c>
      <c r="B33" s="356"/>
      <c r="C33" s="357"/>
      <c r="D33" s="249"/>
      <c r="E33" s="66"/>
      <c r="F33" s="66"/>
      <c r="G33" s="66"/>
      <c r="H33" s="66"/>
      <c r="I33" s="66"/>
      <c r="J33" s="66"/>
      <c r="K33" s="66"/>
      <c r="L33" s="271"/>
      <c r="M33" s="66"/>
      <c r="N33" s="66"/>
      <c r="O33" s="275"/>
      <c r="P33" s="280"/>
      <c r="Q33" s="282"/>
      <c r="R33" s="298"/>
      <c r="S33" s="296"/>
      <c r="U33" s="98">
        <f t="shared" si="0"/>
        <v>0</v>
      </c>
      <c r="V33" s="57">
        <f t="shared" si="1"/>
        <v>0</v>
      </c>
    </row>
    <row r="34" spans="1:22" ht="18.75">
      <c r="A34" s="317">
        <v>30</v>
      </c>
      <c r="B34" s="356"/>
      <c r="C34" s="357"/>
      <c r="D34" s="249"/>
      <c r="E34" s="66"/>
      <c r="F34" s="66"/>
      <c r="G34" s="66"/>
      <c r="H34" s="66"/>
      <c r="I34" s="66"/>
      <c r="J34" s="66"/>
      <c r="K34" s="66"/>
      <c r="L34" s="271"/>
      <c r="M34" s="66"/>
      <c r="N34" s="66"/>
      <c r="O34" s="275"/>
      <c r="P34" s="280"/>
      <c r="Q34" s="282"/>
      <c r="R34" s="298"/>
      <c r="S34" s="296"/>
      <c r="U34" s="98">
        <f t="shared" si="0"/>
        <v>0</v>
      </c>
      <c r="V34" s="57">
        <f t="shared" si="1"/>
        <v>0</v>
      </c>
    </row>
    <row r="35" spans="1:22" ht="18.75">
      <c r="A35" s="317">
        <v>31</v>
      </c>
      <c r="B35" s="356"/>
      <c r="C35" s="357"/>
      <c r="D35" s="249"/>
      <c r="E35" s="66"/>
      <c r="F35" s="66"/>
      <c r="G35" s="66"/>
      <c r="H35" s="66"/>
      <c r="I35" s="66"/>
      <c r="J35" s="66"/>
      <c r="K35" s="66"/>
      <c r="L35" s="271"/>
      <c r="M35" s="66"/>
      <c r="N35" s="66"/>
      <c r="O35" s="275"/>
      <c r="P35" s="280"/>
      <c r="Q35" s="282"/>
      <c r="R35" s="298"/>
      <c r="S35" s="296"/>
      <c r="U35" s="98">
        <f t="shared" si="0"/>
        <v>0</v>
      </c>
      <c r="V35" s="57">
        <f t="shared" si="1"/>
        <v>0</v>
      </c>
    </row>
    <row r="36" spans="1:22" ht="18.75">
      <c r="A36" s="317">
        <v>32</v>
      </c>
      <c r="B36" s="356"/>
      <c r="C36" s="357"/>
      <c r="D36" s="249"/>
      <c r="E36" s="66"/>
      <c r="F36" s="66"/>
      <c r="G36" s="66"/>
      <c r="H36" s="66"/>
      <c r="I36" s="66"/>
      <c r="J36" s="66"/>
      <c r="K36" s="66"/>
      <c r="L36" s="271"/>
      <c r="M36" s="66"/>
      <c r="N36" s="66"/>
      <c r="O36" s="275"/>
      <c r="P36" s="280"/>
      <c r="Q36" s="282"/>
      <c r="R36" s="298"/>
      <c r="S36" s="296"/>
      <c r="U36" s="98">
        <f t="shared" si="0"/>
        <v>0</v>
      </c>
      <c r="V36" s="57">
        <f t="shared" si="1"/>
        <v>0</v>
      </c>
    </row>
    <row r="37" spans="1:22" ht="18.75">
      <c r="A37" s="317">
        <v>33</v>
      </c>
      <c r="B37" s="356"/>
      <c r="C37" s="357"/>
      <c r="D37" s="249"/>
      <c r="E37" s="66"/>
      <c r="F37" s="66"/>
      <c r="G37" s="66"/>
      <c r="H37" s="66"/>
      <c r="I37" s="66"/>
      <c r="J37" s="66"/>
      <c r="K37" s="66"/>
      <c r="L37" s="271"/>
      <c r="M37" s="66"/>
      <c r="N37" s="66"/>
      <c r="O37" s="275"/>
      <c r="P37" s="280"/>
      <c r="Q37" s="282"/>
      <c r="R37" s="298"/>
      <c r="S37" s="296"/>
      <c r="U37" s="98">
        <f t="shared" si="0"/>
        <v>0</v>
      </c>
      <c r="V37" s="57">
        <f t="shared" si="1"/>
        <v>0</v>
      </c>
    </row>
    <row r="38" spans="1:22" ht="18.75">
      <c r="A38" s="317">
        <v>34</v>
      </c>
      <c r="B38" s="356"/>
      <c r="C38" s="357"/>
      <c r="D38" s="249"/>
      <c r="E38" s="66"/>
      <c r="F38" s="66"/>
      <c r="G38" s="66"/>
      <c r="H38" s="66"/>
      <c r="I38" s="66"/>
      <c r="J38" s="66"/>
      <c r="K38" s="66"/>
      <c r="L38" s="271"/>
      <c r="M38" s="66"/>
      <c r="N38" s="66"/>
      <c r="O38" s="275"/>
      <c r="P38" s="280"/>
      <c r="Q38" s="282"/>
      <c r="R38" s="298"/>
      <c r="S38" s="296"/>
      <c r="U38" s="98">
        <f t="shared" si="0"/>
        <v>0</v>
      </c>
      <c r="V38" s="57">
        <f t="shared" si="1"/>
        <v>0</v>
      </c>
    </row>
    <row r="39" spans="1:22" ht="18.75">
      <c r="A39" s="317">
        <v>35</v>
      </c>
      <c r="B39" s="356"/>
      <c r="C39" s="357"/>
      <c r="D39" s="249"/>
      <c r="E39" s="66"/>
      <c r="F39" s="66"/>
      <c r="G39" s="66"/>
      <c r="H39" s="66"/>
      <c r="I39" s="66"/>
      <c r="J39" s="66"/>
      <c r="K39" s="66"/>
      <c r="L39" s="271"/>
      <c r="M39" s="66"/>
      <c r="N39" s="66"/>
      <c r="O39" s="275"/>
      <c r="P39" s="280"/>
      <c r="Q39" s="282"/>
      <c r="R39" s="298"/>
      <c r="S39" s="296"/>
      <c r="U39" s="98">
        <f t="shared" si="0"/>
        <v>0</v>
      </c>
      <c r="V39" s="57">
        <f t="shared" si="1"/>
        <v>0</v>
      </c>
    </row>
    <row r="40" spans="1:22" ht="18.75">
      <c r="A40" s="317">
        <v>36</v>
      </c>
      <c r="B40" s="356"/>
      <c r="C40" s="357"/>
      <c r="D40" s="249"/>
      <c r="E40" s="66"/>
      <c r="F40" s="66"/>
      <c r="G40" s="66"/>
      <c r="H40" s="66"/>
      <c r="I40" s="66"/>
      <c r="J40" s="66"/>
      <c r="K40" s="66"/>
      <c r="L40" s="271"/>
      <c r="M40" s="66"/>
      <c r="N40" s="66"/>
      <c r="O40" s="275"/>
      <c r="P40" s="280"/>
      <c r="Q40" s="282"/>
      <c r="R40" s="298"/>
      <c r="S40" s="296"/>
      <c r="U40" s="98">
        <f t="shared" si="0"/>
        <v>0</v>
      </c>
      <c r="V40" s="57">
        <f t="shared" si="1"/>
        <v>0</v>
      </c>
    </row>
    <row r="41" spans="1:22" ht="18.75">
      <c r="A41" s="317">
        <v>37</v>
      </c>
      <c r="B41" s="356"/>
      <c r="C41" s="357"/>
      <c r="D41" s="249"/>
      <c r="E41" s="66"/>
      <c r="F41" s="66"/>
      <c r="G41" s="66"/>
      <c r="H41" s="66"/>
      <c r="I41" s="66"/>
      <c r="J41" s="66"/>
      <c r="K41" s="66"/>
      <c r="L41" s="271"/>
      <c r="M41" s="66"/>
      <c r="N41" s="66"/>
      <c r="O41" s="275"/>
      <c r="P41" s="280"/>
      <c r="Q41" s="282"/>
      <c r="R41" s="298"/>
      <c r="S41" s="296"/>
      <c r="U41" s="98">
        <f t="shared" si="0"/>
        <v>0</v>
      </c>
      <c r="V41" s="57">
        <f t="shared" si="1"/>
        <v>0</v>
      </c>
    </row>
    <row r="42" spans="1:22" ht="18.75">
      <c r="A42" s="317">
        <v>38</v>
      </c>
      <c r="B42" s="356"/>
      <c r="C42" s="357"/>
      <c r="D42" s="249"/>
      <c r="E42" s="66"/>
      <c r="F42" s="66"/>
      <c r="G42" s="66"/>
      <c r="H42" s="66"/>
      <c r="I42" s="66"/>
      <c r="J42" s="66"/>
      <c r="K42" s="66"/>
      <c r="L42" s="271"/>
      <c r="M42" s="66"/>
      <c r="N42" s="66"/>
      <c r="O42" s="275"/>
      <c r="P42" s="280"/>
      <c r="Q42" s="282"/>
      <c r="R42" s="298"/>
      <c r="S42" s="296"/>
      <c r="U42" s="98">
        <f t="shared" si="0"/>
        <v>0</v>
      </c>
      <c r="V42" s="57">
        <f t="shared" si="1"/>
        <v>0</v>
      </c>
    </row>
    <row r="43" spans="1:22" ht="18.75">
      <c r="A43" s="317">
        <v>39</v>
      </c>
      <c r="B43" s="356"/>
      <c r="C43" s="357"/>
      <c r="D43" s="249"/>
      <c r="E43" s="66"/>
      <c r="F43" s="66"/>
      <c r="G43" s="66"/>
      <c r="H43" s="66"/>
      <c r="I43" s="66"/>
      <c r="J43" s="66"/>
      <c r="K43" s="66"/>
      <c r="L43" s="271"/>
      <c r="M43" s="66"/>
      <c r="N43" s="66"/>
      <c r="O43" s="275"/>
      <c r="P43" s="280"/>
      <c r="Q43" s="282"/>
      <c r="R43" s="298"/>
      <c r="S43" s="296"/>
      <c r="U43" s="98">
        <f t="shared" si="0"/>
        <v>0</v>
      </c>
      <c r="V43" s="57">
        <f t="shared" si="1"/>
        <v>0</v>
      </c>
    </row>
    <row r="44" spans="1:22" ht="18.75">
      <c r="A44" s="317">
        <v>40</v>
      </c>
      <c r="B44" s="356"/>
      <c r="C44" s="357"/>
      <c r="D44" s="249"/>
      <c r="E44" s="66"/>
      <c r="F44" s="66"/>
      <c r="G44" s="66"/>
      <c r="H44" s="66"/>
      <c r="I44" s="66"/>
      <c r="J44" s="66"/>
      <c r="K44" s="66"/>
      <c r="L44" s="271"/>
      <c r="M44" s="66"/>
      <c r="N44" s="66"/>
      <c r="O44" s="275"/>
      <c r="P44" s="280"/>
      <c r="Q44" s="282"/>
      <c r="R44" s="298"/>
      <c r="S44" s="296"/>
      <c r="U44" s="98">
        <f t="shared" si="0"/>
        <v>0</v>
      </c>
      <c r="V44" s="57">
        <f t="shared" si="1"/>
        <v>0</v>
      </c>
    </row>
    <row r="45" spans="1:22" ht="18.75">
      <c r="A45" s="317">
        <v>41</v>
      </c>
      <c r="B45" s="356"/>
      <c r="C45" s="357"/>
      <c r="D45" s="249"/>
      <c r="E45" s="66"/>
      <c r="F45" s="66"/>
      <c r="G45" s="66"/>
      <c r="H45" s="66"/>
      <c r="I45" s="66"/>
      <c r="J45" s="66"/>
      <c r="K45" s="66"/>
      <c r="L45" s="271"/>
      <c r="M45" s="66"/>
      <c r="N45" s="66"/>
      <c r="O45" s="275"/>
      <c r="P45" s="280"/>
      <c r="Q45" s="282"/>
      <c r="R45" s="298"/>
      <c r="S45" s="296"/>
      <c r="U45" s="98">
        <f t="shared" si="0"/>
        <v>0</v>
      </c>
      <c r="V45" s="57">
        <f t="shared" si="1"/>
        <v>0</v>
      </c>
    </row>
    <row r="46" spans="1:22" ht="18.75">
      <c r="A46" s="317">
        <v>42</v>
      </c>
      <c r="B46" s="356"/>
      <c r="C46" s="357"/>
      <c r="D46" s="249"/>
      <c r="E46" s="66"/>
      <c r="F46" s="66"/>
      <c r="G46" s="66"/>
      <c r="H46" s="66"/>
      <c r="I46" s="66"/>
      <c r="J46" s="66"/>
      <c r="K46" s="66"/>
      <c r="L46" s="271"/>
      <c r="M46" s="66"/>
      <c r="N46" s="66"/>
      <c r="O46" s="275"/>
      <c r="P46" s="280"/>
      <c r="Q46" s="282"/>
      <c r="R46" s="298"/>
      <c r="S46" s="296"/>
      <c r="U46" s="98">
        <f t="shared" si="0"/>
        <v>0</v>
      </c>
      <c r="V46" s="57">
        <f t="shared" si="1"/>
        <v>0</v>
      </c>
    </row>
    <row r="47" spans="1:22" ht="18.75">
      <c r="A47" s="317">
        <v>43</v>
      </c>
      <c r="B47" s="356"/>
      <c r="C47" s="357"/>
      <c r="D47" s="249"/>
      <c r="E47" s="66"/>
      <c r="F47" s="66"/>
      <c r="G47" s="66"/>
      <c r="H47" s="66"/>
      <c r="I47" s="66"/>
      <c r="J47" s="66"/>
      <c r="K47" s="66"/>
      <c r="L47" s="271"/>
      <c r="M47" s="66"/>
      <c r="N47" s="66"/>
      <c r="O47" s="276"/>
      <c r="P47" s="281"/>
      <c r="Q47" s="282"/>
      <c r="R47" s="298"/>
      <c r="S47" s="296"/>
      <c r="U47" s="98">
        <f t="shared" si="0"/>
        <v>0</v>
      </c>
      <c r="V47" s="57">
        <f t="shared" si="1"/>
        <v>0</v>
      </c>
    </row>
    <row r="48" spans="1:22" ht="27" customHeight="1">
      <c r="A48" s="318"/>
    </row>
    <row r="49" spans="1:1" ht="27" customHeight="1">
      <c r="A49" s="318"/>
    </row>
  </sheetData>
  <mergeCells count="49">
    <mergeCell ref="O4:P4"/>
    <mergeCell ref="A1:B1"/>
    <mergeCell ref="M1:N1"/>
    <mergeCell ref="A2:B2"/>
    <mergeCell ref="M2:N2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7:C47"/>
    <mergeCell ref="B41:C41"/>
    <mergeCell ref="B42:C42"/>
    <mergeCell ref="B43:C43"/>
    <mergeCell ref="B44:C44"/>
    <mergeCell ref="B45:C45"/>
    <mergeCell ref="B46:C46"/>
  </mergeCells>
  <phoneticPr fontId="1"/>
  <conditionalFormatting sqref="D12:D18 F12:Q18 F10:J10 M10:Q11 J11">
    <cfRule type="cellIs" dxfId="48" priority="43" operator="equal">
      <formula>"×"</formula>
    </cfRule>
    <cfRule type="cellIs" dxfId="47" priority="44" operator="equal">
      <formula>"－"</formula>
    </cfRule>
  </conditionalFormatting>
  <conditionalFormatting sqref="D19:D28 F19:Q28 F46:Q47 D46:D47">
    <cfRule type="cellIs" dxfId="46" priority="41" operator="equal">
      <formula>"×"</formula>
    </cfRule>
    <cfRule type="cellIs" dxfId="45" priority="42" operator="equal">
      <formula>"－"</formula>
    </cfRule>
  </conditionalFormatting>
  <conditionalFormatting sqref="D5:D7 F5:Q6 F7:J7 M7:Q9 G8:J9">
    <cfRule type="cellIs" dxfId="44" priority="45" operator="equal">
      <formula>"×"</formula>
    </cfRule>
    <cfRule type="cellIs" dxfId="43" priority="46" operator="equal">
      <formula>"－"</formula>
    </cfRule>
  </conditionalFormatting>
  <conditionalFormatting sqref="E12:E18">
    <cfRule type="cellIs" dxfId="42" priority="37" operator="equal">
      <formula>"×"</formula>
    </cfRule>
    <cfRule type="cellIs" dxfId="41" priority="38" operator="equal">
      <formula>"－"</formula>
    </cfRule>
  </conditionalFormatting>
  <conditionalFormatting sqref="E19:E28 E46:E47">
    <cfRule type="cellIs" dxfId="40" priority="35" operator="equal">
      <formula>"×"</formula>
    </cfRule>
    <cfRule type="cellIs" dxfId="39" priority="36" operator="equal">
      <formula>"－"</formula>
    </cfRule>
  </conditionalFormatting>
  <conditionalFormatting sqref="E5 E7">
    <cfRule type="cellIs" dxfId="38" priority="39" operator="equal">
      <formula>"×"</formula>
    </cfRule>
    <cfRule type="cellIs" dxfId="37" priority="40" operator="equal">
      <formula>"－"</formula>
    </cfRule>
  </conditionalFormatting>
  <conditionalFormatting sqref="D8:D11">
    <cfRule type="cellIs" dxfId="36" priority="33" operator="equal">
      <formula>"×"</formula>
    </cfRule>
    <cfRule type="cellIs" dxfId="35" priority="34" operator="equal">
      <formula>"－"</formula>
    </cfRule>
  </conditionalFormatting>
  <conditionalFormatting sqref="E11 M11 J11">
    <cfRule type="cellIs" dxfId="34" priority="31" operator="equal">
      <formula>"×"</formula>
    </cfRule>
    <cfRule type="cellIs" dxfId="33" priority="32" operator="equal">
      <formula>"－"</formula>
    </cfRule>
  </conditionalFormatting>
  <conditionalFormatting sqref="M8:M9 E8:J9">
    <cfRule type="cellIs" dxfId="32" priority="29" operator="equal">
      <formula>"×"</formula>
    </cfRule>
    <cfRule type="cellIs" dxfId="31" priority="30" operator="equal">
      <formula>"－"</formula>
    </cfRule>
  </conditionalFormatting>
  <conditionalFormatting sqref="L7:L11">
    <cfRule type="cellIs" dxfId="30" priority="27" operator="equal">
      <formula>"×"</formula>
    </cfRule>
    <cfRule type="cellIs" dxfId="29" priority="28" operator="equal">
      <formula>"－"</formula>
    </cfRule>
  </conditionalFormatting>
  <conditionalFormatting sqref="K7:K11">
    <cfRule type="cellIs" dxfId="28" priority="25" operator="equal">
      <formula>"×"</formula>
    </cfRule>
    <cfRule type="cellIs" dxfId="27" priority="26" operator="equal">
      <formula>"－"</formula>
    </cfRule>
  </conditionalFormatting>
  <conditionalFormatting sqref="E10">
    <cfRule type="cellIs" dxfId="26" priority="17" operator="equal">
      <formula>"×"</formula>
    </cfRule>
    <cfRule type="cellIs" dxfId="25" priority="18" operator="equal">
      <formula>"－"</formula>
    </cfRule>
  </conditionalFormatting>
  <conditionalFormatting sqref="E6">
    <cfRule type="cellIs" dxfId="24" priority="15" operator="equal">
      <formula>"×"</formula>
    </cfRule>
    <cfRule type="cellIs" dxfId="23" priority="16" operator="equal">
      <formula>"－"</formula>
    </cfRule>
  </conditionalFormatting>
  <conditionalFormatting sqref="D29:D45 F29:Q45">
    <cfRule type="cellIs" dxfId="22" priority="13" operator="equal">
      <formula>"×"</formula>
    </cfRule>
    <cfRule type="cellIs" dxfId="21" priority="14" operator="equal">
      <formula>"－"</formula>
    </cfRule>
  </conditionalFormatting>
  <conditionalFormatting sqref="E29:E45">
    <cfRule type="cellIs" dxfId="20" priority="11" operator="equal">
      <formula>"×"</formula>
    </cfRule>
    <cfRule type="cellIs" dxfId="19" priority="12" operator="equal">
      <formula>"－"</formula>
    </cfRule>
  </conditionalFormatting>
  <conditionalFormatting sqref="S10:S18">
    <cfRule type="cellIs" dxfId="18" priority="7" operator="equal">
      <formula>"×"</formula>
    </cfRule>
    <cfRule type="cellIs" dxfId="17" priority="8" operator="equal">
      <formula>"－"</formula>
    </cfRule>
  </conditionalFormatting>
  <conditionalFormatting sqref="S19:S28 S46:S47">
    <cfRule type="cellIs" dxfId="16" priority="5" operator="equal">
      <formula>"×"</formula>
    </cfRule>
    <cfRule type="cellIs" dxfId="15" priority="6" operator="equal">
      <formula>"－"</formula>
    </cfRule>
  </conditionalFormatting>
  <conditionalFormatting sqref="S5:S9">
    <cfRule type="cellIs" dxfId="14" priority="9" operator="equal">
      <formula>"×"</formula>
    </cfRule>
    <cfRule type="cellIs" dxfId="13" priority="10" operator="equal">
      <formula>"－"</formula>
    </cfRule>
  </conditionalFormatting>
  <conditionalFormatting sqref="S29:S45">
    <cfRule type="cellIs" dxfId="12" priority="3" operator="equal">
      <formula>"×"</formula>
    </cfRule>
    <cfRule type="cellIs" dxfId="11" priority="4" operator="equal">
      <formula>"－"</formula>
    </cfRule>
  </conditionalFormatting>
  <conditionalFormatting sqref="F11:I11">
    <cfRule type="cellIs" dxfId="10" priority="1" operator="equal">
      <formula>"×"</formula>
    </cfRule>
    <cfRule type="cellIs" dxfId="9" priority="2" operator="equal">
      <formula>"－"</formula>
    </cfRule>
  </conditionalFormatting>
  <dataValidations count="1">
    <dataValidation type="list" allowBlank="1" showInputMessage="1" showErrorMessage="1" sqref="D5:O47" xr:uid="{310BE2F0-32FC-4B4F-92C8-774D05F7B366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colBreaks count="1" manualBreakCount="1">
    <brk id="19" min="1" max="38" man="1"/>
  </col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4FD3-E741-406A-9D46-2915079DB720}">
  <sheetPr>
    <tabColor rgb="FFCCCCFF"/>
  </sheetPr>
  <dimension ref="A1:AA75"/>
  <sheetViews>
    <sheetView showGridLines="0" view="pageBreakPreview" zoomScaleNormal="100" zoomScaleSheetLayoutView="100" zoomScalePageLayoutView="60" workbookViewId="0">
      <pane ySplit="3" topLeftCell="A4" activePane="bottomLeft" state="frozen"/>
      <selection activeCell="Q29" sqref="Q29"/>
      <selection pane="bottomLeft" activeCell="A4" sqref="A4"/>
    </sheetView>
  </sheetViews>
  <sheetFormatPr defaultColWidth="3.625" defaultRowHeight="15" customHeight="1"/>
  <cols>
    <col min="1" max="1" width="3.625" style="114"/>
    <col min="2" max="4" width="3.625" style="160"/>
    <col min="5" max="26" width="3.625" style="114"/>
    <col min="27" max="27" width="10.875" style="193" customWidth="1"/>
    <col min="28" max="16384" width="3.625" style="114"/>
  </cols>
  <sheetData>
    <row r="1" spans="1:27" ht="15" customHeight="1">
      <c r="A1" s="102" t="s">
        <v>13</v>
      </c>
      <c r="B1" s="103"/>
      <c r="C1" s="104"/>
      <c r="D1" s="105"/>
      <c r="E1" s="106" t="s">
        <v>26</v>
      </c>
      <c r="F1" s="107"/>
      <c r="G1" s="107"/>
      <c r="H1" s="107"/>
      <c r="I1" s="107"/>
      <c r="J1" s="107"/>
      <c r="K1" s="107"/>
      <c r="L1" s="107"/>
      <c r="M1" s="108"/>
      <c r="N1" s="109" t="s">
        <v>99</v>
      </c>
      <c r="O1" s="110"/>
      <c r="P1" s="103"/>
      <c r="Q1" s="109"/>
      <c r="R1" s="111"/>
      <c r="S1" s="107"/>
      <c r="T1" s="107"/>
      <c r="U1" s="112"/>
      <c r="V1" s="107"/>
      <c r="W1" s="107"/>
      <c r="X1" s="107"/>
      <c r="Y1" s="113"/>
    </row>
    <row r="2" spans="1:27" ht="15" customHeight="1">
      <c r="A2" s="115" t="s">
        <v>14</v>
      </c>
      <c r="B2" s="116"/>
      <c r="C2" s="117"/>
      <c r="D2" s="118"/>
      <c r="E2" s="119" t="s">
        <v>313</v>
      </c>
      <c r="F2" s="120"/>
      <c r="G2" s="120"/>
      <c r="H2" s="120"/>
      <c r="I2" s="120"/>
      <c r="J2" s="120"/>
      <c r="K2" s="120"/>
      <c r="L2" s="120"/>
      <c r="M2" s="121"/>
      <c r="N2" s="122" t="s">
        <v>100</v>
      </c>
      <c r="O2" s="123"/>
      <c r="P2" s="116"/>
      <c r="Q2" s="122"/>
      <c r="R2" s="124"/>
      <c r="S2" s="120"/>
      <c r="T2" s="120"/>
      <c r="U2" s="125"/>
      <c r="V2" s="120"/>
      <c r="W2" s="120"/>
      <c r="X2" s="120"/>
      <c r="Y2" s="126"/>
    </row>
    <row r="3" spans="1:27" s="127" customFormat="1" ht="7.15" customHeight="1">
      <c r="B3" s="128"/>
      <c r="C3" s="128"/>
      <c r="D3" s="129"/>
      <c r="E3" s="128"/>
      <c r="AA3" s="194"/>
    </row>
    <row r="4" spans="1:27" s="127" customFormat="1" ht="15" customHeight="1">
      <c r="A4" s="130" t="s">
        <v>101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2"/>
      <c r="AA4" s="194"/>
    </row>
    <row r="5" spans="1:27" s="127" customFormat="1" ht="15" customHeight="1">
      <c r="A5" s="133" t="s">
        <v>102</v>
      </c>
      <c r="B5" s="131"/>
      <c r="C5" s="132"/>
      <c r="D5" s="133" t="s">
        <v>103</v>
      </c>
      <c r="E5" s="131"/>
      <c r="F5" s="131"/>
      <c r="G5" s="131"/>
      <c r="H5" s="131"/>
      <c r="I5" s="133" t="s">
        <v>104</v>
      </c>
      <c r="J5" s="131"/>
      <c r="K5" s="131"/>
      <c r="L5" s="131"/>
      <c r="M5" s="131"/>
      <c r="N5" s="133" t="s">
        <v>105</v>
      </c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2"/>
      <c r="AA5" s="194"/>
    </row>
    <row r="6" spans="1:27" s="127" customFormat="1" ht="15" customHeight="1">
      <c r="A6" s="134" t="s">
        <v>106</v>
      </c>
      <c r="B6" s="135"/>
      <c r="C6" s="136"/>
      <c r="D6" s="134" t="s">
        <v>107</v>
      </c>
      <c r="E6" s="135"/>
      <c r="F6" s="135"/>
      <c r="G6" s="135"/>
      <c r="H6" s="135"/>
      <c r="I6" s="134" t="s">
        <v>108</v>
      </c>
      <c r="J6" s="135"/>
      <c r="K6" s="135"/>
      <c r="L6" s="135"/>
      <c r="M6" s="135"/>
      <c r="N6" s="134" t="s">
        <v>109</v>
      </c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6"/>
      <c r="AA6" s="194"/>
    </row>
    <row r="7" spans="1:27" s="127" customFormat="1" ht="15" customHeight="1">
      <c r="A7" s="137" t="s">
        <v>110</v>
      </c>
      <c r="B7" s="138"/>
      <c r="Y7" s="139"/>
      <c r="AA7" s="194"/>
    </row>
    <row r="8" spans="1:27" s="127" customFormat="1" ht="15" customHeight="1">
      <c r="A8" s="133" t="s">
        <v>102</v>
      </c>
      <c r="B8" s="131"/>
      <c r="C8" s="132"/>
      <c r="D8" s="133" t="s">
        <v>111</v>
      </c>
      <c r="E8" s="140"/>
      <c r="F8" s="140"/>
      <c r="G8" s="140"/>
      <c r="H8" s="140"/>
      <c r="I8" s="141"/>
      <c r="J8" s="133" t="s">
        <v>112</v>
      </c>
      <c r="K8" s="140"/>
      <c r="L8" s="140"/>
      <c r="M8" s="141"/>
      <c r="N8" s="140"/>
      <c r="O8" s="141"/>
      <c r="P8" s="142" t="s">
        <v>113</v>
      </c>
      <c r="Q8" s="140"/>
      <c r="R8" s="140"/>
      <c r="S8" s="140"/>
      <c r="T8" s="140"/>
      <c r="U8" s="140"/>
      <c r="V8" s="140"/>
      <c r="W8" s="140"/>
      <c r="X8" s="140"/>
      <c r="Y8" s="141"/>
      <c r="AA8" s="194"/>
    </row>
    <row r="9" spans="1:27" s="127" customFormat="1" ht="15" customHeight="1">
      <c r="A9" s="134" t="s">
        <v>114</v>
      </c>
      <c r="B9" s="143"/>
      <c r="C9" s="136"/>
      <c r="D9" s="134" t="s">
        <v>115</v>
      </c>
      <c r="E9" s="135"/>
      <c r="F9" s="135"/>
      <c r="G9" s="135"/>
      <c r="H9" s="135"/>
      <c r="I9" s="136"/>
      <c r="J9" s="134" t="s">
        <v>116</v>
      </c>
      <c r="K9" s="135"/>
      <c r="L9" s="135"/>
      <c r="M9" s="135"/>
      <c r="N9" s="135"/>
      <c r="O9" s="136"/>
      <c r="P9" s="134" t="s">
        <v>117</v>
      </c>
      <c r="Q9" s="135"/>
      <c r="R9" s="135"/>
      <c r="S9" s="135"/>
      <c r="T9" s="135"/>
      <c r="U9" s="135"/>
      <c r="V9" s="135"/>
      <c r="W9" s="135"/>
      <c r="X9" s="135"/>
      <c r="Y9" s="136"/>
      <c r="AA9" s="194"/>
    </row>
    <row r="10" spans="1:27" s="127" customFormat="1" ht="15" customHeight="1">
      <c r="A10" s="134" t="s">
        <v>114</v>
      </c>
      <c r="B10" s="143"/>
      <c r="C10" s="136"/>
      <c r="D10" s="134" t="s">
        <v>118</v>
      </c>
      <c r="E10" s="135"/>
      <c r="F10" s="135"/>
      <c r="G10" s="135"/>
      <c r="H10" s="135"/>
      <c r="I10" s="136"/>
      <c r="J10" s="134" t="s">
        <v>119</v>
      </c>
      <c r="K10" s="135"/>
      <c r="L10" s="135"/>
      <c r="M10" s="135"/>
      <c r="N10" s="135"/>
      <c r="O10" s="136"/>
      <c r="P10" s="134" t="s">
        <v>120</v>
      </c>
      <c r="Q10" s="135"/>
      <c r="R10" s="135"/>
      <c r="S10" s="135"/>
      <c r="T10" s="135"/>
      <c r="U10" s="135"/>
      <c r="V10" s="135"/>
      <c r="W10" s="135"/>
      <c r="X10" s="135"/>
      <c r="Y10" s="136"/>
      <c r="AA10" s="194"/>
    </row>
    <row r="11" spans="1:27" s="127" customFormat="1" ht="15" customHeight="1">
      <c r="A11" s="137" t="s">
        <v>121</v>
      </c>
      <c r="B11" s="138"/>
      <c r="Y11" s="139"/>
      <c r="AA11" s="194"/>
    </row>
    <row r="12" spans="1:27" s="127" customFormat="1" ht="15" customHeight="1">
      <c r="A12" s="133" t="s">
        <v>102</v>
      </c>
      <c r="B12" s="131"/>
      <c r="C12" s="132"/>
      <c r="D12" s="133" t="s">
        <v>111</v>
      </c>
      <c r="E12" s="140"/>
      <c r="F12" s="140"/>
      <c r="G12" s="140"/>
      <c r="H12" s="141"/>
      <c r="I12" s="133" t="s">
        <v>112</v>
      </c>
      <c r="J12" s="140"/>
      <c r="K12" s="140"/>
      <c r="L12" s="140"/>
      <c r="M12" s="141"/>
      <c r="N12" s="142" t="s">
        <v>122</v>
      </c>
      <c r="O12" s="140"/>
      <c r="P12" s="141"/>
      <c r="Q12" s="142" t="s">
        <v>123</v>
      </c>
      <c r="R12" s="140"/>
      <c r="S12" s="140"/>
      <c r="T12" s="140"/>
      <c r="U12" s="140"/>
      <c r="V12" s="140"/>
      <c r="W12" s="140"/>
      <c r="X12" s="140"/>
      <c r="Y12" s="141"/>
      <c r="AA12" s="194"/>
    </row>
    <row r="13" spans="1:27" s="127" customFormat="1" ht="15" customHeight="1">
      <c r="A13" s="134" t="s">
        <v>124</v>
      </c>
      <c r="B13" s="143"/>
      <c r="C13" s="136"/>
      <c r="D13" s="134" t="s">
        <v>125</v>
      </c>
      <c r="E13" s="135"/>
      <c r="F13" s="135"/>
      <c r="G13" s="135"/>
      <c r="H13" s="136"/>
      <c r="I13" s="134" t="s">
        <v>126</v>
      </c>
      <c r="J13" s="135"/>
      <c r="K13" s="135"/>
      <c r="L13" s="135"/>
      <c r="M13" s="136"/>
      <c r="N13" s="134" t="s">
        <v>127</v>
      </c>
      <c r="O13" s="135"/>
      <c r="P13" s="136"/>
      <c r="Q13" s="134" t="s">
        <v>128</v>
      </c>
      <c r="R13" s="135"/>
      <c r="S13" s="135"/>
      <c r="T13" s="135"/>
      <c r="U13" s="135"/>
      <c r="V13" s="135"/>
      <c r="W13" s="135"/>
      <c r="X13" s="135"/>
      <c r="Y13" s="136"/>
      <c r="AA13" s="194"/>
    </row>
    <row r="14" spans="1:27" s="127" customFormat="1" ht="15" customHeight="1">
      <c r="A14" s="134" t="s">
        <v>124</v>
      </c>
      <c r="B14" s="143"/>
      <c r="C14" s="136"/>
      <c r="D14" s="134" t="s">
        <v>129</v>
      </c>
      <c r="E14" s="135"/>
      <c r="F14" s="135"/>
      <c r="G14" s="135"/>
      <c r="H14" s="136"/>
      <c r="I14" s="134" t="s">
        <v>130</v>
      </c>
      <c r="J14" s="135"/>
      <c r="K14" s="135"/>
      <c r="L14" s="135"/>
      <c r="M14" s="136"/>
      <c r="N14" s="134" t="s">
        <v>127</v>
      </c>
      <c r="O14" s="135"/>
      <c r="P14" s="136"/>
      <c r="Q14" s="134" t="s">
        <v>131</v>
      </c>
      <c r="R14" s="135"/>
      <c r="S14" s="135"/>
      <c r="T14" s="135"/>
      <c r="U14" s="135"/>
      <c r="V14" s="135"/>
      <c r="W14" s="135"/>
      <c r="X14" s="135"/>
      <c r="Y14" s="136"/>
      <c r="AA14" s="194"/>
    </row>
    <row r="15" spans="1:27" s="127" customFormat="1" ht="15" customHeight="1">
      <c r="A15" s="137" t="s">
        <v>132</v>
      </c>
      <c r="B15" s="138"/>
      <c r="Y15" s="139"/>
      <c r="AA15" s="194"/>
    </row>
    <row r="16" spans="1:27" s="127" customFormat="1" ht="15" customHeight="1">
      <c r="A16" s="133" t="s">
        <v>102</v>
      </c>
      <c r="B16" s="131"/>
      <c r="C16" s="132"/>
      <c r="D16" s="133" t="s">
        <v>111</v>
      </c>
      <c r="E16" s="140"/>
      <c r="F16" s="140"/>
      <c r="G16" s="140"/>
      <c r="H16" s="141"/>
      <c r="I16" s="133" t="s">
        <v>112</v>
      </c>
      <c r="J16" s="140"/>
      <c r="K16" s="140"/>
      <c r="L16" s="140"/>
      <c r="M16" s="141"/>
      <c r="N16" s="142" t="s">
        <v>122</v>
      </c>
      <c r="O16" s="140"/>
      <c r="P16" s="141"/>
      <c r="Q16" s="142" t="s">
        <v>133</v>
      </c>
      <c r="R16" s="140"/>
      <c r="S16" s="140"/>
      <c r="T16" s="140"/>
      <c r="U16" s="140"/>
      <c r="V16" s="140"/>
      <c r="W16" s="140"/>
      <c r="X16" s="140"/>
      <c r="Y16" s="141"/>
      <c r="AA16" s="194"/>
    </row>
    <row r="17" spans="1:27" s="127" customFormat="1" ht="15" customHeight="1">
      <c r="A17" s="134"/>
      <c r="B17" s="143"/>
      <c r="C17" s="136"/>
      <c r="D17" s="134" t="s">
        <v>134</v>
      </c>
      <c r="E17" s="135"/>
      <c r="F17" s="135"/>
      <c r="G17" s="135"/>
      <c r="H17" s="136"/>
      <c r="I17" s="134"/>
      <c r="J17" s="135"/>
      <c r="K17" s="135"/>
      <c r="L17" s="135"/>
      <c r="M17" s="136"/>
      <c r="N17" s="134"/>
      <c r="O17" s="135"/>
      <c r="P17" s="136"/>
      <c r="Q17" s="134"/>
      <c r="R17" s="135"/>
      <c r="S17" s="135"/>
      <c r="T17" s="135"/>
      <c r="U17" s="135"/>
      <c r="V17" s="135"/>
      <c r="W17" s="135"/>
      <c r="X17" s="135"/>
      <c r="Y17" s="136"/>
      <c r="AA17" s="194"/>
    </row>
    <row r="18" spans="1:27" s="127" customFormat="1" ht="15" customHeight="1">
      <c r="A18" s="137"/>
      <c r="B18" s="138"/>
      <c r="Y18" s="139"/>
      <c r="AA18" s="194"/>
    </row>
    <row r="19" spans="1:27" ht="15" customHeight="1">
      <c r="A19" s="144" t="s">
        <v>135</v>
      </c>
      <c r="B19" s="145"/>
      <c r="C19" s="146"/>
      <c r="D19" s="144" t="s">
        <v>136</v>
      </c>
      <c r="E19" s="145"/>
      <c r="F19" s="145"/>
      <c r="G19" s="145"/>
      <c r="H19" s="145"/>
      <c r="I19" s="146"/>
      <c r="J19" s="144" t="s">
        <v>137</v>
      </c>
      <c r="K19" s="144" t="s">
        <v>31</v>
      </c>
      <c r="L19" s="145"/>
      <c r="M19" s="145"/>
      <c r="N19" s="145"/>
      <c r="O19" s="145"/>
      <c r="P19" s="145"/>
      <c r="Q19" s="146"/>
      <c r="R19" s="144" t="s">
        <v>138</v>
      </c>
      <c r="S19" s="145"/>
      <c r="T19" s="145"/>
      <c r="U19" s="145"/>
      <c r="V19" s="145"/>
      <c r="W19" s="145"/>
      <c r="X19" s="145"/>
      <c r="Y19" s="146"/>
      <c r="Z19" s="127"/>
    </row>
    <row r="20" spans="1:27" ht="15" customHeight="1">
      <c r="A20" s="134" t="s">
        <v>139</v>
      </c>
      <c r="B20" s="147"/>
      <c r="C20" s="148"/>
      <c r="D20" s="134" t="s">
        <v>140</v>
      </c>
      <c r="E20" s="147"/>
      <c r="F20" s="147"/>
      <c r="G20" s="147"/>
      <c r="H20" s="147"/>
      <c r="I20" s="148"/>
      <c r="J20" s="149" t="s">
        <v>141</v>
      </c>
      <c r="K20" s="134" t="s">
        <v>142</v>
      </c>
      <c r="L20" s="147"/>
      <c r="M20" s="147"/>
      <c r="N20" s="147"/>
      <c r="O20" s="147"/>
      <c r="P20" s="147"/>
      <c r="Q20" s="148"/>
      <c r="R20" s="134" t="s">
        <v>143</v>
      </c>
      <c r="S20" s="147"/>
      <c r="T20" s="147"/>
      <c r="U20" s="147"/>
      <c r="V20" s="147"/>
      <c r="W20" s="147"/>
      <c r="X20" s="147"/>
      <c r="Y20" s="148"/>
      <c r="Z20" s="127"/>
    </row>
    <row r="21" spans="1:27" ht="15" customHeight="1">
      <c r="A21" s="150"/>
      <c r="B21" s="114"/>
      <c r="C21" s="114"/>
      <c r="D21" s="114"/>
      <c r="Y21" s="151"/>
      <c r="Z21" s="127"/>
    </row>
    <row r="22" spans="1:27" ht="15" customHeight="1">
      <c r="A22" s="150" t="s">
        <v>144</v>
      </c>
      <c r="B22" s="114" t="s">
        <v>145</v>
      </c>
      <c r="C22" s="114"/>
      <c r="D22" s="114"/>
      <c r="Y22" s="151"/>
      <c r="Z22" s="127"/>
    </row>
    <row r="23" spans="1:27" ht="15" customHeight="1">
      <c r="A23" s="150"/>
      <c r="B23" s="114"/>
      <c r="C23" s="114"/>
      <c r="D23" s="114"/>
      <c r="Y23" s="151"/>
      <c r="Z23" s="127"/>
    </row>
    <row r="24" spans="1:27" ht="15" customHeight="1">
      <c r="A24" s="152"/>
      <c r="B24" s="138" t="s">
        <v>146</v>
      </c>
      <c r="C24" s="114" t="s">
        <v>147</v>
      </c>
      <c r="D24" s="114"/>
      <c r="Y24" s="151"/>
      <c r="AA24" s="199" t="s">
        <v>333</v>
      </c>
    </row>
    <row r="25" spans="1:27" ht="15" customHeight="1">
      <c r="A25" s="152"/>
      <c r="B25" s="153" t="s">
        <v>148</v>
      </c>
      <c r="C25" s="154"/>
      <c r="D25" s="154"/>
      <c r="E25" s="155"/>
      <c r="F25" s="156" t="s">
        <v>149</v>
      </c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8"/>
      <c r="Y25" s="151"/>
      <c r="AA25" s="200"/>
    </row>
    <row r="26" spans="1:27" ht="15" customHeight="1">
      <c r="A26" s="152"/>
      <c r="B26" s="153" t="s">
        <v>150</v>
      </c>
      <c r="C26" s="154"/>
      <c r="D26" s="154"/>
      <c r="E26" s="155"/>
      <c r="F26" s="156" t="s">
        <v>151</v>
      </c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  <c r="Y26" s="151"/>
      <c r="AA26" s="201"/>
    </row>
    <row r="27" spans="1:27" ht="15" customHeight="1">
      <c r="A27" s="159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51"/>
    </row>
    <row r="28" spans="1:27" ht="15" customHeight="1">
      <c r="A28" s="150"/>
      <c r="B28" s="114"/>
      <c r="C28" s="138" t="s">
        <v>152</v>
      </c>
      <c r="D28" s="114" t="s">
        <v>153</v>
      </c>
      <c r="Y28" s="151"/>
      <c r="Z28" s="127"/>
    </row>
    <row r="29" spans="1:27" ht="15" customHeight="1">
      <c r="A29" s="150"/>
      <c r="B29" s="153" t="s">
        <v>101</v>
      </c>
      <c r="C29" s="154"/>
      <c r="D29" s="155"/>
      <c r="E29" s="161" t="s">
        <v>154</v>
      </c>
      <c r="F29" s="147"/>
      <c r="G29" s="147"/>
      <c r="H29" s="147"/>
      <c r="I29" s="147"/>
      <c r="J29" s="148"/>
      <c r="K29" s="153" t="s">
        <v>155</v>
      </c>
      <c r="L29" s="154"/>
      <c r="M29" s="155"/>
      <c r="N29" s="161" t="s">
        <v>116</v>
      </c>
      <c r="O29" s="147"/>
      <c r="P29" s="147"/>
      <c r="Q29" s="147"/>
      <c r="R29" s="147"/>
      <c r="S29" s="147"/>
      <c r="T29" s="147"/>
      <c r="U29" s="147"/>
      <c r="V29" s="147"/>
      <c r="W29" s="147"/>
      <c r="X29" s="148"/>
      <c r="Y29" s="151"/>
      <c r="Z29" s="127"/>
      <c r="AA29" s="199" t="s">
        <v>336</v>
      </c>
    </row>
    <row r="30" spans="1:27" ht="15" customHeight="1">
      <c r="A30" s="150"/>
      <c r="B30" s="162" t="s">
        <v>156</v>
      </c>
      <c r="C30" s="163"/>
      <c r="D30" s="164"/>
      <c r="E30" s="165" t="s">
        <v>157</v>
      </c>
      <c r="F30" s="166"/>
      <c r="G30" s="166"/>
      <c r="H30" s="166"/>
      <c r="I30" s="166"/>
      <c r="J30" s="167"/>
      <c r="K30" s="165" t="s">
        <v>123</v>
      </c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7"/>
      <c r="Y30" s="151"/>
      <c r="Z30" s="127"/>
      <c r="AA30" s="200"/>
    </row>
    <row r="31" spans="1:27" ht="15" customHeight="1">
      <c r="A31" s="159"/>
      <c r="B31" s="168"/>
      <c r="C31" s="169"/>
      <c r="D31" s="170"/>
      <c r="E31" s="161" t="s">
        <v>158</v>
      </c>
      <c r="F31" s="147"/>
      <c r="G31" s="147"/>
      <c r="H31" s="147"/>
      <c r="I31" s="147"/>
      <c r="J31" s="148"/>
      <c r="K31" s="161" t="s">
        <v>159</v>
      </c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8"/>
      <c r="Y31" s="151"/>
      <c r="Z31" s="127"/>
      <c r="AA31" s="200"/>
    </row>
    <row r="32" spans="1:27" ht="15" customHeight="1">
      <c r="A32" s="159"/>
      <c r="B32" s="171"/>
      <c r="C32" s="172"/>
      <c r="D32" s="173"/>
      <c r="E32" s="161" t="s">
        <v>160</v>
      </c>
      <c r="F32" s="147"/>
      <c r="G32" s="147"/>
      <c r="H32" s="147"/>
      <c r="I32" s="147"/>
      <c r="J32" s="148"/>
      <c r="K32" s="161" t="s">
        <v>128</v>
      </c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8"/>
      <c r="Y32" s="151"/>
      <c r="Z32" s="127"/>
      <c r="AA32" s="200"/>
    </row>
    <row r="33" spans="1:27" ht="15" customHeight="1">
      <c r="A33" s="159"/>
      <c r="B33" s="153" t="s">
        <v>161</v>
      </c>
      <c r="C33" s="154"/>
      <c r="D33" s="155"/>
      <c r="E33" s="161" t="s">
        <v>162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8"/>
      <c r="Y33" s="151"/>
      <c r="Z33" s="127"/>
      <c r="AA33" s="200"/>
    </row>
    <row r="34" spans="1:27" ht="15" customHeight="1">
      <c r="A34" s="159"/>
      <c r="B34" s="114"/>
      <c r="C34" s="114"/>
      <c r="D34" s="114"/>
      <c r="Y34" s="151"/>
      <c r="Z34" s="127"/>
      <c r="AA34" s="200"/>
    </row>
    <row r="35" spans="1:27" ht="15" customHeight="1">
      <c r="A35" s="159"/>
      <c r="B35" s="114"/>
      <c r="C35" s="138" t="s">
        <v>163</v>
      </c>
      <c r="D35" s="114" t="s">
        <v>164</v>
      </c>
      <c r="Y35" s="151"/>
      <c r="Z35" s="127"/>
      <c r="AA35" s="200"/>
    </row>
    <row r="36" spans="1:27" ht="15" customHeight="1">
      <c r="A36" s="159"/>
      <c r="B36" s="114"/>
      <c r="C36" s="114"/>
      <c r="D36" s="114" t="s">
        <v>165</v>
      </c>
      <c r="Y36" s="151"/>
      <c r="Z36" s="127"/>
      <c r="AA36" s="200"/>
    </row>
    <row r="37" spans="1:27" ht="15" customHeight="1">
      <c r="A37" s="159"/>
      <c r="B37" s="174" t="s">
        <v>166</v>
      </c>
      <c r="C37" s="175"/>
      <c r="D37" s="175"/>
      <c r="E37" s="175"/>
      <c r="F37" s="176"/>
      <c r="G37" s="161" t="s">
        <v>167</v>
      </c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8"/>
      <c r="Y37" s="151"/>
      <c r="Z37" s="127"/>
      <c r="AA37" s="200"/>
    </row>
    <row r="38" spans="1:27" ht="15" customHeight="1">
      <c r="A38" s="159"/>
      <c r="B38" s="174" t="s">
        <v>168</v>
      </c>
      <c r="C38" s="175"/>
      <c r="D38" s="175"/>
      <c r="E38" s="175"/>
      <c r="F38" s="176"/>
      <c r="G38" s="161" t="s">
        <v>169</v>
      </c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8"/>
      <c r="Y38" s="151"/>
      <c r="Z38" s="127"/>
      <c r="AA38" s="200"/>
    </row>
    <row r="39" spans="1:27" ht="15" customHeight="1">
      <c r="A39" s="159"/>
      <c r="B39" s="174" t="s">
        <v>170</v>
      </c>
      <c r="C39" s="175"/>
      <c r="D39" s="175"/>
      <c r="E39" s="175"/>
      <c r="F39" s="176"/>
      <c r="G39" s="161" t="s">
        <v>169</v>
      </c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8"/>
      <c r="Y39" s="151"/>
      <c r="Z39" s="127"/>
      <c r="AA39" s="200"/>
    </row>
    <row r="40" spans="1:27" ht="15" customHeight="1">
      <c r="A40" s="159"/>
      <c r="B40" s="174" t="s">
        <v>171</v>
      </c>
      <c r="C40" s="175"/>
      <c r="D40" s="175"/>
      <c r="E40" s="175"/>
      <c r="F40" s="176"/>
      <c r="G40" s="161" t="s">
        <v>172</v>
      </c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8"/>
      <c r="Y40" s="151"/>
      <c r="Z40" s="127"/>
      <c r="AA40" s="201"/>
    </row>
    <row r="41" spans="1:27" ht="15" customHeight="1">
      <c r="A41" s="159"/>
      <c r="B41" s="114"/>
      <c r="C41" s="114"/>
      <c r="D41" s="114"/>
      <c r="Y41" s="151"/>
      <c r="Z41" s="127"/>
    </row>
    <row r="42" spans="1:27" ht="15" customHeight="1">
      <c r="A42" s="159"/>
      <c r="B42" s="114"/>
      <c r="C42" s="114"/>
      <c r="D42" s="114"/>
      <c r="Y42" s="151"/>
      <c r="Z42" s="127"/>
    </row>
    <row r="43" spans="1:27" ht="15" customHeight="1">
      <c r="A43" s="159"/>
      <c r="B43" s="114"/>
      <c r="C43" s="114"/>
      <c r="D43" s="114"/>
      <c r="Y43" s="151"/>
      <c r="Z43" s="127"/>
    </row>
    <row r="44" spans="1:27" ht="15" customHeight="1">
      <c r="A44" s="159"/>
      <c r="B44" s="114"/>
      <c r="C44" s="114"/>
      <c r="D44" s="114"/>
      <c r="Y44" s="151"/>
      <c r="Z44" s="127"/>
    </row>
    <row r="45" spans="1:27" ht="15" customHeight="1">
      <c r="A45" s="159"/>
      <c r="B45" s="114"/>
      <c r="C45" s="114"/>
      <c r="D45" s="114"/>
      <c r="Y45" s="151"/>
      <c r="Z45" s="127"/>
    </row>
    <row r="46" spans="1:27" ht="15" customHeight="1">
      <c r="A46" s="159"/>
      <c r="B46" s="114"/>
      <c r="C46" s="114"/>
      <c r="D46" s="114"/>
      <c r="Y46" s="151"/>
      <c r="Z46" s="127"/>
    </row>
    <row r="47" spans="1:27" ht="15" customHeight="1">
      <c r="A47" s="159"/>
      <c r="B47" s="114"/>
      <c r="C47" s="114"/>
      <c r="D47" s="114"/>
      <c r="Y47" s="151"/>
      <c r="Z47" s="127"/>
    </row>
    <row r="48" spans="1:27" ht="15" customHeight="1">
      <c r="A48" s="159"/>
      <c r="B48" s="114"/>
      <c r="C48" s="114"/>
      <c r="D48" s="114"/>
      <c r="Y48" s="151"/>
      <c r="Z48" s="127"/>
    </row>
    <row r="49" spans="1:27" ht="15" customHeight="1">
      <c r="A49" s="159"/>
      <c r="B49" s="114"/>
      <c r="C49" s="114"/>
      <c r="D49" s="114"/>
      <c r="Y49" s="151"/>
      <c r="Z49" s="127"/>
    </row>
    <row r="50" spans="1:27" ht="15" customHeight="1">
      <c r="A50" s="159"/>
      <c r="B50" s="138" t="s">
        <v>173</v>
      </c>
      <c r="C50" s="114" t="s">
        <v>174</v>
      </c>
      <c r="D50" s="114"/>
      <c r="Y50" s="151"/>
      <c r="Z50" s="127"/>
    </row>
    <row r="51" spans="1:27" ht="15" customHeight="1">
      <c r="A51" s="159"/>
      <c r="B51" s="177" t="s">
        <v>166</v>
      </c>
      <c r="C51" s="178"/>
      <c r="D51" s="178"/>
      <c r="E51" s="178"/>
      <c r="F51" s="179"/>
      <c r="G51" s="180" t="s">
        <v>175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2"/>
      <c r="Y51" s="151"/>
      <c r="Z51" s="127"/>
      <c r="AA51" s="199" t="s">
        <v>234</v>
      </c>
    </row>
    <row r="52" spans="1:27" ht="15" customHeight="1">
      <c r="A52" s="159"/>
      <c r="B52" s="183"/>
      <c r="C52" s="184"/>
      <c r="D52" s="184"/>
      <c r="E52" s="184"/>
      <c r="F52" s="185"/>
      <c r="G52" s="186" t="s">
        <v>176</v>
      </c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8"/>
      <c r="Y52" s="151"/>
      <c r="Z52" s="127"/>
      <c r="AA52" s="200"/>
    </row>
    <row r="53" spans="1:27" s="127" customFormat="1" ht="15" customHeight="1">
      <c r="A53" s="137"/>
      <c r="B53" s="174" t="s">
        <v>168</v>
      </c>
      <c r="C53" s="175"/>
      <c r="D53" s="175"/>
      <c r="E53" s="175"/>
      <c r="F53" s="176"/>
      <c r="G53" s="161" t="s">
        <v>177</v>
      </c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8"/>
      <c r="Y53" s="139"/>
      <c r="AA53" s="202"/>
    </row>
    <row r="54" spans="1:27" s="127" customFormat="1" ht="15" customHeight="1">
      <c r="A54" s="189"/>
      <c r="B54" s="174" t="s">
        <v>170</v>
      </c>
      <c r="C54" s="175"/>
      <c r="D54" s="175"/>
      <c r="E54" s="175"/>
      <c r="F54" s="176"/>
      <c r="G54" s="161" t="s">
        <v>178</v>
      </c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8"/>
      <c r="Y54" s="139"/>
      <c r="AA54" s="202"/>
    </row>
    <row r="55" spans="1:27" s="127" customFormat="1" ht="15" customHeight="1">
      <c r="A55" s="159"/>
      <c r="B55" s="174" t="s">
        <v>171</v>
      </c>
      <c r="C55" s="175"/>
      <c r="D55" s="175"/>
      <c r="E55" s="175"/>
      <c r="F55" s="176"/>
      <c r="G55" s="161" t="s">
        <v>179</v>
      </c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8"/>
      <c r="Y55" s="151"/>
      <c r="AA55" s="203"/>
    </row>
    <row r="56" spans="1:27" s="127" customFormat="1" ht="15" customHeight="1">
      <c r="A56" s="137"/>
      <c r="B56" s="138"/>
      <c r="Y56" s="139"/>
      <c r="AA56" s="194"/>
    </row>
    <row r="57" spans="1:27" s="127" customFormat="1" ht="15" customHeight="1">
      <c r="A57" s="137"/>
      <c r="C57" s="138" t="s">
        <v>152</v>
      </c>
      <c r="D57" s="127" t="s">
        <v>180</v>
      </c>
      <c r="Y57" s="139"/>
      <c r="AA57" s="204" t="s">
        <v>235</v>
      </c>
    </row>
    <row r="58" spans="1:27" s="127" customFormat="1" ht="15" customHeight="1">
      <c r="A58" s="137"/>
      <c r="D58" s="127" t="s">
        <v>165</v>
      </c>
      <c r="Y58" s="139"/>
      <c r="AA58" s="203"/>
    </row>
    <row r="59" spans="1:27" s="127" customFormat="1" ht="15" customHeight="1">
      <c r="A59" s="137"/>
      <c r="B59" s="138"/>
      <c r="Y59" s="139"/>
      <c r="AA59" s="194"/>
    </row>
    <row r="60" spans="1:27" s="127" customFormat="1" ht="15" customHeight="1">
      <c r="A60" s="137"/>
      <c r="B60" s="138" t="s">
        <v>181</v>
      </c>
      <c r="C60" s="114" t="s">
        <v>182</v>
      </c>
      <c r="Y60" s="139"/>
      <c r="AA60" s="194"/>
    </row>
    <row r="61" spans="1:27" s="127" customFormat="1" ht="15" customHeight="1">
      <c r="A61" s="137"/>
      <c r="B61" s="153" t="s">
        <v>101</v>
      </c>
      <c r="C61" s="154"/>
      <c r="D61" s="155"/>
      <c r="E61" s="161" t="s">
        <v>154</v>
      </c>
      <c r="F61" s="147"/>
      <c r="G61" s="147"/>
      <c r="H61" s="147"/>
      <c r="I61" s="147"/>
      <c r="J61" s="148"/>
      <c r="K61" s="153" t="s">
        <v>155</v>
      </c>
      <c r="L61" s="154"/>
      <c r="M61" s="155"/>
      <c r="N61" s="161" t="s">
        <v>183</v>
      </c>
      <c r="O61" s="147"/>
      <c r="P61" s="147"/>
      <c r="Q61" s="147"/>
      <c r="R61" s="147"/>
      <c r="S61" s="147"/>
      <c r="T61" s="147"/>
      <c r="U61" s="147"/>
      <c r="V61" s="147"/>
      <c r="W61" s="147"/>
      <c r="X61" s="148"/>
      <c r="Y61" s="139"/>
      <c r="AA61" s="204" t="s">
        <v>338</v>
      </c>
    </row>
    <row r="62" spans="1:27" s="127" customFormat="1" ht="15" customHeight="1">
      <c r="A62" s="137"/>
      <c r="B62" s="162" t="s">
        <v>156</v>
      </c>
      <c r="C62" s="163"/>
      <c r="D62" s="164"/>
      <c r="E62" s="165" t="s">
        <v>157</v>
      </c>
      <c r="F62" s="166"/>
      <c r="G62" s="166"/>
      <c r="H62" s="166"/>
      <c r="I62" s="166"/>
      <c r="J62" s="167"/>
      <c r="K62" s="165" t="s">
        <v>123</v>
      </c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7"/>
      <c r="Y62" s="139"/>
      <c r="AA62" s="202"/>
    </row>
    <row r="63" spans="1:27" s="127" customFormat="1" ht="15" customHeight="1">
      <c r="A63" s="137"/>
      <c r="B63" s="168"/>
      <c r="C63" s="169"/>
      <c r="D63" s="170"/>
      <c r="E63" s="161" t="s">
        <v>134</v>
      </c>
      <c r="F63" s="147"/>
      <c r="G63" s="147"/>
      <c r="H63" s="147"/>
      <c r="I63" s="147"/>
      <c r="J63" s="148"/>
      <c r="K63" s="161" t="s">
        <v>106</v>
      </c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8"/>
      <c r="Y63" s="139"/>
      <c r="AA63" s="202"/>
    </row>
    <row r="64" spans="1:27" s="127" customFormat="1" ht="15" customHeight="1">
      <c r="A64" s="137"/>
      <c r="B64" s="153" t="s">
        <v>161</v>
      </c>
      <c r="C64" s="154"/>
      <c r="D64" s="155"/>
      <c r="E64" s="161" t="s">
        <v>184</v>
      </c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8"/>
      <c r="Y64" s="139"/>
      <c r="AA64" s="203"/>
    </row>
    <row r="65" spans="1:27" s="127" customFormat="1" ht="15" customHeight="1">
      <c r="A65" s="137"/>
      <c r="Y65" s="139"/>
      <c r="AA65" s="194"/>
    </row>
    <row r="66" spans="1:27" s="127" customFormat="1" ht="15" customHeight="1">
      <c r="A66" s="137"/>
      <c r="C66" s="138" t="s">
        <v>152</v>
      </c>
      <c r="D66" s="127" t="s">
        <v>185</v>
      </c>
      <c r="Y66" s="139"/>
      <c r="AA66" s="204" t="s">
        <v>236</v>
      </c>
    </row>
    <row r="67" spans="1:27" s="127" customFormat="1" ht="15" customHeight="1">
      <c r="A67" s="137"/>
      <c r="D67" s="127" t="s">
        <v>186</v>
      </c>
      <c r="Y67" s="139"/>
      <c r="AA67" s="202"/>
    </row>
    <row r="68" spans="1:27" ht="15" customHeight="1">
      <c r="A68" s="137"/>
      <c r="B68" s="174" t="s">
        <v>166</v>
      </c>
      <c r="C68" s="175"/>
      <c r="D68" s="175"/>
      <c r="E68" s="175"/>
      <c r="F68" s="176"/>
      <c r="G68" s="161" t="s">
        <v>187</v>
      </c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8"/>
      <c r="Y68" s="139"/>
      <c r="Z68" s="127"/>
      <c r="AA68" s="200"/>
    </row>
    <row r="69" spans="1:27" ht="15" customHeight="1">
      <c r="A69" s="152"/>
      <c r="B69" s="174" t="s">
        <v>168</v>
      </c>
      <c r="C69" s="175"/>
      <c r="D69" s="175"/>
      <c r="E69" s="175"/>
      <c r="F69" s="176"/>
      <c r="G69" s="161" t="s">
        <v>169</v>
      </c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8"/>
      <c r="Y69" s="151"/>
      <c r="Z69" s="127"/>
      <c r="AA69" s="200"/>
    </row>
    <row r="70" spans="1:27" ht="15" customHeight="1">
      <c r="A70" s="152"/>
      <c r="B70" s="174" t="s">
        <v>170</v>
      </c>
      <c r="C70" s="175"/>
      <c r="D70" s="175"/>
      <c r="E70" s="175"/>
      <c r="F70" s="176"/>
      <c r="G70" s="161" t="s">
        <v>169</v>
      </c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8"/>
      <c r="Y70" s="151"/>
      <c r="Z70" s="127"/>
      <c r="AA70" s="200"/>
    </row>
    <row r="71" spans="1:27" ht="15" customHeight="1">
      <c r="A71" s="152"/>
      <c r="B71" s="174" t="s">
        <v>171</v>
      </c>
      <c r="C71" s="175"/>
      <c r="D71" s="175"/>
      <c r="E71" s="175"/>
      <c r="F71" s="176"/>
      <c r="G71" s="161" t="s">
        <v>188</v>
      </c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8"/>
      <c r="Y71" s="151"/>
      <c r="Z71" s="127"/>
      <c r="AA71" s="201"/>
    </row>
    <row r="72" spans="1:27" ht="15" customHeight="1">
      <c r="A72" s="152"/>
      <c r="D72" s="114"/>
      <c r="Y72" s="151"/>
      <c r="Z72" s="127"/>
    </row>
    <row r="73" spans="1:27" ht="15" customHeight="1">
      <c r="A73" s="152"/>
      <c r="B73" s="138" t="s">
        <v>189</v>
      </c>
      <c r="C73" s="127" t="s">
        <v>190</v>
      </c>
      <c r="D73" s="114"/>
      <c r="Y73" s="151"/>
      <c r="Z73" s="127"/>
      <c r="AA73" s="193" t="s">
        <v>337</v>
      </c>
    </row>
    <row r="74" spans="1:27" ht="15" customHeight="1">
      <c r="A74" s="152"/>
      <c r="D74" s="127"/>
      <c r="Y74" s="151"/>
      <c r="Z74" s="127"/>
    </row>
    <row r="75" spans="1:27" ht="15" customHeight="1">
      <c r="A75" s="190"/>
      <c r="B75" s="191"/>
      <c r="C75" s="191"/>
      <c r="D75" s="192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8"/>
      <c r="Z75" s="127"/>
    </row>
  </sheetData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portrait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BF2-AEAC-4741-864B-E75FCB6F116F}">
  <sheetPr>
    <tabColor rgb="FFCCCCFF"/>
  </sheetPr>
  <dimension ref="A1:W110"/>
  <sheetViews>
    <sheetView showGridLines="0" view="pageBreakPreview" zoomScaleNormal="100" zoomScaleSheetLayoutView="100" zoomScalePageLayoutView="60" workbookViewId="0">
      <pane ySplit="4" topLeftCell="A5" activePane="bottomLeft" state="frozen"/>
      <selection activeCell="Y4" sqref="Y4"/>
      <selection pane="bottomLeft" activeCell="A5" sqref="A5"/>
    </sheetView>
  </sheetViews>
  <sheetFormatPr defaultColWidth="9.125" defaultRowHeight="27" customHeight="1"/>
  <cols>
    <col min="1" max="1" width="4.75" style="15" customWidth="1"/>
    <col min="2" max="2" width="12.75" style="79" customWidth="1"/>
    <col min="3" max="3" width="19.25" style="79" customWidth="1"/>
    <col min="4" max="4" width="32.75" style="79" customWidth="1"/>
    <col min="5" max="5" width="12.125" style="79" customWidth="1"/>
    <col min="6" max="6" width="23.25" style="79" customWidth="1"/>
    <col min="7" max="7" width="4.875" style="79" customWidth="1"/>
    <col min="8" max="8" width="4.625" customWidth="1"/>
    <col min="9" max="9" width="11.625" customWidth="1"/>
    <col min="10" max="10" width="10" customWidth="1"/>
    <col min="11" max="11" width="9" customWidth="1"/>
    <col min="13" max="13" width="6.75" style="82" customWidth="1"/>
    <col min="14" max="17" width="7.125" style="82" customWidth="1"/>
    <col min="18" max="23" width="9.125" style="82"/>
  </cols>
  <sheetData>
    <row r="1" spans="1:23" s="14" customFormat="1" ht="18" customHeight="1">
      <c r="A1" s="360" t="s">
        <v>13</v>
      </c>
      <c r="B1" s="361"/>
      <c r="C1" s="378" t="str">
        <f>表紙!J9</f>
        <v>（プロジェクト名）</v>
      </c>
      <c r="D1" s="379"/>
      <c r="E1" s="20" t="s">
        <v>2</v>
      </c>
      <c r="F1" s="289"/>
      <c r="G1" s="368" t="s">
        <v>0</v>
      </c>
      <c r="H1" s="374"/>
      <c r="I1" s="369"/>
      <c r="J1" s="306"/>
      <c r="K1" s="307"/>
      <c r="M1" s="86" t="s">
        <v>78</v>
      </c>
      <c r="N1" s="68" t="s">
        <v>87</v>
      </c>
      <c r="O1" s="86" t="s">
        <v>75</v>
      </c>
      <c r="P1" s="86" t="s">
        <v>90</v>
      </c>
      <c r="Q1" s="83"/>
      <c r="R1" s="83"/>
      <c r="S1" s="83"/>
      <c r="T1" s="83"/>
      <c r="U1" s="83"/>
      <c r="V1" s="83"/>
      <c r="W1" s="83"/>
    </row>
    <row r="2" spans="1:23" ht="18" customHeight="1">
      <c r="A2" s="362" t="s">
        <v>14</v>
      </c>
      <c r="B2" s="363"/>
      <c r="C2" s="380" t="str">
        <f ca="1">表紙!J10 &amp; "： " &amp; RIGHT(CELL("filename",C1),LEN(CELL("filename",C1))-FIND("]",CELL("filename",C1)))</f>
        <v>（ドキュメント名）： 【サンプル】試験項目</v>
      </c>
      <c r="D2" s="381"/>
      <c r="E2" s="25" t="s">
        <v>3</v>
      </c>
      <c r="F2" s="77"/>
      <c r="G2" s="370" t="s">
        <v>1</v>
      </c>
      <c r="H2" s="375"/>
      <c r="I2" s="371"/>
      <c r="J2" s="293"/>
      <c r="K2" s="294"/>
      <c r="M2" s="86">
        <f>SUM(M5:M104)</f>
        <v>10</v>
      </c>
      <c r="N2" s="86">
        <f>SUM(N5:N104)</f>
        <v>1</v>
      </c>
      <c r="O2" s="86">
        <f>SUMIF(H5:H104,"&lt;&gt;－",G5:G104)</f>
        <v>11</v>
      </c>
      <c r="P2" s="86">
        <f>O2-M2</f>
        <v>1</v>
      </c>
    </row>
    <row r="3" spans="1:23" ht="18.75">
      <c r="A3" s="303"/>
      <c r="B3" s="260"/>
      <c r="C3" s="251"/>
      <c r="D3" s="40"/>
      <c r="E3" s="40"/>
      <c r="F3" s="40"/>
      <c r="G3" s="251"/>
      <c r="H3" s="42"/>
      <c r="I3" s="41"/>
      <c r="J3" s="41"/>
      <c r="K3" s="252" t="s">
        <v>332</v>
      </c>
      <c r="L3" s="43"/>
      <c r="M3"/>
      <c r="N3"/>
      <c r="O3"/>
      <c r="P3"/>
      <c r="Q3"/>
      <c r="R3"/>
      <c r="S3"/>
      <c r="T3"/>
      <c r="U3"/>
      <c r="V3"/>
      <c r="W3"/>
    </row>
    <row r="4" spans="1:23" s="67" customFormat="1" ht="28.15" customHeight="1" thickBot="1">
      <c r="A4" s="328" t="s">
        <v>30</v>
      </c>
      <c r="B4" s="491" t="s">
        <v>72</v>
      </c>
      <c r="C4" s="492"/>
      <c r="D4" s="328" t="s">
        <v>73</v>
      </c>
      <c r="E4" s="491" t="s">
        <v>34</v>
      </c>
      <c r="F4" s="492"/>
      <c r="G4" s="329" t="s">
        <v>76</v>
      </c>
      <c r="H4" s="330" t="s">
        <v>33</v>
      </c>
      <c r="I4" s="331" t="s">
        <v>339</v>
      </c>
      <c r="J4" s="329" t="s">
        <v>340</v>
      </c>
      <c r="K4" s="332" t="s">
        <v>331</v>
      </c>
      <c r="M4" s="309" t="s">
        <v>78</v>
      </c>
      <c r="N4" s="310" t="s">
        <v>87</v>
      </c>
      <c r="O4" s="84"/>
      <c r="P4" s="82"/>
      <c r="Q4" s="84"/>
      <c r="R4" s="84"/>
      <c r="S4" s="84"/>
      <c r="T4" s="84"/>
      <c r="U4" s="84"/>
      <c r="V4" s="84"/>
      <c r="W4" s="84"/>
    </row>
    <row r="5" spans="1:23" s="65" customFormat="1" ht="48" customHeight="1" thickTop="1">
      <c r="A5" s="304">
        <v>1</v>
      </c>
      <c r="B5" s="372" t="s">
        <v>334</v>
      </c>
      <c r="C5" s="373"/>
      <c r="D5" s="89" t="s">
        <v>206</v>
      </c>
      <c r="E5" s="372" t="s">
        <v>335</v>
      </c>
      <c r="F5" s="373"/>
      <c r="G5" s="89">
        <v>1</v>
      </c>
      <c r="H5" s="319" t="s">
        <v>74</v>
      </c>
      <c r="I5" s="321">
        <v>43617</v>
      </c>
      <c r="J5" s="311" t="s">
        <v>216</v>
      </c>
      <c r="K5" s="311"/>
      <c r="M5" s="308">
        <f t="shared" ref="M5:M69" si="0">IF(OR(H5="〇",H5="◎"),G5,0)</f>
        <v>1</v>
      </c>
      <c r="N5" s="308">
        <f t="shared" ref="N5:N69" si="1">IF(H5="－",G5,0)</f>
        <v>0</v>
      </c>
      <c r="O5" s="85"/>
      <c r="P5" s="85"/>
      <c r="Q5" s="85"/>
      <c r="R5" s="85"/>
      <c r="S5" s="85"/>
      <c r="T5" s="85"/>
      <c r="U5" s="85"/>
      <c r="V5" s="85"/>
      <c r="W5" s="85"/>
    </row>
    <row r="6" spans="1:23" s="65" customFormat="1" ht="48" customHeight="1">
      <c r="A6" s="90">
        <v>2</v>
      </c>
      <c r="B6" s="372" t="s">
        <v>199</v>
      </c>
      <c r="C6" s="373"/>
      <c r="D6" s="89" t="s">
        <v>202</v>
      </c>
      <c r="E6" s="372" t="s">
        <v>217</v>
      </c>
      <c r="F6" s="373"/>
      <c r="G6" s="89">
        <v>1</v>
      </c>
      <c r="H6" s="319" t="s">
        <v>80</v>
      </c>
      <c r="I6" s="321"/>
      <c r="J6" s="311"/>
      <c r="K6" s="311"/>
      <c r="M6" s="91">
        <f t="shared" ref="M6" si="2">IF(OR(H6="〇",H6="◎"),G6,0)</f>
        <v>0</v>
      </c>
      <c r="N6" s="91">
        <f t="shared" ref="N6" si="3">IF(H6="－",G6,0)</f>
        <v>1</v>
      </c>
      <c r="O6" s="85"/>
      <c r="P6" s="85"/>
      <c r="Q6" s="85"/>
      <c r="R6" s="85"/>
      <c r="S6" s="85"/>
      <c r="T6" s="85"/>
      <c r="U6" s="85"/>
      <c r="V6" s="85"/>
      <c r="W6" s="85"/>
    </row>
    <row r="7" spans="1:23" s="65" customFormat="1" ht="48" customHeight="1">
      <c r="A7" s="90">
        <v>3</v>
      </c>
      <c r="B7" s="372" t="s">
        <v>199</v>
      </c>
      <c r="C7" s="373"/>
      <c r="D7" s="89" t="s">
        <v>200</v>
      </c>
      <c r="E7" s="372" t="s">
        <v>201</v>
      </c>
      <c r="F7" s="373"/>
      <c r="G7" s="89">
        <v>1</v>
      </c>
      <c r="H7" s="320" t="s">
        <v>74</v>
      </c>
      <c r="I7" s="322">
        <v>43617</v>
      </c>
      <c r="J7" s="312" t="s">
        <v>216</v>
      </c>
      <c r="K7" s="312"/>
      <c r="M7" s="91">
        <f t="shared" si="0"/>
        <v>1</v>
      </c>
      <c r="N7" s="91">
        <f t="shared" si="1"/>
        <v>0</v>
      </c>
      <c r="O7" s="85"/>
      <c r="P7" s="85"/>
      <c r="Q7" s="85"/>
      <c r="R7" s="85"/>
      <c r="S7" s="85"/>
      <c r="T7" s="85"/>
      <c r="U7" s="85"/>
      <c r="V7" s="85"/>
      <c r="W7" s="85"/>
    </row>
    <row r="8" spans="1:23" s="65" customFormat="1" ht="48" customHeight="1">
      <c r="A8" s="90">
        <v>4</v>
      </c>
      <c r="B8" s="372" t="s">
        <v>199</v>
      </c>
      <c r="C8" s="373"/>
      <c r="D8" s="89" t="s">
        <v>203</v>
      </c>
      <c r="E8" s="372" t="s">
        <v>204</v>
      </c>
      <c r="F8" s="373"/>
      <c r="G8" s="89">
        <v>1</v>
      </c>
      <c r="H8" s="320" t="s">
        <v>81</v>
      </c>
      <c r="I8" s="322">
        <v>43617</v>
      </c>
      <c r="J8" s="312" t="s">
        <v>216</v>
      </c>
      <c r="K8" s="312"/>
      <c r="M8" s="91">
        <f t="shared" si="0"/>
        <v>1</v>
      </c>
      <c r="N8" s="91">
        <f t="shared" si="1"/>
        <v>0</v>
      </c>
      <c r="O8" s="85"/>
      <c r="P8" s="85"/>
      <c r="Q8" s="85"/>
      <c r="R8" s="85"/>
      <c r="S8" s="85"/>
      <c r="T8" s="85"/>
      <c r="U8" s="85"/>
      <c r="V8" s="85"/>
      <c r="W8" s="85"/>
    </row>
    <row r="9" spans="1:23" s="65" customFormat="1" ht="48" customHeight="1">
      <c r="A9" s="90">
        <v>5</v>
      </c>
      <c r="B9" s="372" t="s">
        <v>199</v>
      </c>
      <c r="C9" s="373"/>
      <c r="D9" s="89" t="s">
        <v>232</v>
      </c>
      <c r="E9" s="372" t="s">
        <v>233</v>
      </c>
      <c r="F9" s="373"/>
      <c r="G9" s="89">
        <v>4</v>
      </c>
      <c r="H9" s="320" t="s">
        <v>74</v>
      </c>
      <c r="I9" s="322">
        <v>43617</v>
      </c>
      <c r="J9" s="312" t="s">
        <v>216</v>
      </c>
      <c r="K9" s="312"/>
      <c r="M9" s="91">
        <f t="shared" si="0"/>
        <v>4</v>
      </c>
      <c r="N9" s="91">
        <f t="shared" si="1"/>
        <v>0</v>
      </c>
      <c r="O9" s="85"/>
      <c r="P9" s="85"/>
      <c r="Q9" s="85"/>
      <c r="R9" s="85"/>
      <c r="S9" s="85"/>
      <c r="T9" s="85"/>
      <c r="U9" s="85"/>
      <c r="V9" s="85"/>
      <c r="W9" s="85"/>
    </row>
    <row r="10" spans="1:23" s="65" customFormat="1" ht="48" customHeight="1">
      <c r="A10" s="90">
        <v>6</v>
      </c>
      <c r="B10" s="372" t="s">
        <v>205</v>
      </c>
      <c r="C10" s="373"/>
      <c r="D10" s="89" t="s">
        <v>206</v>
      </c>
      <c r="E10" s="372" t="s">
        <v>215</v>
      </c>
      <c r="F10" s="373"/>
      <c r="G10" s="89">
        <v>1</v>
      </c>
      <c r="H10" s="320" t="s">
        <v>79</v>
      </c>
      <c r="I10" s="322"/>
      <c r="J10" s="312"/>
      <c r="K10" s="312"/>
      <c r="M10" s="91">
        <f t="shared" si="0"/>
        <v>0</v>
      </c>
      <c r="N10" s="91">
        <f t="shared" si="1"/>
        <v>0</v>
      </c>
      <c r="O10" s="85"/>
      <c r="P10" s="85"/>
      <c r="Q10" s="85"/>
      <c r="R10" s="85"/>
      <c r="S10" s="85"/>
      <c r="T10" s="85"/>
      <c r="U10" s="85"/>
      <c r="V10" s="85"/>
      <c r="W10" s="85"/>
    </row>
    <row r="11" spans="1:23" s="65" customFormat="1" ht="48" customHeight="1">
      <c r="A11" s="90">
        <v>7</v>
      </c>
      <c r="B11" s="372" t="s">
        <v>209</v>
      </c>
      <c r="C11" s="373"/>
      <c r="D11" s="89" t="s">
        <v>208</v>
      </c>
      <c r="E11" s="372" t="s">
        <v>207</v>
      </c>
      <c r="F11" s="373"/>
      <c r="G11" s="89">
        <v>1</v>
      </c>
      <c r="H11" s="320" t="s">
        <v>74</v>
      </c>
      <c r="I11" s="322">
        <v>43617</v>
      </c>
      <c r="J11" s="312" t="s">
        <v>216</v>
      </c>
      <c r="K11" s="312"/>
      <c r="M11" s="91">
        <f t="shared" si="0"/>
        <v>1</v>
      </c>
      <c r="N11" s="91">
        <f t="shared" si="1"/>
        <v>0</v>
      </c>
      <c r="O11" s="85"/>
      <c r="P11" s="85"/>
      <c r="Q11" s="85"/>
      <c r="R11" s="85"/>
      <c r="S11" s="85"/>
      <c r="T11" s="85"/>
      <c r="U11" s="85"/>
      <c r="V11" s="85"/>
      <c r="W11" s="85"/>
    </row>
    <row r="12" spans="1:23" s="65" customFormat="1" ht="48" customHeight="1">
      <c r="A12" s="90">
        <v>8</v>
      </c>
      <c r="B12" s="372" t="s">
        <v>211</v>
      </c>
      <c r="C12" s="373"/>
      <c r="D12" s="89" t="s">
        <v>210</v>
      </c>
      <c r="E12" s="372" t="s">
        <v>214</v>
      </c>
      <c r="F12" s="373"/>
      <c r="G12" s="89">
        <v>1</v>
      </c>
      <c r="H12" s="320" t="s">
        <v>74</v>
      </c>
      <c r="I12" s="322">
        <v>43617</v>
      </c>
      <c r="J12" s="312" t="s">
        <v>216</v>
      </c>
      <c r="K12" s="312"/>
      <c r="M12" s="91">
        <f t="shared" si="0"/>
        <v>1</v>
      </c>
      <c r="N12" s="91">
        <f t="shared" si="1"/>
        <v>0</v>
      </c>
      <c r="O12" s="85"/>
      <c r="P12" s="85"/>
      <c r="Q12" s="85"/>
      <c r="R12" s="85"/>
      <c r="S12" s="85"/>
      <c r="T12" s="85"/>
      <c r="U12" s="85"/>
      <c r="V12" s="85"/>
      <c r="W12" s="85"/>
    </row>
    <row r="13" spans="1:23" s="65" customFormat="1" ht="48" customHeight="1">
      <c r="A13" s="90">
        <v>9</v>
      </c>
      <c r="B13" s="372" t="s">
        <v>212</v>
      </c>
      <c r="C13" s="373"/>
      <c r="D13" s="89" t="s">
        <v>210</v>
      </c>
      <c r="E13" s="372" t="s">
        <v>213</v>
      </c>
      <c r="F13" s="373"/>
      <c r="G13" s="89">
        <v>1</v>
      </c>
      <c r="H13" s="320" t="s">
        <v>81</v>
      </c>
      <c r="I13" s="322">
        <v>43617</v>
      </c>
      <c r="J13" s="312" t="s">
        <v>216</v>
      </c>
      <c r="K13" s="312"/>
      <c r="M13" s="91">
        <f t="shared" si="0"/>
        <v>1</v>
      </c>
      <c r="N13" s="91">
        <f t="shared" si="1"/>
        <v>0</v>
      </c>
      <c r="O13" s="85"/>
      <c r="P13" s="85"/>
      <c r="Q13" s="85"/>
      <c r="R13" s="85"/>
      <c r="S13" s="85"/>
      <c r="T13" s="85"/>
      <c r="U13" s="85"/>
      <c r="V13" s="85"/>
      <c r="W13" s="85"/>
    </row>
    <row r="14" spans="1:23" s="65" customFormat="1" ht="48" customHeight="1">
      <c r="A14" s="90">
        <v>10</v>
      </c>
      <c r="B14" s="372"/>
      <c r="C14" s="373"/>
      <c r="D14" s="89"/>
      <c r="E14" s="372"/>
      <c r="F14" s="373"/>
      <c r="G14" s="89"/>
      <c r="H14" s="320"/>
      <c r="I14" s="322"/>
      <c r="J14" s="312"/>
      <c r="K14" s="312"/>
      <c r="M14" s="91">
        <f t="shared" si="0"/>
        <v>0</v>
      </c>
      <c r="N14" s="91">
        <f t="shared" si="1"/>
        <v>0</v>
      </c>
      <c r="O14" s="85"/>
      <c r="P14" s="85"/>
      <c r="Q14" s="85"/>
      <c r="R14" s="85"/>
      <c r="S14" s="85"/>
      <c r="T14" s="85"/>
      <c r="U14" s="85"/>
      <c r="V14" s="85"/>
      <c r="W14" s="85"/>
    </row>
    <row r="15" spans="1:23" s="65" customFormat="1" ht="48" customHeight="1">
      <c r="A15" s="90">
        <v>11</v>
      </c>
      <c r="B15" s="372"/>
      <c r="C15" s="373"/>
      <c r="D15" s="89"/>
      <c r="E15" s="372"/>
      <c r="F15" s="373"/>
      <c r="G15" s="89"/>
      <c r="H15" s="320"/>
      <c r="I15" s="322"/>
      <c r="J15" s="312"/>
      <c r="K15" s="312"/>
      <c r="M15" s="91">
        <f t="shared" si="0"/>
        <v>0</v>
      </c>
      <c r="N15" s="91">
        <f t="shared" si="1"/>
        <v>0</v>
      </c>
      <c r="O15" s="85"/>
      <c r="P15" s="85"/>
      <c r="Q15" s="85"/>
      <c r="R15" s="85"/>
      <c r="S15" s="85"/>
      <c r="T15" s="85"/>
      <c r="U15" s="85"/>
      <c r="V15" s="85"/>
      <c r="W15" s="85"/>
    </row>
    <row r="16" spans="1:23" s="65" customFormat="1" ht="48" customHeight="1">
      <c r="A16" s="90">
        <v>12</v>
      </c>
      <c r="B16" s="372"/>
      <c r="C16" s="373"/>
      <c r="D16" s="89"/>
      <c r="E16" s="372"/>
      <c r="F16" s="373"/>
      <c r="G16" s="89"/>
      <c r="H16" s="320"/>
      <c r="I16" s="322"/>
      <c r="J16" s="312"/>
      <c r="K16" s="312"/>
      <c r="M16" s="91">
        <f t="shared" si="0"/>
        <v>0</v>
      </c>
      <c r="N16" s="91">
        <f t="shared" si="1"/>
        <v>0</v>
      </c>
      <c r="O16" s="85"/>
      <c r="P16" s="85"/>
      <c r="Q16" s="85"/>
      <c r="R16" s="85"/>
      <c r="S16" s="85"/>
      <c r="T16" s="85"/>
      <c r="U16" s="85"/>
      <c r="V16" s="85"/>
      <c r="W16" s="85"/>
    </row>
    <row r="17" spans="1:23" s="65" customFormat="1" ht="48" customHeight="1">
      <c r="A17" s="90">
        <v>13</v>
      </c>
      <c r="B17" s="372"/>
      <c r="C17" s="373"/>
      <c r="D17" s="89"/>
      <c r="E17" s="372"/>
      <c r="F17" s="373"/>
      <c r="G17" s="89"/>
      <c r="H17" s="320"/>
      <c r="I17" s="322"/>
      <c r="J17" s="312"/>
      <c r="K17" s="312"/>
      <c r="M17" s="91">
        <f t="shared" si="0"/>
        <v>0</v>
      </c>
      <c r="N17" s="91">
        <f t="shared" si="1"/>
        <v>0</v>
      </c>
      <c r="O17" s="85"/>
      <c r="P17" s="85"/>
      <c r="Q17" s="85"/>
      <c r="R17" s="85"/>
      <c r="S17" s="85"/>
      <c r="T17" s="85"/>
      <c r="U17" s="85"/>
      <c r="V17" s="85"/>
      <c r="W17" s="85"/>
    </row>
    <row r="18" spans="1:23" s="65" customFormat="1" ht="48" customHeight="1">
      <c r="A18" s="90">
        <v>14</v>
      </c>
      <c r="B18" s="372"/>
      <c r="C18" s="373"/>
      <c r="D18" s="89"/>
      <c r="E18" s="372"/>
      <c r="F18" s="373"/>
      <c r="G18" s="89"/>
      <c r="H18" s="320"/>
      <c r="I18" s="322"/>
      <c r="J18" s="312"/>
      <c r="K18" s="312"/>
      <c r="M18" s="91">
        <f t="shared" si="0"/>
        <v>0</v>
      </c>
      <c r="N18" s="91">
        <f t="shared" si="1"/>
        <v>0</v>
      </c>
      <c r="O18" s="85"/>
      <c r="P18" s="85"/>
      <c r="Q18" s="85"/>
      <c r="R18" s="85"/>
      <c r="S18" s="85"/>
      <c r="T18" s="85"/>
      <c r="U18" s="85"/>
      <c r="V18" s="85"/>
      <c r="W18" s="85"/>
    </row>
    <row r="19" spans="1:23" s="65" customFormat="1" ht="48" customHeight="1">
      <c r="A19" s="90">
        <v>15</v>
      </c>
      <c r="B19" s="372"/>
      <c r="C19" s="373"/>
      <c r="D19" s="89"/>
      <c r="E19" s="372"/>
      <c r="F19" s="373"/>
      <c r="G19" s="89"/>
      <c r="H19" s="320"/>
      <c r="I19" s="322"/>
      <c r="J19" s="312"/>
      <c r="K19" s="312"/>
      <c r="M19" s="91">
        <f t="shared" si="0"/>
        <v>0</v>
      </c>
      <c r="N19" s="91">
        <f t="shared" si="1"/>
        <v>0</v>
      </c>
      <c r="O19" s="85"/>
      <c r="P19" s="85"/>
      <c r="Q19" s="85"/>
      <c r="R19" s="85"/>
      <c r="S19" s="85"/>
      <c r="T19" s="85"/>
      <c r="U19" s="85"/>
      <c r="V19" s="85"/>
      <c r="W19" s="85"/>
    </row>
    <row r="20" spans="1:23" s="65" customFormat="1" ht="48" customHeight="1">
      <c r="A20" s="90">
        <v>16</v>
      </c>
      <c r="B20" s="372"/>
      <c r="C20" s="373"/>
      <c r="D20" s="89"/>
      <c r="E20" s="372"/>
      <c r="F20" s="373"/>
      <c r="G20" s="89"/>
      <c r="H20" s="320"/>
      <c r="I20" s="322"/>
      <c r="J20" s="312"/>
      <c r="K20" s="312"/>
      <c r="M20" s="91">
        <f t="shared" si="0"/>
        <v>0</v>
      </c>
      <c r="N20" s="91">
        <f t="shared" si="1"/>
        <v>0</v>
      </c>
      <c r="O20" s="85"/>
      <c r="P20" s="85"/>
      <c r="Q20" s="85"/>
      <c r="R20" s="85"/>
      <c r="S20" s="85"/>
      <c r="T20" s="85"/>
      <c r="U20" s="85"/>
      <c r="V20" s="85"/>
      <c r="W20" s="85"/>
    </row>
    <row r="21" spans="1:23" s="65" customFormat="1" ht="48" customHeight="1">
      <c r="A21" s="90">
        <v>17</v>
      </c>
      <c r="B21" s="372"/>
      <c r="C21" s="373"/>
      <c r="D21" s="89"/>
      <c r="E21" s="372"/>
      <c r="F21" s="373"/>
      <c r="G21" s="89"/>
      <c r="H21" s="320"/>
      <c r="I21" s="322"/>
      <c r="J21" s="312"/>
      <c r="K21" s="312"/>
      <c r="M21" s="91">
        <f t="shared" si="0"/>
        <v>0</v>
      </c>
      <c r="N21" s="91">
        <f t="shared" si="1"/>
        <v>0</v>
      </c>
      <c r="O21" s="85"/>
      <c r="P21" s="85"/>
      <c r="Q21" s="85"/>
      <c r="R21" s="85"/>
      <c r="S21" s="85"/>
      <c r="T21" s="85"/>
      <c r="U21" s="85"/>
      <c r="V21" s="85"/>
      <c r="W21" s="85"/>
    </row>
    <row r="22" spans="1:23" s="65" customFormat="1" ht="48" customHeight="1">
      <c r="A22" s="90">
        <v>18</v>
      </c>
      <c r="B22" s="372"/>
      <c r="C22" s="373"/>
      <c r="D22" s="89"/>
      <c r="E22" s="372"/>
      <c r="F22" s="373"/>
      <c r="G22" s="89"/>
      <c r="H22" s="320"/>
      <c r="I22" s="322"/>
      <c r="J22" s="312"/>
      <c r="K22" s="312"/>
      <c r="M22" s="91">
        <f t="shared" si="0"/>
        <v>0</v>
      </c>
      <c r="N22" s="91">
        <f t="shared" si="1"/>
        <v>0</v>
      </c>
      <c r="O22" s="85"/>
      <c r="P22" s="85"/>
      <c r="Q22" s="85"/>
      <c r="R22" s="85"/>
      <c r="S22" s="85"/>
      <c r="T22" s="85"/>
      <c r="U22" s="85"/>
      <c r="V22" s="85"/>
      <c r="W22" s="85"/>
    </row>
    <row r="23" spans="1:23" s="65" customFormat="1" ht="48" customHeight="1">
      <c r="A23" s="90">
        <v>19</v>
      </c>
      <c r="B23" s="372"/>
      <c r="C23" s="373"/>
      <c r="D23" s="89"/>
      <c r="E23" s="372"/>
      <c r="F23" s="373"/>
      <c r="G23" s="89"/>
      <c r="H23" s="320"/>
      <c r="I23" s="322"/>
      <c r="J23" s="312"/>
      <c r="K23" s="312"/>
      <c r="M23" s="91">
        <f t="shared" si="0"/>
        <v>0</v>
      </c>
      <c r="N23" s="91">
        <f t="shared" si="1"/>
        <v>0</v>
      </c>
      <c r="O23" s="85"/>
      <c r="P23" s="85"/>
      <c r="Q23" s="85"/>
      <c r="R23" s="85"/>
      <c r="S23" s="85"/>
      <c r="T23" s="85"/>
      <c r="U23" s="85"/>
      <c r="V23" s="85"/>
      <c r="W23" s="85"/>
    </row>
    <row r="24" spans="1:23" s="65" customFormat="1" ht="48" customHeight="1">
      <c r="A24" s="90">
        <v>20</v>
      </c>
      <c r="B24" s="372"/>
      <c r="C24" s="373"/>
      <c r="D24" s="89"/>
      <c r="E24" s="372"/>
      <c r="F24" s="373"/>
      <c r="G24" s="89"/>
      <c r="H24" s="320"/>
      <c r="I24" s="322"/>
      <c r="J24" s="312"/>
      <c r="K24" s="312"/>
      <c r="M24" s="91">
        <f t="shared" si="0"/>
        <v>0</v>
      </c>
      <c r="N24" s="91">
        <f t="shared" si="1"/>
        <v>0</v>
      </c>
      <c r="O24" s="85"/>
      <c r="P24" s="85"/>
      <c r="Q24" s="85"/>
      <c r="R24" s="85"/>
      <c r="S24" s="85"/>
      <c r="T24" s="85"/>
      <c r="U24" s="85"/>
      <c r="V24" s="85"/>
      <c r="W24" s="85"/>
    </row>
    <row r="25" spans="1:23" s="65" customFormat="1" ht="48" customHeight="1">
      <c r="A25" s="90">
        <v>21</v>
      </c>
      <c r="B25" s="372"/>
      <c r="C25" s="373"/>
      <c r="D25" s="89"/>
      <c r="E25" s="372"/>
      <c r="F25" s="373"/>
      <c r="G25" s="89"/>
      <c r="H25" s="320"/>
      <c r="I25" s="322"/>
      <c r="J25" s="312"/>
      <c r="K25" s="312"/>
      <c r="M25" s="91">
        <f t="shared" si="0"/>
        <v>0</v>
      </c>
      <c r="N25" s="91">
        <f t="shared" si="1"/>
        <v>0</v>
      </c>
      <c r="O25" s="85"/>
      <c r="P25" s="85"/>
      <c r="Q25" s="85"/>
      <c r="R25" s="85"/>
      <c r="S25" s="85"/>
      <c r="T25" s="85"/>
      <c r="U25" s="85"/>
      <c r="V25" s="85"/>
      <c r="W25" s="85"/>
    </row>
    <row r="26" spans="1:23" s="65" customFormat="1" ht="48" customHeight="1">
      <c r="A26" s="90">
        <v>22</v>
      </c>
      <c r="B26" s="372"/>
      <c r="C26" s="373"/>
      <c r="D26" s="89"/>
      <c r="E26" s="372"/>
      <c r="F26" s="373"/>
      <c r="G26" s="89"/>
      <c r="H26" s="320"/>
      <c r="I26" s="322"/>
      <c r="J26" s="312"/>
      <c r="K26" s="312"/>
      <c r="M26" s="91">
        <f t="shared" si="0"/>
        <v>0</v>
      </c>
      <c r="N26" s="91">
        <f t="shared" si="1"/>
        <v>0</v>
      </c>
      <c r="O26" s="85"/>
      <c r="P26" s="85"/>
      <c r="Q26" s="85"/>
      <c r="R26" s="85"/>
      <c r="S26" s="85"/>
      <c r="T26" s="85"/>
      <c r="U26" s="85"/>
      <c r="V26" s="85"/>
      <c r="W26" s="85"/>
    </row>
    <row r="27" spans="1:23" s="65" customFormat="1" ht="48" customHeight="1">
      <c r="A27" s="90">
        <v>23</v>
      </c>
      <c r="B27" s="372"/>
      <c r="C27" s="373"/>
      <c r="D27" s="89"/>
      <c r="E27" s="372"/>
      <c r="F27" s="373"/>
      <c r="G27" s="89"/>
      <c r="H27" s="320"/>
      <c r="I27" s="322"/>
      <c r="J27" s="312"/>
      <c r="K27" s="312"/>
      <c r="M27" s="91">
        <f t="shared" si="0"/>
        <v>0</v>
      </c>
      <c r="N27" s="91">
        <f t="shared" si="1"/>
        <v>0</v>
      </c>
      <c r="O27" s="85"/>
      <c r="P27" s="85"/>
      <c r="Q27" s="85"/>
      <c r="R27" s="85"/>
      <c r="S27" s="85"/>
      <c r="T27" s="85"/>
      <c r="U27" s="85"/>
      <c r="V27" s="85"/>
      <c r="W27" s="85"/>
    </row>
    <row r="28" spans="1:23" s="65" customFormat="1" ht="48" customHeight="1">
      <c r="A28" s="90">
        <v>24</v>
      </c>
      <c r="B28" s="372"/>
      <c r="C28" s="373"/>
      <c r="D28" s="89"/>
      <c r="E28" s="372"/>
      <c r="F28" s="373"/>
      <c r="G28" s="89"/>
      <c r="H28" s="320"/>
      <c r="I28" s="322"/>
      <c r="J28" s="312"/>
      <c r="K28" s="312"/>
      <c r="M28" s="91">
        <f t="shared" si="0"/>
        <v>0</v>
      </c>
      <c r="N28" s="91">
        <f t="shared" si="1"/>
        <v>0</v>
      </c>
      <c r="O28" s="85"/>
      <c r="P28" s="85"/>
      <c r="Q28" s="85"/>
      <c r="R28" s="85"/>
      <c r="S28" s="85"/>
      <c r="T28" s="85"/>
      <c r="U28" s="85"/>
      <c r="V28" s="85"/>
      <c r="W28" s="85"/>
    </row>
    <row r="29" spans="1:23" s="65" customFormat="1" ht="48" customHeight="1">
      <c r="A29" s="90">
        <v>25</v>
      </c>
      <c r="B29" s="372"/>
      <c r="C29" s="373"/>
      <c r="D29" s="89"/>
      <c r="E29" s="372"/>
      <c r="F29" s="373"/>
      <c r="G29" s="89"/>
      <c r="H29" s="320"/>
      <c r="I29" s="322"/>
      <c r="J29" s="312"/>
      <c r="K29" s="312"/>
      <c r="M29" s="91">
        <f t="shared" si="0"/>
        <v>0</v>
      </c>
      <c r="N29" s="91">
        <f t="shared" si="1"/>
        <v>0</v>
      </c>
      <c r="O29" s="85"/>
      <c r="P29" s="85"/>
      <c r="Q29" s="85"/>
      <c r="R29" s="85"/>
      <c r="S29" s="85"/>
      <c r="T29" s="85"/>
      <c r="U29" s="85"/>
      <c r="V29" s="85"/>
      <c r="W29" s="85"/>
    </row>
    <row r="30" spans="1:23" s="65" customFormat="1" ht="48" customHeight="1">
      <c r="A30" s="90">
        <v>26</v>
      </c>
      <c r="B30" s="372"/>
      <c r="C30" s="373"/>
      <c r="D30" s="89"/>
      <c r="E30" s="372"/>
      <c r="F30" s="373"/>
      <c r="G30" s="89"/>
      <c r="H30" s="320"/>
      <c r="I30" s="322"/>
      <c r="J30" s="312"/>
      <c r="K30" s="312"/>
      <c r="M30" s="91">
        <f t="shared" si="0"/>
        <v>0</v>
      </c>
      <c r="N30" s="91">
        <f t="shared" si="1"/>
        <v>0</v>
      </c>
      <c r="O30" s="85"/>
      <c r="P30" s="85"/>
      <c r="Q30" s="85"/>
      <c r="R30" s="85"/>
      <c r="S30" s="85"/>
      <c r="T30" s="85"/>
      <c r="U30" s="85"/>
      <c r="V30" s="85"/>
      <c r="W30" s="85"/>
    </row>
    <row r="31" spans="1:23" s="65" customFormat="1" ht="48" customHeight="1">
      <c r="A31" s="90">
        <v>27</v>
      </c>
      <c r="B31" s="372"/>
      <c r="C31" s="373"/>
      <c r="D31" s="89"/>
      <c r="E31" s="372"/>
      <c r="F31" s="373"/>
      <c r="G31" s="89"/>
      <c r="H31" s="320"/>
      <c r="I31" s="322"/>
      <c r="J31" s="312"/>
      <c r="K31" s="312"/>
      <c r="M31" s="91">
        <f t="shared" si="0"/>
        <v>0</v>
      </c>
      <c r="N31" s="91">
        <f t="shared" si="1"/>
        <v>0</v>
      </c>
      <c r="O31" s="85"/>
      <c r="P31" s="85"/>
      <c r="Q31" s="85"/>
      <c r="R31" s="85"/>
      <c r="S31" s="85"/>
      <c r="T31" s="85"/>
      <c r="U31" s="85"/>
      <c r="V31" s="85"/>
      <c r="W31" s="85"/>
    </row>
    <row r="32" spans="1:23" s="65" customFormat="1" ht="48" customHeight="1">
      <c r="A32" s="90">
        <v>28</v>
      </c>
      <c r="B32" s="372"/>
      <c r="C32" s="373"/>
      <c r="D32" s="89"/>
      <c r="E32" s="372"/>
      <c r="F32" s="373"/>
      <c r="G32" s="89"/>
      <c r="H32" s="320"/>
      <c r="I32" s="322"/>
      <c r="J32" s="312"/>
      <c r="K32" s="312"/>
      <c r="M32" s="91">
        <f t="shared" si="0"/>
        <v>0</v>
      </c>
      <c r="N32" s="91">
        <f t="shared" si="1"/>
        <v>0</v>
      </c>
      <c r="O32" s="85"/>
      <c r="P32" s="85"/>
      <c r="Q32" s="85"/>
      <c r="R32" s="85"/>
      <c r="S32" s="85"/>
      <c r="T32" s="85"/>
      <c r="U32" s="85"/>
      <c r="V32" s="85"/>
      <c r="W32" s="85"/>
    </row>
    <row r="33" spans="1:23" s="65" customFormat="1" ht="48" customHeight="1">
      <c r="A33" s="90">
        <v>29</v>
      </c>
      <c r="B33" s="372"/>
      <c r="C33" s="373"/>
      <c r="D33" s="89"/>
      <c r="E33" s="372"/>
      <c r="F33" s="373"/>
      <c r="G33" s="89"/>
      <c r="H33" s="320"/>
      <c r="I33" s="322"/>
      <c r="J33" s="312"/>
      <c r="K33" s="312"/>
      <c r="M33" s="91">
        <f t="shared" si="0"/>
        <v>0</v>
      </c>
      <c r="N33" s="91">
        <f t="shared" si="1"/>
        <v>0</v>
      </c>
      <c r="O33" s="85"/>
      <c r="P33" s="85"/>
      <c r="Q33" s="85"/>
      <c r="R33" s="85"/>
      <c r="S33" s="85"/>
      <c r="T33" s="85"/>
      <c r="U33" s="85"/>
      <c r="V33" s="85"/>
      <c r="W33" s="85"/>
    </row>
    <row r="34" spans="1:23" s="65" customFormat="1" ht="48" customHeight="1">
      <c r="A34" s="90">
        <v>30</v>
      </c>
      <c r="B34" s="372"/>
      <c r="C34" s="373"/>
      <c r="D34" s="89"/>
      <c r="E34" s="372"/>
      <c r="F34" s="373"/>
      <c r="G34" s="89"/>
      <c r="H34" s="320"/>
      <c r="I34" s="322"/>
      <c r="J34" s="312"/>
      <c r="K34" s="312"/>
      <c r="M34" s="91">
        <f t="shared" si="0"/>
        <v>0</v>
      </c>
      <c r="N34" s="91">
        <f t="shared" si="1"/>
        <v>0</v>
      </c>
      <c r="O34" s="85"/>
      <c r="P34" s="85"/>
      <c r="Q34" s="85"/>
      <c r="R34" s="85"/>
      <c r="S34" s="85"/>
      <c r="T34" s="85"/>
      <c r="U34" s="85"/>
      <c r="V34" s="85"/>
      <c r="W34" s="85"/>
    </row>
    <row r="35" spans="1:23" s="65" customFormat="1" ht="48" customHeight="1">
      <c r="A35" s="90">
        <v>31</v>
      </c>
      <c r="B35" s="372"/>
      <c r="C35" s="373"/>
      <c r="D35" s="89"/>
      <c r="E35" s="372"/>
      <c r="F35" s="373"/>
      <c r="G35" s="89"/>
      <c r="H35" s="320"/>
      <c r="I35" s="322"/>
      <c r="J35" s="312"/>
      <c r="K35" s="312"/>
      <c r="M35" s="91">
        <f t="shared" si="0"/>
        <v>0</v>
      </c>
      <c r="N35" s="91">
        <f t="shared" si="1"/>
        <v>0</v>
      </c>
      <c r="O35" s="85"/>
      <c r="P35" s="85"/>
      <c r="Q35" s="85"/>
      <c r="R35" s="85"/>
      <c r="S35" s="85"/>
      <c r="T35" s="85"/>
      <c r="U35" s="85"/>
      <c r="V35" s="85"/>
      <c r="W35" s="85"/>
    </row>
    <row r="36" spans="1:23" s="65" customFormat="1" ht="48" customHeight="1">
      <c r="A36" s="90">
        <v>32</v>
      </c>
      <c r="B36" s="372"/>
      <c r="C36" s="373"/>
      <c r="D36" s="89"/>
      <c r="E36" s="372"/>
      <c r="F36" s="373"/>
      <c r="G36" s="89"/>
      <c r="H36" s="320"/>
      <c r="I36" s="322"/>
      <c r="J36" s="312"/>
      <c r="K36" s="312"/>
      <c r="M36" s="91">
        <f t="shared" si="0"/>
        <v>0</v>
      </c>
      <c r="N36" s="91">
        <f t="shared" si="1"/>
        <v>0</v>
      </c>
      <c r="O36" s="85"/>
      <c r="P36" s="85"/>
      <c r="Q36" s="85"/>
      <c r="R36" s="85"/>
      <c r="S36" s="85"/>
      <c r="T36" s="85"/>
      <c r="U36" s="85"/>
      <c r="V36" s="85"/>
      <c r="W36" s="85"/>
    </row>
    <row r="37" spans="1:23" s="65" customFormat="1" ht="48" customHeight="1">
      <c r="A37" s="90">
        <v>33</v>
      </c>
      <c r="B37" s="372"/>
      <c r="C37" s="373"/>
      <c r="D37" s="89"/>
      <c r="E37" s="372"/>
      <c r="F37" s="373"/>
      <c r="G37" s="89"/>
      <c r="H37" s="320"/>
      <c r="I37" s="322"/>
      <c r="J37" s="312"/>
      <c r="K37" s="312"/>
      <c r="M37" s="91">
        <f t="shared" si="0"/>
        <v>0</v>
      </c>
      <c r="N37" s="91">
        <f t="shared" si="1"/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3" s="65" customFormat="1" ht="48" customHeight="1">
      <c r="A38" s="90">
        <v>34</v>
      </c>
      <c r="B38" s="372"/>
      <c r="C38" s="373"/>
      <c r="D38" s="89"/>
      <c r="E38" s="372"/>
      <c r="F38" s="373"/>
      <c r="G38" s="89"/>
      <c r="H38" s="320"/>
      <c r="I38" s="322"/>
      <c r="J38" s="312"/>
      <c r="K38" s="312"/>
      <c r="M38" s="91">
        <f t="shared" si="0"/>
        <v>0</v>
      </c>
      <c r="N38" s="91">
        <f t="shared" si="1"/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3" s="65" customFormat="1" ht="48" customHeight="1">
      <c r="A39" s="90">
        <v>35</v>
      </c>
      <c r="B39" s="372"/>
      <c r="C39" s="373"/>
      <c r="D39" s="89"/>
      <c r="E39" s="372"/>
      <c r="F39" s="373"/>
      <c r="G39" s="89"/>
      <c r="H39" s="320"/>
      <c r="I39" s="322"/>
      <c r="J39" s="312"/>
      <c r="K39" s="312"/>
      <c r="M39" s="91">
        <f t="shared" si="0"/>
        <v>0</v>
      </c>
      <c r="N39" s="91">
        <f t="shared" si="1"/>
        <v>0</v>
      </c>
      <c r="O39" s="85"/>
      <c r="P39" s="85"/>
      <c r="Q39" s="85"/>
      <c r="R39" s="85"/>
      <c r="S39" s="85"/>
      <c r="T39" s="85"/>
      <c r="U39" s="85"/>
      <c r="V39" s="85"/>
      <c r="W39" s="85"/>
    </row>
    <row r="40" spans="1:23" s="65" customFormat="1" ht="48" customHeight="1">
      <c r="A40" s="90">
        <v>36</v>
      </c>
      <c r="B40" s="372"/>
      <c r="C40" s="373"/>
      <c r="D40" s="89"/>
      <c r="E40" s="372"/>
      <c r="F40" s="373"/>
      <c r="G40" s="89"/>
      <c r="H40" s="320"/>
      <c r="I40" s="322"/>
      <c r="J40" s="312"/>
      <c r="K40" s="312"/>
      <c r="M40" s="91">
        <f t="shared" si="0"/>
        <v>0</v>
      </c>
      <c r="N40" s="91">
        <f t="shared" si="1"/>
        <v>0</v>
      </c>
      <c r="O40" s="85"/>
      <c r="P40" s="85"/>
      <c r="Q40" s="85"/>
      <c r="R40" s="85"/>
      <c r="S40" s="85"/>
      <c r="T40" s="85"/>
      <c r="U40" s="85"/>
      <c r="V40" s="85"/>
      <c r="W40" s="85"/>
    </row>
    <row r="41" spans="1:23" s="65" customFormat="1" ht="48" customHeight="1">
      <c r="A41" s="90">
        <v>37</v>
      </c>
      <c r="B41" s="372"/>
      <c r="C41" s="373"/>
      <c r="D41" s="89"/>
      <c r="E41" s="372"/>
      <c r="F41" s="373"/>
      <c r="G41" s="89"/>
      <c r="H41" s="320"/>
      <c r="I41" s="322"/>
      <c r="J41" s="312"/>
      <c r="K41" s="312"/>
      <c r="M41" s="91">
        <f t="shared" si="0"/>
        <v>0</v>
      </c>
      <c r="N41" s="91">
        <f t="shared" si="1"/>
        <v>0</v>
      </c>
      <c r="O41" s="85"/>
      <c r="P41" s="85"/>
      <c r="Q41" s="85"/>
      <c r="R41" s="85"/>
      <c r="S41" s="85"/>
      <c r="T41" s="85"/>
      <c r="U41" s="85"/>
      <c r="V41" s="85"/>
      <c r="W41" s="85"/>
    </row>
    <row r="42" spans="1:23" s="65" customFormat="1" ht="48" customHeight="1">
      <c r="A42" s="90">
        <v>38</v>
      </c>
      <c r="B42" s="372"/>
      <c r="C42" s="373"/>
      <c r="D42" s="89"/>
      <c r="E42" s="372"/>
      <c r="F42" s="373"/>
      <c r="G42" s="89"/>
      <c r="H42" s="320"/>
      <c r="I42" s="322"/>
      <c r="J42" s="312"/>
      <c r="K42" s="312"/>
      <c r="M42" s="91">
        <f t="shared" si="0"/>
        <v>0</v>
      </c>
      <c r="N42" s="91">
        <f t="shared" si="1"/>
        <v>0</v>
      </c>
      <c r="O42" s="85"/>
      <c r="P42" s="85"/>
      <c r="Q42" s="85"/>
      <c r="R42" s="85"/>
      <c r="S42" s="85"/>
      <c r="T42" s="85"/>
      <c r="U42" s="85"/>
      <c r="V42" s="85"/>
      <c r="W42" s="85"/>
    </row>
    <row r="43" spans="1:23" s="65" customFormat="1" ht="48" customHeight="1">
      <c r="A43" s="90">
        <v>39</v>
      </c>
      <c r="B43" s="372"/>
      <c r="C43" s="373"/>
      <c r="D43" s="89"/>
      <c r="E43" s="372"/>
      <c r="F43" s="373"/>
      <c r="G43" s="89"/>
      <c r="H43" s="320"/>
      <c r="I43" s="322"/>
      <c r="J43" s="312"/>
      <c r="K43" s="312"/>
      <c r="M43" s="91">
        <f t="shared" si="0"/>
        <v>0</v>
      </c>
      <c r="N43" s="91">
        <f t="shared" si="1"/>
        <v>0</v>
      </c>
      <c r="O43" s="85"/>
      <c r="P43" s="85"/>
      <c r="Q43" s="85"/>
      <c r="R43" s="85"/>
      <c r="S43" s="85"/>
      <c r="T43" s="85"/>
      <c r="U43" s="85"/>
      <c r="V43" s="85"/>
      <c r="W43" s="85"/>
    </row>
    <row r="44" spans="1:23" s="65" customFormat="1" ht="48" customHeight="1">
      <c r="A44" s="90">
        <v>40</v>
      </c>
      <c r="B44" s="372"/>
      <c r="C44" s="373"/>
      <c r="D44" s="89"/>
      <c r="E44" s="372"/>
      <c r="F44" s="373"/>
      <c r="G44" s="89"/>
      <c r="H44" s="320"/>
      <c r="I44" s="322"/>
      <c r="J44" s="312"/>
      <c r="K44" s="312"/>
      <c r="M44" s="91">
        <f t="shared" si="0"/>
        <v>0</v>
      </c>
      <c r="N44" s="91">
        <f t="shared" si="1"/>
        <v>0</v>
      </c>
      <c r="O44" s="85"/>
      <c r="P44" s="85"/>
      <c r="Q44" s="85"/>
      <c r="R44" s="85"/>
      <c r="S44" s="85"/>
      <c r="T44" s="85"/>
      <c r="U44" s="85"/>
      <c r="V44" s="85"/>
      <c r="W44" s="85"/>
    </row>
    <row r="45" spans="1:23" s="65" customFormat="1" ht="48" customHeight="1">
      <c r="A45" s="90">
        <v>41</v>
      </c>
      <c r="B45" s="372"/>
      <c r="C45" s="373"/>
      <c r="D45" s="89"/>
      <c r="E45" s="372"/>
      <c r="F45" s="373"/>
      <c r="G45" s="89"/>
      <c r="H45" s="320"/>
      <c r="I45" s="322"/>
      <c r="J45" s="312"/>
      <c r="K45" s="312"/>
      <c r="M45" s="91">
        <f t="shared" si="0"/>
        <v>0</v>
      </c>
      <c r="N45" s="91">
        <f t="shared" si="1"/>
        <v>0</v>
      </c>
      <c r="O45" s="85"/>
      <c r="P45" s="85"/>
      <c r="Q45" s="85"/>
      <c r="R45" s="85"/>
      <c r="S45" s="85"/>
      <c r="T45" s="85"/>
      <c r="U45" s="85"/>
      <c r="V45" s="85"/>
      <c r="W45" s="85"/>
    </row>
    <row r="46" spans="1:23" s="65" customFormat="1" ht="48" customHeight="1">
      <c r="A46" s="90">
        <v>42</v>
      </c>
      <c r="B46" s="372"/>
      <c r="C46" s="373"/>
      <c r="D46" s="89"/>
      <c r="E46" s="372"/>
      <c r="F46" s="373"/>
      <c r="G46" s="89"/>
      <c r="H46" s="320"/>
      <c r="I46" s="322"/>
      <c r="J46" s="312"/>
      <c r="K46" s="312"/>
      <c r="M46" s="91">
        <f t="shared" si="0"/>
        <v>0</v>
      </c>
      <c r="N46" s="91">
        <f t="shared" si="1"/>
        <v>0</v>
      </c>
      <c r="O46" s="85"/>
      <c r="P46" s="85"/>
      <c r="Q46" s="85"/>
      <c r="R46" s="85"/>
      <c r="S46" s="85"/>
      <c r="T46" s="85"/>
      <c r="U46" s="85"/>
      <c r="V46" s="85"/>
      <c r="W46" s="85"/>
    </row>
    <row r="47" spans="1:23" s="65" customFormat="1" ht="48" customHeight="1">
      <c r="A47" s="90">
        <v>43</v>
      </c>
      <c r="B47" s="372"/>
      <c r="C47" s="373"/>
      <c r="D47" s="89"/>
      <c r="E47" s="372"/>
      <c r="F47" s="373"/>
      <c r="G47" s="89"/>
      <c r="H47" s="320"/>
      <c r="I47" s="322"/>
      <c r="J47" s="312"/>
      <c r="K47" s="312"/>
      <c r="M47" s="91">
        <f t="shared" si="0"/>
        <v>0</v>
      </c>
      <c r="N47" s="91">
        <f t="shared" si="1"/>
        <v>0</v>
      </c>
      <c r="O47" s="85"/>
      <c r="P47" s="85"/>
      <c r="Q47" s="85"/>
      <c r="R47" s="85"/>
      <c r="S47" s="85"/>
      <c r="T47" s="85"/>
      <c r="U47" s="85"/>
      <c r="V47" s="85"/>
      <c r="W47" s="85"/>
    </row>
    <row r="48" spans="1:23" s="65" customFormat="1" ht="48" customHeight="1">
      <c r="A48" s="90">
        <v>44</v>
      </c>
      <c r="B48" s="372"/>
      <c r="C48" s="373"/>
      <c r="D48" s="89"/>
      <c r="E48" s="372"/>
      <c r="F48" s="373"/>
      <c r="G48" s="89"/>
      <c r="H48" s="320"/>
      <c r="I48" s="322"/>
      <c r="J48" s="312"/>
      <c r="K48" s="312"/>
      <c r="M48" s="91">
        <f t="shared" si="0"/>
        <v>0</v>
      </c>
      <c r="N48" s="91">
        <f t="shared" si="1"/>
        <v>0</v>
      </c>
      <c r="O48" s="85"/>
      <c r="P48" s="85"/>
      <c r="Q48" s="85"/>
      <c r="R48" s="85"/>
      <c r="S48" s="85"/>
      <c r="T48" s="85"/>
      <c r="U48" s="85"/>
      <c r="V48" s="85"/>
      <c r="W48" s="85"/>
    </row>
    <row r="49" spans="1:23" s="65" customFormat="1" ht="48" customHeight="1">
      <c r="A49" s="90">
        <v>45</v>
      </c>
      <c r="B49" s="372"/>
      <c r="C49" s="373"/>
      <c r="D49" s="89"/>
      <c r="E49" s="372"/>
      <c r="F49" s="373"/>
      <c r="G49" s="89"/>
      <c r="H49" s="320"/>
      <c r="I49" s="322"/>
      <c r="J49" s="312"/>
      <c r="K49" s="312"/>
      <c r="M49" s="91">
        <f t="shared" si="0"/>
        <v>0</v>
      </c>
      <c r="N49" s="91">
        <f t="shared" si="1"/>
        <v>0</v>
      </c>
      <c r="O49" s="85"/>
      <c r="P49" s="85"/>
      <c r="Q49" s="85"/>
      <c r="R49" s="85"/>
      <c r="S49" s="85"/>
      <c r="T49" s="85"/>
      <c r="U49" s="85"/>
      <c r="V49" s="85"/>
      <c r="W49" s="85"/>
    </row>
    <row r="50" spans="1:23" s="65" customFormat="1" ht="48" customHeight="1">
      <c r="A50" s="90">
        <v>46</v>
      </c>
      <c r="B50" s="372"/>
      <c r="C50" s="373"/>
      <c r="D50" s="89"/>
      <c r="E50" s="372"/>
      <c r="F50" s="373"/>
      <c r="G50" s="89"/>
      <c r="H50" s="320"/>
      <c r="I50" s="322"/>
      <c r="J50" s="312"/>
      <c r="K50" s="312"/>
      <c r="M50" s="91">
        <f t="shared" si="0"/>
        <v>0</v>
      </c>
      <c r="N50" s="91">
        <f t="shared" si="1"/>
        <v>0</v>
      </c>
      <c r="O50" s="85"/>
      <c r="P50" s="85"/>
      <c r="Q50" s="85"/>
      <c r="R50" s="85"/>
      <c r="S50" s="85"/>
      <c r="T50" s="85"/>
      <c r="U50" s="85"/>
      <c r="V50" s="85"/>
      <c r="W50" s="85"/>
    </row>
    <row r="51" spans="1:23" s="65" customFormat="1" ht="48" customHeight="1">
      <c r="A51" s="90">
        <v>47</v>
      </c>
      <c r="B51" s="372"/>
      <c r="C51" s="373"/>
      <c r="D51" s="89"/>
      <c r="E51" s="372"/>
      <c r="F51" s="373"/>
      <c r="G51" s="89"/>
      <c r="H51" s="320"/>
      <c r="I51" s="322"/>
      <c r="J51" s="312"/>
      <c r="K51" s="312"/>
      <c r="M51" s="91">
        <f t="shared" si="0"/>
        <v>0</v>
      </c>
      <c r="N51" s="91">
        <f t="shared" si="1"/>
        <v>0</v>
      </c>
      <c r="O51" s="85"/>
      <c r="P51" s="85"/>
      <c r="Q51" s="85"/>
      <c r="R51" s="85"/>
      <c r="S51" s="85"/>
      <c r="T51" s="85"/>
      <c r="U51" s="85"/>
      <c r="V51" s="85"/>
      <c r="W51" s="85"/>
    </row>
    <row r="52" spans="1:23" s="65" customFormat="1" ht="48" customHeight="1">
      <c r="A52" s="90">
        <v>48</v>
      </c>
      <c r="B52" s="372"/>
      <c r="C52" s="373"/>
      <c r="D52" s="89"/>
      <c r="E52" s="372"/>
      <c r="F52" s="373"/>
      <c r="G52" s="89"/>
      <c r="H52" s="320"/>
      <c r="I52" s="322"/>
      <c r="J52" s="312"/>
      <c r="K52" s="312"/>
      <c r="M52" s="91">
        <f t="shared" si="0"/>
        <v>0</v>
      </c>
      <c r="N52" s="91">
        <f t="shared" si="1"/>
        <v>0</v>
      </c>
      <c r="O52" s="85"/>
      <c r="P52" s="85"/>
      <c r="Q52" s="85"/>
      <c r="R52" s="85"/>
      <c r="S52" s="85"/>
      <c r="T52" s="85"/>
      <c r="U52" s="85"/>
      <c r="V52" s="85"/>
      <c r="W52" s="85"/>
    </row>
    <row r="53" spans="1:23" s="65" customFormat="1" ht="48" customHeight="1">
      <c r="A53" s="90">
        <v>49</v>
      </c>
      <c r="B53" s="372"/>
      <c r="C53" s="373"/>
      <c r="D53" s="89"/>
      <c r="E53" s="372"/>
      <c r="F53" s="373"/>
      <c r="G53" s="89"/>
      <c r="H53" s="320"/>
      <c r="I53" s="322"/>
      <c r="J53" s="312"/>
      <c r="K53" s="312"/>
      <c r="M53" s="91">
        <f t="shared" si="0"/>
        <v>0</v>
      </c>
      <c r="N53" s="91">
        <f t="shared" si="1"/>
        <v>0</v>
      </c>
      <c r="O53" s="85"/>
      <c r="P53" s="85"/>
      <c r="Q53" s="85"/>
      <c r="R53" s="85"/>
      <c r="S53" s="85"/>
      <c r="T53" s="85"/>
      <c r="U53" s="85"/>
      <c r="V53" s="85"/>
      <c r="W53" s="85"/>
    </row>
    <row r="54" spans="1:23" s="65" customFormat="1" ht="48" customHeight="1">
      <c r="A54" s="90">
        <v>50</v>
      </c>
      <c r="B54" s="372"/>
      <c r="C54" s="373"/>
      <c r="D54" s="89"/>
      <c r="E54" s="372"/>
      <c r="F54" s="373"/>
      <c r="G54" s="89"/>
      <c r="H54" s="320"/>
      <c r="I54" s="322"/>
      <c r="J54" s="312"/>
      <c r="K54" s="312"/>
      <c r="M54" s="91">
        <f t="shared" si="0"/>
        <v>0</v>
      </c>
      <c r="N54" s="91">
        <f t="shared" si="1"/>
        <v>0</v>
      </c>
      <c r="O54" s="85"/>
      <c r="P54" s="85"/>
      <c r="Q54" s="85"/>
      <c r="R54" s="85"/>
      <c r="S54" s="85"/>
      <c r="T54" s="85"/>
      <c r="U54" s="85"/>
      <c r="V54" s="85"/>
      <c r="W54" s="85"/>
    </row>
    <row r="55" spans="1:23" s="65" customFormat="1" ht="48" customHeight="1">
      <c r="A55" s="90">
        <v>51</v>
      </c>
      <c r="B55" s="372"/>
      <c r="C55" s="373"/>
      <c r="D55" s="89"/>
      <c r="E55" s="372"/>
      <c r="F55" s="373"/>
      <c r="G55" s="89"/>
      <c r="H55" s="320"/>
      <c r="I55" s="322"/>
      <c r="J55" s="312"/>
      <c r="K55" s="312"/>
      <c r="M55" s="91">
        <f t="shared" si="0"/>
        <v>0</v>
      </c>
      <c r="N55" s="91">
        <f t="shared" si="1"/>
        <v>0</v>
      </c>
      <c r="O55" s="85"/>
      <c r="P55" s="85"/>
      <c r="Q55" s="85"/>
      <c r="R55" s="85"/>
      <c r="S55" s="85"/>
      <c r="T55" s="85"/>
      <c r="U55" s="85"/>
      <c r="V55" s="85"/>
      <c r="W55" s="85"/>
    </row>
    <row r="56" spans="1:23" s="65" customFormat="1" ht="48" customHeight="1">
      <c r="A56" s="90">
        <v>52</v>
      </c>
      <c r="B56" s="372"/>
      <c r="C56" s="373"/>
      <c r="D56" s="89"/>
      <c r="E56" s="372"/>
      <c r="F56" s="373"/>
      <c r="G56" s="89"/>
      <c r="H56" s="320"/>
      <c r="I56" s="322"/>
      <c r="J56" s="312"/>
      <c r="K56" s="312"/>
      <c r="M56" s="91">
        <f t="shared" si="0"/>
        <v>0</v>
      </c>
      <c r="N56" s="91">
        <f t="shared" si="1"/>
        <v>0</v>
      </c>
      <c r="O56" s="85"/>
      <c r="P56" s="85"/>
      <c r="Q56" s="85"/>
      <c r="R56" s="85"/>
      <c r="S56" s="85"/>
      <c r="T56" s="85"/>
      <c r="U56" s="85"/>
      <c r="V56" s="85"/>
      <c r="W56" s="85"/>
    </row>
    <row r="57" spans="1:23" s="65" customFormat="1" ht="48" customHeight="1">
      <c r="A57" s="90">
        <v>53</v>
      </c>
      <c r="B57" s="372"/>
      <c r="C57" s="373"/>
      <c r="D57" s="89"/>
      <c r="E57" s="372"/>
      <c r="F57" s="373"/>
      <c r="G57" s="89"/>
      <c r="H57" s="320"/>
      <c r="I57" s="322"/>
      <c r="J57" s="312"/>
      <c r="K57" s="312"/>
      <c r="M57" s="91">
        <f t="shared" si="0"/>
        <v>0</v>
      </c>
      <c r="N57" s="91">
        <f t="shared" si="1"/>
        <v>0</v>
      </c>
      <c r="O57" s="85"/>
      <c r="P57" s="85"/>
      <c r="Q57" s="85"/>
      <c r="R57" s="85"/>
      <c r="S57" s="85"/>
      <c r="T57" s="85"/>
      <c r="U57" s="85"/>
      <c r="V57" s="85"/>
      <c r="W57" s="85"/>
    </row>
    <row r="58" spans="1:23" s="65" customFormat="1" ht="48" customHeight="1">
      <c r="A58" s="90">
        <v>54</v>
      </c>
      <c r="B58" s="372"/>
      <c r="C58" s="373"/>
      <c r="D58" s="89"/>
      <c r="E58" s="372"/>
      <c r="F58" s="373"/>
      <c r="G58" s="89"/>
      <c r="H58" s="320"/>
      <c r="I58" s="322"/>
      <c r="J58" s="312"/>
      <c r="K58" s="312"/>
      <c r="M58" s="91">
        <f t="shared" si="0"/>
        <v>0</v>
      </c>
      <c r="N58" s="91">
        <f t="shared" si="1"/>
        <v>0</v>
      </c>
      <c r="O58" s="85"/>
      <c r="P58" s="85"/>
      <c r="Q58" s="85"/>
      <c r="R58" s="85"/>
      <c r="S58" s="85"/>
      <c r="T58" s="85"/>
      <c r="U58" s="85"/>
      <c r="V58" s="85"/>
      <c r="W58" s="85"/>
    </row>
    <row r="59" spans="1:23" s="65" customFormat="1" ht="48" customHeight="1">
      <c r="A59" s="90">
        <v>55</v>
      </c>
      <c r="B59" s="372"/>
      <c r="C59" s="373"/>
      <c r="D59" s="89"/>
      <c r="E59" s="372"/>
      <c r="F59" s="373"/>
      <c r="G59" s="89"/>
      <c r="H59" s="320"/>
      <c r="I59" s="322"/>
      <c r="J59" s="312"/>
      <c r="K59" s="312"/>
      <c r="M59" s="91">
        <f t="shared" si="0"/>
        <v>0</v>
      </c>
      <c r="N59" s="91">
        <f t="shared" si="1"/>
        <v>0</v>
      </c>
      <c r="O59" s="85"/>
      <c r="P59" s="85"/>
      <c r="Q59" s="85"/>
      <c r="R59" s="85"/>
      <c r="S59" s="85"/>
      <c r="T59" s="85"/>
      <c r="U59" s="85"/>
      <c r="V59" s="85"/>
      <c r="W59" s="85"/>
    </row>
    <row r="60" spans="1:23" s="65" customFormat="1" ht="48" customHeight="1">
      <c r="A60" s="90">
        <v>56</v>
      </c>
      <c r="B60" s="372"/>
      <c r="C60" s="373"/>
      <c r="D60" s="89"/>
      <c r="E60" s="372"/>
      <c r="F60" s="373"/>
      <c r="G60" s="89"/>
      <c r="H60" s="320"/>
      <c r="I60" s="322"/>
      <c r="J60" s="312"/>
      <c r="K60" s="312"/>
      <c r="M60" s="91">
        <f t="shared" si="0"/>
        <v>0</v>
      </c>
      <c r="N60" s="91">
        <f t="shared" si="1"/>
        <v>0</v>
      </c>
      <c r="O60" s="85"/>
      <c r="P60" s="85"/>
      <c r="Q60" s="85"/>
      <c r="R60" s="85"/>
      <c r="S60" s="85"/>
      <c r="T60" s="85"/>
      <c r="U60" s="85"/>
      <c r="V60" s="85"/>
      <c r="W60" s="85"/>
    </row>
    <row r="61" spans="1:23" s="65" customFormat="1" ht="48" customHeight="1">
      <c r="A61" s="90">
        <v>57</v>
      </c>
      <c r="B61" s="372"/>
      <c r="C61" s="373"/>
      <c r="D61" s="89"/>
      <c r="E61" s="372"/>
      <c r="F61" s="373"/>
      <c r="G61" s="89"/>
      <c r="H61" s="320"/>
      <c r="I61" s="322"/>
      <c r="J61" s="312"/>
      <c r="K61" s="312"/>
      <c r="M61" s="91">
        <f t="shared" si="0"/>
        <v>0</v>
      </c>
      <c r="N61" s="91">
        <f t="shared" si="1"/>
        <v>0</v>
      </c>
      <c r="O61" s="85"/>
      <c r="P61" s="85"/>
      <c r="Q61" s="85"/>
      <c r="R61" s="85"/>
      <c r="S61" s="85"/>
      <c r="T61" s="85"/>
      <c r="U61" s="85"/>
      <c r="V61" s="85"/>
      <c r="W61" s="85"/>
    </row>
    <row r="62" spans="1:23" s="65" customFormat="1" ht="48" customHeight="1">
      <c r="A62" s="90">
        <v>58</v>
      </c>
      <c r="B62" s="372"/>
      <c r="C62" s="373"/>
      <c r="D62" s="89"/>
      <c r="E62" s="372"/>
      <c r="F62" s="373"/>
      <c r="G62" s="89"/>
      <c r="H62" s="320"/>
      <c r="I62" s="322"/>
      <c r="J62" s="312"/>
      <c r="K62" s="312"/>
      <c r="M62" s="91">
        <f t="shared" si="0"/>
        <v>0</v>
      </c>
      <c r="N62" s="91">
        <f t="shared" si="1"/>
        <v>0</v>
      </c>
      <c r="O62" s="85"/>
      <c r="P62" s="85"/>
      <c r="Q62" s="85"/>
      <c r="R62" s="85"/>
      <c r="S62" s="85"/>
      <c r="T62" s="85"/>
      <c r="U62" s="85"/>
      <c r="V62" s="85"/>
      <c r="W62" s="85"/>
    </row>
    <row r="63" spans="1:23" s="65" customFormat="1" ht="48" customHeight="1">
      <c r="A63" s="90">
        <v>59</v>
      </c>
      <c r="B63" s="372"/>
      <c r="C63" s="373"/>
      <c r="D63" s="89"/>
      <c r="E63" s="372"/>
      <c r="F63" s="373"/>
      <c r="G63" s="89"/>
      <c r="H63" s="320"/>
      <c r="I63" s="322"/>
      <c r="J63" s="312"/>
      <c r="K63" s="312"/>
      <c r="M63" s="91">
        <f t="shared" si="0"/>
        <v>0</v>
      </c>
      <c r="N63" s="91">
        <f t="shared" si="1"/>
        <v>0</v>
      </c>
      <c r="O63" s="85"/>
      <c r="P63" s="85"/>
      <c r="Q63" s="85"/>
      <c r="R63" s="85"/>
      <c r="S63" s="85"/>
      <c r="T63" s="85"/>
      <c r="U63" s="85"/>
      <c r="V63" s="85"/>
      <c r="W63" s="85"/>
    </row>
    <row r="64" spans="1:23" s="65" customFormat="1" ht="48" customHeight="1">
      <c r="A64" s="90">
        <v>60</v>
      </c>
      <c r="B64" s="372"/>
      <c r="C64" s="373"/>
      <c r="D64" s="89"/>
      <c r="E64" s="372"/>
      <c r="F64" s="373"/>
      <c r="G64" s="89"/>
      <c r="H64" s="320"/>
      <c r="I64" s="322"/>
      <c r="J64" s="312"/>
      <c r="K64" s="312"/>
      <c r="M64" s="91">
        <f t="shared" si="0"/>
        <v>0</v>
      </c>
      <c r="N64" s="91">
        <f t="shared" si="1"/>
        <v>0</v>
      </c>
      <c r="O64" s="85"/>
      <c r="P64" s="85"/>
      <c r="Q64" s="85"/>
      <c r="R64" s="85"/>
      <c r="S64" s="85"/>
      <c r="T64" s="85"/>
      <c r="U64" s="85"/>
      <c r="V64" s="85"/>
      <c r="W64" s="85"/>
    </row>
    <row r="65" spans="1:23" s="65" customFormat="1" ht="48" customHeight="1">
      <c r="A65" s="90">
        <v>61</v>
      </c>
      <c r="B65" s="372"/>
      <c r="C65" s="373"/>
      <c r="D65" s="89"/>
      <c r="E65" s="372"/>
      <c r="F65" s="373"/>
      <c r="G65" s="89"/>
      <c r="H65" s="320"/>
      <c r="I65" s="322"/>
      <c r="J65" s="312"/>
      <c r="K65" s="312"/>
      <c r="M65" s="91">
        <f t="shared" si="0"/>
        <v>0</v>
      </c>
      <c r="N65" s="91">
        <f t="shared" si="1"/>
        <v>0</v>
      </c>
      <c r="O65" s="85"/>
      <c r="P65" s="85"/>
      <c r="Q65" s="85"/>
      <c r="R65" s="85"/>
      <c r="S65" s="85"/>
      <c r="T65" s="85"/>
      <c r="U65" s="85"/>
      <c r="V65" s="85"/>
      <c r="W65" s="85"/>
    </row>
    <row r="66" spans="1:23" s="65" customFormat="1" ht="48" customHeight="1">
      <c r="A66" s="90">
        <v>62</v>
      </c>
      <c r="B66" s="372"/>
      <c r="C66" s="373"/>
      <c r="D66" s="89"/>
      <c r="E66" s="372"/>
      <c r="F66" s="373"/>
      <c r="G66" s="89"/>
      <c r="H66" s="320"/>
      <c r="I66" s="322"/>
      <c r="J66" s="312"/>
      <c r="K66" s="312"/>
      <c r="M66" s="91">
        <f t="shared" si="0"/>
        <v>0</v>
      </c>
      <c r="N66" s="91">
        <f t="shared" si="1"/>
        <v>0</v>
      </c>
      <c r="O66" s="85"/>
      <c r="P66" s="85"/>
      <c r="Q66" s="85"/>
      <c r="R66" s="85"/>
      <c r="S66" s="85"/>
      <c r="T66" s="85"/>
      <c r="U66" s="85"/>
      <c r="V66" s="85"/>
      <c r="W66" s="85"/>
    </row>
    <row r="67" spans="1:23" s="65" customFormat="1" ht="48" customHeight="1">
      <c r="A67" s="90">
        <v>63</v>
      </c>
      <c r="B67" s="372"/>
      <c r="C67" s="373"/>
      <c r="D67" s="89"/>
      <c r="E67" s="372"/>
      <c r="F67" s="373"/>
      <c r="G67" s="89"/>
      <c r="H67" s="320"/>
      <c r="I67" s="322"/>
      <c r="J67" s="312"/>
      <c r="K67" s="312"/>
      <c r="M67" s="91">
        <f t="shared" si="0"/>
        <v>0</v>
      </c>
      <c r="N67" s="91">
        <f t="shared" si="1"/>
        <v>0</v>
      </c>
      <c r="O67" s="85"/>
      <c r="P67" s="85"/>
      <c r="Q67" s="85"/>
      <c r="R67" s="85"/>
      <c r="S67" s="85"/>
      <c r="T67" s="85"/>
      <c r="U67" s="85"/>
      <c r="V67" s="85"/>
      <c r="W67" s="85"/>
    </row>
    <row r="68" spans="1:23" s="65" customFormat="1" ht="48" customHeight="1">
      <c r="A68" s="90">
        <v>64</v>
      </c>
      <c r="B68" s="372"/>
      <c r="C68" s="373"/>
      <c r="D68" s="89"/>
      <c r="E68" s="372"/>
      <c r="F68" s="373"/>
      <c r="G68" s="89"/>
      <c r="H68" s="320"/>
      <c r="I68" s="322"/>
      <c r="J68" s="312"/>
      <c r="K68" s="312"/>
      <c r="M68" s="91">
        <f t="shared" si="0"/>
        <v>0</v>
      </c>
      <c r="N68" s="91">
        <f t="shared" si="1"/>
        <v>0</v>
      </c>
      <c r="O68" s="85"/>
      <c r="P68" s="85"/>
      <c r="Q68" s="85"/>
      <c r="R68" s="85"/>
      <c r="S68" s="85"/>
      <c r="T68" s="85"/>
      <c r="U68" s="85"/>
      <c r="V68" s="85"/>
      <c r="W68" s="85"/>
    </row>
    <row r="69" spans="1:23" s="65" customFormat="1" ht="48" customHeight="1">
      <c r="A69" s="90">
        <v>65</v>
      </c>
      <c r="B69" s="372"/>
      <c r="C69" s="373"/>
      <c r="D69" s="89"/>
      <c r="E69" s="372"/>
      <c r="F69" s="373"/>
      <c r="G69" s="89"/>
      <c r="H69" s="320"/>
      <c r="I69" s="322"/>
      <c r="J69" s="312"/>
      <c r="K69" s="312"/>
      <c r="M69" s="91">
        <f t="shared" si="0"/>
        <v>0</v>
      </c>
      <c r="N69" s="91">
        <f t="shared" si="1"/>
        <v>0</v>
      </c>
      <c r="O69" s="85"/>
      <c r="P69" s="85"/>
      <c r="Q69" s="85"/>
      <c r="R69" s="85"/>
      <c r="S69" s="85"/>
      <c r="T69" s="85"/>
      <c r="U69" s="85"/>
      <c r="V69" s="85"/>
      <c r="W69" s="85"/>
    </row>
    <row r="70" spans="1:23" s="65" customFormat="1" ht="48" customHeight="1">
      <c r="A70" s="90">
        <v>66</v>
      </c>
      <c r="B70" s="372"/>
      <c r="C70" s="373"/>
      <c r="D70" s="89"/>
      <c r="E70" s="372"/>
      <c r="F70" s="373"/>
      <c r="G70" s="89"/>
      <c r="H70" s="320"/>
      <c r="I70" s="322"/>
      <c r="J70" s="312"/>
      <c r="K70" s="312"/>
      <c r="M70" s="91">
        <f t="shared" ref="M70:M104" si="4">IF(OR(H70="〇",H70="◎"),G70,0)</f>
        <v>0</v>
      </c>
      <c r="N70" s="91">
        <f t="shared" ref="N70:N104" si="5">IF(H70="－",G70,0)</f>
        <v>0</v>
      </c>
      <c r="O70" s="85"/>
      <c r="P70" s="85"/>
      <c r="Q70" s="85"/>
      <c r="R70" s="85"/>
      <c r="S70" s="85"/>
      <c r="T70" s="85"/>
      <c r="U70" s="85"/>
      <c r="V70" s="85"/>
      <c r="W70" s="85"/>
    </row>
    <row r="71" spans="1:23" s="65" customFormat="1" ht="48" customHeight="1">
      <c r="A71" s="90">
        <v>67</v>
      </c>
      <c r="B71" s="372"/>
      <c r="C71" s="373"/>
      <c r="D71" s="89"/>
      <c r="E71" s="372"/>
      <c r="F71" s="373"/>
      <c r="G71" s="89"/>
      <c r="H71" s="320"/>
      <c r="I71" s="322"/>
      <c r="J71" s="312"/>
      <c r="K71" s="312"/>
      <c r="M71" s="91">
        <f t="shared" si="4"/>
        <v>0</v>
      </c>
      <c r="N71" s="91">
        <f t="shared" si="5"/>
        <v>0</v>
      </c>
      <c r="O71" s="85"/>
      <c r="P71" s="85"/>
      <c r="Q71" s="85"/>
      <c r="R71" s="85"/>
      <c r="S71" s="85"/>
      <c r="T71" s="85"/>
      <c r="U71" s="85"/>
      <c r="V71" s="85"/>
      <c r="W71" s="85"/>
    </row>
    <row r="72" spans="1:23" s="65" customFormat="1" ht="48" customHeight="1">
      <c r="A72" s="90">
        <v>68</v>
      </c>
      <c r="B72" s="372"/>
      <c r="C72" s="373"/>
      <c r="D72" s="89"/>
      <c r="E72" s="372"/>
      <c r="F72" s="373"/>
      <c r="G72" s="89"/>
      <c r="H72" s="320"/>
      <c r="I72" s="322"/>
      <c r="J72" s="312"/>
      <c r="K72" s="312"/>
      <c r="M72" s="91">
        <f t="shared" si="4"/>
        <v>0</v>
      </c>
      <c r="N72" s="91">
        <f t="shared" si="5"/>
        <v>0</v>
      </c>
      <c r="O72" s="85"/>
      <c r="P72" s="85"/>
      <c r="Q72" s="85"/>
      <c r="R72" s="85"/>
      <c r="S72" s="85"/>
      <c r="T72" s="85"/>
      <c r="U72" s="85"/>
      <c r="V72" s="85"/>
      <c r="W72" s="85"/>
    </row>
    <row r="73" spans="1:23" s="65" customFormat="1" ht="48" customHeight="1">
      <c r="A73" s="90">
        <v>69</v>
      </c>
      <c r="B73" s="372"/>
      <c r="C73" s="373"/>
      <c r="D73" s="89"/>
      <c r="E73" s="372"/>
      <c r="F73" s="373"/>
      <c r="G73" s="89"/>
      <c r="H73" s="320"/>
      <c r="I73" s="322"/>
      <c r="J73" s="312"/>
      <c r="K73" s="312"/>
      <c r="M73" s="91">
        <f t="shared" si="4"/>
        <v>0</v>
      </c>
      <c r="N73" s="91">
        <f t="shared" si="5"/>
        <v>0</v>
      </c>
      <c r="O73" s="85"/>
      <c r="P73" s="85"/>
      <c r="Q73" s="85"/>
      <c r="R73" s="85"/>
      <c r="S73" s="85"/>
      <c r="T73" s="85"/>
      <c r="U73" s="85"/>
      <c r="V73" s="85"/>
      <c r="W73" s="85"/>
    </row>
    <row r="74" spans="1:23" s="65" customFormat="1" ht="48" customHeight="1">
      <c r="A74" s="90">
        <v>70</v>
      </c>
      <c r="B74" s="372"/>
      <c r="C74" s="373"/>
      <c r="D74" s="89"/>
      <c r="E74" s="372"/>
      <c r="F74" s="373"/>
      <c r="G74" s="89"/>
      <c r="H74" s="320"/>
      <c r="I74" s="322"/>
      <c r="J74" s="312"/>
      <c r="K74" s="312"/>
      <c r="M74" s="91">
        <f t="shared" si="4"/>
        <v>0</v>
      </c>
      <c r="N74" s="91">
        <f t="shared" si="5"/>
        <v>0</v>
      </c>
      <c r="O74" s="85"/>
      <c r="P74" s="85"/>
      <c r="Q74" s="85"/>
      <c r="R74" s="85"/>
      <c r="S74" s="85"/>
      <c r="T74" s="85"/>
      <c r="U74" s="85"/>
      <c r="V74" s="85"/>
      <c r="W74" s="85"/>
    </row>
    <row r="75" spans="1:23" s="65" customFormat="1" ht="48" customHeight="1">
      <c r="A75" s="90">
        <v>71</v>
      </c>
      <c r="B75" s="372"/>
      <c r="C75" s="373"/>
      <c r="D75" s="89"/>
      <c r="E75" s="372"/>
      <c r="F75" s="373"/>
      <c r="G75" s="89"/>
      <c r="H75" s="320"/>
      <c r="I75" s="322"/>
      <c r="J75" s="312"/>
      <c r="K75" s="312"/>
      <c r="M75" s="91">
        <f t="shared" si="4"/>
        <v>0</v>
      </c>
      <c r="N75" s="91">
        <f t="shared" si="5"/>
        <v>0</v>
      </c>
      <c r="O75" s="85"/>
      <c r="P75" s="85"/>
      <c r="Q75" s="85"/>
      <c r="R75" s="85"/>
      <c r="S75" s="85"/>
      <c r="T75" s="85"/>
      <c r="U75" s="85"/>
      <c r="V75" s="85"/>
      <c r="W75" s="85"/>
    </row>
    <row r="76" spans="1:23" s="65" customFormat="1" ht="48" customHeight="1">
      <c r="A76" s="90">
        <v>72</v>
      </c>
      <c r="B76" s="372"/>
      <c r="C76" s="373"/>
      <c r="D76" s="89"/>
      <c r="E76" s="372"/>
      <c r="F76" s="373"/>
      <c r="G76" s="89"/>
      <c r="H76" s="320"/>
      <c r="I76" s="322"/>
      <c r="J76" s="312"/>
      <c r="K76" s="312"/>
      <c r="M76" s="91">
        <f t="shared" si="4"/>
        <v>0</v>
      </c>
      <c r="N76" s="91">
        <f t="shared" si="5"/>
        <v>0</v>
      </c>
      <c r="O76" s="85"/>
      <c r="P76" s="85"/>
      <c r="Q76" s="85"/>
      <c r="R76" s="85"/>
      <c r="S76" s="85"/>
      <c r="T76" s="85"/>
      <c r="U76" s="85"/>
      <c r="V76" s="85"/>
      <c r="W76" s="85"/>
    </row>
    <row r="77" spans="1:23" s="65" customFormat="1" ht="48" customHeight="1">
      <c r="A77" s="90">
        <v>73</v>
      </c>
      <c r="B77" s="372"/>
      <c r="C77" s="373"/>
      <c r="D77" s="89"/>
      <c r="E77" s="372"/>
      <c r="F77" s="373"/>
      <c r="G77" s="89"/>
      <c r="H77" s="320"/>
      <c r="I77" s="322"/>
      <c r="J77" s="312"/>
      <c r="K77" s="312"/>
      <c r="M77" s="91">
        <f t="shared" si="4"/>
        <v>0</v>
      </c>
      <c r="N77" s="91">
        <f t="shared" si="5"/>
        <v>0</v>
      </c>
      <c r="O77" s="85"/>
      <c r="P77" s="85"/>
      <c r="Q77" s="85"/>
      <c r="R77" s="85"/>
      <c r="S77" s="85"/>
      <c r="T77" s="85"/>
      <c r="U77" s="85"/>
      <c r="V77" s="85"/>
      <c r="W77" s="85"/>
    </row>
    <row r="78" spans="1:23" s="65" customFormat="1" ht="48" customHeight="1">
      <c r="A78" s="90">
        <v>74</v>
      </c>
      <c r="B78" s="372"/>
      <c r="C78" s="373"/>
      <c r="D78" s="89"/>
      <c r="E78" s="372"/>
      <c r="F78" s="373"/>
      <c r="G78" s="89"/>
      <c r="H78" s="320"/>
      <c r="I78" s="322"/>
      <c r="J78" s="312"/>
      <c r="K78" s="312"/>
      <c r="M78" s="91">
        <f t="shared" si="4"/>
        <v>0</v>
      </c>
      <c r="N78" s="91">
        <f t="shared" si="5"/>
        <v>0</v>
      </c>
      <c r="O78" s="85"/>
      <c r="P78" s="85"/>
      <c r="Q78" s="85"/>
      <c r="R78" s="85"/>
      <c r="S78" s="85"/>
      <c r="T78" s="85"/>
      <c r="U78" s="85"/>
      <c r="V78" s="85"/>
      <c r="W78" s="85"/>
    </row>
    <row r="79" spans="1:23" s="65" customFormat="1" ht="48" customHeight="1">
      <c r="A79" s="90">
        <v>75</v>
      </c>
      <c r="B79" s="372"/>
      <c r="C79" s="373"/>
      <c r="D79" s="89"/>
      <c r="E79" s="372"/>
      <c r="F79" s="373"/>
      <c r="G79" s="89"/>
      <c r="H79" s="320"/>
      <c r="I79" s="322"/>
      <c r="J79" s="312"/>
      <c r="K79" s="312"/>
      <c r="M79" s="91">
        <f t="shared" si="4"/>
        <v>0</v>
      </c>
      <c r="N79" s="91">
        <f t="shared" si="5"/>
        <v>0</v>
      </c>
      <c r="O79" s="85"/>
      <c r="P79" s="85"/>
      <c r="Q79" s="85"/>
      <c r="R79" s="85"/>
      <c r="S79" s="85"/>
      <c r="T79" s="85"/>
      <c r="U79" s="85"/>
      <c r="V79" s="85"/>
      <c r="W79" s="85"/>
    </row>
    <row r="80" spans="1:23" s="65" customFormat="1" ht="48" customHeight="1">
      <c r="A80" s="90">
        <v>76</v>
      </c>
      <c r="B80" s="372"/>
      <c r="C80" s="373"/>
      <c r="D80" s="89"/>
      <c r="E80" s="372"/>
      <c r="F80" s="373"/>
      <c r="G80" s="89"/>
      <c r="H80" s="320"/>
      <c r="I80" s="322"/>
      <c r="J80" s="312"/>
      <c r="K80" s="312"/>
      <c r="M80" s="91">
        <f t="shared" si="4"/>
        <v>0</v>
      </c>
      <c r="N80" s="91">
        <f t="shared" si="5"/>
        <v>0</v>
      </c>
      <c r="O80" s="85"/>
      <c r="P80" s="85"/>
      <c r="Q80" s="85"/>
      <c r="R80" s="85"/>
      <c r="S80" s="85"/>
      <c r="T80" s="85"/>
      <c r="U80" s="85"/>
      <c r="V80" s="85"/>
      <c r="W80" s="85"/>
    </row>
    <row r="81" spans="1:23" s="65" customFormat="1" ht="48" customHeight="1">
      <c r="A81" s="90">
        <v>77</v>
      </c>
      <c r="B81" s="372"/>
      <c r="C81" s="373"/>
      <c r="D81" s="89"/>
      <c r="E81" s="372"/>
      <c r="F81" s="373"/>
      <c r="G81" s="89"/>
      <c r="H81" s="320"/>
      <c r="I81" s="322"/>
      <c r="J81" s="312"/>
      <c r="K81" s="312"/>
      <c r="M81" s="91">
        <f t="shared" si="4"/>
        <v>0</v>
      </c>
      <c r="N81" s="91">
        <f t="shared" si="5"/>
        <v>0</v>
      </c>
      <c r="O81" s="85"/>
      <c r="P81" s="85"/>
      <c r="Q81" s="85"/>
      <c r="R81" s="85"/>
      <c r="S81" s="85"/>
      <c r="T81" s="85"/>
      <c r="U81" s="85"/>
      <c r="V81" s="85"/>
      <c r="W81" s="85"/>
    </row>
    <row r="82" spans="1:23" s="65" customFormat="1" ht="48" customHeight="1">
      <c r="A82" s="90">
        <v>78</v>
      </c>
      <c r="B82" s="372"/>
      <c r="C82" s="373"/>
      <c r="D82" s="89"/>
      <c r="E82" s="372"/>
      <c r="F82" s="373"/>
      <c r="G82" s="89"/>
      <c r="H82" s="320"/>
      <c r="I82" s="322"/>
      <c r="J82" s="312"/>
      <c r="K82" s="312"/>
      <c r="M82" s="91">
        <f t="shared" si="4"/>
        <v>0</v>
      </c>
      <c r="N82" s="91">
        <f t="shared" si="5"/>
        <v>0</v>
      </c>
      <c r="O82" s="85"/>
      <c r="P82" s="85"/>
      <c r="Q82" s="85"/>
      <c r="R82" s="85"/>
      <c r="S82" s="85"/>
      <c r="T82" s="85"/>
      <c r="U82" s="85"/>
      <c r="V82" s="85"/>
      <c r="W82" s="85"/>
    </row>
    <row r="83" spans="1:23" s="65" customFormat="1" ht="48" customHeight="1">
      <c r="A83" s="90">
        <v>79</v>
      </c>
      <c r="B83" s="372"/>
      <c r="C83" s="373"/>
      <c r="D83" s="89"/>
      <c r="E83" s="372"/>
      <c r="F83" s="373"/>
      <c r="G83" s="89"/>
      <c r="H83" s="320"/>
      <c r="I83" s="322"/>
      <c r="J83" s="312"/>
      <c r="K83" s="312"/>
      <c r="M83" s="91">
        <f t="shared" si="4"/>
        <v>0</v>
      </c>
      <c r="N83" s="91">
        <f t="shared" si="5"/>
        <v>0</v>
      </c>
      <c r="O83" s="85"/>
      <c r="P83" s="85"/>
      <c r="Q83" s="85"/>
      <c r="R83" s="85"/>
      <c r="S83" s="85"/>
      <c r="T83" s="85"/>
      <c r="U83" s="85"/>
      <c r="V83" s="85"/>
      <c r="W83" s="85"/>
    </row>
    <row r="84" spans="1:23" s="65" customFormat="1" ht="48" customHeight="1">
      <c r="A84" s="90">
        <v>80</v>
      </c>
      <c r="B84" s="372"/>
      <c r="C84" s="373"/>
      <c r="D84" s="89"/>
      <c r="E84" s="372"/>
      <c r="F84" s="373"/>
      <c r="G84" s="89"/>
      <c r="H84" s="320"/>
      <c r="I84" s="322"/>
      <c r="J84" s="312"/>
      <c r="K84" s="312"/>
      <c r="M84" s="91">
        <f t="shared" si="4"/>
        <v>0</v>
      </c>
      <c r="N84" s="91">
        <f t="shared" si="5"/>
        <v>0</v>
      </c>
      <c r="O84" s="85"/>
      <c r="P84" s="85"/>
      <c r="Q84" s="85"/>
      <c r="R84" s="85"/>
      <c r="S84" s="85"/>
      <c r="T84" s="85"/>
      <c r="U84" s="85"/>
      <c r="V84" s="85"/>
      <c r="W84" s="85"/>
    </row>
    <row r="85" spans="1:23" s="65" customFormat="1" ht="48" customHeight="1">
      <c r="A85" s="90">
        <v>81</v>
      </c>
      <c r="B85" s="372"/>
      <c r="C85" s="373"/>
      <c r="D85" s="89"/>
      <c r="E85" s="372"/>
      <c r="F85" s="373"/>
      <c r="G85" s="89"/>
      <c r="H85" s="320"/>
      <c r="I85" s="322"/>
      <c r="J85" s="312"/>
      <c r="K85" s="312"/>
      <c r="M85" s="91">
        <f t="shared" si="4"/>
        <v>0</v>
      </c>
      <c r="N85" s="91">
        <f t="shared" si="5"/>
        <v>0</v>
      </c>
      <c r="O85" s="85"/>
      <c r="P85" s="85"/>
      <c r="Q85" s="85"/>
      <c r="R85" s="85"/>
      <c r="S85" s="85"/>
      <c r="T85" s="85"/>
      <c r="U85" s="85"/>
      <c r="V85" s="85"/>
      <c r="W85" s="85"/>
    </row>
    <row r="86" spans="1:23" s="65" customFormat="1" ht="48" customHeight="1">
      <c r="A86" s="90">
        <v>82</v>
      </c>
      <c r="B86" s="372"/>
      <c r="C86" s="373"/>
      <c r="D86" s="89"/>
      <c r="E86" s="372"/>
      <c r="F86" s="373"/>
      <c r="G86" s="89"/>
      <c r="H86" s="320"/>
      <c r="I86" s="322"/>
      <c r="J86" s="312"/>
      <c r="K86" s="312"/>
      <c r="M86" s="91">
        <f t="shared" si="4"/>
        <v>0</v>
      </c>
      <c r="N86" s="91">
        <f t="shared" si="5"/>
        <v>0</v>
      </c>
      <c r="O86" s="85"/>
      <c r="P86" s="85"/>
      <c r="Q86" s="85"/>
      <c r="R86" s="85"/>
      <c r="S86" s="85"/>
      <c r="T86" s="85"/>
      <c r="U86" s="85"/>
      <c r="V86" s="85"/>
      <c r="W86" s="85"/>
    </row>
    <row r="87" spans="1:23" s="65" customFormat="1" ht="48" customHeight="1">
      <c r="A87" s="90">
        <v>83</v>
      </c>
      <c r="B87" s="372"/>
      <c r="C87" s="373"/>
      <c r="D87" s="89"/>
      <c r="E87" s="372"/>
      <c r="F87" s="373"/>
      <c r="G87" s="89"/>
      <c r="H87" s="320"/>
      <c r="I87" s="322"/>
      <c r="J87" s="312"/>
      <c r="K87" s="312"/>
      <c r="M87" s="91">
        <f t="shared" si="4"/>
        <v>0</v>
      </c>
      <c r="N87" s="91">
        <f t="shared" si="5"/>
        <v>0</v>
      </c>
      <c r="O87" s="85"/>
      <c r="P87" s="85"/>
      <c r="Q87" s="85"/>
      <c r="R87" s="85"/>
      <c r="S87" s="85"/>
      <c r="T87" s="85"/>
      <c r="U87" s="85"/>
      <c r="V87" s="85"/>
      <c r="W87" s="85"/>
    </row>
    <row r="88" spans="1:23" s="65" customFormat="1" ht="48" customHeight="1">
      <c r="A88" s="90">
        <v>84</v>
      </c>
      <c r="B88" s="372"/>
      <c r="C88" s="373"/>
      <c r="D88" s="89"/>
      <c r="E88" s="372"/>
      <c r="F88" s="373"/>
      <c r="G88" s="89"/>
      <c r="H88" s="320"/>
      <c r="I88" s="322"/>
      <c r="J88" s="312"/>
      <c r="K88" s="312"/>
      <c r="M88" s="91">
        <f t="shared" si="4"/>
        <v>0</v>
      </c>
      <c r="N88" s="91">
        <f t="shared" si="5"/>
        <v>0</v>
      </c>
      <c r="O88" s="85"/>
      <c r="P88" s="85"/>
      <c r="Q88" s="85"/>
      <c r="R88" s="85"/>
      <c r="S88" s="85"/>
      <c r="T88" s="85"/>
      <c r="U88" s="85"/>
      <c r="V88" s="85"/>
      <c r="W88" s="85"/>
    </row>
    <row r="89" spans="1:23" s="65" customFormat="1" ht="48" customHeight="1">
      <c r="A89" s="90">
        <v>85</v>
      </c>
      <c r="B89" s="372"/>
      <c r="C89" s="373"/>
      <c r="D89" s="89"/>
      <c r="E89" s="372"/>
      <c r="F89" s="373"/>
      <c r="G89" s="89"/>
      <c r="H89" s="320"/>
      <c r="I89" s="322"/>
      <c r="J89" s="312"/>
      <c r="K89" s="312"/>
      <c r="M89" s="91">
        <f t="shared" si="4"/>
        <v>0</v>
      </c>
      <c r="N89" s="91">
        <f t="shared" si="5"/>
        <v>0</v>
      </c>
      <c r="O89" s="85"/>
      <c r="P89" s="85"/>
      <c r="Q89" s="85"/>
      <c r="R89" s="85"/>
      <c r="S89" s="85"/>
      <c r="T89" s="85"/>
      <c r="U89" s="85"/>
      <c r="V89" s="85"/>
      <c r="W89" s="85"/>
    </row>
    <row r="90" spans="1:23" s="65" customFormat="1" ht="48" customHeight="1">
      <c r="A90" s="90">
        <v>86</v>
      </c>
      <c r="B90" s="372"/>
      <c r="C90" s="373"/>
      <c r="D90" s="89"/>
      <c r="E90" s="372"/>
      <c r="F90" s="373"/>
      <c r="G90" s="89"/>
      <c r="H90" s="320"/>
      <c r="I90" s="322"/>
      <c r="J90" s="312"/>
      <c r="K90" s="312"/>
      <c r="M90" s="91">
        <f t="shared" si="4"/>
        <v>0</v>
      </c>
      <c r="N90" s="91">
        <f t="shared" si="5"/>
        <v>0</v>
      </c>
      <c r="O90" s="85"/>
      <c r="P90" s="85"/>
      <c r="Q90" s="85"/>
      <c r="R90" s="85"/>
      <c r="S90" s="85"/>
      <c r="T90" s="85"/>
      <c r="U90" s="85"/>
      <c r="V90" s="85"/>
      <c r="W90" s="85"/>
    </row>
    <row r="91" spans="1:23" s="65" customFormat="1" ht="48" customHeight="1">
      <c r="A91" s="90">
        <v>87</v>
      </c>
      <c r="B91" s="372"/>
      <c r="C91" s="373"/>
      <c r="D91" s="89"/>
      <c r="E91" s="372"/>
      <c r="F91" s="373"/>
      <c r="G91" s="89"/>
      <c r="H91" s="320"/>
      <c r="I91" s="322"/>
      <c r="J91" s="312"/>
      <c r="K91" s="312"/>
      <c r="M91" s="91">
        <f t="shared" si="4"/>
        <v>0</v>
      </c>
      <c r="N91" s="91">
        <f t="shared" si="5"/>
        <v>0</v>
      </c>
      <c r="O91" s="85"/>
      <c r="P91" s="85"/>
      <c r="Q91" s="85"/>
      <c r="R91" s="85"/>
      <c r="S91" s="85"/>
      <c r="T91" s="85"/>
      <c r="U91" s="85"/>
      <c r="V91" s="85"/>
      <c r="W91" s="85"/>
    </row>
    <row r="92" spans="1:23" s="65" customFormat="1" ht="48" customHeight="1">
      <c r="A92" s="90">
        <v>88</v>
      </c>
      <c r="B92" s="372"/>
      <c r="C92" s="373"/>
      <c r="D92" s="89"/>
      <c r="E92" s="372"/>
      <c r="F92" s="373"/>
      <c r="G92" s="89"/>
      <c r="H92" s="320"/>
      <c r="I92" s="322"/>
      <c r="J92" s="312"/>
      <c r="K92" s="312"/>
      <c r="M92" s="91">
        <f t="shared" si="4"/>
        <v>0</v>
      </c>
      <c r="N92" s="91">
        <f t="shared" si="5"/>
        <v>0</v>
      </c>
      <c r="O92" s="85"/>
      <c r="P92" s="85"/>
      <c r="Q92" s="85"/>
      <c r="R92" s="85"/>
      <c r="S92" s="85"/>
      <c r="T92" s="85"/>
      <c r="U92" s="85"/>
      <c r="V92" s="85"/>
      <c r="W92" s="85"/>
    </row>
    <row r="93" spans="1:23" s="65" customFormat="1" ht="48" customHeight="1">
      <c r="A93" s="90">
        <v>89</v>
      </c>
      <c r="B93" s="372"/>
      <c r="C93" s="373"/>
      <c r="D93" s="89"/>
      <c r="E93" s="372"/>
      <c r="F93" s="373"/>
      <c r="G93" s="89"/>
      <c r="H93" s="320"/>
      <c r="I93" s="322"/>
      <c r="J93" s="312"/>
      <c r="K93" s="312"/>
      <c r="M93" s="91">
        <f t="shared" si="4"/>
        <v>0</v>
      </c>
      <c r="N93" s="91">
        <f t="shared" si="5"/>
        <v>0</v>
      </c>
      <c r="O93" s="85"/>
      <c r="P93" s="85"/>
      <c r="Q93" s="85"/>
      <c r="R93" s="85"/>
      <c r="S93" s="85"/>
      <c r="T93" s="85"/>
      <c r="U93" s="85"/>
      <c r="V93" s="85"/>
      <c r="W93" s="85"/>
    </row>
    <row r="94" spans="1:23" s="65" customFormat="1" ht="48" customHeight="1">
      <c r="A94" s="90">
        <v>90</v>
      </c>
      <c r="B94" s="372"/>
      <c r="C94" s="373"/>
      <c r="D94" s="89"/>
      <c r="E94" s="372"/>
      <c r="F94" s="373"/>
      <c r="G94" s="89"/>
      <c r="H94" s="320"/>
      <c r="I94" s="322"/>
      <c r="J94" s="312"/>
      <c r="K94" s="312"/>
      <c r="M94" s="91">
        <f t="shared" si="4"/>
        <v>0</v>
      </c>
      <c r="N94" s="91">
        <f t="shared" si="5"/>
        <v>0</v>
      </c>
      <c r="O94" s="85"/>
      <c r="P94" s="85"/>
      <c r="Q94" s="85"/>
      <c r="R94" s="85"/>
      <c r="S94" s="85"/>
      <c r="T94" s="85"/>
      <c r="U94" s="85"/>
      <c r="V94" s="85"/>
      <c r="W94" s="85"/>
    </row>
    <row r="95" spans="1:23" s="65" customFormat="1" ht="48" customHeight="1">
      <c r="A95" s="90">
        <v>91</v>
      </c>
      <c r="B95" s="372"/>
      <c r="C95" s="373"/>
      <c r="D95" s="89"/>
      <c r="E95" s="372"/>
      <c r="F95" s="373"/>
      <c r="G95" s="89"/>
      <c r="H95" s="320"/>
      <c r="I95" s="322"/>
      <c r="J95" s="312"/>
      <c r="K95" s="312"/>
      <c r="M95" s="91">
        <f t="shared" si="4"/>
        <v>0</v>
      </c>
      <c r="N95" s="91">
        <f t="shared" si="5"/>
        <v>0</v>
      </c>
      <c r="O95" s="85"/>
      <c r="P95" s="85"/>
      <c r="Q95" s="85"/>
      <c r="R95" s="85"/>
      <c r="S95" s="85"/>
      <c r="T95" s="85"/>
      <c r="U95" s="85"/>
      <c r="V95" s="85"/>
      <c r="W95" s="85"/>
    </row>
    <row r="96" spans="1:23" s="65" customFormat="1" ht="48" customHeight="1">
      <c r="A96" s="90">
        <v>92</v>
      </c>
      <c r="B96" s="372"/>
      <c r="C96" s="373"/>
      <c r="D96" s="89"/>
      <c r="E96" s="372"/>
      <c r="F96" s="373"/>
      <c r="G96" s="89"/>
      <c r="H96" s="320"/>
      <c r="I96" s="322"/>
      <c r="J96" s="312"/>
      <c r="K96" s="312"/>
      <c r="M96" s="91">
        <f t="shared" si="4"/>
        <v>0</v>
      </c>
      <c r="N96" s="91">
        <f t="shared" si="5"/>
        <v>0</v>
      </c>
      <c r="O96" s="85"/>
      <c r="P96" s="85"/>
      <c r="Q96" s="85"/>
      <c r="R96" s="85"/>
      <c r="S96" s="85"/>
      <c r="T96" s="85"/>
      <c r="U96" s="85"/>
      <c r="V96" s="85"/>
      <c r="W96" s="85"/>
    </row>
    <row r="97" spans="1:23" s="65" customFormat="1" ht="48" customHeight="1">
      <c r="A97" s="90">
        <v>93</v>
      </c>
      <c r="B97" s="372"/>
      <c r="C97" s="373"/>
      <c r="D97" s="89"/>
      <c r="E97" s="372"/>
      <c r="F97" s="373"/>
      <c r="G97" s="89"/>
      <c r="H97" s="320"/>
      <c r="I97" s="322"/>
      <c r="J97" s="312"/>
      <c r="K97" s="312"/>
      <c r="M97" s="91">
        <f t="shared" si="4"/>
        <v>0</v>
      </c>
      <c r="N97" s="91">
        <f t="shared" si="5"/>
        <v>0</v>
      </c>
      <c r="O97" s="85"/>
      <c r="P97" s="85"/>
      <c r="Q97" s="85"/>
      <c r="R97" s="85"/>
      <c r="S97" s="85"/>
      <c r="T97" s="85"/>
      <c r="U97" s="85"/>
      <c r="V97" s="85"/>
      <c r="W97" s="85"/>
    </row>
    <row r="98" spans="1:23" s="65" customFormat="1" ht="48" customHeight="1">
      <c r="A98" s="90">
        <v>94</v>
      </c>
      <c r="B98" s="372"/>
      <c r="C98" s="373"/>
      <c r="D98" s="89"/>
      <c r="E98" s="372"/>
      <c r="F98" s="373"/>
      <c r="G98" s="89"/>
      <c r="H98" s="320"/>
      <c r="I98" s="322"/>
      <c r="J98" s="312"/>
      <c r="K98" s="312"/>
      <c r="M98" s="91">
        <f t="shared" si="4"/>
        <v>0</v>
      </c>
      <c r="N98" s="91">
        <f t="shared" si="5"/>
        <v>0</v>
      </c>
      <c r="O98" s="85"/>
      <c r="P98" s="85"/>
      <c r="Q98" s="85"/>
      <c r="R98" s="85"/>
      <c r="S98" s="85"/>
      <c r="T98" s="85"/>
      <c r="U98" s="85"/>
      <c r="V98" s="85"/>
      <c r="W98" s="85"/>
    </row>
    <row r="99" spans="1:23" s="65" customFormat="1" ht="48" customHeight="1">
      <c r="A99" s="90">
        <v>95</v>
      </c>
      <c r="B99" s="372"/>
      <c r="C99" s="373"/>
      <c r="D99" s="89"/>
      <c r="E99" s="372"/>
      <c r="F99" s="373"/>
      <c r="G99" s="89"/>
      <c r="H99" s="320"/>
      <c r="I99" s="322"/>
      <c r="J99" s="312"/>
      <c r="K99" s="312"/>
      <c r="M99" s="91">
        <f t="shared" si="4"/>
        <v>0</v>
      </c>
      <c r="N99" s="91">
        <f t="shared" si="5"/>
        <v>0</v>
      </c>
      <c r="O99" s="85"/>
      <c r="P99" s="85"/>
      <c r="Q99" s="85"/>
      <c r="R99" s="85"/>
      <c r="S99" s="85"/>
      <c r="T99" s="85"/>
      <c r="U99" s="85"/>
      <c r="V99" s="85"/>
      <c r="W99" s="85"/>
    </row>
    <row r="100" spans="1:23" s="65" customFormat="1" ht="48" customHeight="1">
      <c r="A100" s="90">
        <v>96</v>
      </c>
      <c r="B100" s="372"/>
      <c r="C100" s="373"/>
      <c r="D100" s="89"/>
      <c r="E100" s="372"/>
      <c r="F100" s="373"/>
      <c r="G100" s="89"/>
      <c r="H100" s="320"/>
      <c r="I100" s="322"/>
      <c r="J100" s="312"/>
      <c r="K100" s="312"/>
      <c r="M100" s="91">
        <f t="shared" si="4"/>
        <v>0</v>
      </c>
      <c r="N100" s="91">
        <f t="shared" si="5"/>
        <v>0</v>
      </c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s="65" customFormat="1" ht="48" customHeight="1">
      <c r="A101" s="90">
        <v>97</v>
      </c>
      <c r="B101" s="372"/>
      <c r="C101" s="373"/>
      <c r="D101" s="89"/>
      <c r="E101" s="372"/>
      <c r="F101" s="373"/>
      <c r="G101" s="89"/>
      <c r="H101" s="320"/>
      <c r="I101" s="322"/>
      <c r="J101" s="312"/>
      <c r="K101" s="312"/>
      <c r="M101" s="91">
        <f t="shared" si="4"/>
        <v>0</v>
      </c>
      <c r="N101" s="91">
        <f t="shared" si="5"/>
        <v>0</v>
      </c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s="65" customFormat="1" ht="48" customHeight="1">
      <c r="A102" s="90">
        <v>98</v>
      </c>
      <c r="B102" s="372"/>
      <c r="C102" s="373"/>
      <c r="D102" s="89"/>
      <c r="E102" s="372"/>
      <c r="F102" s="373"/>
      <c r="G102" s="89"/>
      <c r="H102" s="320"/>
      <c r="I102" s="322"/>
      <c r="J102" s="312"/>
      <c r="K102" s="312"/>
      <c r="M102" s="91">
        <f t="shared" si="4"/>
        <v>0</v>
      </c>
      <c r="N102" s="91">
        <f t="shared" si="5"/>
        <v>0</v>
      </c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s="65" customFormat="1" ht="48" customHeight="1">
      <c r="A103" s="90">
        <v>99</v>
      </c>
      <c r="B103" s="372"/>
      <c r="C103" s="373"/>
      <c r="D103" s="89"/>
      <c r="E103" s="372"/>
      <c r="F103" s="373"/>
      <c r="G103" s="89"/>
      <c r="H103" s="320"/>
      <c r="I103" s="322"/>
      <c r="J103" s="312"/>
      <c r="K103" s="312"/>
      <c r="M103" s="91">
        <f t="shared" si="4"/>
        <v>0</v>
      </c>
      <c r="N103" s="91">
        <f t="shared" si="5"/>
        <v>0</v>
      </c>
      <c r="O103" s="85"/>
      <c r="P103" s="85"/>
      <c r="Q103" s="85"/>
      <c r="R103" s="85"/>
      <c r="S103" s="85"/>
      <c r="T103" s="85"/>
      <c r="U103" s="85"/>
      <c r="V103" s="85"/>
      <c r="W103" s="85"/>
    </row>
    <row r="104" spans="1:23" s="65" customFormat="1" ht="48" customHeight="1">
      <c r="A104" s="90">
        <v>100</v>
      </c>
      <c r="B104" s="372"/>
      <c r="C104" s="373"/>
      <c r="D104" s="89"/>
      <c r="E104" s="372"/>
      <c r="F104" s="373"/>
      <c r="G104" s="89"/>
      <c r="H104" s="320"/>
      <c r="I104" s="322"/>
      <c r="J104" s="312"/>
      <c r="K104" s="312"/>
      <c r="M104" s="91">
        <f t="shared" si="4"/>
        <v>0</v>
      </c>
      <c r="N104" s="91">
        <f t="shared" si="5"/>
        <v>0</v>
      </c>
      <c r="O104" s="85"/>
      <c r="P104" s="85"/>
      <c r="Q104" s="85"/>
      <c r="R104" s="85"/>
      <c r="S104" s="85"/>
      <c r="T104" s="85"/>
      <c r="U104" s="85"/>
      <c r="V104" s="85"/>
      <c r="W104" s="85"/>
    </row>
    <row r="105" spans="1:23" ht="27" customHeight="1">
      <c r="A105" s="51"/>
      <c r="B105" s="52"/>
      <c r="C105" s="52"/>
      <c r="D105" s="52"/>
      <c r="E105" s="52"/>
      <c r="F105" s="52"/>
      <c r="G105" s="52"/>
      <c r="H105" s="79"/>
      <c r="I105" s="3"/>
      <c r="J105" s="48"/>
      <c r="K105" s="48"/>
    </row>
    <row r="106" spans="1:23" ht="27" customHeight="1">
      <c r="A106" s="51"/>
      <c r="B106" s="52"/>
      <c r="C106" s="52"/>
      <c r="D106" s="52"/>
      <c r="E106" s="52"/>
      <c r="F106" s="52"/>
      <c r="G106" s="52"/>
      <c r="H106" s="79"/>
      <c r="I106" s="3"/>
      <c r="J106" s="48"/>
      <c r="K106" s="48"/>
    </row>
    <row r="107" spans="1:23" ht="27" customHeight="1">
      <c r="A107" s="51"/>
      <c r="B107" s="52"/>
      <c r="C107" s="52"/>
      <c r="D107" s="52"/>
      <c r="E107" s="52"/>
      <c r="F107" s="52"/>
      <c r="G107" s="52"/>
      <c r="H107" s="79"/>
      <c r="I107" s="3"/>
      <c r="J107" s="48"/>
      <c r="K107" s="48"/>
    </row>
    <row r="108" spans="1:23" ht="27" customHeight="1">
      <c r="A108" s="51"/>
      <c r="B108" s="52"/>
      <c r="C108" s="52"/>
      <c r="D108" s="52"/>
      <c r="E108" s="52"/>
      <c r="F108" s="52"/>
      <c r="G108" s="52"/>
      <c r="H108" s="79"/>
      <c r="I108" s="3"/>
      <c r="J108" s="48"/>
      <c r="K108" s="48"/>
    </row>
    <row r="109" spans="1:23" ht="27" customHeight="1">
      <c r="A109" s="51"/>
      <c r="B109" s="52"/>
      <c r="C109" s="52"/>
      <c r="D109" s="52"/>
      <c r="E109" s="52"/>
      <c r="F109" s="52"/>
      <c r="G109" s="52"/>
      <c r="H109" s="79"/>
      <c r="I109" s="3"/>
      <c r="J109" s="48"/>
      <c r="K109" s="48"/>
    </row>
    <row r="110" spans="1:23" ht="27" customHeight="1">
      <c r="A110" s="79"/>
      <c r="I110" s="3"/>
    </row>
  </sheetData>
  <mergeCells count="208">
    <mergeCell ref="A1:B1"/>
    <mergeCell ref="C1:D1"/>
    <mergeCell ref="G1:I1"/>
    <mergeCell ref="A2:B2"/>
    <mergeCell ref="C2:D2"/>
    <mergeCell ref="G2:I2"/>
    <mergeCell ref="B8:C8"/>
    <mergeCell ref="E8:F8"/>
    <mergeCell ref="B9:C9"/>
    <mergeCell ref="E9:F9"/>
    <mergeCell ref="B10:C10"/>
    <mergeCell ref="E10:F10"/>
    <mergeCell ref="B4:C4"/>
    <mergeCell ref="E4:F4"/>
    <mergeCell ref="B5:C5"/>
    <mergeCell ref="E5:F5"/>
    <mergeCell ref="B7:C7"/>
    <mergeCell ref="E7:F7"/>
    <mergeCell ref="B14:C14"/>
    <mergeCell ref="E14:F14"/>
    <mergeCell ref="B15:C15"/>
    <mergeCell ref="E15:F15"/>
    <mergeCell ref="B16:C16"/>
    <mergeCell ref="E16:F16"/>
    <mergeCell ref="B11:C11"/>
    <mergeCell ref="E11:F11"/>
    <mergeCell ref="B12:C12"/>
    <mergeCell ref="E12:F12"/>
    <mergeCell ref="B13:C13"/>
    <mergeCell ref="E13:F13"/>
    <mergeCell ref="B20:C20"/>
    <mergeCell ref="E20:F20"/>
    <mergeCell ref="B21:C21"/>
    <mergeCell ref="E21:F21"/>
    <mergeCell ref="B22:C22"/>
    <mergeCell ref="E22:F22"/>
    <mergeCell ref="B17:C17"/>
    <mergeCell ref="E17:F17"/>
    <mergeCell ref="B18:C18"/>
    <mergeCell ref="E18:F18"/>
    <mergeCell ref="B19:C19"/>
    <mergeCell ref="E19:F19"/>
    <mergeCell ref="B26:C26"/>
    <mergeCell ref="E26:F26"/>
    <mergeCell ref="B27:C27"/>
    <mergeCell ref="E27:F27"/>
    <mergeCell ref="B28:C28"/>
    <mergeCell ref="E28:F28"/>
    <mergeCell ref="B23:C23"/>
    <mergeCell ref="E23:F23"/>
    <mergeCell ref="B24:C24"/>
    <mergeCell ref="E24:F24"/>
    <mergeCell ref="B25:C25"/>
    <mergeCell ref="E25:F25"/>
    <mergeCell ref="B32:C32"/>
    <mergeCell ref="E32:F32"/>
    <mergeCell ref="B33:C33"/>
    <mergeCell ref="E33:F33"/>
    <mergeCell ref="B34:C34"/>
    <mergeCell ref="E34:F34"/>
    <mergeCell ref="B29:C29"/>
    <mergeCell ref="E29:F29"/>
    <mergeCell ref="B30:C30"/>
    <mergeCell ref="E30:F30"/>
    <mergeCell ref="B31:C31"/>
    <mergeCell ref="E31:F31"/>
    <mergeCell ref="B38:C38"/>
    <mergeCell ref="E38:F38"/>
    <mergeCell ref="B39:C39"/>
    <mergeCell ref="E39:F39"/>
    <mergeCell ref="B40:C40"/>
    <mergeCell ref="E40:F40"/>
    <mergeCell ref="B35:C35"/>
    <mergeCell ref="E35:F35"/>
    <mergeCell ref="B36:C36"/>
    <mergeCell ref="E36:F36"/>
    <mergeCell ref="B37:C37"/>
    <mergeCell ref="E37:F37"/>
    <mergeCell ref="B44:C44"/>
    <mergeCell ref="E44:F44"/>
    <mergeCell ref="B45:C45"/>
    <mergeCell ref="E45:F45"/>
    <mergeCell ref="B46:C46"/>
    <mergeCell ref="E46:F46"/>
    <mergeCell ref="B41:C41"/>
    <mergeCell ref="E41:F41"/>
    <mergeCell ref="B42:C42"/>
    <mergeCell ref="E42:F42"/>
    <mergeCell ref="B43:C43"/>
    <mergeCell ref="E43:F43"/>
    <mergeCell ref="B50:C50"/>
    <mergeCell ref="E50:F50"/>
    <mergeCell ref="B51:C51"/>
    <mergeCell ref="E51:F51"/>
    <mergeCell ref="B52:C52"/>
    <mergeCell ref="E52:F52"/>
    <mergeCell ref="B47:C47"/>
    <mergeCell ref="E47:F47"/>
    <mergeCell ref="B48:C48"/>
    <mergeCell ref="E48:F48"/>
    <mergeCell ref="B49:C49"/>
    <mergeCell ref="E49:F49"/>
    <mergeCell ref="B56:C56"/>
    <mergeCell ref="E56:F56"/>
    <mergeCell ref="B57:C57"/>
    <mergeCell ref="E57:F57"/>
    <mergeCell ref="B58:C58"/>
    <mergeCell ref="E58:F58"/>
    <mergeCell ref="B53:C53"/>
    <mergeCell ref="E53:F53"/>
    <mergeCell ref="B54:C54"/>
    <mergeCell ref="E54:F54"/>
    <mergeCell ref="B55:C55"/>
    <mergeCell ref="E55:F55"/>
    <mergeCell ref="B62:C62"/>
    <mergeCell ref="E62:F62"/>
    <mergeCell ref="B63:C63"/>
    <mergeCell ref="E63:F63"/>
    <mergeCell ref="B64:C64"/>
    <mergeCell ref="E64:F64"/>
    <mergeCell ref="B59:C59"/>
    <mergeCell ref="E59:F59"/>
    <mergeCell ref="B60:C60"/>
    <mergeCell ref="E60:F60"/>
    <mergeCell ref="B61:C61"/>
    <mergeCell ref="E61:F61"/>
    <mergeCell ref="B68:C68"/>
    <mergeCell ref="E68:F68"/>
    <mergeCell ref="B69:C69"/>
    <mergeCell ref="E69:F69"/>
    <mergeCell ref="B70:C70"/>
    <mergeCell ref="E70:F70"/>
    <mergeCell ref="B65:C65"/>
    <mergeCell ref="E65:F65"/>
    <mergeCell ref="B66:C66"/>
    <mergeCell ref="E66:F66"/>
    <mergeCell ref="B67:C67"/>
    <mergeCell ref="E67:F67"/>
    <mergeCell ref="B74:C74"/>
    <mergeCell ref="E74:F74"/>
    <mergeCell ref="B75:C75"/>
    <mergeCell ref="E75:F75"/>
    <mergeCell ref="B76:C76"/>
    <mergeCell ref="E76:F76"/>
    <mergeCell ref="B71:C71"/>
    <mergeCell ref="E71:F71"/>
    <mergeCell ref="B72:C72"/>
    <mergeCell ref="E72:F72"/>
    <mergeCell ref="B73:C73"/>
    <mergeCell ref="E73:F73"/>
    <mergeCell ref="B80:C80"/>
    <mergeCell ref="E80:F80"/>
    <mergeCell ref="B81:C81"/>
    <mergeCell ref="E81:F81"/>
    <mergeCell ref="B82:C82"/>
    <mergeCell ref="E82:F82"/>
    <mergeCell ref="B77:C77"/>
    <mergeCell ref="E77:F77"/>
    <mergeCell ref="B78:C78"/>
    <mergeCell ref="E78:F78"/>
    <mergeCell ref="B79:C79"/>
    <mergeCell ref="E79:F79"/>
    <mergeCell ref="B86:C86"/>
    <mergeCell ref="E86:F86"/>
    <mergeCell ref="B87:C87"/>
    <mergeCell ref="E87:F87"/>
    <mergeCell ref="B88:C88"/>
    <mergeCell ref="E88:F88"/>
    <mergeCell ref="B83:C83"/>
    <mergeCell ref="E83:F83"/>
    <mergeCell ref="B84:C84"/>
    <mergeCell ref="E84:F84"/>
    <mergeCell ref="B85:C85"/>
    <mergeCell ref="E85:F85"/>
    <mergeCell ref="B93:C93"/>
    <mergeCell ref="E93:F93"/>
    <mergeCell ref="B94:C94"/>
    <mergeCell ref="E94:F94"/>
    <mergeCell ref="B89:C89"/>
    <mergeCell ref="E89:F89"/>
    <mergeCell ref="B90:C90"/>
    <mergeCell ref="E90:F90"/>
    <mergeCell ref="B91:C91"/>
    <mergeCell ref="E91:F91"/>
    <mergeCell ref="B104:C104"/>
    <mergeCell ref="E104:F104"/>
    <mergeCell ref="B6:C6"/>
    <mergeCell ref="E6:F6"/>
    <mergeCell ref="B101:C101"/>
    <mergeCell ref="E101:F101"/>
    <mergeCell ref="B102:C102"/>
    <mergeCell ref="E102:F102"/>
    <mergeCell ref="B103:C103"/>
    <mergeCell ref="E103:F103"/>
    <mergeCell ref="B98:C98"/>
    <mergeCell ref="E98:F98"/>
    <mergeCell ref="B99:C99"/>
    <mergeCell ref="E99:F99"/>
    <mergeCell ref="B100:C100"/>
    <mergeCell ref="E100:F100"/>
    <mergeCell ref="B95:C95"/>
    <mergeCell ref="E95:F95"/>
    <mergeCell ref="B96:C96"/>
    <mergeCell ref="E96:F96"/>
    <mergeCell ref="B97:C97"/>
    <mergeCell ref="E97:F97"/>
    <mergeCell ref="B92:C92"/>
    <mergeCell ref="E92:F92"/>
  </mergeCells>
  <phoneticPr fontId="1"/>
  <conditionalFormatting sqref="H5:K5 H7:K13 G14:K104 B14:E104">
    <cfRule type="expression" dxfId="8" priority="6">
      <formula>$H5="－"</formula>
    </cfRule>
  </conditionalFormatting>
  <conditionalFormatting sqref="G5 B5 D5:E5 D7:E13 B7:B13 G7:G13">
    <cfRule type="expression" dxfId="7" priority="5">
      <formula>$H5="－"</formula>
    </cfRule>
  </conditionalFormatting>
  <conditionalFormatting sqref="H6:K6">
    <cfRule type="expression" dxfId="6" priority="2">
      <formula>$H6="－"</formula>
    </cfRule>
  </conditionalFormatting>
  <conditionalFormatting sqref="G6 B6 D6:E6">
    <cfRule type="expression" dxfId="5" priority="1">
      <formula>$H6="－"</formula>
    </cfRule>
  </conditionalFormatting>
  <dataValidations count="1">
    <dataValidation type="list" allowBlank="1" showInputMessage="1" showErrorMessage="1" sqref="H5:H104" xr:uid="{D2212052-B441-4ECF-94C0-7E2658264086}">
      <formula1>"〇,◎,×,－"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19</vt:i4>
      </vt:variant>
    </vt:vector>
  </HeadingPairs>
  <TitlesOfParts>
    <vt:vector size="30" baseType="lpstr">
      <vt:lpstr>表紙</vt:lpstr>
      <vt:lpstr>改訂履歴</vt:lpstr>
      <vt:lpstr>単項目チェック</vt:lpstr>
      <vt:lpstr>試験項目</vt:lpstr>
      <vt:lpstr>試験観点</vt:lpstr>
      <vt:lpstr>【サンプル】【画面設計書】ログイン画面</vt:lpstr>
      <vt:lpstr>【サンプル】単項目チェック</vt:lpstr>
      <vt:lpstr>【サンプル】【詳細設計書】clsS_01_01</vt:lpstr>
      <vt:lpstr>【サンプル】試験項目</vt:lpstr>
      <vt:lpstr>【サンプル】別紙１</vt:lpstr>
      <vt:lpstr>【サンプル】試験観点</vt:lpstr>
      <vt:lpstr>【サンプル】【画面設計書】ログイン画面!Print_Area</vt:lpstr>
      <vt:lpstr>【サンプル】【詳細設計書】clsS_01_01!Print_Area</vt:lpstr>
      <vt:lpstr>【サンプル】試験観点!Print_Area</vt:lpstr>
      <vt:lpstr>【サンプル】試験項目!Print_Area</vt:lpstr>
      <vt:lpstr>【サンプル】単項目チェック!Print_Area</vt:lpstr>
      <vt:lpstr>改訂履歴!Print_Area</vt:lpstr>
      <vt:lpstr>試験観点!Print_Area</vt:lpstr>
      <vt:lpstr>試験項目!Print_Area</vt:lpstr>
      <vt:lpstr>単項目チェック!Print_Area</vt:lpstr>
      <vt:lpstr>表紙!Print_Area</vt:lpstr>
      <vt:lpstr>【サンプル】【詳細設計書】clsS_01_01!Print_Titles</vt:lpstr>
      <vt:lpstr>【サンプル】試験観点!Print_Titles</vt:lpstr>
      <vt:lpstr>【サンプル】試験項目!Print_Titles</vt:lpstr>
      <vt:lpstr>【サンプル】単項目チェック!Print_Titles</vt:lpstr>
      <vt:lpstr>改訂履歴!Print_Titles</vt:lpstr>
      <vt:lpstr>試験観点!Print_Titles</vt:lpstr>
      <vt:lpstr>試験項目!Print_Titles</vt:lpstr>
      <vt:lpstr>単項目チェック!Print_Titles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tetsu6734 tetsu6734</cp:lastModifiedBy>
  <cp:lastPrinted>2019-06-25T07:41:20Z</cp:lastPrinted>
  <dcterms:created xsi:type="dcterms:W3CDTF">2018-10-25T06:04:36Z</dcterms:created>
  <dcterms:modified xsi:type="dcterms:W3CDTF">2020-09-30T18:14:41Z</dcterms:modified>
  <cp:version>1.0.0</cp:version>
</cp:coreProperties>
</file>