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29"/>
  <workbookPr filterPrivacy="1" codeName="ThisWorkbook"/>
  <xr:revisionPtr revIDLastSave="0" documentId="8_{0434E1D2-833D-46D9-9D52-0180365963B1}" xr6:coauthVersionLast="47" xr6:coauthVersionMax="47" xr10:uidLastSave="{00000000-0000-0000-0000-000000000000}"/>
  <bookViews>
    <workbookView xWindow="-120" yWindow="480" windowWidth="20730" windowHeight="11160" firstSheet="1" activeTab="1" xr2:uid="{00000000-000D-0000-FFFF-FFFF00000000}"/>
  </bookViews>
  <sheets>
    <sheet name="About" sheetId="12" r:id="rId1"/>
    <sheet name="ProjectSchedule" sheetId="11" r:id="rId2"/>
  </sheets>
  <definedNames>
    <definedName name="Display_Week">ProjectSchedule!$E$4</definedName>
    <definedName name="_xlnm.Print_Titles" localSheetId="1">ProjectSchedule!$4:$6</definedName>
    <definedName name="Project_Start">ProjectSchedule!$E$3</definedName>
    <definedName name="task_end" localSheetId="1">ProjectSchedule!$F1</definedName>
    <definedName name="task_end">#REF!</definedName>
    <definedName name="task_progress" localSheetId="1">ProjectSchedule!$D1</definedName>
    <definedName name="task_progress">#REF!</definedName>
    <definedName name="task_start" localSheetId="1">ProjectSchedule!$E1</definedName>
    <definedName name="task_start">#REF!</definedName>
    <definedName name="today" localSheetId="1">TODAY()</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1" l="1"/>
  <c r="H7" i="11"/>
  <c r="F8" i="11" l="1"/>
  <c r="E8" i="11"/>
  <c r="I5" i="11"/>
  <c r="H13" i="11"/>
  <c r="H12" i="11"/>
  <c r="I6" i="11" l="1"/>
  <c r="J5" i="11" l="1"/>
  <c r="I4" i="11"/>
  <c r="K5" i="11" l="1"/>
  <c r="L5" i="11" s="1"/>
  <c r="M5" i="11" s="1"/>
  <c r="N5" i="11" s="1"/>
  <c r="O5" i="11" s="1"/>
  <c r="P5" i="11" s="1"/>
  <c r="H8" i="11"/>
  <c r="J6" i="11"/>
  <c r="P4" i="11" l="1"/>
  <c r="Q5" i="11"/>
  <c r="R5" i="11" s="1"/>
  <c r="K6" i="11"/>
  <c r="S5" i="11" l="1"/>
  <c r="T5" i="11" s="1"/>
  <c r="U5" i="11" s="1"/>
  <c r="V5" i="11" s="1"/>
  <c r="W5" i="11" s="1"/>
  <c r="W4" i="11" s="1"/>
  <c r="X5" i="11"/>
  <c r="Y5" i="11" s="1"/>
  <c r="Z5" i="11" s="1"/>
  <c r="AA5" i="11" s="1"/>
  <c r="AB5" i="11" s="1"/>
  <c r="AC5" i="11" s="1"/>
  <c r="AD5" i="11" s="1"/>
  <c r="AD4" i="11" s="1"/>
  <c r="L6" i="11"/>
  <c r="H10" i="11" l="1"/>
  <c r="AE5" i="11"/>
  <c r="AF5" i="11" s="1"/>
  <c r="AG5" i="11" s="1"/>
  <c r="AH5" i="11" s="1"/>
  <c r="AI5" i="11" s="1"/>
  <c r="AJ5" i="11" s="1"/>
  <c r="AK5" i="11"/>
  <c r="M6" i="11"/>
  <c r="H9" i="11" l="1"/>
  <c r="AL5" i="11"/>
  <c r="AM5" i="11" s="1"/>
  <c r="AN5" i="11" s="1"/>
  <c r="AO5" i="11" s="1"/>
  <c r="AP5" i="11" s="1"/>
  <c r="AQ5" i="11" s="1"/>
  <c r="AR5" i="11"/>
  <c r="AK4" i="11"/>
  <c r="N6" i="11"/>
  <c r="AS5" i="11" l="1"/>
  <c r="AT5" i="1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<sst xmlns="http://schemas.openxmlformats.org/spreadsheetml/2006/main" count="46" uniqueCount="46">
  <si>
    <t>SIMPLE GANTT CHART by Vertex42.com</t>
  </si>
  <si>
    <t>https://www.vertex42.com/ExcelTemplates/simple-gantt-chart.html</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</si>
  <si>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</si>
  <si>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</si>
  <si>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</si>
  <si>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</si>
  <si>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</si>
  <si>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</si>
  <si>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</si>
  <si>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</si>
  <si>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</si>
  <si>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</si>
  <si>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</si>
  <si>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</si>
  <si>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</si>
  <si>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NAKUJA N3 AIRFRAME INTERNSHIP</t>
  </si>
  <si>
    <t>Enter Company Name in cell B2.</t>
  </si>
  <si>
    <t>PROJECT NAME - NAKUJA ROCKET (N3)</t>
  </si>
  <si>
    <t>Enter the name of the Project Lead in cell B3. Enter the Project Start date in cell E3. Project Start: label is in cell C3.</t>
  </si>
  <si>
    <t>PROJECT LEAD - DR. SHOHEI AOKI</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</si>
  <si>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</si>
  <si>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</si>
  <si>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</si>
  <si>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</si>
  <si>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</si>
  <si>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</si>
  <si>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PERSON
IN CHARGE</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</si>
  <si>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</si>
  <si>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</si>
  <si>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</si>
  <si>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</si>
  <si>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</si>
  <si>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</si>
  <si>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Preliminary/research Design</t>
  </si>
  <si>
    <t xml:space="preserve">Anne - Material and Dual Deployment Research 
Tinega - Launchpad Research
Team - Sub-component and Aerodynamic Research
</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</si>
  <si>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</si>
  <si>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Design and Fabrication of Airframe</t>
  </si>
  <si>
    <t>Mwadime - Definition of Parameters
Francis - Airframe designs
Innocent - Simulations and tests
Team - Make suitable design selection, fabrication of Airframe</t>
  </si>
  <si>
    <t>Sample phase title block</t>
  </si>
  <si>
    <t>Design and Fabrication of sub-components</t>
  </si>
  <si>
    <t xml:space="preserve">Anne - Identification and listing of sub-components, definition of parameters
Team - Design of sub-components, simulations and tests, design selection, fabrication of sub components
</t>
  </si>
  <si>
    <t>Design and Fabrication of Launchpad</t>
  </si>
  <si>
    <t>Tinega - Definition of parameters
Team - Launchpad design, simulation and tests, design selection, fabrication of launchpad</t>
  </si>
  <si>
    <t>This is an empty row</t>
  </si>
  <si>
    <t>This row marks the end of the Project Schedule. DO NOT enter anything in this row. 
Insert new rows ABOVE this one to continue building out your Project Schedule.</t>
  </si>
  <si>
    <t>Insert new rows ABOVE this 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</si>
</sst>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9">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sz val="8"/>
      <name val="Calibri"/>
      <family val="2"/>
      <scheme val="minor"/>
    </font>
    <font>
      <b/>
      <u/>
      <sz val="11"/>
      <color theme="1"/>
      <name val="Calibri"/>
      <family val="2"/>
      <scheme val="minor"/>
    </font>
    <font>
      <b/>
      <sz val="22"/>
      <color rgb="FF595959"/>
      <name val="Calibri"/>
      <family val="2"/>
      <scheme val="minor"/>
    </font>
    <font>
      <b/>
      <sz val="14"/>
      <color theme="1"/>
      <name val="Calibri"/>
      <family val="2"/>
      <scheme val="minor"/>
    </font>
    <font>
      <b/>
      <u/>
      <sz val="11"/>
      <color rgb="FF000000"/>
      <name val="Calibri"/>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DBE5F1"/>
        <bgColor indexed="64"/>
      </patternFill>
    </fill>
    <fill>
      <patternFill patternType="solid">
        <fgColor rgb="FFE5B8B7"/>
        <bgColor indexed="64"/>
      </patternFill>
    </fill>
    <fill>
      <patternFill patternType="solid">
        <fgColor rgb="FFCCC0D9"/>
        <bgColor indexed="64"/>
      </patternFill>
    </fill>
    <fill>
      <patternFill patternType="solid">
        <fgColor rgb="FF9900FF"/>
        <bgColor indexed="64"/>
      </patternFill>
    </fill>
  </fills>
  <borders count="1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right/>
      <top/>
      <bottom style="medium">
        <color rgb="FFD8D8D8"/>
      </bottom>
      <diagonal/>
    </border>
    <border>
      <left/>
      <right/>
      <top style="medium">
        <color rgb="FFD8D8D8"/>
      </top>
      <bottom style="medium">
        <color rgb="FFD8D8D8"/>
      </bottom>
      <diagonal/>
    </border>
  </borders>
  <cellStyleXfs count="13">
    <xf numFmtId="0" fontId="0" fillId="0" borderId="0"/>
    <xf numFmtId="0" fontId="3" fillId="0" borderId="0" applyNumberFormat="0" applyFill="0" applyBorder="0" applyAlignment="0" applyProtection="0">
      <alignment vertical="top"/>
      <protection locked="0"/>
    </xf>
    <xf numFmtId="9" fontId="8" fillId="0" borderId="0" applyFont="0" applyFill="0" applyBorder="0" applyAlignment="0" applyProtection="0"/>
    <xf numFmtId="0" fontId="21" fillId="0" borderId="0"/>
    <xf numFmtId="43"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5" fontId="8" fillId="0" borderId="3">
      <alignment horizontal="center" vertical="center"/>
    </xf>
    <xf numFmtId="164" fontId="8" fillId="0" borderId="2" applyFill="0">
      <alignment horizontal="center" vertical="center"/>
    </xf>
    <xf numFmtId="0" fontId="8" fillId="0" borderId="2" applyFill="0">
      <alignment horizontal="center" vertical="center"/>
    </xf>
    <xf numFmtId="0" fontId="8" fillId="0" borderId="2" applyFill="0">
      <alignment horizontal="left" vertical="center" indent="2"/>
    </xf>
  </cellStyleXfs>
  <cellXfs count="7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8" borderId="1" xfId="0" applyFont="1" applyFill="1" applyBorder="1" applyAlignment="1">
      <alignment horizontal="left" vertical="center" indent="1"/>
    </xf>
    <xf numFmtId="0" fontId="6" fillId="8" borderId="1" xfId="0" applyFont="1" applyFill="1" applyBorder="1" applyAlignment="1">
      <alignment horizontal="center" vertical="center" wrapText="1"/>
    </xf>
    <xf numFmtId="167" fontId="10" fillId="4" borderId="0" xfId="0" applyNumberFormat="1" applyFont="1" applyFill="1" applyAlignment="1">
      <alignment horizontal="center" vertical="center"/>
    </xf>
    <xf numFmtId="167" fontId="10" fillId="4" borderId="6" xfId="0" applyNumberFormat="1" applyFont="1" applyFill="1" applyBorder="1" applyAlignment="1">
      <alignment horizontal="center" vertical="center"/>
    </xf>
    <xf numFmtId="167" fontId="10" fillId="4" borderId="7" xfId="0" applyNumberFormat="1" applyFont="1" applyFill="1" applyBorder="1" applyAlignment="1">
      <alignment horizontal="center" vertical="center"/>
    </xf>
    <xf numFmtId="0" fontId="11" fillId="7" borderId="8" xfId="0" applyFont="1" applyFill="1" applyBorder="1" applyAlignment="1">
      <alignment horizontal="center" vertical="center" shrinkToFit="1"/>
    </xf>
    <xf numFmtId="0" fontId="13" fillId="0" borderId="0" xfId="0" applyFont="1"/>
    <xf numFmtId="0" fontId="14"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0" fontId="7" fillId="2" borderId="2" xfId="0" applyFont="1" applyFill="1" applyBorder="1" applyAlignment="1">
      <alignment horizontal="left" vertical="center" indent="1"/>
    </xf>
    <xf numFmtId="0" fontId="7"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2" fillId="0" borderId="0" xfId="0" applyFont="1" applyAlignment="1">
      <alignment horizontal="left" vertical="top"/>
    </xf>
    <xf numFmtId="0" fontId="17"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1" fillId="0" borderId="0" xfId="3"/>
    <xf numFmtId="0" fontId="21" fillId="0" borderId="0" xfId="3" applyAlignment="1">
      <alignment wrapText="1"/>
    </xf>
    <xf numFmtId="0" fontId="21" fillId="0" borderId="0" xfId="0" applyFont="1" applyAlignment="1">
      <alignment horizontal="center"/>
    </xf>
    <xf numFmtId="0" fontId="0" fillId="0" borderId="0" xfId="0" applyAlignment="1">
      <alignment wrapText="1"/>
    </xf>
    <xf numFmtId="164" fontId="8" fillId="0" borderId="2" xfId="10">
      <alignment horizontal="center" vertical="center"/>
    </xf>
    <xf numFmtId="0" fontId="8" fillId="0" borderId="2" xfId="11">
      <alignment horizontal="center" vertical="center"/>
    </xf>
    <xf numFmtId="0" fontId="8" fillId="0" borderId="2" xfId="12">
      <alignment horizontal="left" vertical="center" indent="2"/>
    </xf>
    <xf numFmtId="0" fontId="0" fillId="0" borderId="10" xfId="0" applyBorder="1"/>
    <xf numFmtId="0" fontId="22" fillId="0" borderId="0" xfId="0" applyFont="1"/>
    <xf numFmtId="0" fontId="23" fillId="0" borderId="0" xfId="1" applyFont="1" applyProtection="1">
      <alignment vertical="top"/>
    </xf>
    <xf numFmtId="0" fontId="5" fillId="0" borderId="0" xfId="0" applyFont="1" applyAlignment="1">
      <alignment vertical="top"/>
    </xf>
    <xf numFmtId="0" fontId="0" fillId="9" borderId="11" xfId="0" applyFill="1" applyBorder="1" applyAlignment="1">
      <alignment horizontal="center" vertical="center" wrapText="1"/>
    </xf>
    <xf numFmtId="9" fontId="0" fillId="9" borderId="11" xfId="0" applyNumberFormat="1" applyFill="1" applyBorder="1" applyAlignment="1">
      <alignment horizontal="center" vertical="center" wrapText="1"/>
    </xf>
    <xf numFmtId="0" fontId="0" fillId="10" borderId="11" xfId="0" applyFill="1" applyBorder="1" applyAlignment="1">
      <alignment vertical="center" wrapText="1"/>
    </xf>
    <xf numFmtId="0" fontId="26" fillId="0" borderId="0" xfId="0" applyFont="1" applyAlignment="1">
      <alignment vertical="center"/>
    </xf>
    <xf numFmtId="0" fontId="27" fillId="0" borderId="0" xfId="0" applyFont="1" applyAlignment="1">
      <alignment wrapText="1"/>
    </xf>
    <xf numFmtId="0" fontId="27" fillId="0" borderId="0" xfId="0" applyFont="1" applyAlignment="1">
      <alignment vertical="top" wrapText="1"/>
    </xf>
    <xf numFmtId="0" fontId="0" fillId="11" borderId="12" xfId="0" applyFill="1" applyBorder="1" applyAlignment="1">
      <alignment vertical="center" wrapText="1"/>
    </xf>
    <xf numFmtId="0" fontId="0" fillId="12" borderId="11" xfId="0" applyFill="1" applyBorder="1" applyAlignment="1">
      <alignment vertical="center" wrapText="1"/>
    </xf>
    <xf numFmtId="14" fontId="8" fillId="3" borderId="2" xfId="10" applyNumberFormat="1" applyFill="1">
      <alignment horizontal="center" vertical="center"/>
    </xf>
    <xf numFmtId="0" fontId="28" fillId="5" borderId="0" xfId="0" applyFont="1" applyFill="1" applyAlignment="1">
      <alignment horizontal="center" vertical="center"/>
    </xf>
    <xf numFmtId="0" fontId="25" fillId="10" borderId="11" xfId="0" applyFont="1" applyFill="1" applyBorder="1" applyAlignment="1">
      <alignment horizontal="center" vertical="center" wrapText="1"/>
    </xf>
    <xf numFmtId="0" fontId="25" fillId="11" borderId="12" xfId="0" applyFont="1" applyFill="1" applyBorder="1" applyAlignment="1">
      <alignment horizontal="center" vertical="center" wrapText="1"/>
    </xf>
    <xf numFmtId="0" fontId="25" fillId="12" borderId="11" xfId="0" applyFont="1" applyFill="1" applyBorder="1" applyAlignment="1">
      <alignment horizontal="center" vertical="center" wrapText="1"/>
    </xf>
    <xf numFmtId="166" fontId="0" fillId="4" borderId="4" xfId="0" applyNumberFormat="1" applyFill="1" applyBorder="1" applyAlignment="1">
      <alignment horizontal="left" vertical="center" wrapText="1" indent="1"/>
    </xf>
    <xf numFmtId="166" fontId="0" fillId="4" borderId="1" xfId="0" applyNumberFormat="1" applyFill="1" applyBorder="1" applyAlignment="1">
      <alignment horizontal="left" vertical="center" wrapText="1" indent="1"/>
    </xf>
    <xf numFmtId="166" fontId="0" fillId="4" borderId="5" xfId="0" applyNumberFormat="1" applyFill="1" applyBorder="1" applyAlignment="1">
      <alignment horizontal="left" vertical="center" wrapText="1" indent="1"/>
    </xf>
    <xf numFmtId="14" fontId="0" fillId="11" borderId="12" xfId="0" applyNumberFormat="1" applyFill="1" applyBorder="1" applyAlignment="1">
      <alignment vertical="center" wrapText="1"/>
    </xf>
    <xf numFmtId="9" fontId="0" fillId="11" borderId="12" xfId="0" applyNumberFormat="1" applyFill="1" applyBorder="1" applyAlignment="1">
      <alignment vertical="center" wrapText="1"/>
    </xf>
    <xf numFmtId="9" fontId="0" fillId="10" borderId="11" xfId="0" applyNumberFormat="1" applyFill="1" applyBorder="1" applyAlignment="1">
      <alignment vertical="center" wrapText="1"/>
    </xf>
    <xf numFmtId="9" fontId="0" fillId="12" borderId="11" xfId="0" applyNumberFormat="1" applyFill="1" applyBorder="1" applyAlignment="1">
      <alignment vertical="center" wrapText="1"/>
    </xf>
    <xf numFmtId="14" fontId="0" fillId="12" borderId="11" xfId="0" applyNumberFormat="1" applyFill="1" applyBorder="1" applyAlignment="1">
      <alignment vertical="center" wrapText="1"/>
    </xf>
    <xf numFmtId="0" fontId="8" fillId="0" borderId="0" xfId="8" applyAlignment="1">
      <alignment horizontal="right" indent="1"/>
    </xf>
    <xf numFmtId="0" fontId="8" fillId="0" borderId="7" xfId="8" applyBorder="1" applyAlignment="1">
      <alignment horizontal="right" indent="1"/>
    </xf>
    <xf numFmtId="165" fontId="8" fillId="0" borderId="3" xfId="9" applyAlignmen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 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rgb="FF7030A0"/>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cols>
    <col min="1" max="1" width="87.140625" style="29" customWidth="1"/>
    <col min="2" max="16384" width="9.140625" style="2"/>
  </cols>
  <sheetData>
    <row r="1" spans="1:2" ht="46.5" customHeight="1"/>
    <row r="2" spans="1:2" s="31" customFormat="1" ht="15.75">
      <c r="A2" s="30" t="s">
        <v>0</v>
      </c>
      <c r="B2" s="30"/>
    </row>
    <row r="3" spans="1:2" s="35" customFormat="1" ht="27" customHeight="1">
      <c r="A3" s="49" t="s">
        <v>1</v>
      </c>
      <c r="B3" s="36"/>
    </row>
    <row r="4" spans="1:2" s="32" customFormat="1" ht="26.25">
      <c r="A4" s="33" t="s">
        <v>2</v>
      </c>
    </row>
    <row r="5" spans="1:2" ht="74.099999999999994" customHeight="1">
      <c r="A5" s="34" t="s">
        <v>3</v>
      </c>
    </row>
    <row r="6" spans="1:2" ht="26.25" customHeight="1">
      <c r="A6" s="33" t="s">
        <v>4</v>
      </c>
    </row>
    <row r="7" spans="1:2" s="29" customFormat="1" ht="204.95" customHeight="1">
      <c r="A7" s="38" t="s">
        <v>5</v>
      </c>
    </row>
    <row r="8" spans="1:2" s="32" customFormat="1" ht="26.25">
      <c r="A8" s="33" t="s">
        <v>6</v>
      </c>
    </row>
    <row r="9" spans="1:2" ht="60">
      <c r="A9" s="34" t="s">
        <v>7</v>
      </c>
    </row>
    <row r="10" spans="1:2" s="29" customFormat="1" ht="27.95" customHeight="1">
      <c r="A10" s="37" t="s">
        <v>8</v>
      </c>
    </row>
    <row r="11" spans="1:2" s="32" customFormat="1" ht="26.25">
      <c r="A11" s="33" t="s">
        <v>9</v>
      </c>
    </row>
    <row r="12" spans="1:2" ht="30">
      <c r="A12" s="34" t="s">
        <v>10</v>
      </c>
    </row>
    <row r="13" spans="1:2" s="29" customFormat="1" ht="27.95" customHeight="1">
      <c r="A13" s="37" t="s">
        <v>11</v>
      </c>
    </row>
    <row r="14" spans="1:2" s="32" customFormat="1" ht="26.25">
      <c r="A14" s="33" t="s">
        <v>12</v>
      </c>
    </row>
    <row r="15" spans="1:2" ht="75" customHeight="1">
      <c r="A15" s="34" t="s">
        <v>13</v>
      </c>
    </row>
    <row r="16" spans="1:2" ht="75">
      <c r="A16" s="34" t="s">
        <v>14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16"/>
  <sheetViews>
    <sheetView showGridLines="0" tabSelected="1" showRuler="0" zoomScaleNormal="100" zoomScalePageLayoutView="70" workbookViewId="0">
      <pane ySplit="6" topLeftCell="A8" activePane="bottomLeft" state="frozen"/>
      <selection pane="bottomLeft" activeCell="AX15" sqref="A1:XFD1048576"/>
    </sheetView>
  </sheetViews>
  <sheetFormatPr defaultRowHeight="30" customHeight="1"/>
  <cols>
    <col min="1" max="1" width="2.7109375" style="39" customWidth="1"/>
    <col min="2" max="2" width="32.7109375" customWidth="1"/>
    <col min="3" max="3" width="30.7109375" customWidth="1"/>
    <col min="4" max="4" width="10.7109375" customWidth="1"/>
    <col min="5" max="5" width="11.7109375" style="5" customWidth="1"/>
    <col min="6" max="6" width="12.7109375" customWidth="1"/>
    <col min="7" max="7" width="2.7109375" customWidth="1"/>
    <col min="8" max="8" width="6.140625" hidden="1" customWidth="1"/>
    <col min="9" max="64" width="2.5703125" customWidth="1"/>
    <col min="69" max="70" width="10.28515625"/>
  </cols>
  <sheetData>
    <row r="1" spans="1:64" ht="30" customHeight="1">
      <c r="A1" s="53" t="s">
        <v>15</v>
      </c>
      <c r="B1" s="42"/>
      <c r="C1" s="1"/>
      <c r="D1" s="2"/>
      <c r="E1" s="4"/>
      <c r="F1" s="28"/>
      <c r="H1" s="2"/>
      <c r="I1" s="47"/>
    </row>
    <row r="2" spans="1:64" ht="40.9" customHeight="1">
      <c r="A2" s="39" t="s">
        <v>16</v>
      </c>
      <c r="B2" s="54" t="s">
        <v>17</v>
      </c>
      <c r="I2" s="48"/>
    </row>
    <row r="3" spans="1:64" ht="39" customHeight="1">
      <c r="A3" s="39" t="s">
        <v>18</v>
      </c>
      <c r="B3" s="55" t="s">
        <v>19</v>
      </c>
      <c r="C3" s="71" t="s">
        <v>20</v>
      </c>
      <c r="D3" s="72"/>
      <c r="E3" s="73">
        <f>DATE(2023,1,16)</f>
        <v>44942</v>
      </c>
      <c r="F3" s="73"/>
    </row>
    <row r="4" spans="1:64" ht="30" customHeight="1">
      <c r="A4" s="40" t="s">
        <v>21</v>
      </c>
      <c r="C4" s="71" t="s">
        <v>22</v>
      </c>
      <c r="D4" s="72"/>
      <c r="E4" s="7">
        <v>1</v>
      </c>
      <c r="I4" s="63">
        <f>I5</f>
        <v>44942</v>
      </c>
      <c r="J4" s="64"/>
      <c r="K4" s="64"/>
      <c r="L4" s="64"/>
      <c r="M4" s="64"/>
      <c r="N4" s="64"/>
      <c r="O4" s="65"/>
      <c r="P4" s="63">
        <f>P5</f>
        <v>44949</v>
      </c>
      <c r="Q4" s="64"/>
      <c r="R4" s="64"/>
      <c r="S4" s="64"/>
      <c r="T4" s="64"/>
      <c r="U4" s="64"/>
      <c r="V4" s="65"/>
      <c r="W4" s="63">
        <f>W5</f>
        <v>44956</v>
      </c>
      <c r="X4" s="64"/>
      <c r="Y4" s="64"/>
      <c r="Z4" s="64"/>
      <c r="AA4" s="64"/>
      <c r="AB4" s="64"/>
      <c r="AC4" s="65"/>
      <c r="AD4" s="63">
        <f>AD5</f>
        <v>44963</v>
      </c>
      <c r="AE4" s="64"/>
      <c r="AF4" s="64"/>
      <c r="AG4" s="64"/>
      <c r="AH4" s="64"/>
      <c r="AI4" s="64"/>
      <c r="AJ4" s="65"/>
      <c r="AK4" s="63">
        <f>AK5</f>
        <v>44970</v>
      </c>
      <c r="AL4" s="64"/>
      <c r="AM4" s="64"/>
      <c r="AN4" s="64"/>
      <c r="AO4" s="64"/>
      <c r="AP4" s="64"/>
      <c r="AQ4" s="65"/>
      <c r="AR4" s="63">
        <f>AR5</f>
        <v>44977</v>
      </c>
      <c r="AS4" s="64"/>
      <c r="AT4" s="64"/>
      <c r="AU4" s="64"/>
      <c r="AV4" s="64"/>
      <c r="AW4" s="64"/>
      <c r="AX4" s="65"/>
      <c r="AY4" s="63">
        <f>AY5</f>
        <v>44984</v>
      </c>
      <c r="AZ4" s="64"/>
      <c r="BA4" s="64"/>
      <c r="BB4" s="64"/>
      <c r="BC4" s="64"/>
      <c r="BD4" s="64"/>
      <c r="BE4" s="65"/>
      <c r="BF4" s="63">
        <f>BF5</f>
        <v>44991</v>
      </c>
      <c r="BG4" s="64"/>
      <c r="BH4" s="64"/>
      <c r="BI4" s="64"/>
      <c r="BJ4" s="64"/>
      <c r="BK4" s="64"/>
      <c r="BL4" s="65"/>
    </row>
    <row r="5" spans="1:64" ht="15" customHeight="1">
      <c r="A5" s="40" t="s">
        <v>23</v>
      </c>
      <c r="B5" s="46"/>
      <c r="C5" s="46"/>
      <c r="D5" s="46"/>
      <c r="E5" s="46"/>
      <c r="F5" s="46"/>
      <c r="G5" s="46"/>
      <c r="I5" s="11">
        <f>Project_Start-WEEKDAY(Project_Start,1)+2+7*(Display_Week-1)</f>
        <v>44942</v>
      </c>
      <c r="J5" s="10">
        <f>I5+1</f>
        <v>44943</v>
      </c>
      <c r="K5" s="10">
        <f t="shared" ref="K5:AX5" si="0">J5+1</f>
        <v>44944</v>
      </c>
      <c r="L5" s="10">
        <f t="shared" si="0"/>
        <v>44945</v>
      </c>
      <c r="M5" s="10">
        <f t="shared" si="0"/>
        <v>44946</v>
      </c>
      <c r="N5" s="10">
        <f t="shared" si="0"/>
        <v>44947</v>
      </c>
      <c r="O5" s="12">
        <f t="shared" si="0"/>
        <v>44948</v>
      </c>
      <c r="P5" s="11">
        <f>O5+1</f>
        <v>44949</v>
      </c>
      <c r="Q5" s="10">
        <f>P5+1</f>
        <v>44950</v>
      </c>
      <c r="R5" s="10">
        <f t="shared" si="0"/>
        <v>44951</v>
      </c>
      <c r="S5" s="10">
        <f t="shared" si="0"/>
        <v>44952</v>
      </c>
      <c r="T5" s="10">
        <f t="shared" si="0"/>
        <v>44953</v>
      </c>
      <c r="U5" s="10">
        <f t="shared" si="0"/>
        <v>44954</v>
      </c>
      <c r="V5" s="12">
        <f t="shared" si="0"/>
        <v>44955</v>
      </c>
      <c r="W5" s="11">
        <f>V5+1</f>
        <v>44956</v>
      </c>
      <c r="X5" s="10">
        <f>W5+1</f>
        <v>44957</v>
      </c>
      <c r="Y5" s="10">
        <f t="shared" si="0"/>
        <v>44958</v>
      </c>
      <c r="Z5" s="10">
        <f t="shared" si="0"/>
        <v>44959</v>
      </c>
      <c r="AA5" s="10">
        <f t="shared" si="0"/>
        <v>44960</v>
      </c>
      <c r="AB5" s="10">
        <f t="shared" si="0"/>
        <v>44961</v>
      </c>
      <c r="AC5" s="12">
        <f t="shared" si="0"/>
        <v>44962</v>
      </c>
      <c r="AD5" s="11">
        <f>AC5+1</f>
        <v>44963</v>
      </c>
      <c r="AE5" s="10">
        <f>AD5+1</f>
        <v>44964</v>
      </c>
      <c r="AF5" s="10">
        <f t="shared" si="0"/>
        <v>44965</v>
      </c>
      <c r="AG5" s="10">
        <f t="shared" si="0"/>
        <v>44966</v>
      </c>
      <c r="AH5" s="10">
        <f t="shared" si="0"/>
        <v>44967</v>
      </c>
      <c r="AI5" s="10">
        <f t="shared" si="0"/>
        <v>44968</v>
      </c>
      <c r="AJ5" s="12">
        <f t="shared" si="0"/>
        <v>44969</v>
      </c>
      <c r="AK5" s="11">
        <f>AJ5+1</f>
        <v>44970</v>
      </c>
      <c r="AL5" s="10">
        <f>AK5+1</f>
        <v>44971</v>
      </c>
      <c r="AM5" s="10">
        <f t="shared" si="0"/>
        <v>44972</v>
      </c>
      <c r="AN5" s="10">
        <f t="shared" si="0"/>
        <v>44973</v>
      </c>
      <c r="AO5" s="10">
        <f t="shared" si="0"/>
        <v>44974</v>
      </c>
      <c r="AP5" s="10">
        <f t="shared" si="0"/>
        <v>44975</v>
      </c>
      <c r="AQ5" s="12">
        <f t="shared" si="0"/>
        <v>44976</v>
      </c>
      <c r="AR5" s="11">
        <f>AQ5+1</f>
        <v>44977</v>
      </c>
      <c r="AS5" s="10">
        <f>AR5+1</f>
        <v>44978</v>
      </c>
      <c r="AT5" s="10">
        <f t="shared" si="0"/>
        <v>44979</v>
      </c>
      <c r="AU5" s="10">
        <f t="shared" si="0"/>
        <v>44980</v>
      </c>
      <c r="AV5" s="10">
        <f t="shared" si="0"/>
        <v>44981</v>
      </c>
      <c r="AW5" s="10">
        <f t="shared" si="0"/>
        <v>44982</v>
      </c>
      <c r="AX5" s="12">
        <f t="shared" si="0"/>
        <v>44983</v>
      </c>
      <c r="AY5" s="11">
        <f>AX5+1</f>
        <v>44984</v>
      </c>
      <c r="AZ5" s="10">
        <f>AY5+1</f>
        <v>44985</v>
      </c>
      <c r="BA5" s="10">
        <f t="shared" ref="BA5:BE5" si="1">AZ5+1</f>
        <v>44986</v>
      </c>
      <c r="BB5" s="10">
        <f t="shared" si="1"/>
        <v>44987</v>
      </c>
      <c r="BC5" s="10">
        <f t="shared" si="1"/>
        <v>44988</v>
      </c>
      <c r="BD5" s="10">
        <f t="shared" si="1"/>
        <v>44989</v>
      </c>
      <c r="BE5" s="12">
        <f t="shared" si="1"/>
        <v>44990</v>
      </c>
      <c r="BF5" s="11">
        <f>BE5+1</f>
        <v>44991</v>
      </c>
      <c r="BG5" s="10">
        <f>BF5+1</f>
        <v>44992</v>
      </c>
      <c r="BH5" s="10">
        <f t="shared" ref="BH5:BL5" si="2">BG5+1</f>
        <v>44993</v>
      </c>
      <c r="BI5" s="10">
        <f t="shared" si="2"/>
        <v>44994</v>
      </c>
      <c r="BJ5" s="10">
        <f t="shared" si="2"/>
        <v>44995</v>
      </c>
      <c r="BK5" s="10">
        <f t="shared" si="2"/>
        <v>44996</v>
      </c>
      <c r="BL5" s="12">
        <f t="shared" si="2"/>
        <v>44997</v>
      </c>
    </row>
    <row r="6" spans="1:64" ht="30" customHeight="1" thickBot="1">
      <c r="A6" s="40" t="s">
        <v>24</v>
      </c>
      <c r="B6" s="8" t="s">
        <v>25</v>
      </c>
      <c r="C6" s="9" t="s">
        <v>26</v>
      </c>
      <c r="D6" s="9" t="s">
        <v>27</v>
      </c>
      <c r="E6" s="9" t="s">
        <v>28</v>
      </c>
      <c r="F6" s="9" t="s">
        <v>29</v>
      </c>
      <c r="G6" s="9"/>
      <c r="H6" s="9" t="s">
        <v>30</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c r="A7" s="39" t="s">
        <v>31</v>
      </c>
      <c r="C7" s="42"/>
      <c r="E7"/>
      <c r="H7" t="str">
        <f ca="1">IF(OR(ISBLANK(task_start),ISBLANK(task_end)),"",task_end-task_start+1)</f>
        <v/>
      </c>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row>
    <row r="8" spans="1:64" s="3" customFormat="1" ht="99" customHeight="1">
      <c r="A8" s="40" t="s">
        <v>32</v>
      </c>
      <c r="B8" s="59" t="s">
        <v>33</v>
      </c>
      <c r="C8" s="50" t="s">
        <v>34</v>
      </c>
      <c r="D8" s="51">
        <v>1</v>
      </c>
      <c r="E8" s="58">
        <f>Project_Start</f>
        <v>44942</v>
      </c>
      <c r="F8" s="58">
        <f>Project_Start+4</f>
        <v>44946</v>
      </c>
      <c r="G8" s="17"/>
      <c r="H8" s="17">
        <f t="shared" ref="H8:H13" ca="1" si="6">IF(OR(ISBLANK(task_start),ISBLANK(task_end)),"",task_end-task_start+1)</f>
        <v>5</v>
      </c>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row>
    <row r="9" spans="1:64" s="3" customFormat="1" ht="115.5" customHeight="1">
      <c r="A9" s="40" t="s">
        <v>35</v>
      </c>
      <c r="B9" s="60" t="s">
        <v>36</v>
      </c>
      <c r="C9" s="52" t="s">
        <v>37</v>
      </c>
      <c r="D9" s="68">
        <v>0.5</v>
      </c>
      <c r="E9" s="18">
        <v>44949</v>
      </c>
      <c r="F9" s="19">
        <v>44991</v>
      </c>
      <c r="G9" s="17"/>
      <c r="H9" s="17">
        <f t="shared" ca="1" si="6"/>
        <v>43</v>
      </c>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row>
    <row r="10" spans="1:64" s="3" customFormat="1" ht="133.5" customHeight="1">
      <c r="A10" s="39" t="s">
        <v>38</v>
      </c>
      <c r="B10" s="61" t="s">
        <v>39</v>
      </c>
      <c r="C10" s="56" t="s">
        <v>40</v>
      </c>
      <c r="D10" s="67">
        <v>0.5</v>
      </c>
      <c r="E10" s="66">
        <v>44951</v>
      </c>
      <c r="F10" s="66">
        <v>44991</v>
      </c>
      <c r="G10" s="17"/>
      <c r="H10" s="17">
        <f t="shared" ca="1" si="6"/>
        <v>41</v>
      </c>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row>
    <row r="11" spans="1:64" s="3" customFormat="1" ht="79.5" customHeight="1">
      <c r="A11" s="39"/>
      <c r="B11" s="62" t="s">
        <v>41</v>
      </c>
      <c r="C11" s="57" t="s">
        <v>42</v>
      </c>
      <c r="D11" s="69">
        <v>0.5</v>
      </c>
      <c r="E11" s="70">
        <v>44951</v>
      </c>
      <c r="F11" s="70">
        <v>44991</v>
      </c>
      <c r="G11" s="17"/>
      <c r="H11" s="17"/>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row>
    <row r="12" spans="1:64" s="3" customFormat="1" ht="30" customHeight="1" thickBot="1">
      <c r="A12" s="39" t="s">
        <v>43</v>
      </c>
      <c r="B12" s="45"/>
      <c r="C12" s="44"/>
      <c r="D12" s="16"/>
      <c r="E12" s="43"/>
      <c r="F12" s="43"/>
      <c r="G12" s="17"/>
      <c r="H12" s="17" t="str">
        <f t="shared" ca="1" si="6"/>
        <v/>
      </c>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row>
    <row r="13" spans="1:64" s="3" customFormat="1" ht="30" customHeight="1" thickBot="1">
      <c r="A13" s="40" t="s">
        <v>44</v>
      </c>
      <c r="B13" s="20" t="s">
        <v>45</v>
      </c>
      <c r="C13" s="21"/>
      <c r="D13" s="22"/>
      <c r="E13" s="23"/>
      <c r="F13" s="24"/>
      <c r="G13" s="25"/>
      <c r="H13" s="25" t="str">
        <f t="shared" ca="1" si="6"/>
        <v/>
      </c>
      <c r="I13" s="27"/>
      <c r="J13" s="27"/>
      <c r="K13" s="27"/>
      <c r="L13" s="27"/>
      <c r="M13" s="27"/>
      <c r="N13" s="27"/>
      <c r="O13" s="27"/>
      <c r="P13" s="27"/>
      <c r="Q13" s="27"/>
      <c r="R13" s="27"/>
      <c r="S13" s="27"/>
      <c r="T13" s="27"/>
      <c r="U13" s="27"/>
      <c r="V13" s="27"/>
      <c r="W13" s="27"/>
      <c r="X13" s="27"/>
      <c r="Y13" s="27"/>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c r="AY13" s="27"/>
      <c r="AZ13" s="27"/>
      <c r="BA13" s="27"/>
      <c r="BB13" s="27"/>
      <c r="BC13" s="27"/>
      <c r="BD13" s="27"/>
      <c r="BE13" s="27"/>
      <c r="BF13" s="27"/>
      <c r="BG13" s="27"/>
      <c r="BH13" s="27"/>
      <c r="BI13" s="27"/>
      <c r="BJ13" s="27"/>
      <c r="BK13" s="27"/>
      <c r="BL13" s="27"/>
    </row>
    <row r="14" spans="1:64" ht="30" customHeight="1">
      <c r="G14" s="6"/>
    </row>
    <row r="15" spans="1:64" ht="30" customHeight="1">
      <c r="C15" s="14"/>
      <c r="F15" s="41"/>
    </row>
    <row r="16" spans="1:64" ht="30" customHeight="1">
      <c r="C16" s="15"/>
    </row>
  </sheetData>
  <mergeCells count="11">
    <mergeCell ref="C3:D3"/>
    <mergeCell ref="C4:D4"/>
    <mergeCell ref="AK4:AQ4"/>
    <mergeCell ref="AR4:AX4"/>
    <mergeCell ref="AY4:BE4"/>
    <mergeCell ref="BF4:BL4"/>
    <mergeCell ref="E3:F3"/>
    <mergeCell ref="I4:O4"/>
    <mergeCell ref="P4:V4"/>
    <mergeCell ref="W4:AC4"/>
    <mergeCell ref="AD4:AJ4"/>
  </mergeCells>
  <phoneticPr fontId="24" type="noConversion"/>
  <conditionalFormatting sqref="I5:BL13">
    <cfRule type="expression" dxfId="2" priority="33">
      <formula>AND(TODAY()&gt;=I$5,TODAY()&lt;J$5)</formula>
    </cfRule>
  </conditionalFormatting>
  <conditionalFormatting sqref="I7:BL1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worksheet>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2022-03-11T22:40:12Z</dcterms:created>
  <dcterms:modified xsi:type="dcterms:W3CDTF">2023-02-01T05:21:12Z</dcterms:modified>
  <cp:category/>
  <cp:contentStatus/>
</cp:coreProperties>
</file>