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E3AF12E-D3CA-4314-B3D7-BDD6E1B1C488}" xr6:coauthVersionLast="47" xr6:coauthVersionMax="47" xr10:uidLastSave="{00000000-0000-0000-0000-000000000000}"/>
  <bookViews>
    <workbookView xWindow="-108" yWindow="-108" windowWidth="23256" windowHeight="12456" firstSheet="7" activeTab="11" xr2:uid="{5CA30979-CEE4-4B8E-B804-057280E281E5}"/>
  </bookViews>
  <sheets>
    <sheet name="table creation" sheetId="17" r:id="rId1"/>
    <sheet name="text formating" sheetId="2" r:id="rId2"/>
    <sheet name="cell refrencing" sheetId="3" r:id="rId3"/>
    <sheet name="seperating data" sheetId="4" r:id="rId4"/>
    <sheet name="flash fill" sheetId="5" r:id="rId5"/>
    <sheet name="nested if,and,or,error" sheetId="6" r:id="rId6"/>
    <sheet name="comments and custom" sheetId="7" r:id="rId7"/>
    <sheet name="date function and mathematical" sheetId="8" r:id="rId8"/>
    <sheet name="orentation" sheetId="9" r:id="rId9"/>
    <sheet name="data validation" sheetId="10" r:id="rId10"/>
    <sheet name="vlookup" sheetId="13" r:id="rId11"/>
    <sheet name="count function" sheetId="15" r:id="rId12"/>
  </sheets>
  <definedNames>
    <definedName name="Days">#REF!</definedName>
    <definedName name="Z_22402685_1D77_40C1_8890_C8CB0E6D4B08_.wvu.Cols" localSheetId="6" hidden="1">'comments and custom'!$I:$I</definedName>
  </definedNames>
  <calcPr calcId="191029"/>
  <customWorkbookViews>
    <customWorkbookView name="Manager" guid="{49DFED57-DE8E-4E46-941A-9DFE38284E4B}" maximized="1" xWindow="-8" yWindow="-8" windowWidth="1936" windowHeight="1056" activeSheetId="7"/>
    <customWorkbookView name="Customer" guid="{22402685-1D77-40C1-8890-C8CB0E6D4B08}" maximized="1" xWindow="-8" yWindow="-8" windowWidth="1936" windowHeight="1056" activeSheetId="7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5" l="1"/>
  <c r="L19" i="15"/>
  <c r="L18" i="15"/>
  <c r="M19" i="13"/>
  <c r="F13" i="6"/>
  <c r="E13" i="6"/>
  <c r="D13" i="6"/>
  <c r="F12" i="6"/>
  <c r="E12" i="6"/>
  <c r="D12" i="6"/>
  <c r="F11" i="6"/>
  <c r="E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E19" i="2"/>
  <c r="E20" i="2"/>
  <c r="E21" i="2"/>
  <c r="E18" i="2"/>
  <c r="J41" i="2"/>
  <c r="J40" i="2"/>
  <c r="J39" i="2"/>
  <c r="G10" i="2"/>
  <c r="G11" i="2"/>
  <c r="G12" i="2"/>
  <c r="G9" i="2"/>
  <c r="F10" i="2"/>
  <c r="F11" i="2"/>
  <c r="F12" i="2"/>
  <c r="F9" i="2"/>
  <c r="E12" i="2"/>
  <c r="D12" i="2"/>
  <c r="C12" i="2"/>
  <c r="E11" i="2"/>
  <c r="D11" i="2"/>
  <c r="C11" i="2"/>
  <c r="E10" i="2"/>
  <c r="D10" i="2"/>
  <c r="C10" i="2"/>
  <c r="E9" i="2"/>
  <c r="D9" i="2"/>
  <c r="C9" i="2"/>
  <c r="H10" i="17"/>
  <c r="H11" i="17"/>
  <c r="H12" i="17"/>
  <c r="H13" i="17"/>
  <c r="H14" i="17"/>
  <c r="H15" i="17"/>
  <c r="H9" i="17"/>
  <c r="G10" i="17"/>
  <c r="G11" i="17"/>
  <c r="G12" i="17"/>
  <c r="G13" i="17"/>
  <c r="G14" i="17"/>
  <c r="G15" i="17"/>
  <c r="G9" i="17"/>
  <c r="F23" i="8" l="1"/>
  <c r="F27" i="8"/>
  <c r="K21" i="8"/>
  <c r="M17" i="13"/>
  <c r="F20" i="8" l="1"/>
  <c r="K29" i="8"/>
  <c r="F30" i="8"/>
  <c r="I27" i="8"/>
  <c r="I26" i="8"/>
  <c r="F21" i="8"/>
  <c r="F19" i="8"/>
  <c r="F18" i="8"/>
  <c r="F17" i="8"/>
  <c r="F16" i="8"/>
  <c r="F15" i="8"/>
  <c r="L26" i="3" l="1"/>
  <c r="P15" i="3" l="1"/>
  <c r="Q15" i="3"/>
  <c r="R15" i="3"/>
  <c r="S15" i="3"/>
  <c r="P14" i="3"/>
  <c r="Q14" i="3"/>
  <c r="R14" i="3"/>
  <c r="S14" i="3"/>
  <c r="O15" i="3"/>
  <c r="O14" i="3"/>
  <c r="P13" i="3"/>
  <c r="Q13" i="3"/>
  <c r="R13" i="3"/>
  <c r="S13" i="3"/>
  <c r="O13" i="3"/>
  <c r="Q12" i="3"/>
  <c r="R12" i="3"/>
  <c r="S12" i="3"/>
  <c r="P12" i="3"/>
  <c r="O12" i="3"/>
  <c r="P11" i="3"/>
  <c r="Q11" i="3"/>
  <c r="R11" i="3"/>
  <c r="S11" i="3"/>
  <c r="O11" i="3"/>
  <c r="P10" i="3"/>
  <c r="Q10" i="3"/>
  <c r="R10" i="3"/>
  <c r="S10" i="3"/>
  <c r="O10" i="3"/>
  <c r="L21" i="3"/>
  <c r="L22" i="3"/>
  <c r="L23" i="3"/>
  <c r="L24" i="3"/>
  <c r="L25" i="3"/>
  <c r="L11" i="3"/>
  <c r="L12" i="3" l="1"/>
  <c r="L13" i="3"/>
  <c r="L14" i="3"/>
  <c r="L15" i="3"/>
  <c r="H12" i="3"/>
  <c r="H13" i="3"/>
  <c r="H14" i="3"/>
  <c r="H15" i="3"/>
  <c r="H16" i="3"/>
  <c r="H17" i="3"/>
  <c r="H18" i="3"/>
  <c r="H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H15" authorId="0" shapeId="0" xr:uid="{3A744FB2-7923-4DD5-95B8-E7AA93D2EBF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It's Product Id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E22" authorId="0" shapeId="0" xr:uid="{68372BE3-AFE4-43C0-B41C-35C4A03D99A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Sign Function is used to 
convert sign negative to
 positive.
</t>
        </r>
      </text>
    </comment>
    <comment ref="E28" authorId="0" shapeId="0" xr:uid="{0E963CD8-C8E5-400E-B707-C39895A6387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Mods Function gives Reminder.</t>
        </r>
      </text>
    </comment>
  </commentList>
</comments>
</file>

<file path=xl/sharedStrings.xml><?xml version="1.0" encoding="utf-8"?>
<sst xmlns="http://schemas.openxmlformats.org/spreadsheetml/2006/main" count="233" uniqueCount="166">
  <si>
    <t>Name</t>
  </si>
  <si>
    <t>Raju</t>
  </si>
  <si>
    <t>Total</t>
  </si>
  <si>
    <t>S.No</t>
  </si>
  <si>
    <t>Maths</t>
  </si>
  <si>
    <t>Hindi</t>
  </si>
  <si>
    <t>English</t>
  </si>
  <si>
    <t>Upper</t>
  </si>
  <si>
    <t>Length</t>
  </si>
  <si>
    <t>Lower</t>
  </si>
  <si>
    <t>Trim</t>
  </si>
  <si>
    <t>TEXT FUNCTION</t>
  </si>
  <si>
    <t>CONCATENATION</t>
  </si>
  <si>
    <t>Amit</t>
  </si>
  <si>
    <t>Kumar</t>
  </si>
  <si>
    <t>Relative</t>
  </si>
  <si>
    <t>No. of Unit</t>
  </si>
  <si>
    <t xml:space="preserve">price per unit </t>
  </si>
  <si>
    <t>Absolute</t>
  </si>
  <si>
    <t>Subject</t>
  </si>
  <si>
    <t>maths</t>
  </si>
  <si>
    <t>science</t>
  </si>
  <si>
    <t xml:space="preserve">Computer </t>
  </si>
  <si>
    <t>subjects</t>
  </si>
  <si>
    <t>Mixed</t>
  </si>
  <si>
    <t>Percentage</t>
  </si>
  <si>
    <t>Marks</t>
  </si>
  <si>
    <t xml:space="preserve">Name </t>
  </si>
  <si>
    <t>First Name</t>
  </si>
  <si>
    <t>Middle Name</t>
  </si>
  <si>
    <t xml:space="preserve">Last Name </t>
  </si>
  <si>
    <t>Raju Kumar Lal</t>
  </si>
  <si>
    <t>Lal</t>
  </si>
  <si>
    <t>Apple</t>
  </si>
  <si>
    <t>A</t>
  </si>
  <si>
    <t>p</t>
  </si>
  <si>
    <t>ple</t>
  </si>
  <si>
    <t>S.S.T</t>
  </si>
  <si>
    <t>Data</t>
  </si>
  <si>
    <t>Value  1</t>
  </si>
  <si>
    <t>Value  2</t>
  </si>
  <si>
    <t>Value  3</t>
  </si>
  <si>
    <t>Value  4</t>
  </si>
  <si>
    <t>3000-A32-U300</t>
  </si>
  <si>
    <t>3001-W12-O191</t>
  </si>
  <si>
    <t>3002-GTS-U191</t>
  </si>
  <si>
    <t>3003-UTI-W132</t>
  </si>
  <si>
    <t>3004-672-A162</t>
  </si>
  <si>
    <t>3005-U78-O182</t>
  </si>
  <si>
    <t>U300</t>
  </si>
  <si>
    <t>O191</t>
  </si>
  <si>
    <t>U191</t>
  </si>
  <si>
    <t>W132</t>
  </si>
  <si>
    <t>A162</t>
  </si>
  <si>
    <t>O182</t>
  </si>
  <si>
    <t>A32</t>
  </si>
  <si>
    <t>W12</t>
  </si>
  <si>
    <t>GTS</t>
  </si>
  <si>
    <t>UTI</t>
  </si>
  <si>
    <t>U78</t>
  </si>
  <si>
    <t>Number 01</t>
  </si>
  <si>
    <t>Number 02</t>
  </si>
  <si>
    <t>Result 01</t>
  </si>
  <si>
    <t>Result 02</t>
  </si>
  <si>
    <t>IFError</t>
  </si>
  <si>
    <t>Result 03</t>
  </si>
  <si>
    <t>NESTEDIF,AND,OR,IFERROR</t>
  </si>
  <si>
    <t>COMMENTS ANDS CUSTOMS</t>
  </si>
  <si>
    <t>Yadav</t>
  </si>
  <si>
    <t xml:space="preserve"> Harsh </t>
  </si>
  <si>
    <t>Pawar</t>
  </si>
  <si>
    <t>Cell Refrencing</t>
  </si>
  <si>
    <t>Separating Data</t>
  </si>
  <si>
    <t>mango</t>
  </si>
  <si>
    <t>n</t>
  </si>
  <si>
    <t>ma</t>
  </si>
  <si>
    <t>go</t>
  </si>
  <si>
    <t>Date Function And Mathematical</t>
  </si>
  <si>
    <t xml:space="preserve">Date </t>
  </si>
  <si>
    <t xml:space="preserve">Time </t>
  </si>
  <si>
    <t>Now</t>
  </si>
  <si>
    <t xml:space="preserve">Time value </t>
  </si>
  <si>
    <t xml:space="preserve">Date value </t>
  </si>
  <si>
    <t>Today</t>
  </si>
  <si>
    <t>ABS</t>
  </si>
  <si>
    <t>SIGN</t>
  </si>
  <si>
    <t>SQRT</t>
  </si>
  <si>
    <t>Orientation</t>
  </si>
  <si>
    <t>Monday</t>
  </si>
  <si>
    <t>Tuesday</t>
  </si>
  <si>
    <t>Wednesday</t>
  </si>
  <si>
    <t>Thursday</t>
  </si>
  <si>
    <t>Friday</t>
  </si>
  <si>
    <t>Saturday</t>
  </si>
  <si>
    <t xml:space="preserve">Data Validation </t>
  </si>
  <si>
    <t>Order No.</t>
  </si>
  <si>
    <t>Item</t>
  </si>
  <si>
    <t>Units</t>
  </si>
  <si>
    <t>Units Cost</t>
  </si>
  <si>
    <t xml:space="preserve">Names </t>
  </si>
  <si>
    <t>Sam</t>
  </si>
  <si>
    <t>Rodger</t>
  </si>
  <si>
    <t>Shawn</t>
  </si>
  <si>
    <t>Robert</t>
  </si>
  <si>
    <t>Cheris</t>
  </si>
  <si>
    <t xml:space="preserve">Days Worked </t>
  </si>
  <si>
    <t>Cost/Day</t>
  </si>
  <si>
    <t>Tom</t>
  </si>
  <si>
    <t xml:space="preserve"> VLOOK UP </t>
  </si>
  <si>
    <t>rodger</t>
  </si>
  <si>
    <t>Orange</t>
  </si>
  <si>
    <t>ge</t>
  </si>
  <si>
    <t>Or</t>
  </si>
  <si>
    <t>an</t>
  </si>
  <si>
    <t>(ABSOLUTE)</t>
  </si>
  <si>
    <t>Andrew</t>
  </si>
  <si>
    <t>Gill</t>
  </si>
  <si>
    <t>Howard</t>
  </si>
  <si>
    <t>Pencil</t>
  </si>
  <si>
    <t>pencil</t>
  </si>
  <si>
    <t>Pen</t>
  </si>
  <si>
    <t>Blunder</t>
  </si>
  <si>
    <t xml:space="preserve">Count Function </t>
  </si>
  <si>
    <t>count = Numerical</t>
  </si>
  <si>
    <t>counta =  filled cell</t>
  </si>
  <si>
    <t>countblank = blank cell</t>
  </si>
  <si>
    <t>grapes</t>
  </si>
  <si>
    <t>gr</t>
  </si>
  <si>
    <t>a</t>
  </si>
  <si>
    <t>pes</t>
  </si>
  <si>
    <t xml:space="preserve">Fill Series </t>
  </si>
  <si>
    <t xml:space="preserve"> </t>
  </si>
  <si>
    <t xml:space="preserve">      </t>
  </si>
  <si>
    <t>TABLE CREATION</t>
  </si>
  <si>
    <t>Student Name</t>
  </si>
  <si>
    <t>Science</t>
  </si>
  <si>
    <t>Physics</t>
  </si>
  <si>
    <t>Max Marks</t>
  </si>
  <si>
    <t>Min Marks</t>
  </si>
  <si>
    <t>Student 1</t>
  </si>
  <si>
    <t>Student 2</t>
  </si>
  <si>
    <t>Student 3</t>
  </si>
  <si>
    <t>Student 4</t>
  </si>
  <si>
    <t>Student 5</t>
  </si>
  <si>
    <t>Student 6</t>
  </si>
  <si>
    <t>Student 7</t>
  </si>
  <si>
    <t>computer</t>
  </si>
  <si>
    <t>nakul</t>
  </si>
  <si>
    <t>khushi kapoor</t>
  </si>
  <si>
    <t>swarnim</t>
  </si>
  <si>
    <t>sidharth</t>
  </si>
  <si>
    <t>proper</t>
  </si>
  <si>
    <t>CONCATENATE</t>
  </si>
  <si>
    <t xml:space="preserve"> jangra</t>
  </si>
  <si>
    <t xml:space="preserve">swarnim </t>
  </si>
  <si>
    <t>khushi</t>
  </si>
  <si>
    <t>kapoor</t>
  </si>
  <si>
    <t>jha</t>
  </si>
  <si>
    <t>roy</t>
  </si>
  <si>
    <t xml:space="preserve">khushi </t>
  </si>
  <si>
    <t xml:space="preserve">sidhart </t>
  </si>
  <si>
    <t>apple</t>
  </si>
  <si>
    <t xml:space="preserve">Flash Series </t>
  </si>
  <si>
    <t>count=</t>
  </si>
  <si>
    <t>counta=</t>
  </si>
  <si>
    <t>countblank=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</si>
</sst>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22"/>
      <color theme="1"/>
      <name val="Calibri"/>
      <family val="2"/>
      <scheme val="minor"/>
    </font>
    <font>
      <b/>
      <i/>
      <u/>
      <sz val="26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9.6"/>
      <color theme="1"/>
      <name val="Segoe UI"/>
      <family val="2"/>
    </font>
    <font>
      <u/>
      <sz val="28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i/>
      <u/>
      <sz val="18"/>
      <color theme="6" tint="0.79998168889431442"/>
      <name val="Calibri"/>
      <family val="2"/>
      <scheme val="minor"/>
    </font>
    <font>
      <b/>
      <i/>
      <u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2" fillId="0" borderId="0" xfId="0" applyFont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3" borderId="9" xfId="0" applyFont="1" applyFill="1" applyBorder="1"/>
    <xf numFmtId="10" fontId="0" fillId="0" borderId="14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9" fontId="0" fillId="0" borderId="20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0" fillId="0" borderId="9" xfId="0" applyBorder="1"/>
    <xf numFmtId="0" fontId="0" fillId="0" borderId="1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0" xfId="0" applyNumberFormat="1"/>
    <xf numFmtId="18" fontId="0" fillId="0" borderId="0" xfId="0" applyNumberFormat="1"/>
    <xf numFmtId="22" fontId="0" fillId="0" borderId="0" xfId="0" applyNumberFormat="1"/>
    <xf numFmtId="0" fontId="2" fillId="0" borderId="0" xfId="0" applyFont="1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8" fillId="11" borderId="0" xfId="0" applyFont="1" applyFill="1" applyAlignment="1">
      <alignment horizontal="center"/>
    </xf>
    <xf numFmtId="0" fontId="14" fillId="9" borderId="9" xfId="0" applyFont="1" applyFill="1" applyBorder="1" applyAlignment="1">
      <alignment horizontal="center" wrapText="1"/>
    </xf>
    <xf numFmtId="0" fontId="19" fillId="9" borderId="9" xfId="0" applyFont="1" applyFill="1" applyBorder="1" applyAlignment="1">
      <alignment horizontal="center" wrapText="1"/>
    </xf>
    <xf numFmtId="0" fontId="15" fillId="10" borderId="9" xfId="0" applyFont="1" applyFill="1" applyBorder="1" applyAlignment="1">
      <alignment vertical="center" wrapText="1"/>
    </xf>
    <xf numFmtId="0" fontId="0" fillId="0" borderId="9" xfId="0" applyBorder="1" applyAlignment="1">
      <alignment vertical="top"/>
    </xf>
    <xf numFmtId="0" fontId="3" fillId="12" borderId="9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49" fontId="0" fillId="0" borderId="0" xfId="0" applyNumberFormat="1"/>
    <xf numFmtId="0" fontId="21" fillId="6" borderId="1" xfId="0" applyFont="1" applyFill="1" applyBorder="1" applyAlignment="1">
      <alignment vertical="center"/>
    </xf>
    <xf numFmtId="0" fontId="21" fillId="6" borderId="2" xfId="0" applyFont="1" applyFill="1" applyBorder="1" applyAlignment="1">
      <alignment vertical="center"/>
    </xf>
    <xf numFmtId="0" fontId="21" fillId="6" borderId="4" xfId="0" applyFont="1" applyFill="1" applyBorder="1" applyAlignment="1">
      <alignment vertical="center"/>
    </xf>
    <xf numFmtId="0" fontId="21" fillId="6" borderId="0" xfId="0" applyFont="1" applyFill="1" applyBorder="1" applyAlignment="1">
      <alignment vertical="center"/>
    </xf>
    <xf numFmtId="0" fontId="21" fillId="6" borderId="6" xfId="0" applyFont="1" applyFill="1" applyBorder="1" applyAlignment="1">
      <alignment vertical="center"/>
    </xf>
    <xf numFmtId="0" fontId="21" fillId="6" borderId="7" xfId="0" applyFont="1" applyFill="1" applyBorder="1" applyAlignment="1">
      <alignment vertical="center"/>
    </xf>
    <xf numFmtId="0" fontId="2" fillId="4" borderId="9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center" vertical="center"/>
    </xf>
    <xf numFmtId="0" fontId="22" fillId="14" borderId="2" xfId="0" applyFont="1" applyFill="1" applyBorder="1" applyAlignment="1">
      <alignment horizontal="center" vertical="center"/>
    </xf>
    <xf numFmtId="0" fontId="22" fillId="14" borderId="3" xfId="0" applyFont="1" applyFill="1" applyBorder="1" applyAlignment="1">
      <alignment horizontal="center" vertical="center"/>
    </xf>
    <xf numFmtId="0" fontId="22" fillId="14" borderId="6" xfId="0" applyFont="1" applyFill="1" applyBorder="1" applyAlignment="1">
      <alignment horizontal="center" vertical="center"/>
    </xf>
    <xf numFmtId="0" fontId="22" fillId="14" borderId="7" xfId="0" applyFont="1" applyFill="1" applyBorder="1" applyAlignment="1">
      <alignment horizontal="center" vertical="center"/>
    </xf>
    <xf numFmtId="0" fontId="22" fillId="14" borderId="8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/>
    </xf>
    <xf numFmtId="0" fontId="2" fillId="16" borderId="22" xfId="0" applyFont="1" applyFill="1" applyBorder="1" applyAlignment="1">
      <alignment horizontal="center"/>
    </xf>
    <xf numFmtId="0" fontId="2" fillId="16" borderId="23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0" fillId="17" borderId="21" xfId="0" applyFill="1" applyBorder="1" applyAlignment="1">
      <alignment horizontal="center"/>
    </xf>
    <xf numFmtId="0" fontId="0" fillId="17" borderId="22" xfId="0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17" borderId="18" xfId="0" applyFill="1" applyBorder="1" applyAlignment="1">
      <alignment horizontal="center"/>
    </xf>
    <xf numFmtId="0" fontId="0" fillId="17" borderId="19" xfId="0" applyFill="1" applyBorder="1" applyAlignment="1">
      <alignment horizontal="center"/>
    </xf>
    <xf numFmtId="0" fontId="0" fillId="17" borderId="20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7" borderId="16" xfId="0" applyFill="1" applyBorder="1" applyAlignment="1">
      <alignment horizontal="center"/>
    </xf>
    <xf numFmtId="0" fontId="0" fillId="17" borderId="17" xfId="0" applyFill="1" applyBorder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2" fillId="18" borderId="21" xfId="0" applyFont="1" applyFill="1" applyBorder="1" applyAlignment="1">
      <alignment horizontal="center" vertical="center"/>
    </xf>
    <xf numFmtId="0" fontId="2" fillId="18" borderId="22" xfId="0" applyFont="1" applyFill="1" applyBorder="1" applyAlignment="1">
      <alignment horizontal="center" vertical="center"/>
    </xf>
    <xf numFmtId="0" fontId="2" fillId="18" borderId="23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2" fillId="20" borderId="9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/>
    </xf>
    <xf numFmtId="0" fontId="24" fillId="8" borderId="2" xfId="0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0" fontId="24" fillId="8" borderId="4" xfId="0" applyFont="1" applyFill="1" applyBorder="1" applyAlignment="1">
      <alignment horizontal="center" vertical="center"/>
    </xf>
    <xf numFmtId="0" fontId="24" fillId="8" borderId="0" xfId="0" applyFont="1" applyFill="1" applyAlignment="1">
      <alignment horizontal="center" vertical="center"/>
    </xf>
    <xf numFmtId="0" fontId="24" fillId="8" borderId="5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24" fillId="8" borderId="7" xfId="0" applyFont="1" applyFill="1" applyBorder="1" applyAlignment="1">
      <alignment horizontal="center" vertical="center"/>
    </xf>
    <xf numFmtId="0" fontId="24" fillId="8" borderId="8" xfId="0" applyFont="1" applyFill="1" applyBorder="1" applyAlignment="1">
      <alignment horizontal="center" vertical="center"/>
    </xf>
    <xf numFmtId="0" fontId="2" fillId="21" borderId="21" xfId="0" applyFont="1" applyFill="1" applyBorder="1" applyAlignment="1">
      <alignment textRotation="45"/>
    </xf>
    <xf numFmtId="0" fontId="2" fillId="21" borderId="22" xfId="0" applyFont="1" applyFill="1" applyBorder="1" applyAlignment="1">
      <alignment textRotation="45"/>
    </xf>
    <xf numFmtId="0" fontId="2" fillId="21" borderId="23" xfId="0" applyFont="1" applyFill="1" applyBorder="1" applyAlignment="1">
      <alignment textRotation="45"/>
    </xf>
    <xf numFmtId="0" fontId="0" fillId="21" borderId="0" xfId="0" applyFill="1"/>
    <xf numFmtId="0" fontId="10" fillId="11" borderId="1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 vertical="center"/>
    </xf>
    <xf numFmtId="0" fontId="6" fillId="20" borderId="2" xfId="0" applyFont="1" applyFill="1" applyBorder="1" applyAlignment="1">
      <alignment horizontal="center" vertical="center"/>
    </xf>
    <xf numFmtId="0" fontId="6" fillId="20" borderId="3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20" borderId="5" xfId="0" applyFont="1" applyFill="1" applyBorder="1" applyAlignment="1">
      <alignment horizontal="center" vertical="center"/>
    </xf>
    <xf numFmtId="0" fontId="6" fillId="20" borderId="6" xfId="0" applyFont="1" applyFill="1" applyBorder="1" applyAlignment="1">
      <alignment horizontal="center" vertical="center"/>
    </xf>
    <xf numFmtId="0" fontId="6" fillId="20" borderId="7" xfId="0" applyFont="1" applyFill="1" applyBorder="1" applyAlignment="1">
      <alignment horizontal="center" vertical="center"/>
    </xf>
    <xf numFmtId="0" fontId="6" fillId="20" borderId="8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1827-CA17-4AE1-A044-9363E823AE91}">
  <dimension ref="B3:H15"/>
  <sheetViews>
    <sheetView workbookViewId="0">
      <selection activeCell="K9" sqref="K9"/>
    </sheetView>
  </sheetViews>
  <sheetFormatPr defaultRowHeight="14.4" x14ac:dyDescent="0.3"/>
  <cols>
    <col min="6" max="6" width="9.21875" bestFit="1" customWidth="1"/>
    <col min="7" max="7" width="10.44140625" bestFit="1" customWidth="1"/>
  </cols>
  <sheetData>
    <row r="3" spans="2:8" x14ac:dyDescent="0.3">
      <c r="C3" s="76" t="s">
        <v>133</v>
      </c>
      <c r="D3" s="76"/>
      <c r="E3" s="76"/>
      <c r="F3" s="76"/>
      <c r="G3" s="76"/>
    </row>
    <row r="4" spans="2:8" x14ac:dyDescent="0.3">
      <c r="C4" s="76"/>
      <c r="D4" s="76"/>
      <c r="E4" s="76"/>
      <c r="F4" s="76"/>
      <c r="G4" s="76"/>
    </row>
    <row r="5" spans="2:8" x14ac:dyDescent="0.3">
      <c r="C5" s="76"/>
      <c r="D5" s="76"/>
      <c r="E5" s="76"/>
      <c r="F5" s="76"/>
      <c r="G5" s="76"/>
    </row>
    <row r="8" spans="2:8" ht="14.4" customHeight="1" x14ac:dyDescent="0.3">
      <c r="B8" s="77" t="s">
        <v>134</v>
      </c>
      <c r="C8" s="77" t="s">
        <v>135</v>
      </c>
      <c r="D8" s="77" t="s">
        <v>4</v>
      </c>
      <c r="E8" s="77" t="s">
        <v>136</v>
      </c>
      <c r="F8" s="78" t="s">
        <v>146</v>
      </c>
      <c r="G8" s="77" t="s">
        <v>137</v>
      </c>
      <c r="H8" s="77" t="s">
        <v>138</v>
      </c>
    </row>
    <row r="9" spans="2:8" x14ac:dyDescent="0.3">
      <c r="B9" s="79" t="s">
        <v>139</v>
      </c>
      <c r="C9" s="79">
        <v>85</v>
      </c>
      <c r="D9" s="79">
        <v>90</v>
      </c>
      <c r="E9" s="79">
        <v>78</v>
      </c>
      <c r="F9" s="79">
        <v>92</v>
      </c>
      <c r="G9" s="79">
        <f>MAX(C9:F9)</f>
        <v>92</v>
      </c>
      <c r="H9" s="79">
        <f>MIN(C9:F9)</f>
        <v>78</v>
      </c>
    </row>
    <row r="10" spans="2:8" x14ac:dyDescent="0.3">
      <c r="B10" s="79" t="s">
        <v>140</v>
      </c>
      <c r="C10" s="79">
        <v>78</v>
      </c>
      <c r="D10" s="79">
        <v>88</v>
      </c>
      <c r="E10" s="79">
        <v>85</v>
      </c>
      <c r="F10" s="79">
        <v>90</v>
      </c>
      <c r="G10" s="79">
        <f t="shared" ref="G10:G15" si="0">MAX(C10:F10)</f>
        <v>90</v>
      </c>
      <c r="H10" s="79">
        <f t="shared" ref="H10:H15" si="1">MIN(C10:F10)</f>
        <v>78</v>
      </c>
    </row>
    <row r="11" spans="2:8" x14ac:dyDescent="0.3">
      <c r="B11" s="79" t="s">
        <v>141</v>
      </c>
      <c r="C11" s="79">
        <v>92</v>
      </c>
      <c r="D11" s="79">
        <v>95</v>
      </c>
      <c r="E11" s="79">
        <v>89</v>
      </c>
      <c r="F11" s="79">
        <v>88</v>
      </c>
      <c r="G11" s="79">
        <f t="shared" si="0"/>
        <v>95</v>
      </c>
      <c r="H11" s="79">
        <f t="shared" si="1"/>
        <v>88</v>
      </c>
    </row>
    <row r="12" spans="2:8" x14ac:dyDescent="0.3">
      <c r="B12" s="79" t="s">
        <v>142</v>
      </c>
      <c r="C12" s="79">
        <v>88</v>
      </c>
      <c r="D12" s="79">
        <v>82</v>
      </c>
      <c r="E12" s="79">
        <v>90</v>
      </c>
      <c r="F12" s="79">
        <v>85</v>
      </c>
      <c r="G12" s="79">
        <f t="shared" si="0"/>
        <v>90</v>
      </c>
      <c r="H12" s="79">
        <f t="shared" si="1"/>
        <v>82</v>
      </c>
    </row>
    <row r="13" spans="2:8" x14ac:dyDescent="0.3">
      <c r="B13" s="79" t="s">
        <v>143</v>
      </c>
      <c r="C13" s="79">
        <v>95</v>
      </c>
      <c r="D13" s="79">
        <v>91</v>
      </c>
      <c r="E13" s="79">
        <v>87</v>
      </c>
      <c r="F13" s="79">
        <v>94</v>
      </c>
      <c r="G13" s="79">
        <f t="shared" si="0"/>
        <v>95</v>
      </c>
      <c r="H13" s="79">
        <f t="shared" si="1"/>
        <v>87</v>
      </c>
    </row>
    <row r="14" spans="2:8" x14ac:dyDescent="0.3">
      <c r="B14" s="79" t="s">
        <v>144</v>
      </c>
      <c r="C14" s="79">
        <v>80</v>
      </c>
      <c r="D14" s="79">
        <v>85</v>
      </c>
      <c r="E14" s="79">
        <v>92</v>
      </c>
      <c r="F14" s="79">
        <v>89</v>
      </c>
      <c r="G14" s="79">
        <f t="shared" si="0"/>
        <v>92</v>
      </c>
      <c r="H14" s="79">
        <f t="shared" si="1"/>
        <v>80</v>
      </c>
    </row>
    <row r="15" spans="2:8" x14ac:dyDescent="0.3">
      <c r="B15" s="79" t="s">
        <v>145</v>
      </c>
      <c r="C15" s="79">
        <v>87</v>
      </c>
      <c r="D15" s="79">
        <v>89</v>
      </c>
      <c r="E15" s="79">
        <v>93</v>
      </c>
      <c r="F15" s="79">
        <v>91</v>
      </c>
      <c r="G15" s="79">
        <f t="shared" si="0"/>
        <v>93</v>
      </c>
      <c r="H15" s="79">
        <f t="shared" si="1"/>
        <v>87</v>
      </c>
    </row>
  </sheetData>
  <mergeCells count="1">
    <mergeCell ref="C3:G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53C7-0BE9-4EF1-8ADC-A0747030EE9A}">
  <dimension ref="B2:H16"/>
  <sheetViews>
    <sheetView workbookViewId="0">
      <selection activeCell="C6" sqref="C6:D16"/>
    </sheetView>
  </sheetViews>
  <sheetFormatPr defaultRowHeight="14.4" x14ac:dyDescent="0.3"/>
  <cols>
    <col min="7" max="7" width="11.5546875" customWidth="1"/>
    <col min="10" max="10" width="11.5546875" customWidth="1"/>
  </cols>
  <sheetData>
    <row r="2" spans="2:8" ht="15" thickBot="1" x14ac:dyDescent="0.35"/>
    <row r="3" spans="2:8" x14ac:dyDescent="0.3">
      <c r="B3" s="160" t="s">
        <v>94</v>
      </c>
      <c r="C3" s="161"/>
      <c r="D3" s="161"/>
      <c r="E3" s="161"/>
      <c r="F3" s="161"/>
      <c r="G3" s="161"/>
      <c r="H3" s="162"/>
    </row>
    <row r="4" spans="2:8" x14ac:dyDescent="0.3">
      <c r="B4" s="163"/>
      <c r="C4" s="164"/>
      <c r="D4" s="164"/>
      <c r="E4" s="164"/>
      <c r="F4" s="164"/>
      <c r="G4" s="164"/>
      <c r="H4" s="165"/>
    </row>
    <row r="5" spans="2:8" ht="15" thickBot="1" x14ac:dyDescent="0.35">
      <c r="B5" s="166"/>
      <c r="C5" s="167"/>
      <c r="D5" s="167"/>
      <c r="E5" s="167"/>
      <c r="F5" s="167"/>
      <c r="G5" s="167"/>
      <c r="H5" s="168"/>
    </row>
    <row r="6" spans="2:8" ht="15" thickBot="1" x14ac:dyDescent="0.35">
      <c r="B6" s="43" t="s">
        <v>3</v>
      </c>
      <c r="C6" s="44" t="s">
        <v>95</v>
      </c>
      <c r="D6" s="44" t="s">
        <v>0</v>
      </c>
      <c r="E6" s="44" t="s">
        <v>96</v>
      </c>
      <c r="F6" s="44" t="s">
        <v>97</v>
      </c>
      <c r="G6" s="44" t="s">
        <v>98</v>
      </c>
      <c r="H6" s="45" t="s">
        <v>2</v>
      </c>
    </row>
    <row r="7" spans="2:8" x14ac:dyDescent="0.3">
      <c r="B7" s="9">
        <v>1</v>
      </c>
      <c r="C7" s="10">
        <v>43208</v>
      </c>
      <c r="D7" s="10" t="s">
        <v>115</v>
      </c>
      <c r="E7" s="10" t="s">
        <v>118</v>
      </c>
      <c r="F7" s="10">
        <v>7</v>
      </c>
      <c r="G7" s="10">
        <v>1.99</v>
      </c>
      <c r="H7" s="11">
        <v>149.25</v>
      </c>
    </row>
    <row r="8" spans="2:8" x14ac:dyDescent="0.3">
      <c r="B8" s="4">
        <v>2</v>
      </c>
      <c r="C8" s="2">
        <v>43565</v>
      </c>
      <c r="D8" s="2" t="s">
        <v>115</v>
      </c>
      <c r="E8" s="2" t="s">
        <v>118</v>
      </c>
      <c r="F8" s="2">
        <v>6</v>
      </c>
      <c r="G8" s="2">
        <v>1.99</v>
      </c>
      <c r="H8" s="5">
        <v>131.34</v>
      </c>
    </row>
    <row r="9" spans="2:8" x14ac:dyDescent="0.3">
      <c r="B9" s="4">
        <v>3</v>
      </c>
      <c r="C9" s="2">
        <v>43769</v>
      </c>
      <c r="D9" s="2" t="s">
        <v>115</v>
      </c>
      <c r="E9" s="2" t="s">
        <v>118</v>
      </c>
      <c r="F9" s="2">
        <v>14</v>
      </c>
      <c r="G9" s="2">
        <v>1.43</v>
      </c>
      <c r="H9" s="5">
        <v>18.32</v>
      </c>
    </row>
    <row r="10" spans="2:8" x14ac:dyDescent="0.3">
      <c r="B10" s="4">
        <v>4</v>
      </c>
      <c r="C10" s="2">
        <v>43157</v>
      </c>
      <c r="D10" s="2" t="s">
        <v>116</v>
      </c>
      <c r="E10" s="2" t="s">
        <v>119</v>
      </c>
      <c r="F10" s="2">
        <v>27</v>
      </c>
      <c r="G10" s="2">
        <v>1.76</v>
      </c>
      <c r="H10" s="5">
        <v>123.45</v>
      </c>
    </row>
    <row r="11" spans="2:8" x14ac:dyDescent="0.3">
      <c r="B11" s="4">
        <v>5</v>
      </c>
      <c r="C11" s="2">
        <v>43480</v>
      </c>
      <c r="D11" s="2" t="s">
        <v>116</v>
      </c>
      <c r="E11" s="2" t="s">
        <v>118</v>
      </c>
      <c r="F11" s="2">
        <v>45</v>
      </c>
      <c r="G11" s="2">
        <v>19.559999999999999</v>
      </c>
      <c r="H11" s="5">
        <v>432.54</v>
      </c>
    </row>
    <row r="12" spans="2:8" x14ac:dyDescent="0.3">
      <c r="B12" s="4">
        <v>6</v>
      </c>
      <c r="C12" s="2">
        <v>43599</v>
      </c>
      <c r="D12" s="2" t="s">
        <v>116</v>
      </c>
      <c r="E12" s="2" t="s">
        <v>118</v>
      </c>
      <c r="F12" s="2">
        <v>76</v>
      </c>
      <c r="G12" s="2">
        <v>14.76</v>
      </c>
      <c r="H12" s="5">
        <v>32.65</v>
      </c>
    </row>
    <row r="13" spans="2:8" x14ac:dyDescent="0.3">
      <c r="B13" s="4">
        <v>7</v>
      </c>
      <c r="C13" s="2">
        <v>43616</v>
      </c>
      <c r="D13" s="2" t="s">
        <v>116</v>
      </c>
      <c r="E13" s="2" t="s">
        <v>120</v>
      </c>
      <c r="F13" s="2">
        <v>98</v>
      </c>
      <c r="G13" s="2">
        <v>1.43</v>
      </c>
      <c r="H13" s="5">
        <v>57.43</v>
      </c>
    </row>
    <row r="14" spans="2:8" x14ac:dyDescent="0.3">
      <c r="B14" s="4">
        <v>8</v>
      </c>
      <c r="C14" s="2">
        <v>43554</v>
      </c>
      <c r="D14" s="2" t="s">
        <v>116</v>
      </c>
      <c r="E14" s="2" t="s">
        <v>120</v>
      </c>
      <c r="F14" s="2">
        <v>54</v>
      </c>
      <c r="G14" s="2">
        <v>8.76</v>
      </c>
      <c r="H14" s="5">
        <v>479.21</v>
      </c>
    </row>
    <row r="15" spans="2:8" x14ac:dyDescent="0.3">
      <c r="B15" s="4">
        <v>9</v>
      </c>
      <c r="C15" s="2">
        <v>43675</v>
      </c>
      <c r="D15" s="2" t="s">
        <v>117</v>
      </c>
      <c r="E15" s="2" t="s">
        <v>121</v>
      </c>
      <c r="F15" s="2">
        <v>32</v>
      </c>
      <c r="G15" s="2">
        <v>5.65</v>
      </c>
      <c r="H15" s="5">
        <v>43.21</v>
      </c>
    </row>
    <row r="16" spans="2:8" ht="15" thickBot="1" x14ac:dyDescent="0.35">
      <c r="B16" s="22">
        <v>10</v>
      </c>
      <c r="C16" s="6">
        <v>43214</v>
      </c>
      <c r="D16" s="6" t="s">
        <v>117</v>
      </c>
      <c r="E16" s="6" t="s">
        <v>121</v>
      </c>
      <c r="F16" s="6">
        <v>51</v>
      </c>
      <c r="G16" s="6">
        <v>8.76</v>
      </c>
      <c r="H16" s="7">
        <v>12.32</v>
      </c>
    </row>
  </sheetData>
  <mergeCells count="1">
    <mergeCell ref="B3:H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C760-EDC8-41D6-BC9C-8359CDFFA1F8}">
  <dimension ref="G10:M23"/>
  <sheetViews>
    <sheetView topLeftCell="A9" workbookViewId="0">
      <selection activeCell="G11" sqref="G11:K13"/>
    </sheetView>
  </sheetViews>
  <sheetFormatPr defaultRowHeight="14.4" x14ac:dyDescent="0.3"/>
  <cols>
    <col min="8" max="8" width="15" customWidth="1"/>
    <col min="10" max="10" width="13.6640625" customWidth="1"/>
    <col min="11" max="11" width="12" customWidth="1"/>
  </cols>
  <sheetData>
    <row r="10" spans="7:11" ht="15" thickBot="1" x14ac:dyDescent="0.35"/>
    <row r="11" spans="7:11" x14ac:dyDescent="0.3">
      <c r="G11" s="172" t="s">
        <v>108</v>
      </c>
      <c r="H11" s="173"/>
      <c r="I11" s="173"/>
      <c r="J11" s="173"/>
      <c r="K11" s="174"/>
    </row>
    <row r="12" spans="7:11" x14ac:dyDescent="0.3">
      <c r="G12" s="175"/>
      <c r="H12" s="176"/>
      <c r="I12" s="176"/>
      <c r="J12" s="176"/>
      <c r="K12" s="177"/>
    </row>
    <row r="13" spans="7:11" ht="15" thickBot="1" x14ac:dyDescent="0.35">
      <c r="G13" s="178"/>
      <c r="H13" s="179"/>
      <c r="I13" s="179"/>
      <c r="J13" s="179"/>
      <c r="K13" s="180"/>
    </row>
    <row r="16" spans="7:11" ht="15" thickBot="1" x14ac:dyDescent="0.35"/>
    <row r="17" spans="7:13" ht="15" thickBot="1" x14ac:dyDescent="0.35">
      <c r="G17" s="169" t="s">
        <v>99</v>
      </c>
      <c r="H17" s="170" t="s">
        <v>105</v>
      </c>
      <c r="I17" s="170" t="s">
        <v>106</v>
      </c>
      <c r="J17" s="171" t="s">
        <v>2</v>
      </c>
      <c r="L17" t="s">
        <v>109</v>
      </c>
      <c r="M17">
        <f>VLOOKUP(L17,G17:J23,4,0)</f>
        <v>960</v>
      </c>
    </row>
    <row r="18" spans="7:13" x14ac:dyDescent="0.3">
      <c r="G18" s="9" t="s">
        <v>100</v>
      </c>
      <c r="H18" s="10">
        <v>7</v>
      </c>
      <c r="I18" s="16">
        <v>100</v>
      </c>
      <c r="J18" s="20">
        <v>700</v>
      </c>
    </row>
    <row r="19" spans="7:13" x14ac:dyDescent="0.3">
      <c r="G19" s="4" t="s">
        <v>101</v>
      </c>
      <c r="H19" s="2">
        <v>8</v>
      </c>
      <c r="I19" s="13">
        <v>120</v>
      </c>
      <c r="J19" s="21">
        <v>960</v>
      </c>
      <c r="L19" t="s">
        <v>103</v>
      </c>
      <c r="M19">
        <f>VLOOKUP(L19,G17:J23,4,0)</f>
        <v>1200</v>
      </c>
    </row>
    <row r="20" spans="7:13" x14ac:dyDescent="0.3">
      <c r="G20" s="4" t="s">
        <v>102</v>
      </c>
      <c r="H20" s="2">
        <v>3</v>
      </c>
      <c r="I20" s="13">
        <v>110</v>
      </c>
      <c r="J20" s="21">
        <v>330</v>
      </c>
    </row>
    <row r="21" spans="7:13" x14ac:dyDescent="0.3">
      <c r="G21" s="4" t="s">
        <v>107</v>
      </c>
      <c r="H21" s="2">
        <v>10</v>
      </c>
      <c r="I21" s="13">
        <v>80</v>
      </c>
      <c r="J21" s="21">
        <v>800</v>
      </c>
    </row>
    <row r="22" spans="7:13" x14ac:dyDescent="0.3">
      <c r="G22" s="4" t="s">
        <v>103</v>
      </c>
      <c r="H22" s="2">
        <v>6</v>
      </c>
      <c r="I22" s="13">
        <v>200</v>
      </c>
      <c r="J22" s="21">
        <v>1200</v>
      </c>
    </row>
    <row r="23" spans="7:13" ht="15" thickBot="1" x14ac:dyDescent="0.35">
      <c r="G23" s="22" t="s">
        <v>104</v>
      </c>
      <c r="H23" s="6">
        <v>5</v>
      </c>
      <c r="I23" s="23">
        <v>120</v>
      </c>
      <c r="J23" s="24">
        <v>600</v>
      </c>
    </row>
  </sheetData>
  <mergeCells count="1">
    <mergeCell ref="G11:K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04932-8E66-4963-B0E4-B7A9A9FB4153}">
  <dimension ref="H11:R27"/>
  <sheetViews>
    <sheetView tabSelected="1" topLeftCell="B6" workbookViewId="0">
      <selection activeCell="M27" sqref="M27"/>
    </sheetView>
  </sheetViews>
  <sheetFormatPr defaultRowHeight="14.4" x14ac:dyDescent="0.3"/>
  <sheetData>
    <row r="11" spans="9:14" ht="15" thickBot="1" x14ac:dyDescent="0.35"/>
    <row r="12" spans="9:14" x14ac:dyDescent="0.3">
      <c r="I12" s="67" t="s">
        <v>122</v>
      </c>
      <c r="J12" s="68"/>
      <c r="K12" s="68"/>
      <c r="L12" s="68"/>
      <c r="M12" s="68"/>
      <c r="N12" s="69"/>
    </row>
    <row r="13" spans="9:14" x14ac:dyDescent="0.3">
      <c r="I13" s="70"/>
      <c r="J13" s="71"/>
      <c r="K13" s="71"/>
      <c r="L13" s="71"/>
      <c r="M13" s="71"/>
      <c r="N13" s="72"/>
    </row>
    <row r="14" spans="9:14" ht="15" thickBot="1" x14ac:dyDescent="0.35">
      <c r="I14" s="73"/>
      <c r="J14" s="74"/>
      <c r="K14" s="74"/>
      <c r="L14" s="74"/>
      <c r="M14" s="74"/>
      <c r="N14" s="75"/>
    </row>
    <row r="16" spans="9:14" ht="15" thickBot="1" x14ac:dyDescent="0.35"/>
    <row r="17" spans="8:18" ht="15" thickBot="1" x14ac:dyDescent="0.35">
      <c r="H17" s="44" t="s">
        <v>95</v>
      </c>
      <c r="I17" s="44" t="s">
        <v>0</v>
      </c>
    </row>
    <row r="18" spans="8:18" x14ac:dyDescent="0.3">
      <c r="H18" s="10">
        <v>43208</v>
      </c>
      <c r="I18" s="10" t="s">
        <v>115</v>
      </c>
      <c r="K18" t="s">
        <v>163</v>
      </c>
      <c r="L18">
        <f>COUNT(H18:I27)</f>
        <v>10</v>
      </c>
    </row>
    <row r="19" spans="8:18" x14ac:dyDescent="0.3">
      <c r="H19" s="2">
        <v>43565</v>
      </c>
      <c r="I19" s="2" t="s">
        <v>115</v>
      </c>
      <c r="K19" t="s">
        <v>164</v>
      </c>
      <c r="L19">
        <f>COUNTA(H18:I27)</f>
        <v>18</v>
      </c>
    </row>
    <row r="20" spans="8:18" x14ac:dyDescent="0.3">
      <c r="H20" s="2">
        <v>43769</v>
      </c>
      <c r="I20" s="2" t="s">
        <v>115</v>
      </c>
      <c r="K20" t="s">
        <v>165</v>
      </c>
      <c r="M20">
        <f>COUNTBLANK(H18:I27)</f>
        <v>2</v>
      </c>
    </row>
    <row r="21" spans="8:18" x14ac:dyDescent="0.3">
      <c r="H21" s="2">
        <v>43157</v>
      </c>
      <c r="I21" s="2"/>
    </row>
    <row r="22" spans="8:18" x14ac:dyDescent="0.3">
      <c r="H22" s="2">
        <v>43480</v>
      </c>
      <c r="I22" s="2" t="s">
        <v>116</v>
      </c>
      <c r="R22" t="s">
        <v>123</v>
      </c>
    </row>
    <row r="23" spans="8:18" x14ac:dyDescent="0.3">
      <c r="H23" s="2">
        <v>43599</v>
      </c>
      <c r="I23" s="2" t="s">
        <v>116</v>
      </c>
      <c r="R23" t="s">
        <v>124</v>
      </c>
    </row>
    <row r="24" spans="8:18" x14ac:dyDescent="0.3">
      <c r="H24" s="2">
        <v>43616</v>
      </c>
      <c r="I24" s="2"/>
      <c r="R24" t="s">
        <v>125</v>
      </c>
    </row>
    <row r="25" spans="8:18" x14ac:dyDescent="0.3">
      <c r="H25" s="2">
        <v>43554</v>
      </c>
      <c r="I25" s="2" t="s">
        <v>116</v>
      </c>
    </row>
    <row r="26" spans="8:18" x14ac:dyDescent="0.3">
      <c r="H26" s="2">
        <v>43675</v>
      </c>
      <c r="I26" s="2" t="s">
        <v>117</v>
      </c>
    </row>
    <row r="27" spans="8:18" ht="15" thickBot="1" x14ac:dyDescent="0.35">
      <c r="H27" s="6">
        <v>43214</v>
      </c>
      <c r="I27" s="6" t="s">
        <v>117</v>
      </c>
    </row>
  </sheetData>
  <mergeCells count="1">
    <mergeCell ref="I12:N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DDE9-B160-46B1-AF06-97935AF7D282}">
  <dimension ref="B5:K41"/>
  <sheetViews>
    <sheetView workbookViewId="0">
      <selection activeCell="H16" sqref="H16"/>
    </sheetView>
  </sheetViews>
  <sheetFormatPr defaultRowHeight="14.4" x14ac:dyDescent="0.3"/>
  <cols>
    <col min="2" max="2" width="16" customWidth="1"/>
    <col min="3" max="3" width="16.33203125" customWidth="1"/>
    <col min="4" max="4" width="24.44140625" customWidth="1"/>
    <col min="5" max="5" width="17" customWidth="1"/>
    <col min="6" max="6" width="21.109375" customWidth="1"/>
    <col min="7" max="7" width="16" customWidth="1"/>
    <col min="8" max="8" width="16.33203125" customWidth="1"/>
    <col min="9" max="9" width="24.44140625" customWidth="1"/>
    <col min="10" max="10" width="17" customWidth="1"/>
    <col min="11" max="11" width="21.109375" customWidth="1"/>
    <col min="14" max="14" width="16" customWidth="1"/>
    <col min="15" max="15" width="16.33203125" customWidth="1"/>
    <col min="16" max="16" width="24.44140625" customWidth="1"/>
    <col min="17" max="17" width="17" customWidth="1"/>
    <col min="18" max="18" width="21.109375" customWidth="1"/>
  </cols>
  <sheetData>
    <row r="5" spans="2:7" x14ac:dyDescent="0.3">
      <c r="B5" s="82" t="s">
        <v>11</v>
      </c>
      <c r="C5" s="83"/>
      <c r="D5" s="83"/>
      <c r="E5" s="83"/>
      <c r="F5" s="83"/>
      <c r="G5" s="83"/>
    </row>
    <row r="6" spans="2:7" x14ac:dyDescent="0.3">
      <c r="B6" s="83"/>
      <c r="C6" s="83"/>
      <c r="D6" s="83"/>
      <c r="E6" s="83"/>
      <c r="F6" s="83"/>
      <c r="G6" s="83"/>
    </row>
    <row r="8" spans="2:7" x14ac:dyDescent="0.3">
      <c r="B8" s="81" t="s">
        <v>0</v>
      </c>
      <c r="C8" s="81" t="s">
        <v>8</v>
      </c>
      <c r="D8" s="81" t="s">
        <v>7</v>
      </c>
      <c r="E8" s="81" t="s">
        <v>9</v>
      </c>
      <c r="F8" s="81" t="s">
        <v>10</v>
      </c>
      <c r="G8" s="81" t="s">
        <v>151</v>
      </c>
    </row>
    <row r="9" spans="2:7" x14ac:dyDescent="0.3">
      <c r="B9" s="8" t="s">
        <v>147</v>
      </c>
      <c r="C9" s="2">
        <f>LEN(B9)</f>
        <v>5</v>
      </c>
      <c r="D9" s="2" t="str">
        <f>UPPER(B9)</f>
        <v>NAKUL</v>
      </c>
      <c r="E9" s="2" t="str">
        <f>LOWER(B9)</f>
        <v>nakul</v>
      </c>
      <c r="F9" s="2" t="str">
        <f>TRIM(B9)</f>
        <v>nakul</v>
      </c>
      <c r="G9" s="30" t="str">
        <f>PROPER(B9)</f>
        <v>Nakul</v>
      </c>
    </row>
    <row r="10" spans="2:7" x14ac:dyDescent="0.3">
      <c r="B10" s="8" t="s">
        <v>148</v>
      </c>
      <c r="C10" s="2">
        <f t="shared" ref="C10:C18" si="0">LEN(B10)</f>
        <v>13</v>
      </c>
      <c r="D10" s="2" t="str">
        <f t="shared" ref="D10:D18" si="1">UPPER(B10)</f>
        <v>KHUSHI KAPOOR</v>
      </c>
      <c r="E10" s="2" t="str">
        <f t="shared" ref="E10:E18" si="2">LOWER(B10)</f>
        <v>khushi kapoor</v>
      </c>
      <c r="F10" s="2" t="str">
        <f t="shared" ref="F10:F12" si="3">TRIM(B10)</f>
        <v>khushi kapoor</v>
      </c>
      <c r="G10" s="30" t="str">
        <f t="shared" ref="G10:G12" si="4">PROPER(B10)</f>
        <v>Khushi Kapoor</v>
      </c>
    </row>
    <row r="11" spans="2:7" x14ac:dyDescent="0.3">
      <c r="B11" s="8" t="s">
        <v>149</v>
      </c>
      <c r="C11" s="2">
        <f t="shared" si="0"/>
        <v>7</v>
      </c>
      <c r="D11" s="2" t="str">
        <f t="shared" si="1"/>
        <v>SWARNIM</v>
      </c>
      <c r="E11" s="2" t="str">
        <f t="shared" si="2"/>
        <v>swarnim</v>
      </c>
      <c r="F11" s="2" t="str">
        <f t="shared" si="3"/>
        <v>swarnim</v>
      </c>
      <c r="G11" s="30" t="str">
        <f t="shared" si="4"/>
        <v>Swarnim</v>
      </c>
    </row>
    <row r="12" spans="2:7" x14ac:dyDescent="0.3">
      <c r="B12" s="8" t="s">
        <v>150</v>
      </c>
      <c r="C12" s="2">
        <f t="shared" si="0"/>
        <v>8</v>
      </c>
      <c r="D12" s="2" t="str">
        <f t="shared" si="1"/>
        <v>SIDHARTH</v>
      </c>
      <c r="E12" s="2" t="str">
        <f t="shared" si="2"/>
        <v>sidharth</v>
      </c>
      <c r="F12" s="2" t="str">
        <f t="shared" si="3"/>
        <v>sidharth</v>
      </c>
      <c r="G12" s="30" t="str">
        <f t="shared" si="4"/>
        <v>Sidharth</v>
      </c>
    </row>
    <row r="15" spans="2:7" ht="14.4" customHeight="1" x14ac:dyDescent="0.3">
      <c r="B15" s="84" t="s">
        <v>152</v>
      </c>
      <c r="C15" s="84"/>
      <c r="D15" s="84"/>
      <c r="E15" s="84"/>
      <c r="F15" s="84"/>
      <c r="G15" s="84"/>
    </row>
    <row r="16" spans="2:7" ht="14.4" customHeight="1" x14ac:dyDescent="0.3">
      <c r="B16" s="84"/>
      <c r="C16" s="84"/>
      <c r="D16" s="84"/>
      <c r="E16" s="84"/>
      <c r="F16" s="84"/>
      <c r="G16" s="84"/>
    </row>
    <row r="17" spans="3:5" ht="15" customHeight="1" x14ac:dyDescent="0.3"/>
    <row r="18" spans="3:5" x14ac:dyDescent="0.3">
      <c r="C18" s="80" t="s">
        <v>147</v>
      </c>
      <c r="D18" s="80" t="s">
        <v>153</v>
      </c>
      <c r="E18" s="80" t="str">
        <f>_xlfn.CONCAT(C18:D18)</f>
        <v>nakul jangra</v>
      </c>
    </row>
    <row r="19" spans="3:5" x14ac:dyDescent="0.3">
      <c r="C19" s="80" t="s">
        <v>159</v>
      </c>
      <c r="D19" s="80" t="s">
        <v>156</v>
      </c>
      <c r="E19" s="80" t="str">
        <f t="shared" ref="E19:E21" si="5">_xlfn.CONCAT(C19:D19)</f>
        <v>khushi kapoor</v>
      </c>
    </row>
    <row r="20" spans="3:5" x14ac:dyDescent="0.3">
      <c r="C20" s="80" t="s">
        <v>154</v>
      </c>
      <c r="D20" s="80" t="s">
        <v>157</v>
      </c>
      <c r="E20" s="80" t="str">
        <f t="shared" si="5"/>
        <v>swarnim jha</v>
      </c>
    </row>
    <row r="21" spans="3:5" x14ac:dyDescent="0.3">
      <c r="C21" s="80" t="s">
        <v>160</v>
      </c>
      <c r="D21" s="80" t="s">
        <v>158</v>
      </c>
      <c r="E21" s="80" t="str">
        <f t="shared" si="5"/>
        <v>sidhart roy</v>
      </c>
    </row>
    <row r="32" spans="3:5" ht="15" thickBot="1" x14ac:dyDescent="0.35"/>
    <row r="33" spans="7:11" x14ac:dyDescent="0.3">
      <c r="G33" s="46" t="s">
        <v>12</v>
      </c>
      <c r="H33" s="47"/>
      <c r="I33" s="47"/>
      <c r="J33" s="47"/>
      <c r="K33" s="48"/>
    </row>
    <row r="34" spans="7:11" x14ac:dyDescent="0.3">
      <c r="G34" s="49"/>
      <c r="H34" s="50"/>
      <c r="I34" s="50"/>
      <c r="J34" s="50"/>
      <c r="K34" s="51"/>
    </row>
    <row r="35" spans="7:11" ht="15" thickBot="1" x14ac:dyDescent="0.35">
      <c r="G35" s="52"/>
      <c r="H35" s="53"/>
      <c r="I35" s="53"/>
      <c r="J35" s="53"/>
      <c r="K35" s="54"/>
    </row>
    <row r="38" spans="7:11" ht="15" thickBot="1" x14ac:dyDescent="0.35"/>
    <row r="39" spans="7:11" x14ac:dyDescent="0.3">
      <c r="H39" s="32" t="s">
        <v>13</v>
      </c>
      <c r="I39" s="33" t="s">
        <v>14</v>
      </c>
      <c r="J39" s="34" t="str">
        <f>CONCATENATE(H39,I39)</f>
        <v>AmitKumar</v>
      </c>
    </row>
    <row r="40" spans="7:11" x14ac:dyDescent="0.3">
      <c r="H40" s="4" t="s">
        <v>1</v>
      </c>
      <c r="I40" s="2" t="s">
        <v>68</v>
      </c>
      <c r="J40" s="5" t="str">
        <f>CONCATENATE(H40,I40)</f>
        <v>RajuYadav</v>
      </c>
    </row>
    <row r="41" spans="7:11" ht="15" thickBot="1" x14ac:dyDescent="0.35">
      <c r="G41" s="3"/>
      <c r="H41" s="22" t="s">
        <v>69</v>
      </c>
      <c r="I41" s="6" t="s">
        <v>70</v>
      </c>
      <c r="J41" s="7" t="str">
        <f>CONCATENATE(H41,I41)</f>
        <v xml:space="preserve"> Harsh Pawar</v>
      </c>
    </row>
  </sheetData>
  <customSheetViews>
    <customSheetView guid="{49DFED57-DE8E-4E46-941A-9DFE38284E4B}">
      <selection activeCell="L12" sqref="L12"/>
      <pageMargins left="0.7" right="0.7" top="0.75" bottom="0.75" header="0.3" footer="0.3"/>
    </customSheetView>
    <customSheetView guid="{22402685-1D77-40C1-8890-C8CB0E6D4B08}">
      <selection activeCell="L12" sqref="L12"/>
      <pageMargins left="0.7" right="0.7" top="0.75" bottom="0.75" header="0.3" footer="0.3"/>
    </customSheetView>
  </customSheetViews>
  <mergeCells count="3">
    <mergeCell ref="B5:G6"/>
    <mergeCell ref="G33:K35"/>
    <mergeCell ref="B15:G16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ED086-9B66-4933-9F01-6CB70ADA6B3A}">
  <dimension ref="F2:S26"/>
  <sheetViews>
    <sheetView workbookViewId="0">
      <selection activeCell="H3" sqref="H3:M5"/>
    </sheetView>
  </sheetViews>
  <sheetFormatPr defaultRowHeight="14.4" x14ac:dyDescent="0.3"/>
  <cols>
    <col min="6" max="6" width="11" customWidth="1"/>
    <col min="7" max="7" width="15.109375" customWidth="1"/>
    <col min="8" max="8" width="9.88671875" customWidth="1"/>
    <col min="9" max="9" width="9.109375" customWidth="1"/>
    <col min="10" max="10" width="10.6640625" customWidth="1"/>
    <col min="12" max="12" width="11.88671875" customWidth="1"/>
  </cols>
  <sheetData>
    <row r="2" spans="6:19" ht="15" thickBot="1" x14ac:dyDescent="0.35"/>
    <row r="3" spans="6:19" x14ac:dyDescent="0.3">
      <c r="H3" s="55" t="s">
        <v>71</v>
      </c>
      <c r="I3" s="56"/>
      <c r="J3" s="56"/>
      <c r="K3" s="56"/>
      <c r="L3" s="56"/>
      <c r="M3" s="57"/>
    </row>
    <row r="4" spans="6:19" x14ac:dyDescent="0.3">
      <c r="H4" s="58"/>
      <c r="I4" s="59"/>
      <c r="J4" s="59"/>
      <c r="K4" s="59"/>
      <c r="L4" s="59"/>
      <c r="M4" s="60"/>
    </row>
    <row r="5" spans="6:19" ht="15" thickBot="1" x14ac:dyDescent="0.35">
      <c r="H5" s="61"/>
      <c r="I5" s="62"/>
      <c r="J5" s="62"/>
      <c r="K5" s="62"/>
      <c r="L5" s="62"/>
      <c r="M5" s="63"/>
    </row>
    <row r="8" spans="6:19" x14ac:dyDescent="0.3">
      <c r="F8" s="1" t="s">
        <v>15</v>
      </c>
      <c r="J8" s="1" t="s">
        <v>18</v>
      </c>
      <c r="N8" s="1" t="s">
        <v>24</v>
      </c>
    </row>
    <row r="9" spans="6:19" ht="15" thickBot="1" x14ac:dyDescent="0.35">
      <c r="N9" s="14"/>
      <c r="O9" s="12">
        <v>1</v>
      </c>
      <c r="P9" s="12">
        <v>2</v>
      </c>
      <c r="Q9" s="12">
        <v>3</v>
      </c>
      <c r="R9" s="12">
        <v>4</v>
      </c>
      <c r="S9" s="12">
        <v>5</v>
      </c>
    </row>
    <row r="10" spans="6:19" ht="15" thickBot="1" x14ac:dyDescent="0.35">
      <c r="F10" s="17" t="s">
        <v>16</v>
      </c>
      <c r="G10" s="18" t="s">
        <v>17</v>
      </c>
      <c r="H10" s="19" t="s">
        <v>2</v>
      </c>
      <c r="J10" s="17" t="s">
        <v>19</v>
      </c>
      <c r="K10" s="18" t="s">
        <v>26</v>
      </c>
      <c r="L10" s="19" t="s">
        <v>25</v>
      </c>
      <c r="N10" s="12">
        <v>16</v>
      </c>
      <c r="O10" s="2">
        <f t="shared" ref="O10:O15" si="0">$N10*O$9</f>
        <v>16</v>
      </c>
      <c r="P10" s="2">
        <f t="shared" ref="P10:S15" si="1">$N10*P$9</f>
        <v>32</v>
      </c>
      <c r="Q10" s="2">
        <f t="shared" si="1"/>
        <v>48</v>
      </c>
      <c r="R10" s="2">
        <f t="shared" si="1"/>
        <v>64</v>
      </c>
      <c r="S10" s="2">
        <f t="shared" si="1"/>
        <v>80</v>
      </c>
    </row>
    <row r="11" spans="6:19" x14ac:dyDescent="0.3">
      <c r="F11" s="9">
        <v>10</v>
      </c>
      <c r="G11" s="16">
        <v>6</v>
      </c>
      <c r="H11" s="20">
        <f>PRODUCT(F11*G11)</f>
        <v>60</v>
      </c>
      <c r="J11" s="9" t="s">
        <v>20</v>
      </c>
      <c r="K11" s="10">
        <v>98</v>
      </c>
      <c r="L11" s="25">
        <f>K11/100</f>
        <v>0.98</v>
      </c>
      <c r="N11" s="12">
        <v>17</v>
      </c>
      <c r="O11" s="2">
        <f t="shared" si="0"/>
        <v>17</v>
      </c>
      <c r="P11" s="2">
        <f t="shared" si="1"/>
        <v>34</v>
      </c>
      <c r="Q11" s="2">
        <f t="shared" si="1"/>
        <v>51</v>
      </c>
      <c r="R11" s="2">
        <f t="shared" si="1"/>
        <v>68</v>
      </c>
      <c r="S11" s="2">
        <f t="shared" si="1"/>
        <v>85</v>
      </c>
    </row>
    <row r="12" spans="6:19" x14ac:dyDescent="0.3">
      <c r="F12" s="4">
        <v>11</v>
      </c>
      <c r="G12" s="13">
        <v>6</v>
      </c>
      <c r="H12" s="21">
        <f t="shared" ref="H12:H18" si="2">PRODUCT(F12*G12)</f>
        <v>66</v>
      </c>
      <c r="J12" s="4" t="s">
        <v>21</v>
      </c>
      <c r="K12" s="2">
        <v>34</v>
      </c>
      <c r="L12" s="26">
        <f>K12/100</f>
        <v>0.34</v>
      </c>
      <c r="N12" s="12">
        <v>18</v>
      </c>
      <c r="O12" s="2">
        <f t="shared" si="0"/>
        <v>18</v>
      </c>
      <c r="P12" s="2">
        <f>$N12*P$9</f>
        <v>36</v>
      </c>
      <c r="Q12" s="2">
        <f t="shared" si="1"/>
        <v>54</v>
      </c>
      <c r="R12" s="2">
        <f t="shared" si="1"/>
        <v>72</v>
      </c>
      <c r="S12" s="2">
        <f t="shared" si="1"/>
        <v>90</v>
      </c>
    </row>
    <row r="13" spans="6:19" x14ac:dyDescent="0.3">
      <c r="F13" s="4">
        <v>12</v>
      </c>
      <c r="G13" s="13">
        <v>6</v>
      </c>
      <c r="H13" s="21">
        <f t="shared" si="2"/>
        <v>72</v>
      </c>
      <c r="J13" s="4" t="s">
        <v>6</v>
      </c>
      <c r="K13" s="2">
        <v>86</v>
      </c>
      <c r="L13" s="26">
        <f>K13/100</f>
        <v>0.86</v>
      </c>
      <c r="N13" s="12">
        <v>19</v>
      </c>
      <c r="O13" s="2">
        <f t="shared" si="0"/>
        <v>19</v>
      </c>
      <c r="P13" s="2">
        <f>$N13*P$9</f>
        <v>38</v>
      </c>
      <c r="Q13" s="2">
        <f t="shared" si="1"/>
        <v>57</v>
      </c>
      <c r="R13" s="2">
        <f t="shared" si="1"/>
        <v>76</v>
      </c>
      <c r="S13" s="2">
        <f t="shared" si="1"/>
        <v>95</v>
      </c>
    </row>
    <row r="14" spans="6:19" x14ac:dyDescent="0.3">
      <c r="F14" s="4">
        <v>13</v>
      </c>
      <c r="G14" s="13">
        <v>6</v>
      </c>
      <c r="H14" s="21">
        <f t="shared" si="2"/>
        <v>78</v>
      </c>
      <c r="J14" s="4" t="s">
        <v>5</v>
      </c>
      <c r="K14" s="2">
        <v>47</v>
      </c>
      <c r="L14" s="26">
        <f>K14/100</f>
        <v>0.47</v>
      </c>
      <c r="N14" s="12">
        <v>20</v>
      </c>
      <c r="O14" s="2">
        <f t="shared" si="0"/>
        <v>20</v>
      </c>
      <c r="P14" s="2">
        <f>$N14*P$9</f>
        <v>40</v>
      </c>
      <c r="Q14" s="2">
        <f t="shared" si="1"/>
        <v>60</v>
      </c>
      <c r="R14" s="2">
        <f t="shared" si="1"/>
        <v>80</v>
      </c>
      <c r="S14" s="2">
        <f t="shared" si="1"/>
        <v>100</v>
      </c>
    </row>
    <row r="15" spans="6:19" ht="15" thickBot="1" x14ac:dyDescent="0.35">
      <c r="F15" s="4">
        <v>14</v>
      </c>
      <c r="G15" s="13">
        <v>6</v>
      </c>
      <c r="H15" s="21">
        <f t="shared" si="2"/>
        <v>84</v>
      </c>
      <c r="J15" s="22" t="s">
        <v>22</v>
      </c>
      <c r="K15" s="6">
        <v>35</v>
      </c>
      <c r="L15" s="27">
        <f>K15/100</f>
        <v>0.35</v>
      </c>
      <c r="N15" s="12">
        <v>21</v>
      </c>
      <c r="O15" s="2">
        <f t="shared" si="0"/>
        <v>21</v>
      </c>
      <c r="P15" s="2">
        <f>$N15*P$9</f>
        <v>42</v>
      </c>
      <c r="Q15" s="2">
        <f t="shared" si="1"/>
        <v>63</v>
      </c>
      <c r="R15" s="2">
        <f t="shared" si="1"/>
        <v>84</v>
      </c>
      <c r="S15" s="2">
        <f t="shared" si="1"/>
        <v>105</v>
      </c>
    </row>
    <row r="16" spans="6:19" x14ac:dyDescent="0.3">
      <c r="F16" s="4">
        <v>15</v>
      </c>
      <c r="G16" s="13">
        <v>6</v>
      </c>
      <c r="H16" s="21">
        <f t="shared" si="2"/>
        <v>90</v>
      </c>
    </row>
    <row r="17" spans="6:17" x14ac:dyDescent="0.3">
      <c r="F17" s="4">
        <v>16</v>
      </c>
      <c r="G17" s="13">
        <v>6</v>
      </c>
      <c r="H17" s="21">
        <f t="shared" si="2"/>
        <v>96</v>
      </c>
    </row>
    <row r="18" spans="6:17" ht="15" thickBot="1" x14ac:dyDescent="0.35">
      <c r="F18" s="22">
        <v>17</v>
      </c>
      <c r="G18" s="23">
        <v>6</v>
      </c>
      <c r="H18" s="24">
        <f t="shared" si="2"/>
        <v>102</v>
      </c>
    </row>
    <row r="19" spans="6:17" ht="15" thickBot="1" x14ac:dyDescent="0.35"/>
    <row r="20" spans="6:17" ht="15" thickBot="1" x14ac:dyDescent="0.35">
      <c r="J20" s="17" t="s">
        <v>23</v>
      </c>
      <c r="K20" s="18" t="s">
        <v>26</v>
      </c>
      <c r="L20" s="19" t="s">
        <v>25</v>
      </c>
    </row>
    <row r="21" spans="6:17" x14ac:dyDescent="0.3">
      <c r="J21" s="9" t="s">
        <v>20</v>
      </c>
      <c r="K21" s="10">
        <v>98</v>
      </c>
      <c r="L21" s="28">
        <f t="shared" ref="L21:L26" si="3">K21/Q$22</f>
        <v>0.98</v>
      </c>
    </row>
    <row r="22" spans="6:17" x14ac:dyDescent="0.3">
      <c r="J22" s="4" t="s">
        <v>21</v>
      </c>
      <c r="K22" s="2">
        <v>34</v>
      </c>
      <c r="L22" s="15">
        <f t="shared" si="3"/>
        <v>0.34</v>
      </c>
      <c r="Q22" s="3">
        <v>100</v>
      </c>
    </row>
    <row r="23" spans="6:17" x14ac:dyDescent="0.3">
      <c r="J23" s="4" t="s">
        <v>6</v>
      </c>
      <c r="K23" s="2">
        <v>86</v>
      </c>
      <c r="L23" s="15">
        <f t="shared" si="3"/>
        <v>0.86</v>
      </c>
    </row>
    <row r="24" spans="6:17" x14ac:dyDescent="0.3">
      <c r="J24" s="4" t="s">
        <v>5</v>
      </c>
      <c r="K24" s="2">
        <v>47</v>
      </c>
      <c r="L24" s="15">
        <f t="shared" si="3"/>
        <v>0.47</v>
      </c>
    </row>
    <row r="25" spans="6:17" x14ac:dyDescent="0.3">
      <c r="J25" s="4" t="s">
        <v>22</v>
      </c>
      <c r="K25" s="2">
        <v>35</v>
      </c>
      <c r="L25" s="15">
        <f t="shared" si="3"/>
        <v>0.35</v>
      </c>
    </row>
    <row r="26" spans="6:17" ht="15" thickBot="1" x14ac:dyDescent="0.35">
      <c r="J26" s="22" t="s">
        <v>37</v>
      </c>
      <c r="K26" s="6">
        <v>99</v>
      </c>
      <c r="L26" s="29">
        <f t="shared" si="3"/>
        <v>0.99</v>
      </c>
    </row>
  </sheetData>
  <customSheetViews>
    <customSheetView guid="{49DFED57-DE8E-4E46-941A-9DFE38284E4B}">
      <selection activeCell="N26" sqref="N26"/>
      <pageMargins left="0.7" right="0.7" top="0.75" bottom="0.75" header="0.3" footer="0.3"/>
    </customSheetView>
    <customSheetView guid="{22402685-1D77-40C1-8890-C8CB0E6D4B08}">
      <selection activeCell="N26" sqref="N26"/>
      <pageMargins left="0.7" right="0.7" top="0.75" bottom="0.75" header="0.3" footer="0.3"/>
    </customSheetView>
  </customSheetViews>
  <mergeCells count="1">
    <mergeCell ref="H3:M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1569-F5C1-4F5F-90FE-C19BB02602FE}">
  <dimension ref="B2:H22"/>
  <sheetViews>
    <sheetView workbookViewId="0">
      <selection activeCell="G5" sqref="G5"/>
    </sheetView>
  </sheetViews>
  <sheetFormatPr defaultRowHeight="14.4" x14ac:dyDescent="0.3"/>
  <cols>
    <col min="2" max="2" width="15" customWidth="1"/>
    <col min="3" max="3" width="11.109375" customWidth="1"/>
    <col min="4" max="4" width="14.33203125" customWidth="1"/>
    <col min="5" max="5" width="11.44140625" customWidth="1"/>
    <col min="6" max="6" width="11.109375" customWidth="1"/>
    <col min="7" max="7" width="14.33203125" customWidth="1"/>
    <col min="8" max="8" width="11.44140625" customWidth="1"/>
    <col min="12" max="12" width="15" customWidth="1"/>
    <col min="13" max="13" width="11.109375" customWidth="1"/>
    <col min="14" max="14" width="14.33203125" customWidth="1"/>
    <col min="15" max="15" width="11.44140625" customWidth="1"/>
  </cols>
  <sheetData>
    <row r="2" spans="2:8" ht="15" thickBot="1" x14ac:dyDescent="0.35"/>
    <row r="3" spans="2:8" ht="14.4" customHeight="1" x14ac:dyDescent="0.3">
      <c r="B3" s="86" t="s">
        <v>72</v>
      </c>
      <c r="C3" s="87"/>
      <c r="D3" s="87"/>
      <c r="E3" s="87"/>
    </row>
    <row r="4" spans="2:8" ht="14.4" customHeight="1" x14ac:dyDescent="0.3">
      <c r="B4" s="88"/>
      <c r="C4" s="89"/>
      <c r="D4" s="89"/>
      <c r="E4" s="89"/>
    </row>
    <row r="5" spans="2:8" ht="15" customHeight="1" thickBot="1" x14ac:dyDescent="0.35">
      <c r="B5" s="90"/>
      <c r="C5" s="91"/>
      <c r="D5" s="91"/>
      <c r="E5" s="91"/>
    </row>
    <row r="6" spans="2:8" x14ac:dyDescent="0.3">
      <c r="B6" s="92" t="s">
        <v>27</v>
      </c>
      <c r="C6" s="92" t="s">
        <v>28</v>
      </c>
      <c r="D6" s="92" t="s">
        <v>29</v>
      </c>
      <c r="E6" s="92" t="s">
        <v>30</v>
      </c>
    </row>
    <row r="7" spans="2:8" x14ac:dyDescent="0.3">
      <c r="B7" s="2" t="s">
        <v>147</v>
      </c>
      <c r="C7" s="2" t="s">
        <v>147</v>
      </c>
      <c r="D7" s="2"/>
      <c r="E7" s="2"/>
    </row>
    <row r="8" spans="2:8" x14ac:dyDescent="0.3">
      <c r="B8" s="2" t="s">
        <v>148</v>
      </c>
      <c r="C8" s="2" t="s">
        <v>155</v>
      </c>
      <c r="D8" s="2" t="s">
        <v>156</v>
      </c>
      <c r="E8" s="2"/>
    </row>
    <row r="9" spans="2:8" x14ac:dyDescent="0.3">
      <c r="B9" s="2" t="s">
        <v>149</v>
      </c>
      <c r="C9" s="2" t="s">
        <v>149</v>
      </c>
      <c r="D9" s="2"/>
      <c r="E9" s="2"/>
    </row>
    <row r="10" spans="2:8" x14ac:dyDescent="0.3">
      <c r="B10" s="2" t="s">
        <v>150</v>
      </c>
      <c r="C10" s="2" t="s">
        <v>150</v>
      </c>
      <c r="D10" s="2"/>
      <c r="E10" s="2"/>
      <c r="F10" s="3"/>
    </row>
    <row r="11" spans="2:8" x14ac:dyDescent="0.3">
      <c r="B11" s="2" t="s">
        <v>31</v>
      </c>
      <c r="C11" s="2" t="s">
        <v>1</v>
      </c>
      <c r="D11" s="2" t="s">
        <v>14</v>
      </c>
      <c r="E11" s="2" t="s">
        <v>32</v>
      </c>
    </row>
    <row r="14" spans="2:8" x14ac:dyDescent="0.3">
      <c r="E14" s="3"/>
      <c r="F14" s="3"/>
      <c r="G14" s="3"/>
      <c r="H14" s="3"/>
    </row>
    <row r="16" spans="2:8" x14ac:dyDescent="0.3">
      <c r="E16" s="3" t="s">
        <v>33</v>
      </c>
      <c r="F16" s="3" t="s">
        <v>34</v>
      </c>
      <c r="G16" s="3" t="s">
        <v>35</v>
      </c>
      <c r="H16" s="3" t="s">
        <v>36</v>
      </c>
    </row>
    <row r="17" spans="5:8" x14ac:dyDescent="0.3">
      <c r="E17" s="3" t="s">
        <v>73</v>
      </c>
      <c r="F17" t="s">
        <v>75</v>
      </c>
      <c r="G17" t="s">
        <v>74</v>
      </c>
      <c r="H17" t="s">
        <v>76</v>
      </c>
    </row>
    <row r="18" spans="5:8" x14ac:dyDescent="0.3">
      <c r="E18" s="3" t="s">
        <v>110</v>
      </c>
      <c r="F18" t="s">
        <v>112</v>
      </c>
      <c r="G18" t="s">
        <v>113</v>
      </c>
      <c r="H18" t="s">
        <v>111</v>
      </c>
    </row>
    <row r="19" spans="5:8" x14ac:dyDescent="0.3">
      <c r="E19" s="3" t="s">
        <v>126</v>
      </c>
      <c r="F19" t="s">
        <v>127</v>
      </c>
      <c r="G19" t="s">
        <v>128</v>
      </c>
      <c r="H19" t="s">
        <v>129</v>
      </c>
    </row>
    <row r="20" spans="5:8" x14ac:dyDescent="0.3">
      <c r="E20" s="3"/>
    </row>
    <row r="22" spans="5:8" x14ac:dyDescent="0.3">
      <c r="H22" s="85" t="s">
        <v>161</v>
      </c>
    </row>
  </sheetData>
  <customSheetViews>
    <customSheetView guid="{49DFED57-DE8E-4E46-941A-9DFE38284E4B}">
      <selection activeCell="N16" sqref="N16"/>
      <pageMargins left="0.7" right="0.7" top="0.75" bottom="0.75" header="0.3" footer="0.3"/>
      <pageSetup orientation="portrait" r:id="rId1"/>
    </customSheetView>
    <customSheetView guid="{22402685-1D77-40C1-8890-C8CB0E6D4B08}">
      <selection activeCell="N16" sqref="N16"/>
      <pageMargins left="0.7" right="0.7" top="0.75" bottom="0.75" header="0.3" footer="0.3"/>
      <pageSetup orientation="portrait" r:id="rId2"/>
    </customSheetView>
  </customSheetViews>
  <mergeCells count="1">
    <mergeCell ref="B3:E5"/>
  </mergeCells>
  <phoneticPr fontId="5" type="noConversion"/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E3C7-7852-426F-8EAD-DC6C7750305B}">
  <dimension ref="B2:F26"/>
  <sheetViews>
    <sheetView workbookViewId="0">
      <selection activeCell="M10" sqref="M10"/>
    </sheetView>
  </sheetViews>
  <sheetFormatPr defaultRowHeight="14.4" x14ac:dyDescent="0.3"/>
  <cols>
    <col min="2" max="2" width="14.5546875" bestFit="1" customWidth="1"/>
    <col min="4" max="4" width="16.6640625" customWidth="1"/>
    <col min="5" max="5" width="14.5546875" bestFit="1" customWidth="1"/>
  </cols>
  <sheetData>
    <row r="2" spans="2:6" ht="15" thickBot="1" x14ac:dyDescent="0.35"/>
    <row r="3" spans="2:6" ht="14.4" customHeight="1" x14ac:dyDescent="0.3">
      <c r="B3" s="93" t="s">
        <v>162</v>
      </c>
      <c r="C3" s="94"/>
      <c r="D3" s="94"/>
      <c r="E3" s="94"/>
      <c r="F3" s="95"/>
    </row>
    <row r="4" spans="2:6" ht="15" customHeight="1" thickBot="1" x14ac:dyDescent="0.35">
      <c r="B4" s="96"/>
      <c r="C4" s="97"/>
      <c r="D4" s="97"/>
      <c r="E4" s="97"/>
      <c r="F4" s="98"/>
    </row>
    <row r="5" spans="2:6" ht="15" thickBot="1" x14ac:dyDescent="0.35">
      <c r="B5" s="99" t="s">
        <v>38</v>
      </c>
      <c r="C5" s="100" t="s">
        <v>39</v>
      </c>
      <c r="D5" s="100" t="s">
        <v>40</v>
      </c>
      <c r="E5" s="100" t="s">
        <v>41</v>
      </c>
      <c r="F5" s="101" t="s">
        <v>42</v>
      </c>
    </row>
    <row r="6" spans="2:6" x14ac:dyDescent="0.3">
      <c r="B6" s="9" t="s">
        <v>43</v>
      </c>
      <c r="C6" s="10">
        <v>3000</v>
      </c>
      <c r="D6" s="10" t="s">
        <v>55</v>
      </c>
      <c r="E6" s="10" t="s">
        <v>49</v>
      </c>
      <c r="F6" s="11">
        <v>300</v>
      </c>
    </row>
    <row r="7" spans="2:6" x14ac:dyDescent="0.3">
      <c r="B7" s="4" t="s">
        <v>44</v>
      </c>
      <c r="C7" s="2">
        <v>3001</v>
      </c>
      <c r="D7" s="2" t="s">
        <v>56</v>
      </c>
      <c r="E7" s="2" t="s">
        <v>50</v>
      </c>
      <c r="F7" s="5">
        <v>191</v>
      </c>
    </row>
    <row r="8" spans="2:6" x14ac:dyDescent="0.3">
      <c r="B8" s="4" t="s">
        <v>45</v>
      </c>
      <c r="C8" s="2">
        <v>3002</v>
      </c>
      <c r="D8" s="2" t="s">
        <v>57</v>
      </c>
      <c r="E8" s="2" t="s">
        <v>51</v>
      </c>
      <c r="F8" s="5">
        <v>191</v>
      </c>
    </row>
    <row r="9" spans="2:6" x14ac:dyDescent="0.3">
      <c r="B9" s="4" t="s">
        <v>46</v>
      </c>
      <c r="C9" s="2">
        <v>3003</v>
      </c>
      <c r="D9" s="2" t="s">
        <v>58</v>
      </c>
      <c r="E9" s="2" t="s">
        <v>52</v>
      </c>
      <c r="F9" s="5">
        <v>132</v>
      </c>
    </row>
    <row r="10" spans="2:6" x14ac:dyDescent="0.3">
      <c r="B10" s="4" t="s">
        <v>47</v>
      </c>
      <c r="C10" s="2">
        <v>3004</v>
      </c>
      <c r="D10" s="2">
        <v>672</v>
      </c>
      <c r="E10" s="2" t="s">
        <v>53</v>
      </c>
      <c r="F10" s="5">
        <v>162</v>
      </c>
    </row>
    <row r="11" spans="2:6" ht="15" thickBot="1" x14ac:dyDescent="0.35">
      <c r="B11" s="22" t="s">
        <v>48</v>
      </c>
      <c r="C11" s="6">
        <v>3005</v>
      </c>
      <c r="D11" s="6" t="s">
        <v>59</v>
      </c>
      <c r="E11" s="6" t="s">
        <v>54</v>
      </c>
      <c r="F11" s="7">
        <v>182</v>
      </c>
    </row>
    <row r="12" spans="2:6" ht="15" thickBot="1" x14ac:dyDescent="0.35"/>
    <row r="13" spans="2:6" ht="14.4" customHeight="1" x14ac:dyDescent="0.3">
      <c r="B13" s="102" t="s">
        <v>130</v>
      </c>
      <c r="C13" s="103"/>
      <c r="D13" s="103"/>
      <c r="E13" s="103"/>
      <c r="F13" s="104"/>
    </row>
    <row r="14" spans="2:6" ht="14.4" customHeight="1" x14ac:dyDescent="0.3">
      <c r="B14" s="105"/>
      <c r="C14" s="106"/>
      <c r="D14" s="106"/>
      <c r="E14" s="106"/>
      <c r="F14" s="107"/>
    </row>
    <row r="15" spans="2:6" ht="15" customHeight="1" thickBot="1" x14ac:dyDescent="0.35">
      <c r="B15" s="108"/>
      <c r="C15" s="109"/>
      <c r="D15" s="109"/>
      <c r="E15" s="109"/>
      <c r="F15" s="110"/>
    </row>
    <row r="16" spans="2:6" ht="15" thickBot="1" x14ac:dyDescent="0.35">
      <c r="B16" s="111">
        <v>1</v>
      </c>
      <c r="C16" s="112">
        <v>2</v>
      </c>
      <c r="D16" s="112">
        <v>3</v>
      </c>
      <c r="E16" s="112">
        <v>4</v>
      </c>
      <c r="F16" s="113">
        <v>5</v>
      </c>
    </row>
    <row r="17" spans="2:6" x14ac:dyDescent="0.3">
      <c r="B17" s="114">
        <v>1</v>
      </c>
      <c r="C17" s="115">
        <v>2</v>
      </c>
      <c r="D17" s="115">
        <v>3</v>
      </c>
      <c r="E17" s="115">
        <v>4</v>
      </c>
      <c r="F17" s="116">
        <v>5</v>
      </c>
    </row>
    <row r="18" spans="2:6" x14ac:dyDescent="0.3">
      <c r="B18" s="117">
        <v>2</v>
      </c>
      <c r="C18" s="118">
        <v>4</v>
      </c>
      <c r="D18" s="118">
        <v>6</v>
      </c>
      <c r="E18" s="118">
        <v>8</v>
      </c>
      <c r="F18" s="119">
        <v>10</v>
      </c>
    </row>
    <row r="19" spans="2:6" x14ac:dyDescent="0.3">
      <c r="B19" s="117">
        <v>3</v>
      </c>
      <c r="C19" s="118">
        <v>6</v>
      </c>
      <c r="D19" s="118">
        <v>9</v>
      </c>
      <c r="E19" s="118">
        <v>12</v>
      </c>
      <c r="F19" s="119">
        <v>15</v>
      </c>
    </row>
    <row r="20" spans="2:6" x14ac:dyDescent="0.3">
      <c r="B20" s="117">
        <v>4</v>
      </c>
      <c r="C20" s="118">
        <v>8</v>
      </c>
      <c r="D20" s="118">
        <v>12</v>
      </c>
      <c r="E20" s="118">
        <v>16</v>
      </c>
      <c r="F20" s="119">
        <v>20</v>
      </c>
    </row>
    <row r="21" spans="2:6" x14ac:dyDescent="0.3">
      <c r="B21" s="117">
        <v>5</v>
      </c>
      <c r="C21" s="118">
        <v>10</v>
      </c>
      <c r="D21" s="118">
        <v>15</v>
      </c>
      <c r="E21" s="118">
        <v>20</v>
      </c>
      <c r="F21" s="119">
        <v>25</v>
      </c>
    </row>
    <row r="22" spans="2:6" x14ac:dyDescent="0.3">
      <c r="B22" s="117">
        <v>6</v>
      </c>
      <c r="C22" s="118">
        <v>12</v>
      </c>
      <c r="D22" s="118">
        <v>18</v>
      </c>
      <c r="E22" s="118">
        <v>24</v>
      </c>
      <c r="F22" s="119">
        <v>30</v>
      </c>
    </row>
    <row r="23" spans="2:6" x14ac:dyDescent="0.3">
      <c r="B23" s="117">
        <v>7</v>
      </c>
      <c r="C23" s="118">
        <v>14</v>
      </c>
      <c r="D23" s="118">
        <v>21</v>
      </c>
      <c r="E23" s="118">
        <v>28</v>
      </c>
      <c r="F23" s="119">
        <v>35</v>
      </c>
    </row>
    <row r="24" spans="2:6" x14ac:dyDescent="0.3">
      <c r="B24" s="117">
        <v>8</v>
      </c>
      <c r="C24" s="118">
        <v>16</v>
      </c>
      <c r="D24" s="118">
        <v>24</v>
      </c>
      <c r="E24" s="118">
        <v>32</v>
      </c>
      <c r="F24" s="119">
        <v>40</v>
      </c>
    </row>
    <row r="25" spans="2:6" x14ac:dyDescent="0.3">
      <c r="B25" s="117">
        <v>9</v>
      </c>
      <c r="C25" s="118">
        <v>18</v>
      </c>
      <c r="D25" s="118">
        <v>27</v>
      </c>
      <c r="E25" s="118">
        <v>36</v>
      </c>
      <c r="F25" s="119">
        <v>45</v>
      </c>
    </row>
    <row r="26" spans="2:6" ht="15" thickBot="1" x14ac:dyDescent="0.35">
      <c r="B26" s="120">
        <v>10</v>
      </c>
      <c r="C26" s="121">
        <v>20</v>
      </c>
      <c r="D26" s="121">
        <v>30</v>
      </c>
      <c r="E26" s="121">
        <v>40</v>
      </c>
      <c r="F26" s="122">
        <v>50</v>
      </c>
    </row>
  </sheetData>
  <customSheetViews>
    <customSheetView guid="{49DFED57-DE8E-4E46-941A-9DFE38284E4B}">
      <selection activeCell="D10" sqref="D10:H16"/>
      <pageMargins left="0.7" right="0.7" top="0.75" bottom="0.75" header="0.3" footer="0.3"/>
    </customSheetView>
    <customSheetView guid="{22402685-1D77-40C1-8890-C8CB0E6D4B08}">
      <selection activeCell="D10" sqref="D10:H16"/>
      <pageMargins left="0.7" right="0.7" top="0.75" bottom="0.75" header="0.3" footer="0.3"/>
    </customSheetView>
  </customSheetViews>
  <mergeCells count="2">
    <mergeCell ref="B3:F4"/>
    <mergeCell ref="B13:F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E950-73BF-47E1-A25A-2413908DAA7B}">
  <dimension ref="B2:G13"/>
  <sheetViews>
    <sheetView workbookViewId="0">
      <selection activeCell="I3" sqref="I3"/>
    </sheetView>
  </sheetViews>
  <sheetFormatPr defaultRowHeight="14.4" x14ac:dyDescent="0.3"/>
  <cols>
    <col min="2" max="2" width="10.33203125" bestFit="1" customWidth="1"/>
    <col min="6" max="7" width="13.88671875" customWidth="1"/>
    <col min="8" max="9" width="12.6640625" customWidth="1"/>
    <col min="10" max="10" width="13.5546875" customWidth="1"/>
    <col min="15" max="16" width="10.33203125" bestFit="1" customWidth="1"/>
    <col min="17" max="17" width="8.5546875" bestFit="1" customWidth="1"/>
  </cols>
  <sheetData>
    <row r="2" spans="2:7" x14ac:dyDescent="0.3">
      <c r="B2" s="123" t="s">
        <v>66</v>
      </c>
      <c r="C2" s="124"/>
      <c r="D2" s="124"/>
      <c r="E2" s="124"/>
      <c r="F2" s="124"/>
    </row>
    <row r="3" spans="2:7" x14ac:dyDescent="0.3">
      <c r="B3" s="124"/>
      <c r="C3" s="124"/>
      <c r="D3" s="124"/>
      <c r="E3" s="124"/>
      <c r="F3" s="124"/>
    </row>
    <row r="4" spans="2:7" ht="15" thickBot="1" x14ac:dyDescent="0.35">
      <c r="B4" s="124"/>
      <c r="C4" s="124"/>
      <c r="D4" s="124"/>
      <c r="E4" s="124"/>
      <c r="F4" s="124"/>
    </row>
    <row r="5" spans="2:7" ht="15" thickBot="1" x14ac:dyDescent="0.35">
      <c r="B5" s="125" t="s">
        <v>60</v>
      </c>
      <c r="C5" s="126" t="s">
        <v>61</v>
      </c>
      <c r="D5" s="126" t="s">
        <v>62</v>
      </c>
      <c r="E5" s="126" t="s">
        <v>65</v>
      </c>
      <c r="F5" s="126" t="s">
        <v>63</v>
      </c>
      <c r="G5" s="127" t="s">
        <v>64</v>
      </c>
    </row>
    <row r="6" spans="2:7" x14ac:dyDescent="0.3">
      <c r="B6" s="10">
        <v>100</v>
      </c>
      <c r="C6" s="10">
        <v>120</v>
      </c>
      <c r="D6" s="10" t="str">
        <f>IF(B6&gt;100,IF(B6&gt;C6,"yes","No"),("Never"))</f>
        <v>Never</v>
      </c>
      <c r="E6" s="10" t="b">
        <f>OR(B6&gt;100,B6&gt;C6)</f>
        <v>0</v>
      </c>
      <c r="F6" s="31" t="b">
        <f>AND(B6&gt;100,B6&gt;C6)</f>
        <v>0</v>
      </c>
      <c r="G6" s="31"/>
    </row>
    <row r="7" spans="2:7" x14ac:dyDescent="0.3">
      <c r="B7" s="2">
        <v>917</v>
      </c>
      <c r="C7" s="2">
        <v>12</v>
      </c>
      <c r="D7" s="2" t="str">
        <f t="shared" ref="D7:D13" si="0">IF(B7&gt;100,IF(B7&gt;C7,"yes","No"),("Never"))</f>
        <v>yes</v>
      </c>
      <c r="E7" s="2" t="b">
        <f t="shared" ref="E7:E13" si="1">OR(B7&gt;100,B7&gt;C7)</f>
        <v>1</v>
      </c>
      <c r="F7" s="30" t="b">
        <f t="shared" ref="F7:F13" si="2">AND(B7&gt;100,B7&gt;C7)</f>
        <v>1</v>
      </c>
      <c r="G7" s="30"/>
    </row>
    <row r="8" spans="2:7" x14ac:dyDescent="0.3">
      <c r="B8" s="2">
        <v>531</v>
      </c>
      <c r="C8" s="2">
        <v>870</v>
      </c>
      <c r="D8" s="2" t="str">
        <f t="shared" si="0"/>
        <v>No</v>
      </c>
      <c r="E8" s="2" t="b">
        <f t="shared" si="1"/>
        <v>1</v>
      </c>
      <c r="F8" s="30" t="b">
        <f t="shared" si="2"/>
        <v>0</v>
      </c>
      <c r="G8" s="30"/>
    </row>
    <row r="9" spans="2:7" x14ac:dyDescent="0.3">
      <c r="B9" s="2">
        <v>666</v>
      </c>
      <c r="C9" s="2">
        <v>312</v>
      </c>
      <c r="D9" s="2" t="str">
        <f t="shared" si="0"/>
        <v>yes</v>
      </c>
      <c r="E9" s="2" t="b">
        <f t="shared" si="1"/>
        <v>1</v>
      </c>
      <c r="F9" s="30" t="b">
        <f t="shared" si="2"/>
        <v>1</v>
      </c>
      <c r="G9" s="30"/>
    </row>
    <row r="10" spans="2:7" x14ac:dyDescent="0.3">
      <c r="B10" s="2">
        <v>120</v>
      </c>
      <c r="C10" s="2">
        <v>232</v>
      </c>
      <c r="D10" s="2" t="str">
        <f t="shared" si="0"/>
        <v>No</v>
      </c>
      <c r="E10" s="2" t="b">
        <f t="shared" si="1"/>
        <v>1</v>
      </c>
      <c r="F10" s="30" t="b">
        <f t="shared" si="2"/>
        <v>0</v>
      </c>
      <c r="G10" s="30"/>
    </row>
    <row r="11" spans="2:7" x14ac:dyDescent="0.3">
      <c r="B11" s="2">
        <v>70</v>
      </c>
      <c r="C11" s="2">
        <v>38</v>
      </c>
      <c r="D11" s="2" t="str">
        <f t="shared" si="0"/>
        <v>Never</v>
      </c>
      <c r="E11" s="2" t="b">
        <f t="shared" si="1"/>
        <v>1</v>
      </c>
      <c r="F11" s="30" t="b">
        <f t="shared" si="2"/>
        <v>0</v>
      </c>
      <c r="G11" s="30"/>
    </row>
    <row r="12" spans="2:7" x14ac:dyDescent="0.3">
      <c r="B12" s="2">
        <v>126</v>
      </c>
      <c r="C12" s="2">
        <v>678</v>
      </c>
      <c r="D12" s="2" t="str">
        <f t="shared" si="0"/>
        <v>No</v>
      </c>
      <c r="E12" s="2" t="b">
        <f t="shared" si="1"/>
        <v>1</v>
      </c>
      <c r="F12" s="30" t="b">
        <f t="shared" si="2"/>
        <v>0</v>
      </c>
      <c r="G12" s="30"/>
    </row>
    <row r="13" spans="2:7" x14ac:dyDescent="0.3">
      <c r="B13" s="2">
        <v>10</v>
      </c>
      <c r="C13" s="2">
        <v>90</v>
      </c>
      <c r="D13" s="2" t="str">
        <f t="shared" si="0"/>
        <v>Never</v>
      </c>
      <c r="E13" s="2" t="b">
        <f t="shared" si="1"/>
        <v>0</v>
      </c>
      <c r="F13" s="30" t="b">
        <f t="shared" si="2"/>
        <v>0</v>
      </c>
      <c r="G13" s="30"/>
    </row>
  </sheetData>
  <customSheetViews>
    <customSheetView guid="{49DFED57-DE8E-4E46-941A-9DFE38284E4B}">
      <selection activeCell="M17" sqref="M17"/>
      <pageMargins left="0.7" right="0.7" top="0.75" bottom="0.75" header="0.3" footer="0.3"/>
      <pageSetup orientation="portrait" r:id="rId1"/>
    </customSheetView>
    <customSheetView guid="{22402685-1D77-40C1-8890-C8CB0E6D4B08}">
      <selection activeCell="M17" sqref="M17"/>
      <pageMargins left="0.7" right="0.7" top="0.75" bottom="0.75" header="0.3" footer="0.3"/>
      <pageSetup orientation="portrait" r:id="rId2"/>
    </customSheetView>
  </customSheetViews>
  <mergeCells count="1">
    <mergeCell ref="B2:F4"/>
  </mergeCell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DBDF-A042-4427-94BD-C8BDAC6238CE}">
  <dimension ref="E7:L19"/>
  <sheetViews>
    <sheetView workbookViewId="0">
      <selection activeCell="O9" sqref="O9"/>
    </sheetView>
  </sheetViews>
  <sheetFormatPr defaultRowHeight="14.4" x14ac:dyDescent="0.3"/>
  <cols>
    <col min="6" max="6" width="18.5546875" customWidth="1"/>
    <col min="7" max="7" width="11.33203125" customWidth="1"/>
    <col min="9" max="9" width="1.33203125" hidden="1" customWidth="1"/>
  </cols>
  <sheetData>
    <row r="7" spans="5:12" ht="15" thickBot="1" x14ac:dyDescent="0.35"/>
    <row r="8" spans="5:12" x14ac:dyDescent="0.3">
      <c r="E8" s="128" t="s">
        <v>67</v>
      </c>
      <c r="F8" s="129"/>
      <c r="G8" s="129"/>
      <c r="H8" s="129"/>
      <c r="I8" s="129"/>
      <c r="J8" s="129"/>
      <c r="K8" s="129"/>
      <c r="L8" s="130"/>
    </row>
    <row r="9" spans="5:12" x14ac:dyDescent="0.3">
      <c r="E9" s="131"/>
      <c r="F9" s="132"/>
      <c r="G9" s="132"/>
      <c r="H9" s="132"/>
      <c r="I9" s="132"/>
      <c r="J9" s="132"/>
      <c r="K9" s="132"/>
      <c r="L9" s="133"/>
    </row>
    <row r="10" spans="5:12" ht="15" thickBot="1" x14ac:dyDescent="0.35">
      <c r="E10" s="134"/>
      <c r="F10" s="135"/>
      <c r="G10" s="135"/>
      <c r="H10" s="135"/>
      <c r="I10" s="135"/>
      <c r="J10" s="135"/>
      <c r="K10" s="135"/>
      <c r="L10" s="136"/>
    </row>
    <row r="13" spans="5:12" x14ac:dyDescent="0.3">
      <c r="F13" s="137" t="s">
        <v>38</v>
      </c>
      <c r="G13" s="137" t="s">
        <v>39</v>
      </c>
      <c r="H13" s="137" t="s">
        <v>40</v>
      </c>
      <c r="I13" s="137" t="s">
        <v>41</v>
      </c>
      <c r="J13" s="137" t="s">
        <v>42</v>
      </c>
    </row>
    <row r="14" spans="5:12" x14ac:dyDescent="0.3">
      <c r="F14" s="2" t="s">
        <v>43</v>
      </c>
      <c r="G14" s="2">
        <v>3000</v>
      </c>
      <c r="H14" s="2" t="s">
        <v>49</v>
      </c>
      <c r="I14" s="2" t="s">
        <v>55</v>
      </c>
      <c r="J14" s="2">
        <v>300</v>
      </c>
    </row>
    <row r="15" spans="5:12" x14ac:dyDescent="0.3">
      <c r="F15" s="2" t="s">
        <v>44</v>
      </c>
      <c r="G15" s="2">
        <v>3001</v>
      </c>
      <c r="H15" s="2" t="s">
        <v>50</v>
      </c>
      <c r="I15" s="2" t="s">
        <v>56</v>
      </c>
      <c r="J15" s="2">
        <v>191</v>
      </c>
    </row>
    <row r="16" spans="5:12" x14ac:dyDescent="0.3">
      <c r="F16" s="2" t="s">
        <v>45</v>
      </c>
      <c r="G16" s="2">
        <v>3002</v>
      </c>
      <c r="H16" s="2" t="s">
        <v>51</v>
      </c>
      <c r="I16" s="2" t="s">
        <v>57</v>
      </c>
      <c r="J16" s="2">
        <v>191</v>
      </c>
    </row>
    <row r="17" spans="6:10" x14ac:dyDescent="0.3">
      <c r="F17" s="2" t="s">
        <v>46</v>
      </c>
      <c r="G17" s="2">
        <v>3003</v>
      </c>
      <c r="H17" s="2" t="s">
        <v>52</v>
      </c>
      <c r="I17" s="2" t="s">
        <v>58</v>
      </c>
      <c r="J17" s="2">
        <v>132</v>
      </c>
    </row>
    <row r="18" spans="6:10" x14ac:dyDescent="0.3">
      <c r="F18" s="2" t="s">
        <v>47</v>
      </c>
      <c r="G18" s="2">
        <v>3004</v>
      </c>
      <c r="H18" s="2" t="s">
        <v>53</v>
      </c>
      <c r="I18" s="2">
        <v>672</v>
      </c>
      <c r="J18" s="2">
        <v>162</v>
      </c>
    </row>
    <row r="19" spans="6:10" x14ac:dyDescent="0.3">
      <c r="F19" s="2" t="s">
        <v>48</v>
      </c>
      <c r="G19" s="2">
        <v>3005</v>
      </c>
      <c r="H19" s="2" t="s">
        <v>54</v>
      </c>
      <c r="I19" s="2" t="s">
        <v>59</v>
      </c>
      <c r="J19" s="2">
        <v>182</v>
      </c>
    </row>
  </sheetData>
  <dataConsolidate/>
  <customSheetViews>
    <customSheetView guid="{49DFED57-DE8E-4E46-941A-9DFE38284E4B}">
      <selection activeCell="I1" sqref="I1:I1048576"/>
      <pageMargins left="0.7" right="0.7" top="0.75" bottom="0.75" header="0.3" footer="0.3"/>
    </customSheetView>
    <customSheetView guid="{22402685-1D77-40C1-8890-C8CB0E6D4B08}" hiddenColumns="1">
      <selection activeCell="I1" sqref="I1:I1048576"/>
      <pageMargins left="0.7" right="0.7" top="0.75" bottom="0.75" header="0.3" footer="0.3"/>
    </customSheetView>
  </customSheetViews>
  <mergeCells count="1">
    <mergeCell ref="E8:L10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6D050-2294-4AB2-B4FE-85D33D512D19}">
  <dimension ref="C9:L30"/>
  <sheetViews>
    <sheetView topLeftCell="A31" workbookViewId="0">
      <selection activeCell="C10" sqref="C10:L12"/>
    </sheetView>
  </sheetViews>
  <sheetFormatPr defaultRowHeight="14.4" x14ac:dyDescent="0.3"/>
  <cols>
    <col min="3" max="3" width="6.5546875" customWidth="1"/>
    <col min="4" max="4" width="11.33203125" customWidth="1"/>
    <col min="5" max="5" width="15.44140625" customWidth="1"/>
    <col min="6" max="6" width="16.5546875" customWidth="1"/>
    <col min="11" max="11" width="15.5546875" bestFit="1" customWidth="1"/>
  </cols>
  <sheetData>
    <row r="9" spans="3:12" ht="15" thickBot="1" x14ac:dyDescent="0.35"/>
    <row r="10" spans="3:12" x14ac:dyDescent="0.3">
      <c r="C10" s="138" t="s">
        <v>77</v>
      </c>
      <c r="D10" s="139"/>
      <c r="E10" s="139"/>
      <c r="F10" s="139"/>
      <c r="G10" s="139"/>
      <c r="H10" s="139"/>
      <c r="I10" s="139"/>
      <c r="J10" s="139"/>
      <c r="K10" s="139"/>
      <c r="L10" s="140"/>
    </row>
    <row r="11" spans="3:12" x14ac:dyDescent="0.3">
      <c r="C11" s="141"/>
      <c r="D11" s="142"/>
      <c r="E11" s="142"/>
      <c r="F11" s="142"/>
      <c r="G11" s="142"/>
      <c r="H11" s="142"/>
      <c r="I11" s="142"/>
      <c r="J11" s="142"/>
      <c r="K11" s="142"/>
      <c r="L11" s="143"/>
    </row>
    <row r="12" spans="3:12" ht="15" thickBot="1" x14ac:dyDescent="0.35">
      <c r="C12" s="144"/>
      <c r="D12" s="145"/>
      <c r="E12" s="145"/>
      <c r="F12" s="145"/>
      <c r="G12" s="145"/>
      <c r="H12" s="145"/>
      <c r="I12" s="145"/>
      <c r="J12" s="145"/>
      <c r="K12" s="145"/>
      <c r="L12" s="146"/>
    </row>
    <row r="15" spans="3:12" x14ac:dyDescent="0.3">
      <c r="E15" s="38" t="s">
        <v>78</v>
      </c>
      <c r="F15" s="35">
        <f>DATE(I15,I16,I17)</f>
        <v>45394</v>
      </c>
      <c r="I15">
        <v>2024</v>
      </c>
    </row>
    <row r="16" spans="3:12" x14ac:dyDescent="0.3">
      <c r="E16" s="38" t="s">
        <v>79</v>
      </c>
      <c r="F16" s="36">
        <f>TIME(I19,I20,0)</f>
        <v>0.54097222222222219</v>
      </c>
      <c r="I16">
        <v>4</v>
      </c>
    </row>
    <row r="17" spans="4:11" x14ac:dyDescent="0.3">
      <c r="E17" s="38" t="s">
        <v>80</v>
      </c>
      <c r="F17" s="37">
        <f ca="1">NOW()</f>
        <v>45254.927562037039</v>
      </c>
      <c r="I17">
        <v>12</v>
      </c>
    </row>
    <row r="18" spans="4:11" x14ac:dyDescent="0.3">
      <c r="E18" s="38" t="s">
        <v>81</v>
      </c>
      <c r="F18">
        <f>TIMEVALUE("13:04")</f>
        <v>0.5444444444444444</v>
      </c>
    </row>
    <row r="19" spans="4:11" x14ac:dyDescent="0.3">
      <c r="E19" s="38" t="s">
        <v>82</v>
      </c>
      <c r="F19">
        <f>DATEVALUE("12-04-2024")</f>
        <v>45394</v>
      </c>
      <c r="I19">
        <v>12</v>
      </c>
    </row>
    <row r="20" spans="4:11" x14ac:dyDescent="0.3">
      <c r="E20" s="38" t="s">
        <v>83</v>
      </c>
      <c r="F20" s="35">
        <f ca="1">TODAY()</f>
        <v>45254</v>
      </c>
      <c r="I20">
        <v>59</v>
      </c>
    </row>
    <row r="21" spans="4:11" x14ac:dyDescent="0.3">
      <c r="D21" s="1" t="s">
        <v>114</v>
      </c>
      <c r="E21" s="38" t="s">
        <v>84</v>
      </c>
      <c r="F21">
        <f>ABS(I23)</f>
        <v>90</v>
      </c>
      <c r="K21">
        <f>ABS(I22)</f>
        <v>90</v>
      </c>
    </row>
    <row r="22" spans="4:11" x14ac:dyDescent="0.3">
      <c r="E22" s="38" t="s">
        <v>85</v>
      </c>
      <c r="F22">
        <v>-2000</v>
      </c>
      <c r="I22">
        <v>90</v>
      </c>
    </row>
    <row r="23" spans="4:11" x14ac:dyDescent="0.3">
      <c r="F23">
        <f>SIGN(F22)</f>
        <v>-1</v>
      </c>
      <c r="I23">
        <v>-90</v>
      </c>
    </row>
    <row r="25" spans="4:11" x14ac:dyDescent="0.3">
      <c r="I25">
        <v>1000</v>
      </c>
    </row>
    <row r="26" spans="4:11" x14ac:dyDescent="0.3">
      <c r="I26">
        <f>SIGN(I23)</f>
        <v>-1</v>
      </c>
    </row>
    <row r="27" spans="4:11" x14ac:dyDescent="0.3">
      <c r="E27" s="38" t="s">
        <v>86</v>
      </c>
      <c r="F27">
        <f>SQRT(25)</f>
        <v>5</v>
      </c>
      <c r="I27">
        <f>SIGN(I25)</f>
        <v>1</v>
      </c>
    </row>
    <row r="28" spans="4:11" x14ac:dyDescent="0.3">
      <c r="E28" s="38" t="s">
        <v>132</v>
      </c>
      <c r="F28">
        <v>23</v>
      </c>
    </row>
    <row r="29" spans="4:11" x14ac:dyDescent="0.3">
      <c r="F29">
        <v>4</v>
      </c>
      <c r="K29">
        <f>SQRT(F29)</f>
        <v>2</v>
      </c>
    </row>
    <row r="30" spans="4:11" x14ac:dyDescent="0.3">
      <c r="F30">
        <f>MOD(F28,F29)</f>
        <v>3</v>
      </c>
    </row>
  </sheetData>
  <mergeCells count="1">
    <mergeCell ref="C10:L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E4CD-AFA4-4278-9686-9BCC756655BA}">
  <dimension ref="A4:H15"/>
  <sheetViews>
    <sheetView topLeftCell="A3" workbookViewId="0">
      <selection activeCell="R17" sqref="R17:AA24"/>
    </sheetView>
  </sheetViews>
  <sheetFormatPr defaultRowHeight="14.4" x14ac:dyDescent="0.3"/>
  <cols>
    <col min="5" max="5" width="7.44140625" customWidth="1"/>
    <col min="6" max="6" width="12.5546875" customWidth="1"/>
    <col min="9" max="9" width="14.109375" customWidth="1"/>
  </cols>
  <sheetData>
    <row r="4" spans="1:8" ht="15" thickBot="1" x14ac:dyDescent="0.35"/>
    <row r="5" spans="1:8" x14ac:dyDescent="0.3">
      <c r="B5" s="151" t="s">
        <v>87</v>
      </c>
      <c r="C5" s="152"/>
      <c r="D5" s="152"/>
      <c r="E5" s="152"/>
      <c r="F5" s="152"/>
      <c r="G5" s="153"/>
    </row>
    <row r="6" spans="1:8" x14ac:dyDescent="0.3">
      <c r="B6" s="154"/>
      <c r="C6" s="155"/>
      <c r="D6" s="155"/>
      <c r="E6" s="155"/>
      <c r="F6" s="155"/>
      <c r="G6" s="156"/>
    </row>
    <row r="7" spans="1:8" ht="15" thickBot="1" x14ac:dyDescent="0.35">
      <c r="B7" s="157"/>
      <c r="C7" s="158"/>
      <c r="D7" s="158"/>
      <c r="E7" s="158"/>
      <c r="F7" s="158"/>
      <c r="G7" s="159"/>
    </row>
    <row r="8" spans="1:8" ht="51" thickBot="1" x14ac:dyDescent="0.35">
      <c r="A8" s="147"/>
      <c r="B8" s="148" t="s">
        <v>88</v>
      </c>
      <c r="C8" s="148" t="s">
        <v>89</v>
      </c>
      <c r="D8" s="148" t="s">
        <v>90</v>
      </c>
      <c r="E8" s="148" t="s">
        <v>91</v>
      </c>
      <c r="F8" s="148" t="s">
        <v>92</v>
      </c>
      <c r="G8" s="149" t="s">
        <v>93</v>
      </c>
      <c r="H8" s="150"/>
    </row>
    <row r="9" spans="1:8" x14ac:dyDescent="0.3">
      <c r="A9" s="64">
        <v>44013</v>
      </c>
      <c r="B9" s="31">
        <v>1</v>
      </c>
      <c r="C9" s="31">
        <v>9</v>
      </c>
      <c r="D9" s="31">
        <v>12</v>
      </c>
      <c r="E9" s="31">
        <v>14</v>
      </c>
      <c r="F9" s="31">
        <v>31</v>
      </c>
      <c r="G9" s="42">
        <v>3</v>
      </c>
    </row>
    <row r="10" spans="1:8" x14ac:dyDescent="0.3">
      <c r="A10" s="65"/>
      <c r="B10" s="30">
        <v>2</v>
      </c>
      <c r="C10" s="30">
        <v>6</v>
      </c>
      <c r="D10" s="30">
        <v>24</v>
      </c>
      <c r="E10" s="30">
        <v>6</v>
      </c>
      <c r="F10" s="30">
        <v>11</v>
      </c>
      <c r="G10" s="39">
        <v>14</v>
      </c>
    </row>
    <row r="11" spans="1:8" x14ac:dyDescent="0.3">
      <c r="A11" s="65"/>
      <c r="B11" s="30">
        <v>3</v>
      </c>
      <c r="C11" s="30">
        <v>6</v>
      </c>
      <c r="D11" s="30">
        <v>18</v>
      </c>
      <c r="E11" s="30">
        <v>4</v>
      </c>
      <c r="F11" s="30">
        <v>12</v>
      </c>
      <c r="G11" s="39">
        <v>15</v>
      </c>
    </row>
    <row r="12" spans="1:8" x14ac:dyDescent="0.3">
      <c r="A12" s="65"/>
      <c r="B12" s="30">
        <v>6</v>
      </c>
      <c r="C12" s="30">
        <v>5</v>
      </c>
      <c r="D12" s="30">
        <v>30</v>
      </c>
      <c r="E12" s="30">
        <v>14</v>
      </c>
      <c r="F12" s="30">
        <v>6</v>
      </c>
      <c r="G12" s="39">
        <v>16</v>
      </c>
    </row>
    <row r="13" spans="1:8" x14ac:dyDescent="0.3">
      <c r="A13" s="65"/>
      <c r="B13" s="30">
        <v>9</v>
      </c>
      <c r="C13" s="30">
        <v>23</v>
      </c>
      <c r="D13" s="30">
        <v>22</v>
      </c>
      <c r="E13" s="30">
        <v>30</v>
      </c>
      <c r="F13" s="30">
        <v>6</v>
      </c>
      <c r="G13" s="39">
        <v>14</v>
      </c>
    </row>
    <row r="14" spans="1:8" ht="15" thickBot="1" x14ac:dyDescent="0.35">
      <c r="A14" s="66"/>
      <c r="B14" s="40"/>
      <c r="C14" s="40"/>
      <c r="D14" s="40"/>
      <c r="E14" s="40"/>
      <c r="F14" s="40"/>
      <c r="G14" s="41"/>
    </row>
    <row r="15" spans="1:8" x14ac:dyDescent="0.3">
      <c r="G15" t="s">
        <v>131</v>
      </c>
    </row>
  </sheetData>
  <mergeCells count="2">
    <mergeCell ref="A9:A14"/>
    <mergeCell ref="B5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 creation</vt:lpstr>
      <vt:lpstr>text formating</vt:lpstr>
      <vt:lpstr>cell refrencing</vt:lpstr>
      <vt:lpstr>seperating data</vt:lpstr>
      <vt:lpstr>flash fill</vt:lpstr>
      <vt:lpstr>nested if,and,or,error</vt:lpstr>
      <vt:lpstr>comments and custom</vt:lpstr>
      <vt:lpstr>date function and mathematical</vt:lpstr>
      <vt:lpstr>orentation</vt:lpstr>
      <vt:lpstr>data validation</vt:lpstr>
      <vt:lpstr>vlookup</vt:lpstr>
      <vt:lpstr>count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viraaj jangra</cp:lastModifiedBy>
  <cp:lastPrinted>2023-10-27T08:00:47Z</cp:lastPrinted>
  <dcterms:created xsi:type="dcterms:W3CDTF">2023-10-13T07:06:30Z</dcterms:created>
  <dcterms:modified xsi:type="dcterms:W3CDTF">2023-11-24T16:46:52Z</dcterms:modified>
</cp:coreProperties>
</file>