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885" yWindow="60" windowWidth="12165" windowHeight="12765" activeTab="1"/>
  </bookViews>
  <sheets>
    <sheet name="Spring 2013" sheetId="1" r:id="rId1"/>
    <sheet name="Appt Data" sheetId="3" r:id="rId2"/>
    <sheet name="Cancelled Appointments" sheetId="2" r:id="rId3"/>
    <sheet name="Student Data" sheetId="4" r:id="rId4"/>
    <sheet name="Courses" sheetId="5" r:id="rId5"/>
    <sheet name="Sheet1" sheetId="6" r:id="rId6"/>
  </sheets>
  <definedNames>
    <definedName name="_xlnm._FilterDatabase" localSheetId="2" hidden="1">'Cancelled Appointments'!$A$1:$E$603</definedName>
    <definedName name="_xlnm._FilterDatabase" localSheetId="4" hidden="1">Courses!$A$1:$B$55</definedName>
    <definedName name="_xlnm._FilterDatabase" localSheetId="5" hidden="1">Sheet1!$A$1:$A$674</definedName>
    <definedName name="_xlnm._FilterDatabase" localSheetId="0" hidden="1">'Spring 2013'!$A$1:$O$3157</definedName>
    <definedName name="_xlnm._FilterDatabase" localSheetId="3" hidden="1">'Student Data'!$A$1:$I$238</definedName>
  </definedNames>
  <calcPr calcId="145621"/>
</workbook>
</file>

<file path=xl/calcChain.xml><?xml version="1.0" encoding="utf-8"?>
<calcChain xmlns="http://schemas.openxmlformats.org/spreadsheetml/2006/main">
  <c r="H3" i="3" l="1"/>
  <c r="H4" i="3"/>
  <c r="H5" i="3"/>
  <c r="H6" i="3"/>
  <c r="H7" i="3"/>
  <c r="H8" i="3"/>
  <c r="H9" i="3"/>
  <c r="H10" i="3"/>
  <c r="H11" i="3"/>
  <c r="H12" i="3"/>
  <c r="H13" i="3"/>
  <c r="H14" i="3"/>
  <c r="H2" i="3"/>
  <c r="S4" i="2" l="1"/>
  <c r="S3" i="2"/>
  <c r="S2" i="2"/>
  <c r="R5" i="2"/>
  <c r="R3" i="2"/>
  <c r="R4" i="2"/>
  <c r="R2" i="2"/>
  <c r="K32" i="3" l="1"/>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I26" i="3" l="1"/>
  <c r="F26" i="3"/>
  <c r="H26" i="3"/>
  <c r="J26" i="3"/>
  <c r="G26" i="3"/>
  <c r="A1761" i="1"/>
  <c r="A1350" i="1"/>
  <c r="A1762" i="1"/>
  <c r="A1351" i="1"/>
  <c r="A1763" i="1"/>
  <c r="A2309" i="1"/>
  <c r="A2310" i="1"/>
  <c r="A2311" i="1"/>
  <c r="A1912" i="1"/>
  <c r="A2312" i="1"/>
  <c r="A1109" i="1"/>
  <c r="A1110" i="1"/>
  <c r="A2313" i="1"/>
  <c r="A2314" i="1"/>
  <c r="A2315" i="1"/>
  <c r="A2316" i="1"/>
  <c r="A225" i="1"/>
  <c r="A226" i="1"/>
  <c r="A408" i="1"/>
  <c r="A409" i="1"/>
  <c r="A601" i="1"/>
  <c r="A602" i="1"/>
  <c r="A727" i="1"/>
  <c r="A728" i="1"/>
  <c r="A729" i="1"/>
  <c r="A730" i="1"/>
  <c r="A723" i="1"/>
  <c r="A724" i="1"/>
  <c r="A2076" i="1"/>
  <c r="A2077" i="1"/>
  <c r="A2528" i="1"/>
  <c r="A2529" i="1"/>
  <c r="A1911" i="1"/>
  <c r="A2530" i="1"/>
  <c r="A2531" i="1"/>
  <c r="A2532" i="1"/>
  <c r="A2078" i="1"/>
  <c r="A1619" i="1"/>
  <c r="A2079" i="1"/>
  <c r="A1620" i="1"/>
  <c r="A1621" i="1"/>
  <c r="A1622" i="1"/>
  <c r="A1623" i="1"/>
  <c r="A722" i="1"/>
  <c r="A940" i="1"/>
  <c r="A598" i="1"/>
  <c r="A725" i="1"/>
  <c r="A599" i="1"/>
  <c r="A726" i="1"/>
  <c r="A600" i="1"/>
  <c r="A299" i="1"/>
  <c r="A406" i="1"/>
  <c r="A843" i="1"/>
  <c r="A844" i="1"/>
  <c r="A939" i="1"/>
  <c r="A2305" i="1"/>
  <c r="A1824" i="1"/>
  <c r="A1196" i="1"/>
  <c r="A2306" i="1"/>
  <c r="A1197" i="1"/>
  <c r="A2307" i="1"/>
  <c r="A1198" i="1"/>
  <c r="A2308" i="1"/>
  <c r="A1199" i="1"/>
  <c r="A1825" i="1"/>
  <c r="A1826" i="1"/>
  <c r="A1756" i="1"/>
  <c r="A1757" i="1"/>
  <c r="A1200" i="1"/>
  <c r="A1758" i="1"/>
  <c r="A1201" i="1"/>
  <c r="A2525" i="1"/>
  <c r="A1202" i="1"/>
  <c r="A1759" i="1"/>
  <c r="A2526" i="1"/>
  <c r="A1203" i="1"/>
  <c r="A2527" i="1"/>
  <c r="A1611" i="1"/>
  <c r="A1760" i="1"/>
  <c r="A1612" i="1"/>
  <c r="A1613" i="1"/>
  <c r="A2072" i="1"/>
  <c r="A1614" i="1"/>
  <c r="A2073" i="1"/>
  <c r="A1615" i="1"/>
  <c r="A2074" i="1"/>
  <c r="A1616" i="1"/>
  <c r="A2075" i="1"/>
  <c r="A1617" i="1"/>
  <c r="A1618" i="1"/>
  <c r="A530" i="1"/>
  <c r="A531" i="1"/>
  <c r="A532" i="1"/>
  <c r="A533" i="1"/>
  <c r="A534" i="1"/>
  <c r="A595" i="1"/>
  <c r="A596" i="1"/>
  <c r="A597" i="1"/>
  <c r="A325" i="1"/>
  <c r="A326" i="1"/>
  <c r="A327" i="1"/>
  <c r="A328" i="1"/>
  <c r="A886" i="1"/>
  <c r="A221" i="1"/>
  <c r="A222" i="1"/>
  <c r="A937" i="1"/>
  <c r="A938" i="1"/>
  <c r="A887" i="1"/>
  <c r="A888" i="1"/>
  <c r="A935" i="1"/>
  <c r="A936" i="1"/>
  <c r="A889" i="1"/>
  <c r="A1346" i="1"/>
  <c r="A1347" i="1"/>
  <c r="A1909" i="1"/>
  <c r="A1348" i="1"/>
  <c r="A1910" i="1"/>
  <c r="A1349" i="1"/>
  <c r="A1971" i="1"/>
  <c r="A1972" i="1"/>
  <c r="A1601" i="1"/>
  <c r="A2410" i="1"/>
  <c r="A1973" i="1"/>
  <c r="A1602" i="1"/>
  <c r="A2411" i="1"/>
  <c r="A1603" i="1"/>
  <c r="A1604" i="1"/>
  <c r="A1605" i="1"/>
  <c r="A1606" i="1"/>
  <c r="A1607" i="1"/>
  <c r="A1608" i="1"/>
  <c r="A1609" i="1"/>
  <c r="A1610" i="1"/>
  <c r="A223" i="1"/>
  <c r="A224" i="1"/>
  <c r="A40" i="1"/>
  <c r="A159" i="1"/>
  <c r="A219" i="1"/>
  <c r="A220" i="1"/>
  <c r="A839" i="1"/>
  <c r="A1103" i="1"/>
  <c r="A1104" i="1"/>
  <c r="A1105" i="1"/>
  <c r="A1907" i="1"/>
  <c r="A1752" i="1"/>
  <c r="A1190" i="1"/>
  <c r="A1908" i="1"/>
  <c r="A1753" i="1"/>
  <c r="A1191" i="1"/>
  <c r="A1192" i="1"/>
  <c r="A1754" i="1"/>
  <c r="A1755" i="1"/>
  <c r="A1193" i="1"/>
  <c r="A1342" i="1"/>
  <c r="A1343" i="1"/>
  <c r="A1194" i="1"/>
  <c r="A1195" i="1"/>
  <c r="A1106" i="1"/>
  <c r="A1107" i="1"/>
  <c r="A1344" i="1"/>
  <c r="A1108" i="1"/>
  <c r="A1345" i="1"/>
  <c r="A1594" i="1"/>
  <c r="A1970" i="1"/>
  <c r="A1595" i="1"/>
  <c r="A1596" i="1"/>
  <c r="A2406" i="1"/>
  <c r="A1597" i="1"/>
  <c r="A2407" i="1"/>
  <c r="A1598" i="1"/>
  <c r="A2553" i="1"/>
  <c r="A1599" i="1"/>
  <c r="A2408" i="1"/>
  <c r="A2554" i="1"/>
  <c r="A1600" i="1"/>
  <c r="A2409" i="1"/>
  <c r="A2555" i="1"/>
  <c r="A842" i="1"/>
  <c r="A647" i="1"/>
  <c r="A648" i="1"/>
  <c r="A520" i="1"/>
  <c r="A649" i="1"/>
  <c r="A521" i="1"/>
  <c r="A650" i="1"/>
  <c r="A522" i="1"/>
  <c r="A404" i="1"/>
  <c r="A523" i="1"/>
  <c r="A405" i="1"/>
  <c r="A524" i="1"/>
  <c r="A525" i="1"/>
  <c r="A526" i="1"/>
  <c r="A527" i="1"/>
  <c r="A528" i="1"/>
  <c r="A157" i="1"/>
  <c r="A529" i="1"/>
  <c r="A158" i="1"/>
  <c r="A840" i="1"/>
  <c r="A841" i="1"/>
  <c r="A217" i="1"/>
  <c r="A218" i="1"/>
  <c r="A160" i="1"/>
  <c r="A651" i="1"/>
  <c r="A976" i="1"/>
  <c r="A977" i="1"/>
  <c r="A884" i="1"/>
  <c r="A885" i="1"/>
  <c r="A978" i="1"/>
  <c r="A720" i="1"/>
  <c r="A775" i="1"/>
  <c r="A776" i="1"/>
  <c r="A1339" i="1"/>
  <c r="A1340" i="1"/>
  <c r="A1341" i="1"/>
  <c r="A2300" i="1"/>
  <c r="A2301" i="1"/>
  <c r="A1906" i="1"/>
  <c r="A2302" i="1"/>
  <c r="A1101" i="1"/>
  <c r="A2184" i="1"/>
  <c r="A1102" i="1"/>
  <c r="A2185" i="1"/>
  <c r="A2070" i="1"/>
  <c r="A2303" i="1"/>
  <c r="A2071" i="1"/>
  <c r="A2304" i="1"/>
  <c r="A2186" i="1"/>
  <c r="A2187" i="1"/>
  <c r="A836" i="1"/>
  <c r="A216" i="1"/>
  <c r="A593" i="1"/>
  <c r="A594" i="1"/>
  <c r="A837" i="1"/>
  <c r="A838" i="1"/>
  <c r="A721" i="1"/>
  <c r="A714" i="1"/>
  <c r="A715" i="1"/>
  <c r="A590" i="1"/>
  <c r="A2068" i="1"/>
  <c r="A2069" i="1"/>
  <c r="A2520" i="1"/>
  <c r="A2521" i="1"/>
  <c r="A2522" i="1"/>
  <c r="A2523" i="1"/>
  <c r="A2524" i="1"/>
  <c r="A1588" i="1"/>
  <c r="A1589" i="1"/>
  <c r="A1590" i="1"/>
  <c r="A1591" i="1"/>
  <c r="A1592" i="1"/>
  <c r="A1593" i="1"/>
  <c r="A713" i="1"/>
  <c r="A589" i="1"/>
  <c r="A934" i="1"/>
  <c r="A591" i="1"/>
  <c r="A716" i="1"/>
  <c r="A592" i="1"/>
  <c r="A717" i="1"/>
  <c r="A718" i="1"/>
  <c r="A719" i="1"/>
  <c r="A587" i="1"/>
  <c r="A322" i="1"/>
  <c r="A514" i="1"/>
  <c r="A515" i="1"/>
  <c r="A323" i="1"/>
  <c r="A324" i="1"/>
  <c r="A2180" i="1"/>
  <c r="A2181" i="1"/>
  <c r="A2182" i="1"/>
  <c r="A1822" i="1"/>
  <c r="A2183" i="1"/>
  <c r="A1823" i="1"/>
  <c r="A2296" i="1"/>
  <c r="A2297" i="1"/>
  <c r="A1188" i="1"/>
  <c r="A1905" i="1"/>
  <c r="A2298" i="1"/>
  <c r="A1189" i="1"/>
  <c r="A2299" i="1"/>
  <c r="A1748" i="1"/>
  <c r="A2516" i="1"/>
  <c r="A1749" i="1"/>
  <c r="A2517" i="1"/>
  <c r="A2518" i="1"/>
  <c r="A1750" i="1"/>
  <c r="A2519" i="1"/>
  <c r="A1580" i="1"/>
  <c r="A1751" i="1"/>
  <c r="A1581" i="1"/>
  <c r="A2065" i="1"/>
  <c r="A1582" i="1"/>
  <c r="A2066" i="1"/>
  <c r="A1583" i="1"/>
  <c r="A2067" i="1"/>
  <c r="A1584" i="1"/>
  <c r="A1100" i="1"/>
  <c r="A1682" i="1"/>
  <c r="A1585" i="1"/>
  <c r="A1586" i="1"/>
  <c r="A1587" i="1"/>
  <c r="A39" i="1"/>
  <c r="A834" i="1"/>
  <c r="A835" i="1"/>
  <c r="A516" i="1"/>
  <c r="A149" i="1"/>
  <c r="A517" i="1"/>
  <c r="A150" i="1"/>
  <c r="A518" i="1"/>
  <c r="A519" i="1"/>
  <c r="A588" i="1"/>
  <c r="A151" i="1"/>
  <c r="A152" i="1"/>
  <c r="A402" i="1"/>
  <c r="A153" i="1"/>
  <c r="A154" i="1"/>
  <c r="A155" i="1"/>
  <c r="A403" i="1"/>
  <c r="A156" i="1"/>
  <c r="A712" i="1"/>
  <c r="A215" i="1"/>
  <c r="A930" i="1"/>
  <c r="A931" i="1"/>
  <c r="A932" i="1"/>
  <c r="A933" i="1"/>
  <c r="A1332" i="1"/>
  <c r="A1333" i="1"/>
  <c r="A1334" i="1"/>
  <c r="A1335" i="1"/>
  <c r="A1336" i="1"/>
  <c r="A1337" i="1"/>
  <c r="A1338" i="1"/>
  <c r="A1967" i="1"/>
  <c r="A2400" i="1"/>
  <c r="A1968" i="1"/>
  <c r="A1572" i="1"/>
  <c r="A2401" i="1"/>
  <c r="A1573" i="1"/>
  <c r="A1969" i="1"/>
  <c r="A2402" i="1"/>
  <c r="A1574" i="1"/>
  <c r="A2403" i="1"/>
  <c r="A1575" i="1"/>
  <c r="A2404" i="1"/>
  <c r="A1576" i="1"/>
  <c r="A2405" i="1"/>
  <c r="A1577" i="1"/>
  <c r="A1678" i="1"/>
  <c r="A1578" i="1"/>
  <c r="A1679" i="1"/>
  <c r="A1579" i="1"/>
  <c r="A1680" i="1"/>
  <c r="A1681" i="1"/>
  <c r="A585" i="1"/>
  <c r="A586" i="1"/>
  <c r="A883" i="1"/>
  <c r="A584" i="1"/>
  <c r="A1095" i="1"/>
  <c r="A1964" i="1"/>
  <c r="A2178" i="1"/>
  <c r="A1965" i="1"/>
  <c r="A2179" i="1"/>
  <c r="A1742" i="1"/>
  <c r="A1743" i="1"/>
  <c r="A1744" i="1"/>
  <c r="A1904" i="1"/>
  <c r="A1818" i="1"/>
  <c r="A1181" i="1"/>
  <c r="A1745" i="1"/>
  <c r="A1819" i="1"/>
  <c r="A1182" i="1"/>
  <c r="A1746" i="1"/>
  <c r="A1183" i="1"/>
  <c r="A1747" i="1"/>
  <c r="A1820" i="1"/>
  <c r="A1184" i="1"/>
  <c r="A1325" i="1"/>
  <c r="A1821" i="1"/>
  <c r="A1096" i="1"/>
  <c r="A2295" i="1"/>
  <c r="A1185" i="1"/>
  <c r="A1326" i="1"/>
  <c r="A1097" i="1"/>
  <c r="A1327" i="1"/>
  <c r="A1186" i="1"/>
  <c r="A1098" i="1"/>
  <c r="A1187" i="1"/>
  <c r="A1564" i="1"/>
  <c r="A1328" i="1"/>
  <c r="A1099" i="1"/>
  <c r="A1565" i="1"/>
  <c r="A1329" i="1"/>
  <c r="A1566" i="1"/>
  <c r="A1330" i="1"/>
  <c r="A1567" i="1"/>
  <c r="A1966" i="1"/>
  <c r="A1331" i="1"/>
  <c r="A2551" i="1"/>
  <c r="A1568" i="1"/>
  <c r="A2395" i="1"/>
  <c r="A2396" i="1"/>
  <c r="A2552" i="1"/>
  <c r="A1569" i="1"/>
  <c r="A2397" i="1"/>
  <c r="A1570" i="1"/>
  <c r="A1571" i="1"/>
  <c r="A2398" i="1"/>
  <c r="A2399" i="1"/>
  <c r="A833" i="1"/>
  <c r="A37" i="1"/>
  <c r="A38" i="1"/>
  <c r="A643" i="1"/>
  <c r="A773" i="1"/>
  <c r="A508" i="1"/>
  <c r="A644" i="1"/>
  <c r="A774" i="1"/>
  <c r="A509" i="1"/>
  <c r="A510" i="1"/>
  <c r="A511" i="1"/>
  <c r="A512" i="1"/>
  <c r="A146" i="1"/>
  <c r="A513" i="1"/>
  <c r="A147" i="1"/>
  <c r="A831" i="1"/>
  <c r="A214" i="1"/>
  <c r="A832" i="1"/>
  <c r="A148" i="1"/>
  <c r="A645" i="1"/>
  <c r="A646" i="1"/>
  <c r="A974" i="1"/>
  <c r="A975" i="1"/>
  <c r="A772" i="1"/>
  <c r="A825" i="1"/>
  <c r="A1321" i="1"/>
  <c r="A1322" i="1"/>
  <c r="A1091" i="1"/>
  <c r="A1323" i="1"/>
  <c r="A1092" i="1"/>
  <c r="A1324" i="1"/>
  <c r="A1093" i="1"/>
  <c r="A1094" i="1"/>
  <c r="A2294" i="1"/>
  <c r="A1902" i="1"/>
  <c r="A1903" i="1"/>
  <c r="A2173" i="1"/>
  <c r="A2174" i="1"/>
  <c r="A2175" i="1"/>
  <c r="A2062" i="1"/>
  <c r="A2063" i="1"/>
  <c r="A2064" i="1"/>
  <c r="A2176" i="1"/>
  <c r="A2177" i="1"/>
  <c r="A396" i="1"/>
  <c r="A213" i="1"/>
  <c r="A34" i="1"/>
  <c r="A397" i="1"/>
  <c r="A398" i="1"/>
  <c r="A399" i="1"/>
  <c r="A824" i="1"/>
  <c r="A400" i="1"/>
  <c r="A401" i="1"/>
  <c r="A583" i="1"/>
  <c r="A826" i="1"/>
  <c r="A35" i="1"/>
  <c r="A36" i="1"/>
  <c r="A827" i="1"/>
  <c r="A828" i="1"/>
  <c r="A829" i="1"/>
  <c r="A711" i="1"/>
  <c r="A830" i="1"/>
  <c r="A2057" i="1"/>
  <c r="A2511" i="1"/>
  <c r="A2512" i="1"/>
  <c r="A1899" i="1"/>
  <c r="A2058" i="1"/>
  <c r="A2513" i="1"/>
  <c r="A1900" i="1"/>
  <c r="A2059" i="1"/>
  <c r="A2514" i="1"/>
  <c r="A2060" i="1"/>
  <c r="A2515" i="1"/>
  <c r="A2061" i="1"/>
  <c r="A1901" i="1"/>
  <c r="A1560" i="1"/>
  <c r="A1561" i="1"/>
  <c r="A1562" i="1"/>
  <c r="A1563" i="1"/>
  <c r="A709" i="1"/>
  <c r="A710" i="1"/>
  <c r="A582" i="1"/>
  <c r="A928" i="1"/>
  <c r="A929" i="1"/>
  <c r="A297" i="1"/>
  <c r="A298" i="1"/>
  <c r="A506" i="1"/>
  <c r="A507" i="1"/>
  <c r="A770" i="1"/>
  <c r="A771" i="1"/>
  <c r="A1816" i="1"/>
  <c r="A2288" i="1"/>
  <c r="A1817" i="1"/>
  <c r="A2289" i="1"/>
  <c r="A1175" i="1"/>
  <c r="A2290" i="1"/>
  <c r="A1898" i="1"/>
  <c r="A1176" i="1"/>
  <c r="A2291" i="1"/>
  <c r="A2292" i="1"/>
  <c r="A1177" i="1"/>
  <c r="A2293" i="1"/>
  <c r="A1178" i="1"/>
  <c r="A1179" i="1"/>
  <c r="A1180" i="1"/>
  <c r="A2507" i="1"/>
  <c r="A2508" i="1"/>
  <c r="A2509" i="1"/>
  <c r="A1555" i="1"/>
  <c r="A2510" i="1"/>
  <c r="A1556" i="1"/>
  <c r="A1557" i="1"/>
  <c r="A2055" i="1"/>
  <c r="A1088" i="1"/>
  <c r="A1558" i="1"/>
  <c r="A2056" i="1"/>
  <c r="A1089" i="1"/>
  <c r="A1676" i="1"/>
  <c r="A1090" i="1"/>
  <c r="A1559" i="1"/>
  <c r="A1677" i="1"/>
  <c r="A294" i="1"/>
  <c r="A768" i="1"/>
  <c r="A503" i="1"/>
  <c r="A769" i="1"/>
  <c r="A504" i="1"/>
  <c r="A505" i="1"/>
  <c r="A580" i="1"/>
  <c r="A581" i="1"/>
  <c r="A142" i="1"/>
  <c r="A143" i="1"/>
  <c r="A390" i="1"/>
  <c r="A391" i="1"/>
  <c r="A392" i="1"/>
  <c r="A144" i="1"/>
  <c r="A393" i="1"/>
  <c r="A145" i="1"/>
  <c r="A394" i="1"/>
  <c r="A395" i="1"/>
  <c r="A707" i="1"/>
  <c r="A708" i="1"/>
  <c r="A295" i="1"/>
  <c r="A296" i="1"/>
  <c r="A320" i="1"/>
  <c r="A321" i="1"/>
  <c r="A642" i="1"/>
  <c r="A1315" i="1"/>
  <c r="A1316" i="1"/>
  <c r="A1317" i="1"/>
  <c r="A1318" i="1"/>
  <c r="A1319" i="1"/>
  <c r="A1896" i="1"/>
  <c r="A1320" i="1"/>
  <c r="A1815" i="1"/>
  <c r="A1897" i="1"/>
  <c r="A2505" i="1"/>
  <c r="A2506" i="1"/>
  <c r="A1548" i="1"/>
  <c r="A1962" i="1"/>
  <c r="A2389" i="1"/>
  <c r="A1549" i="1"/>
  <c r="A1963" i="1"/>
  <c r="A2390" i="1"/>
  <c r="A2391" i="1"/>
  <c r="A1550" i="1"/>
  <c r="A2392" i="1"/>
  <c r="A1551" i="1"/>
  <c r="A2393" i="1"/>
  <c r="A1552" i="1"/>
  <c r="A2394" i="1"/>
  <c r="A1553" i="1"/>
  <c r="A1554" i="1"/>
  <c r="A926" i="1"/>
  <c r="A211" i="1"/>
  <c r="A212" i="1"/>
  <c r="A502" i="1"/>
  <c r="A927" i="1"/>
  <c r="A293" i="1"/>
  <c r="A498" i="1"/>
  <c r="A1083" i="1"/>
  <c r="A1084" i="1"/>
  <c r="A1957" i="1"/>
  <c r="A1085" i="1"/>
  <c r="A1958" i="1"/>
  <c r="A1809" i="1"/>
  <c r="A1810" i="1"/>
  <c r="A1811" i="1"/>
  <c r="A1812" i="1"/>
  <c r="A1813" i="1"/>
  <c r="A1308" i="1"/>
  <c r="A1814" i="1"/>
  <c r="A1309" i="1"/>
  <c r="A1086" i="1"/>
  <c r="A1310" i="1"/>
  <c r="A1311" i="1"/>
  <c r="A2287" i="1"/>
  <c r="A1542" i="1"/>
  <c r="A1312" i="1"/>
  <c r="A1087" i="1"/>
  <c r="A1959" i="1"/>
  <c r="A1543" i="1"/>
  <c r="A1313" i="1"/>
  <c r="A1960" i="1"/>
  <c r="A1544" i="1"/>
  <c r="A1314" i="1"/>
  <c r="A1961" i="1"/>
  <c r="A2386" i="1"/>
  <c r="A2387" i="1"/>
  <c r="A1545" i="1"/>
  <c r="A1546" i="1"/>
  <c r="A2388" i="1"/>
  <c r="A1547" i="1"/>
  <c r="A2549" i="1"/>
  <c r="A2550" i="1"/>
  <c r="A766" i="1"/>
  <c r="A767" i="1"/>
  <c r="A764" i="1"/>
  <c r="A765" i="1"/>
  <c r="A640" i="1"/>
  <c r="A641" i="1"/>
  <c r="A499" i="1"/>
  <c r="A383" i="1"/>
  <c r="A578" i="1"/>
  <c r="A384" i="1"/>
  <c r="A579" i="1"/>
  <c r="A385" i="1"/>
  <c r="A132" i="1"/>
  <c r="A500" i="1"/>
  <c r="A386" i="1"/>
  <c r="A133" i="1"/>
  <c r="A387" i="1"/>
  <c r="A134" i="1"/>
  <c r="A388" i="1"/>
  <c r="A135" i="1"/>
  <c r="A501" i="1"/>
  <c r="A389" i="1"/>
  <c r="A821" i="1"/>
  <c r="A136" i="1"/>
  <c r="A822" i="1"/>
  <c r="A137" i="1"/>
  <c r="A823" i="1"/>
  <c r="A138" i="1"/>
  <c r="A32" i="1"/>
  <c r="A139" i="1"/>
  <c r="A33" i="1"/>
  <c r="A140" i="1"/>
  <c r="A210" i="1"/>
  <c r="A291" i="1"/>
  <c r="A141" i="1"/>
  <c r="A292" i="1"/>
  <c r="A970" i="1"/>
  <c r="A317" i="1"/>
  <c r="A971" i="1"/>
  <c r="A318" i="1"/>
  <c r="A972" i="1"/>
  <c r="A880" i="1"/>
  <c r="A319" i="1"/>
  <c r="A973" i="1"/>
  <c r="A881" i="1"/>
  <c r="A882" i="1"/>
  <c r="A381" i="1"/>
  <c r="A382" i="1"/>
  <c r="A762" i="1"/>
  <c r="A763" i="1"/>
  <c r="A1077" i="1"/>
  <c r="A1304" i="1"/>
  <c r="A1078" i="1"/>
  <c r="A1305" i="1"/>
  <c r="A1306" i="1"/>
  <c r="A1738" i="1"/>
  <c r="A1079" i="1"/>
  <c r="A1307" i="1"/>
  <c r="A1739" i="1"/>
  <c r="A1080" i="1"/>
  <c r="A2283" i="1"/>
  <c r="A1740" i="1"/>
  <c r="A2284" i="1"/>
  <c r="A1741" i="1"/>
  <c r="A2285" i="1"/>
  <c r="A1895" i="1"/>
  <c r="A2169" i="1"/>
  <c r="A1081" i="1"/>
  <c r="A2170" i="1"/>
  <c r="A1082" i="1"/>
  <c r="A2171" i="1"/>
  <c r="A2286" i="1"/>
  <c r="A2172" i="1"/>
  <c r="A30" i="1"/>
  <c r="A31" i="1"/>
  <c r="A576" i="1"/>
  <c r="A577" i="1"/>
  <c r="A703" i="1"/>
  <c r="A760" i="1"/>
  <c r="A818" i="1"/>
  <c r="A704" i="1"/>
  <c r="A761" i="1"/>
  <c r="A819" i="1"/>
  <c r="A705" i="1"/>
  <c r="A820" i="1"/>
  <c r="A706" i="1"/>
  <c r="A925" i="1"/>
  <c r="A2504" i="1"/>
  <c r="A1893" i="1"/>
  <c r="A1894" i="1"/>
  <c r="A1536" i="1"/>
  <c r="A1537" i="1"/>
  <c r="A1538" i="1"/>
  <c r="A1539" i="1"/>
  <c r="A1540" i="1"/>
  <c r="A1541" i="1"/>
  <c r="A923" i="1"/>
  <c r="A924" i="1"/>
  <c r="A700" i="1"/>
  <c r="A701" i="1"/>
  <c r="A702" i="1"/>
  <c r="A574" i="1"/>
  <c r="A575" i="1"/>
  <c r="A758" i="1"/>
  <c r="A759" i="1"/>
  <c r="A130" i="1"/>
  <c r="A316" i="1"/>
  <c r="A817" i="1"/>
  <c r="A2278" i="1"/>
  <c r="A2167" i="1"/>
  <c r="A2279" i="1"/>
  <c r="A2168" i="1"/>
  <c r="A1170" i="1"/>
  <c r="A2280" i="1"/>
  <c r="A1806" i="1"/>
  <c r="A1890" i="1"/>
  <c r="A1171" i="1"/>
  <c r="A2281" i="1"/>
  <c r="A1807" i="1"/>
  <c r="A1891" i="1"/>
  <c r="A1172" i="1"/>
  <c r="A2282" i="1"/>
  <c r="A1808" i="1"/>
  <c r="A1892" i="1"/>
  <c r="A1173" i="1"/>
  <c r="A2501" i="1"/>
  <c r="A1174" i="1"/>
  <c r="A2502" i="1"/>
  <c r="A1736" i="1"/>
  <c r="A2503" i="1"/>
  <c r="A1529" i="1"/>
  <c r="A1737" i="1"/>
  <c r="A1530" i="1"/>
  <c r="A1531" i="1"/>
  <c r="A2051" i="1"/>
  <c r="A2052" i="1"/>
  <c r="A1532" i="1"/>
  <c r="A2053" i="1"/>
  <c r="A1533" i="1"/>
  <c r="A2054" i="1"/>
  <c r="A1675" i="1"/>
  <c r="A1534" i="1"/>
  <c r="A1535" i="1"/>
  <c r="A493" i="1"/>
  <c r="A494" i="1"/>
  <c r="A495" i="1"/>
  <c r="A496" i="1"/>
  <c r="A497" i="1"/>
  <c r="A127" i="1"/>
  <c r="A128" i="1"/>
  <c r="A377" i="1"/>
  <c r="A129" i="1"/>
  <c r="A378" i="1"/>
  <c r="A379" i="1"/>
  <c r="A380" i="1"/>
  <c r="A131" i="1"/>
  <c r="A921" i="1"/>
  <c r="A922" i="1"/>
  <c r="A290" i="1"/>
  <c r="A1299" i="1"/>
  <c r="A1300" i="1"/>
  <c r="A1301" i="1"/>
  <c r="A1888" i="1"/>
  <c r="A1302" i="1"/>
  <c r="A1889" i="1"/>
  <c r="A1303" i="1"/>
  <c r="A1804" i="1"/>
  <c r="A2498" i="1"/>
  <c r="A1805" i="1"/>
  <c r="A2499" i="1"/>
  <c r="A2500" i="1"/>
  <c r="A2380" i="1"/>
  <c r="A1956" i="1"/>
  <c r="A2381" i="1"/>
  <c r="A2382" i="1"/>
  <c r="A1522" i="1"/>
  <c r="A1523" i="1"/>
  <c r="A2383" i="1"/>
  <c r="A1524" i="1"/>
  <c r="A2384" i="1"/>
  <c r="A1673" i="1"/>
  <c r="A1525" i="1"/>
  <c r="A2385" i="1"/>
  <c r="A1674" i="1"/>
  <c r="A1526" i="1"/>
  <c r="A1527" i="1"/>
  <c r="A1528" i="1"/>
  <c r="A208" i="1"/>
  <c r="A209" i="1"/>
  <c r="A207" i="1"/>
  <c r="A920" i="1"/>
  <c r="A638" i="1"/>
  <c r="A288" i="1"/>
  <c r="A639" i="1"/>
  <c r="A289" i="1"/>
  <c r="A814" i="1"/>
  <c r="A126" i="1"/>
  <c r="A287" i="1"/>
  <c r="A815" i="1"/>
  <c r="A816" i="1"/>
  <c r="A878" i="1"/>
  <c r="A879" i="1"/>
  <c r="A2163" i="1"/>
  <c r="A1070" i="1"/>
  <c r="A2164" i="1"/>
  <c r="A1071" i="1"/>
  <c r="A1072" i="1"/>
  <c r="A2165" i="1"/>
  <c r="A2166" i="1"/>
  <c r="A1887" i="1"/>
  <c r="A1168" i="1"/>
  <c r="A1073" i="1"/>
  <c r="A1295" i="1"/>
  <c r="A1169" i="1"/>
  <c r="A1074" i="1"/>
  <c r="A1296" i="1"/>
  <c r="A1075" i="1"/>
  <c r="A1297" i="1"/>
  <c r="A1076" i="1"/>
  <c r="A1515" i="1"/>
  <c r="A1954" i="1"/>
  <c r="A1516" i="1"/>
  <c r="A1298" i="1"/>
  <c r="A1955" i="1"/>
  <c r="A1517" i="1"/>
  <c r="A2376" i="1"/>
  <c r="A1518" i="1"/>
  <c r="A2377" i="1"/>
  <c r="A1672" i="1"/>
  <c r="A1519" i="1"/>
  <c r="A1520" i="1"/>
  <c r="A2378" i="1"/>
  <c r="A1521" i="1"/>
  <c r="A2379" i="1"/>
  <c r="A813" i="1"/>
  <c r="A633" i="1"/>
  <c r="A634" i="1"/>
  <c r="A635" i="1"/>
  <c r="A483" i="1"/>
  <c r="A636" i="1"/>
  <c r="A484" i="1"/>
  <c r="A371" i="1"/>
  <c r="A485" i="1"/>
  <c r="A372" i="1"/>
  <c r="A573" i="1"/>
  <c r="A486" i="1"/>
  <c r="A373" i="1"/>
  <c r="A487" i="1"/>
  <c r="A119" i="1"/>
  <c r="A374" i="1"/>
  <c r="A488" i="1"/>
  <c r="A120" i="1"/>
  <c r="A375" i="1"/>
  <c r="A489" i="1"/>
  <c r="A121" i="1"/>
  <c r="A376" i="1"/>
  <c r="A490" i="1"/>
  <c r="A122" i="1"/>
  <c r="A203" i="1"/>
  <c r="A491" i="1"/>
  <c r="A123" i="1"/>
  <c r="A204" i="1"/>
  <c r="A492" i="1"/>
  <c r="A124" i="1"/>
  <c r="A125" i="1"/>
  <c r="A205" i="1"/>
  <c r="A206" i="1"/>
  <c r="A637" i="1"/>
  <c r="A964" i="1"/>
  <c r="A965" i="1"/>
  <c r="A315" i="1"/>
  <c r="A966" i="1"/>
  <c r="A967" i="1"/>
  <c r="A968" i="1"/>
  <c r="A969" i="1"/>
  <c r="A1068" i="1"/>
  <c r="A1732" i="1"/>
  <c r="A1069" i="1"/>
  <c r="A2271" i="1"/>
  <c r="A1733" i="1"/>
  <c r="A2272" i="1"/>
  <c r="A2273" i="1"/>
  <c r="A1734" i="1"/>
  <c r="A1884" i="1"/>
  <c r="A2274" i="1"/>
  <c r="A1735" i="1"/>
  <c r="A1885" i="1"/>
  <c r="A2275" i="1"/>
  <c r="A1886" i="1"/>
  <c r="A2157" i="1"/>
  <c r="A2158" i="1"/>
  <c r="A2159" i="1"/>
  <c r="A2276" i="1"/>
  <c r="A2160" i="1"/>
  <c r="A2277" i="1"/>
  <c r="A2161" i="1"/>
  <c r="A2049" i="1"/>
  <c r="A2162" i="1"/>
  <c r="A2050" i="1"/>
  <c r="A369" i="1"/>
  <c r="A28" i="1"/>
  <c r="A812" i="1"/>
  <c r="A370" i="1"/>
  <c r="A29" i="1"/>
  <c r="A698" i="1"/>
  <c r="A756" i="1"/>
  <c r="A757" i="1"/>
  <c r="A699" i="1"/>
  <c r="A572" i="1"/>
  <c r="A919" i="1"/>
  <c r="A2043" i="1"/>
  <c r="A2044" i="1"/>
  <c r="A2045" i="1"/>
  <c r="A1882" i="1"/>
  <c r="A2495" i="1"/>
  <c r="A2046" i="1"/>
  <c r="A1883" i="1"/>
  <c r="A2496" i="1"/>
  <c r="A2047" i="1"/>
  <c r="A2497" i="1"/>
  <c r="A1510" i="1"/>
  <c r="A1511" i="1"/>
  <c r="A2048" i="1"/>
  <c r="A1512" i="1"/>
  <c r="A1513" i="1"/>
  <c r="A1514" i="1"/>
  <c r="A694" i="1"/>
  <c r="A695" i="1"/>
  <c r="A696" i="1"/>
  <c r="A917" i="1"/>
  <c r="A571" i="1"/>
  <c r="A918" i="1"/>
  <c r="A697" i="1"/>
  <c r="A286" i="1"/>
  <c r="A754" i="1"/>
  <c r="A755" i="1"/>
  <c r="A693" i="1"/>
  <c r="A2155" i="1"/>
  <c r="A2265" i="1"/>
  <c r="A2266" i="1"/>
  <c r="A2156" i="1"/>
  <c r="A2267" i="1"/>
  <c r="A1802" i="1"/>
  <c r="A2268" i="1"/>
  <c r="A1879" i="1"/>
  <c r="A1803" i="1"/>
  <c r="A2269" i="1"/>
  <c r="A1880" i="1"/>
  <c r="A1163" i="1"/>
  <c r="A1881" i="1"/>
  <c r="A2270" i="1"/>
  <c r="A1164" i="1"/>
  <c r="A1165" i="1"/>
  <c r="A1166" i="1"/>
  <c r="A1726" i="1"/>
  <c r="A1167" i="1"/>
  <c r="A1727" i="1"/>
  <c r="A1728" i="1"/>
  <c r="A2492" i="1"/>
  <c r="A1729" i="1"/>
  <c r="A1730" i="1"/>
  <c r="A2493" i="1"/>
  <c r="A1731" i="1"/>
  <c r="A1066" i="1"/>
  <c r="A2494" i="1"/>
  <c r="A1503" i="1"/>
  <c r="A1067" i="1"/>
  <c r="A1504" i="1"/>
  <c r="A1505" i="1"/>
  <c r="A2040" i="1"/>
  <c r="A2041" i="1"/>
  <c r="A1506" i="1"/>
  <c r="A1670" i="1"/>
  <c r="A2042" i="1"/>
  <c r="A1507" i="1"/>
  <c r="A1671" i="1"/>
  <c r="A1508" i="1"/>
  <c r="A1509" i="1"/>
  <c r="A478" i="1"/>
  <c r="A479" i="1"/>
  <c r="A480" i="1"/>
  <c r="A481" i="1"/>
  <c r="A114" i="1"/>
  <c r="A482" i="1"/>
  <c r="A115" i="1"/>
  <c r="A116" i="1"/>
  <c r="A117" i="1"/>
  <c r="A916" i="1"/>
  <c r="A118" i="1"/>
  <c r="A285" i="1"/>
  <c r="A26" i="1"/>
  <c r="A27" i="1"/>
  <c r="A631" i="1"/>
  <c r="A632" i="1"/>
  <c r="A1877" i="1"/>
  <c r="A1800" i="1"/>
  <c r="A1878" i="1"/>
  <c r="A1801" i="1"/>
  <c r="A2488" i="1"/>
  <c r="A2489" i="1"/>
  <c r="A2490" i="1"/>
  <c r="A2491" i="1"/>
  <c r="A2370" i="1"/>
  <c r="A2371" i="1"/>
  <c r="A1498" i="1"/>
  <c r="A2372" i="1"/>
  <c r="A1499" i="1"/>
  <c r="A2373" i="1"/>
  <c r="A1500" i="1"/>
  <c r="A2374" i="1"/>
  <c r="A1501" i="1"/>
  <c r="A1668" i="1"/>
  <c r="A2375" i="1"/>
  <c r="A1502" i="1"/>
  <c r="A1669" i="1"/>
  <c r="A630" i="1"/>
  <c r="A282" i="1"/>
  <c r="A283" i="1"/>
  <c r="A284" i="1"/>
  <c r="A811" i="1"/>
  <c r="A200" i="1"/>
  <c r="A201" i="1"/>
  <c r="A113" i="1"/>
  <c r="A628" i="1"/>
  <c r="A629" i="1"/>
  <c r="A627" i="1"/>
  <c r="A752" i="1"/>
  <c r="A753" i="1"/>
  <c r="A1060" i="1"/>
  <c r="A1951" i="1"/>
  <c r="A1061" i="1"/>
  <c r="A1952" i="1"/>
  <c r="A2153" i="1"/>
  <c r="A2154" i="1"/>
  <c r="A1721" i="1"/>
  <c r="A1722" i="1"/>
  <c r="A1875" i="1"/>
  <c r="A1723" i="1"/>
  <c r="A1876" i="1"/>
  <c r="A1154" i="1"/>
  <c r="A1724" i="1"/>
  <c r="A1155" i="1"/>
  <c r="A1156" i="1"/>
  <c r="A1725" i="1"/>
  <c r="A1796" i="1"/>
  <c r="A1157" i="1"/>
  <c r="A1797" i="1"/>
  <c r="A1798" i="1"/>
  <c r="A1290" i="1"/>
  <c r="A1799" i="1"/>
  <c r="A1158" i="1"/>
  <c r="A1291" i="1"/>
  <c r="A1062" i="1"/>
  <c r="A1159" i="1"/>
  <c r="A2264" i="1"/>
  <c r="A1292" i="1"/>
  <c r="A1293" i="1"/>
  <c r="A1063" i="1"/>
  <c r="A1160" i="1"/>
  <c r="A1294" i="1"/>
  <c r="A1064" i="1"/>
  <c r="A1161" i="1"/>
  <c r="A1490" i="1"/>
  <c r="A1065" i="1"/>
  <c r="A1162" i="1"/>
  <c r="A1491" i="1"/>
  <c r="A1492" i="1"/>
  <c r="A1953" i="1"/>
  <c r="A1493" i="1"/>
  <c r="A2546" i="1"/>
  <c r="A1494" i="1"/>
  <c r="A1495" i="1"/>
  <c r="A1666" i="1"/>
  <c r="A1496" i="1"/>
  <c r="A1667" i="1"/>
  <c r="A1497" i="1"/>
  <c r="A2368" i="1"/>
  <c r="A2547" i="1"/>
  <c r="A2369" i="1"/>
  <c r="A2548" i="1"/>
  <c r="A25" i="1"/>
  <c r="A961" i="1"/>
  <c r="A962" i="1"/>
  <c r="A626" i="1"/>
  <c r="A472" i="1"/>
  <c r="A473" i="1"/>
  <c r="A474" i="1"/>
  <c r="A475" i="1"/>
  <c r="A476" i="1"/>
  <c r="A477" i="1"/>
  <c r="A368" i="1"/>
  <c r="A809" i="1"/>
  <c r="A810" i="1"/>
  <c r="A202" i="1"/>
  <c r="A874" i="1"/>
  <c r="A314" i="1"/>
  <c r="A875" i="1"/>
  <c r="A876" i="1"/>
  <c r="A877" i="1"/>
  <c r="A963" i="1"/>
  <c r="A199" i="1"/>
  <c r="A750" i="1"/>
  <c r="A751" i="1"/>
  <c r="A1715" i="1"/>
  <c r="A1054" i="1"/>
  <c r="A1287" i="1"/>
  <c r="A1716" i="1"/>
  <c r="A1055" i="1"/>
  <c r="A1288" i="1"/>
  <c r="A1289" i="1"/>
  <c r="A1056" i="1"/>
  <c r="A1717" i="1"/>
  <c r="A1057" i="1"/>
  <c r="A2256" i="1"/>
  <c r="A1718" i="1"/>
  <c r="A1719" i="1"/>
  <c r="A2257" i="1"/>
  <c r="A1720" i="1"/>
  <c r="A2258" i="1"/>
  <c r="A1873" i="1"/>
  <c r="A2259" i="1"/>
  <c r="A1874" i="1"/>
  <c r="A2149" i="1"/>
  <c r="A1058" i="1"/>
  <c r="A2150" i="1"/>
  <c r="A1059" i="1"/>
  <c r="A2260" i="1"/>
  <c r="A2151" i="1"/>
  <c r="A2038" i="1"/>
  <c r="A2261" i="1"/>
  <c r="A2039" i="1"/>
  <c r="A2152" i="1"/>
  <c r="A2262" i="1"/>
  <c r="A2263" i="1"/>
  <c r="A24" i="1"/>
  <c r="A23" i="1"/>
  <c r="A570" i="1"/>
  <c r="A691" i="1"/>
  <c r="A692" i="1"/>
  <c r="A689" i="1"/>
  <c r="A690" i="1"/>
  <c r="A2031" i="1"/>
  <c r="A2032" i="1"/>
  <c r="A1871" i="1"/>
  <c r="A2033" i="1"/>
  <c r="A1872" i="1"/>
  <c r="A2484" i="1"/>
  <c r="A2034" i="1"/>
  <c r="A2485" i="1"/>
  <c r="A2035" i="1"/>
  <c r="A2036" i="1"/>
  <c r="A2037" i="1"/>
  <c r="A1485" i="1"/>
  <c r="A2486" i="1"/>
  <c r="A1486" i="1"/>
  <c r="A2487" i="1"/>
  <c r="A1487" i="1"/>
  <c r="A1488" i="1"/>
  <c r="A1489" i="1"/>
  <c r="A568" i="1"/>
  <c r="A914" i="1"/>
  <c r="A569" i="1"/>
  <c r="A915" i="1"/>
  <c r="A281" i="1"/>
  <c r="A2145" i="1"/>
  <c r="A1793" i="1"/>
  <c r="A2146" i="1"/>
  <c r="A1794" i="1"/>
  <c r="A2147" i="1"/>
  <c r="A2250" i="1"/>
  <c r="A2148" i="1"/>
  <c r="A2251" i="1"/>
  <c r="A2252" i="1"/>
  <c r="A1795" i="1"/>
  <c r="A1870" i="1"/>
  <c r="A2253" i="1"/>
  <c r="A1149" i="1"/>
  <c r="A2254" i="1"/>
  <c r="A1150" i="1"/>
  <c r="A1151" i="1"/>
  <c r="A2255" i="1"/>
  <c r="A1152" i="1"/>
  <c r="A2480" i="1"/>
  <c r="A1153" i="1"/>
  <c r="A2481" i="1"/>
  <c r="A2482" i="1"/>
  <c r="A2483" i="1"/>
  <c r="A2028" i="1"/>
  <c r="A2029" i="1"/>
  <c r="A1052" i="1"/>
  <c r="A2030" i="1"/>
  <c r="A1053" i="1"/>
  <c r="A1662" i="1"/>
  <c r="A1663" i="1"/>
  <c r="A1664" i="1"/>
  <c r="A1665" i="1"/>
  <c r="A470" i="1"/>
  <c r="A471" i="1"/>
  <c r="A108" i="1"/>
  <c r="A566" i="1"/>
  <c r="A567" i="1"/>
  <c r="A109" i="1"/>
  <c r="A110" i="1"/>
  <c r="A111" i="1"/>
  <c r="A913" i="1"/>
  <c r="A112" i="1"/>
  <c r="A688" i="1"/>
  <c r="A22" i="1"/>
  <c r="A565" i="1"/>
  <c r="A872" i="1"/>
  <c r="A873" i="1"/>
  <c r="A870" i="1"/>
  <c r="A871" i="1"/>
  <c r="A1281" i="1"/>
  <c r="A1282" i="1"/>
  <c r="A1283" i="1"/>
  <c r="A1284" i="1"/>
  <c r="A1285" i="1"/>
  <c r="A1791" i="1"/>
  <c r="A1869" i="1"/>
  <c r="A1286" i="1"/>
  <c r="A1792" i="1"/>
  <c r="A2478" i="1"/>
  <c r="A2479" i="1"/>
  <c r="A1481" i="1"/>
  <c r="A1482" i="1"/>
  <c r="A2366" i="1"/>
  <c r="A1658" i="1"/>
  <c r="A2367" i="1"/>
  <c r="A1483" i="1"/>
  <c r="A1659" i="1"/>
  <c r="A1660" i="1"/>
  <c r="A1484" i="1"/>
  <c r="A1661" i="1"/>
  <c r="A198" i="1"/>
  <c r="A278" i="1"/>
  <c r="A910" i="1"/>
  <c r="A911" i="1"/>
  <c r="A912" i="1"/>
  <c r="A279" i="1"/>
  <c r="A280" i="1"/>
  <c r="A1948" i="1"/>
  <c r="A1047" i="1"/>
  <c r="A2143" i="1"/>
  <c r="A2144" i="1"/>
  <c r="A1048" i="1"/>
  <c r="A1949" i="1"/>
  <c r="A1713" i="1"/>
  <c r="A1147" i="1"/>
  <c r="A1714" i="1"/>
  <c r="A1148" i="1"/>
  <c r="A1790" i="1"/>
  <c r="A1277" i="1"/>
  <c r="A2248" i="1"/>
  <c r="A1049" i="1"/>
  <c r="A1050" i="1"/>
  <c r="A2249" i="1"/>
  <c r="A1278" i="1"/>
  <c r="A1051" i="1"/>
  <c r="A1279" i="1"/>
  <c r="A1950" i="1"/>
  <c r="A1478" i="1"/>
  <c r="A1280" i="1"/>
  <c r="A2543" i="1"/>
  <c r="A1479" i="1"/>
  <c r="A2544" i="1"/>
  <c r="A1480" i="1"/>
  <c r="A2545" i="1"/>
  <c r="A625" i="1"/>
  <c r="A277" i="1"/>
  <c r="A21" i="1"/>
  <c r="A1276" i="1"/>
  <c r="A1709" i="1"/>
  <c r="A1710" i="1"/>
  <c r="A2244" i="1"/>
  <c r="A2245" i="1"/>
  <c r="A1711" i="1"/>
  <c r="A1712" i="1"/>
  <c r="A1868" i="1"/>
  <c r="A1045" i="1"/>
  <c r="A1046" i="1"/>
  <c r="A2246" i="1"/>
  <c r="A2027" i="1"/>
  <c r="A2247" i="1"/>
  <c r="A687" i="1"/>
  <c r="A2023" i="1"/>
  <c r="A2024" i="1"/>
  <c r="A1866" i="1"/>
  <c r="A2025" i="1"/>
  <c r="A1867" i="1"/>
  <c r="A2477" i="1"/>
  <c r="A1474" i="1"/>
  <c r="A2026" i="1"/>
  <c r="A1475" i="1"/>
  <c r="A1476" i="1"/>
  <c r="A1477" i="1"/>
  <c r="A909" i="1"/>
  <c r="A908" i="1"/>
  <c r="A748" i="1"/>
  <c r="A107" i="1"/>
  <c r="A367" i="1"/>
  <c r="A749" i="1"/>
  <c r="A2240" i="1"/>
  <c r="A2142" i="1"/>
  <c r="A2241" i="1"/>
  <c r="A2242" i="1"/>
  <c r="A1865" i="1"/>
  <c r="A2243" i="1"/>
  <c r="A1705" i="1"/>
  <c r="A1706" i="1"/>
  <c r="A1707" i="1"/>
  <c r="A1145" i="1"/>
  <c r="A2475" i="1"/>
  <c r="A1146" i="1"/>
  <c r="A1708" i="1"/>
  <c r="A2476" i="1"/>
  <c r="A1469" i="1"/>
  <c r="A2020" i="1"/>
  <c r="A1470" i="1"/>
  <c r="A1471" i="1"/>
  <c r="A2021" i="1"/>
  <c r="A1472" i="1"/>
  <c r="A2022" i="1"/>
  <c r="A1473" i="1"/>
  <c r="A907" i="1"/>
  <c r="A868" i="1"/>
  <c r="A869" i="1"/>
  <c r="A906" i="1"/>
  <c r="A1272" i="1"/>
  <c r="A1273" i="1"/>
  <c r="A1274" i="1"/>
  <c r="A1275" i="1"/>
  <c r="A1789" i="1"/>
  <c r="A2474" i="1"/>
  <c r="A1946" i="1"/>
  <c r="A1464" i="1"/>
  <c r="A1947" i="1"/>
  <c r="A1465" i="1"/>
  <c r="A1466" i="1"/>
  <c r="A2365" i="1"/>
  <c r="A1467" i="1"/>
  <c r="A1468" i="1"/>
  <c r="A197" i="1"/>
  <c r="A867" i="1"/>
  <c r="A564" i="1"/>
  <c r="A1944" i="1"/>
  <c r="A2139" i="1"/>
  <c r="A1041" i="1"/>
  <c r="A1042" i="1"/>
  <c r="A2140" i="1"/>
  <c r="A2141" i="1"/>
  <c r="A1703" i="1"/>
  <c r="A1864" i="1"/>
  <c r="A1788" i="1"/>
  <c r="A1704" i="1"/>
  <c r="A1267" i="1"/>
  <c r="A1043" i="1"/>
  <c r="A2239" i="1"/>
  <c r="A1268" i="1"/>
  <c r="A1144" i="1"/>
  <c r="A1269" i="1"/>
  <c r="A1044" i="1"/>
  <c r="A1460" i="1"/>
  <c r="A1945" i="1"/>
  <c r="A1270" i="1"/>
  <c r="A1461" i="1"/>
  <c r="A1271" i="1"/>
  <c r="A2363" i="1"/>
  <c r="A1462" i="1"/>
  <c r="A1463" i="1"/>
  <c r="A2541" i="1"/>
  <c r="A2364" i="1"/>
  <c r="A2542" i="1"/>
  <c r="A1040" i="1"/>
  <c r="A1265" i="1"/>
  <c r="A1266" i="1"/>
  <c r="A2236" i="1"/>
  <c r="A1863" i="1"/>
  <c r="A2137" i="1"/>
  <c r="A2138" i="1"/>
  <c r="A2019" i="1"/>
  <c r="A2237" i="1"/>
  <c r="A2238" i="1"/>
  <c r="A685" i="1"/>
  <c r="A686" i="1"/>
  <c r="A19" i="1"/>
  <c r="A20" i="1"/>
  <c r="A746" i="1"/>
  <c r="A747" i="1"/>
  <c r="A2016" i="1"/>
  <c r="A2017" i="1"/>
  <c r="A2018" i="1"/>
  <c r="A2469" i="1"/>
  <c r="A2470" i="1"/>
  <c r="A1861" i="1"/>
  <c r="A2471" i="1"/>
  <c r="A1862" i="1"/>
  <c r="A2472" i="1"/>
  <c r="A1457" i="1"/>
  <c r="A2473" i="1"/>
  <c r="A1458" i="1"/>
  <c r="A1459" i="1"/>
  <c r="A276" i="1"/>
  <c r="A563" i="1"/>
  <c r="A469" i="1"/>
  <c r="A2134" i="1"/>
  <c r="A2135" i="1"/>
  <c r="A2233" i="1"/>
  <c r="A2136" i="1"/>
  <c r="A2234" i="1"/>
  <c r="A1860" i="1"/>
  <c r="A1787" i="1"/>
  <c r="A2235" i="1"/>
  <c r="A1142" i="1"/>
  <c r="A2466" i="1"/>
  <c r="A2467" i="1"/>
  <c r="A1143" i="1"/>
  <c r="A2468" i="1"/>
  <c r="A1037" i="1"/>
  <c r="A1453" i="1"/>
  <c r="A1038" i="1"/>
  <c r="A1454" i="1"/>
  <c r="A2014" i="1"/>
  <c r="A1039" i="1"/>
  <c r="A2015" i="1"/>
  <c r="A1455" i="1"/>
  <c r="A1456" i="1"/>
  <c r="A106" i="1"/>
  <c r="A196" i="1"/>
  <c r="A1261" i="1"/>
  <c r="A1262" i="1"/>
  <c r="A1263" i="1"/>
  <c r="A1264" i="1"/>
  <c r="A1859" i="1"/>
  <c r="A1786" i="1"/>
  <c r="A2464" i="1"/>
  <c r="A2465" i="1"/>
  <c r="A2360" i="1"/>
  <c r="A1449" i="1"/>
  <c r="A1943" i="1"/>
  <c r="A2361" i="1"/>
  <c r="A1450" i="1"/>
  <c r="A2362" i="1"/>
  <c r="A1451" i="1"/>
  <c r="A1655" i="1"/>
  <c r="A1452" i="1"/>
  <c r="A1656" i="1"/>
  <c r="A1657" i="1"/>
  <c r="A866" i="1"/>
  <c r="A195" i="1"/>
  <c r="A960" i="1"/>
  <c r="A1939" i="1"/>
  <c r="A2132" i="1"/>
  <c r="A1032" i="1"/>
  <c r="A1940" i="1"/>
  <c r="A2133" i="1"/>
  <c r="A1033" i="1"/>
  <c r="A1784" i="1"/>
  <c r="A1785" i="1"/>
  <c r="A2231" i="1"/>
  <c r="A1257" i="1"/>
  <c r="A1034" i="1"/>
  <c r="A2232" i="1"/>
  <c r="A1258" i="1"/>
  <c r="A1035" i="1"/>
  <c r="A1259" i="1"/>
  <c r="A1036" i="1"/>
  <c r="A1445" i="1"/>
  <c r="A1260" i="1"/>
  <c r="A1941" i="1"/>
  <c r="A1942" i="1"/>
  <c r="A2356" i="1"/>
  <c r="A1446" i="1"/>
  <c r="A2357" i="1"/>
  <c r="A1654" i="1"/>
  <c r="A2539" i="1"/>
  <c r="A1447" i="1"/>
  <c r="A2540" i="1"/>
  <c r="A1448" i="1"/>
  <c r="A2358" i="1"/>
  <c r="A2359" i="1"/>
  <c r="A959" i="1"/>
  <c r="A1698" i="1"/>
  <c r="A1699" i="1"/>
  <c r="A1029" i="1"/>
  <c r="A1256" i="1"/>
  <c r="A1700" i="1"/>
  <c r="A1701" i="1"/>
  <c r="A1702" i="1"/>
  <c r="A1030" i="1"/>
  <c r="A2128" i="1"/>
  <c r="A1031" i="1"/>
  <c r="A2129" i="1"/>
  <c r="A2230" i="1"/>
  <c r="A2130" i="1"/>
  <c r="A2131" i="1"/>
  <c r="A562" i="1"/>
  <c r="A745" i="1"/>
  <c r="A2459" i="1"/>
  <c r="A2460" i="1"/>
  <c r="A1858" i="1"/>
  <c r="A2461" i="1"/>
  <c r="A2462" i="1"/>
  <c r="A2012" i="1"/>
  <c r="A1439" i="1"/>
  <c r="A2463" i="1"/>
  <c r="A2013" i="1"/>
  <c r="A1440" i="1"/>
  <c r="A1441" i="1"/>
  <c r="A1442" i="1"/>
  <c r="A1443" i="1"/>
  <c r="A1444" i="1"/>
  <c r="A905" i="1"/>
  <c r="A678" i="1"/>
  <c r="A679" i="1"/>
  <c r="A680" i="1"/>
  <c r="A901" i="1"/>
  <c r="A902" i="1"/>
  <c r="A903" i="1"/>
  <c r="A904" i="1"/>
  <c r="A681" i="1"/>
  <c r="A559" i="1"/>
  <c r="A560" i="1"/>
  <c r="A682" i="1"/>
  <c r="A561" i="1"/>
  <c r="A683" i="1"/>
  <c r="A684" i="1"/>
  <c r="A364" i="1"/>
  <c r="A365" i="1"/>
  <c r="A677" i="1"/>
  <c r="A2125" i="1"/>
  <c r="A2224" i="1"/>
  <c r="A2126" i="1"/>
  <c r="A2225" i="1"/>
  <c r="A2127" i="1"/>
  <c r="A2226" i="1"/>
  <c r="A2227" i="1"/>
  <c r="A1136" i="1"/>
  <c r="A2228" i="1"/>
  <c r="A1137" i="1"/>
  <c r="A2229" i="1"/>
  <c r="A1138" i="1"/>
  <c r="A1139" i="1"/>
  <c r="A1140" i="1"/>
  <c r="A1141" i="1"/>
  <c r="A1432" i="1"/>
  <c r="A1433" i="1"/>
  <c r="A1434" i="1"/>
  <c r="A2009" i="1"/>
  <c r="A1650" i="1"/>
  <c r="A1435" i="1"/>
  <c r="A2010" i="1"/>
  <c r="A1651" i="1"/>
  <c r="A1436" i="1"/>
  <c r="A2011" i="1"/>
  <c r="A1652" i="1"/>
  <c r="A1437" i="1"/>
  <c r="A1653" i="1"/>
  <c r="A1438" i="1"/>
  <c r="A466" i="1"/>
  <c r="A467" i="1"/>
  <c r="A102" i="1"/>
  <c r="A103" i="1"/>
  <c r="A361" i="1"/>
  <c r="A362" i="1"/>
  <c r="A744" i="1"/>
  <c r="A462" i="1"/>
  <c r="A463" i="1"/>
  <c r="A464" i="1"/>
  <c r="A465" i="1"/>
  <c r="A556" i="1"/>
  <c r="A557" i="1"/>
  <c r="A468" i="1"/>
  <c r="A558" i="1"/>
  <c r="A359" i="1"/>
  <c r="A360" i="1"/>
  <c r="A104" i="1"/>
  <c r="A105" i="1"/>
  <c r="A363" i="1"/>
  <c r="A274" i="1"/>
  <c r="A366" i="1"/>
  <c r="A275" i="1"/>
  <c r="A1252" i="1"/>
  <c r="A1253" i="1"/>
  <c r="A1254" i="1"/>
  <c r="A1255" i="1"/>
  <c r="A1783" i="1"/>
  <c r="A2454" i="1"/>
  <c r="A2455" i="1"/>
  <c r="A2456" i="1"/>
  <c r="A2457" i="1"/>
  <c r="A2458" i="1"/>
  <c r="A2352" i="1"/>
  <c r="A2353" i="1"/>
  <c r="A1428" i="1"/>
  <c r="A2354" i="1"/>
  <c r="A1429" i="1"/>
  <c r="A2355" i="1"/>
  <c r="A1430" i="1"/>
  <c r="A1431" i="1"/>
  <c r="A623" i="1"/>
  <c r="A624" i="1"/>
  <c r="A864" i="1"/>
  <c r="A865" i="1"/>
  <c r="A191" i="1"/>
  <c r="A192" i="1"/>
  <c r="A193" i="1"/>
  <c r="A554" i="1"/>
  <c r="A461" i="1"/>
  <c r="A194" i="1"/>
  <c r="A555" i="1"/>
  <c r="A622" i="1"/>
  <c r="A271" i="1"/>
  <c r="A272" i="1"/>
  <c r="A311" i="1"/>
  <c r="A273" i="1"/>
  <c r="A312" i="1"/>
  <c r="A313" i="1"/>
  <c r="A267" i="1"/>
  <c r="A1932" i="1"/>
  <c r="A2121" i="1"/>
  <c r="A1022" i="1"/>
  <c r="A1933" i="1"/>
  <c r="A2122" i="1"/>
  <c r="A1023" i="1"/>
  <c r="A1024" i="1"/>
  <c r="A1934" i="1"/>
  <c r="A2123" i="1"/>
  <c r="A2124" i="1"/>
  <c r="A1935" i="1"/>
  <c r="A1782" i="1"/>
  <c r="A1132" i="1"/>
  <c r="A1133" i="1"/>
  <c r="A1247" i="1"/>
  <c r="A1025" i="1"/>
  <c r="A2223" i="1"/>
  <c r="A1134" i="1"/>
  <c r="A1026" i="1"/>
  <c r="A1248" i="1"/>
  <c r="A1027" i="1"/>
  <c r="A1424" i="1"/>
  <c r="A1135" i="1"/>
  <c r="A1249" i="1"/>
  <c r="A1028" i="1"/>
  <c r="A1425" i="1"/>
  <c r="A1936" i="1"/>
  <c r="A1426" i="1"/>
  <c r="A1250" i="1"/>
  <c r="A1937" i="1"/>
  <c r="A1427" i="1"/>
  <c r="A1251" i="1"/>
  <c r="A2346" i="1"/>
  <c r="A1938" i="1"/>
  <c r="A2347" i="1"/>
  <c r="A2348" i="1"/>
  <c r="A2349" i="1"/>
  <c r="A2350" i="1"/>
  <c r="A2351" i="1"/>
  <c r="A268" i="1"/>
  <c r="A269" i="1"/>
  <c r="A452" i="1"/>
  <c r="A453" i="1"/>
  <c r="A454" i="1"/>
  <c r="A353" i="1"/>
  <c r="A552" i="1"/>
  <c r="A455" i="1"/>
  <c r="A354" i="1"/>
  <c r="A553" i="1"/>
  <c r="A456" i="1"/>
  <c r="A96" i="1"/>
  <c r="A355" i="1"/>
  <c r="A457" i="1"/>
  <c r="A97" i="1"/>
  <c r="A356" i="1"/>
  <c r="A98" i="1"/>
  <c r="A458" i="1"/>
  <c r="A357" i="1"/>
  <c r="A99" i="1"/>
  <c r="A358" i="1"/>
  <c r="A188" i="1"/>
  <c r="A806" i="1"/>
  <c r="A459" i="1"/>
  <c r="A807" i="1"/>
  <c r="A460" i="1"/>
  <c r="A100" i="1"/>
  <c r="A189" i="1"/>
  <c r="A808" i="1"/>
  <c r="A190" i="1"/>
  <c r="A101" i="1"/>
  <c r="A953" i="1"/>
  <c r="A954" i="1"/>
  <c r="A955" i="1"/>
  <c r="A308" i="1"/>
  <c r="A956" i="1"/>
  <c r="A270" i="1"/>
  <c r="A957" i="1"/>
  <c r="A309" i="1"/>
  <c r="A310" i="1"/>
  <c r="A958" i="1"/>
  <c r="A603" i="1"/>
  <c r="A604" i="1"/>
  <c r="A605" i="1"/>
  <c r="A606" i="1"/>
  <c r="A607" i="1"/>
  <c r="A608" i="1"/>
  <c r="A1246" i="1"/>
  <c r="A1695" i="1"/>
  <c r="A1015" i="1"/>
  <c r="A1016" i="1"/>
  <c r="A1696" i="1"/>
  <c r="A1017" i="1"/>
  <c r="A1697" i="1"/>
  <c r="A1018" i="1"/>
  <c r="A2221" i="1"/>
  <c r="A1019" i="1"/>
  <c r="A2222" i="1"/>
  <c r="A1020" i="1"/>
  <c r="A1021" i="1"/>
  <c r="A2007" i="1"/>
  <c r="A2008" i="1"/>
  <c r="A2119" i="1"/>
  <c r="A2120" i="1"/>
  <c r="A742" i="1"/>
  <c r="A743" i="1"/>
  <c r="A18" i="1"/>
  <c r="A350" i="1"/>
  <c r="A185" i="1"/>
  <c r="A186" i="1"/>
  <c r="A800" i="1"/>
  <c r="A187" i="1"/>
  <c r="A801" i="1"/>
  <c r="A351" i="1"/>
  <c r="A352" i="1"/>
  <c r="A740" i="1"/>
  <c r="A741" i="1"/>
  <c r="A802" i="1"/>
  <c r="A803" i="1"/>
  <c r="A675" i="1"/>
  <c r="A804" i="1"/>
  <c r="A676" i="1"/>
  <c r="A805" i="1"/>
  <c r="A1127" i="1"/>
  <c r="A1128" i="1"/>
  <c r="A1129" i="1"/>
  <c r="A1130" i="1"/>
  <c r="A2447" i="1"/>
  <c r="A1131" i="1"/>
  <c r="A2448" i="1"/>
  <c r="A1854" i="1"/>
  <c r="A2449" i="1"/>
  <c r="A1855" i="1"/>
  <c r="A1856" i="1"/>
  <c r="A2450" i="1"/>
  <c r="A2451" i="1"/>
  <c r="A1857" i="1"/>
  <c r="A2452" i="1"/>
  <c r="A1420" i="1"/>
  <c r="A1421" i="1"/>
  <c r="A2453" i="1"/>
  <c r="A1422" i="1"/>
  <c r="A1423" i="1"/>
  <c r="A265" i="1"/>
  <c r="A266" i="1"/>
  <c r="A672" i="1"/>
  <c r="A673" i="1"/>
  <c r="A674" i="1"/>
  <c r="A95" i="1"/>
  <c r="A900" i="1"/>
  <c r="A17" i="1"/>
  <c r="A2115" i="1"/>
  <c r="A2116" i="1"/>
  <c r="A1781" i="1"/>
  <c r="A2218" i="1"/>
  <c r="A2117" i="1"/>
  <c r="A2219" i="1"/>
  <c r="A2118" i="1"/>
  <c r="A2220" i="1"/>
  <c r="A1851" i="1"/>
  <c r="A1122" i="1"/>
  <c r="A1852" i="1"/>
  <c r="A1123" i="1"/>
  <c r="A1853" i="1"/>
  <c r="A1124" i="1"/>
  <c r="A1125" i="1"/>
  <c r="A1126" i="1"/>
  <c r="A1414" i="1"/>
  <c r="A1415" i="1"/>
  <c r="A2005" i="1"/>
  <c r="A2006" i="1"/>
  <c r="A1416" i="1"/>
  <c r="A1014" i="1"/>
  <c r="A1417" i="1"/>
  <c r="A1418" i="1"/>
  <c r="A1419" i="1"/>
  <c r="A445" i="1"/>
  <c r="A446" i="1"/>
  <c r="A447" i="1"/>
  <c r="A448" i="1"/>
  <c r="A90" i="1"/>
  <c r="A449" i="1"/>
  <c r="A797" i="1"/>
  <c r="A450" i="1"/>
  <c r="A798" i="1"/>
  <c r="A451" i="1"/>
  <c r="A799" i="1"/>
  <c r="A91" i="1"/>
  <c r="A92" i="1"/>
  <c r="A343" i="1"/>
  <c r="A93" i="1"/>
  <c r="A344" i="1"/>
  <c r="A345" i="1"/>
  <c r="A346" i="1"/>
  <c r="A347" i="1"/>
  <c r="A94" i="1"/>
  <c r="A348" i="1"/>
  <c r="A349" i="1"/>
  <c r="A263" i="1"/>
  <c r="A264" i="1"/>
  <c r="A670" i="1"/>
  <c r="A671" i="1"/>
  <c r="A183" i="1"/>
  <c r="A1240" i="1"/>
  <c r="A1241" i="1"/>
  <c r="A1242" i="1"/>
  <c r="A1243" i="1"/>
  <c r="A1244" i="1"/>
  <c r="A1849" i="1"/>
  <c r="A1245" i="1"/>
  <c r="A1850" i="1"/>
  <c r="A2441" i="1"/>
  <c r="A2442" i="1"/>
  <c r="A2443" i="1"/>
  <c r="A2444" i="1"/>
  <c r="A2445" i="1"/>
  <c r="A2446" i="1"/>
  <c r="A1929" i="1"/>
  <c r="A1406" i="1"/>
  <c r="A2340" i="1"/>
  <c r="A1930" i="1"/>
  <c r="A1407" i="1"/>
  <c r="A2341" i="1"/>
  <c r="A1931" i="1"/>
  <c r="A2342" i="1"/>
  <c r="A1408" i="1"/>
  <c r="A2343" i="1"/>
  <c r="A1409" i="1"/>
  <c r="A2344" i="1"/>
  <c r="A1410" i="1"/>
  <c r="A2345" i="1"/>
  <c r="A1411" i="1"/>
  <c r="A1412" i="1"/>
  <c r="A1646" i="1"/>
  <c r="A1413" i="1"/>
  <c r="A1647" i="1"/>
  <c r="A1648" i="1"/>
  <c r="A1649" i="1"/>
  <c r="A184" i="1"/>
  <c r="A2336" i="1"/>
  <c r="A2337" i="1"/>
  <c r="A1644" i="1"/>
  <c r="A2338" i="1"/>
  <c r="A1645" i="1"/>
  <c r="A2339" i="1"/>
  <c r="A862" i="1"/>
  <c r="A306" i="1"/>
  <c r="A863" i="1"/>
  <c r="A307" i="1"/>
  <c r="A181" i="1"/>
  <c r="A182" i="1"/>
  <c r="A1692" i="1"/>
  <c r="A1238" i="1"/>
  <c r="A1009" i="1"/>
  <c r="A1239" i="1"/>
  <c r="A1010" i="1"/>
  <c r="A1693" i="1"/>
  <c r="A2212" i="1"/>
  <c r="A1694" i="1"/>
  <c r="A2213" i="1"/>
  <c r="A1847" i="1"/>
  <c r="A2214" i="1"/>
  <c r="A1848" i="1"/>
  <c r="A1011" i="1"/>
  <c r="A2110" i="1"/>
  <c r="A1012" i="1"/>
  <c r="A1013" i="1"/>
  <c r="A2111" i="1"/>
  <c r="A2112" i="1"/>
  <c r="A2113" i="1"/>
  <c r="A2215" i="1"/>
  <c r="A2216" i="1"/>
  <c r="A2114" i="1"/>
  <c r="A2217" i="1"/>
  <c r="A340" i="1"/>
  <c r="A796" i="1"/>
  <c r="A16" i="1"/>
  <c r="A341" i="1"/>
  <c r="A14" i="1"/>
  <c r="A15" i="1"/>
  <c r="A342" i="1"/>
  <c r="A795" i="1"/>
  <c r="A551" i="1"/>
  <c r="A739" i="1"/>
  <c r="A550" i="1"/>
  <c r="A2001" i="1"/>
  <c r="A1844" i="1"/>
  <c r="A2002" i="1"/>
  <c r="A1845" i="1"/>
  <c r="A2003" i="1"/>
  <c r="A1846" i="1"/>
  <c r="A1399" i="1"/>
  <c r="A2004" i="1"/>
  <c r="A1400" i="1"/>
  <c r="A1401" i="1"/>
  <c r="A1402" i="1"/>
  <c r="A1403" i="1"/>
  <c r="A1404" i="1"/>
  <c r="A1405" i="1"/>
  <c r="A898" i="1"/>
  <c r="A665" i="1"/>
  <c r="A666" i="1"/>
  <c r="A667" i="1"/>
  <c r="A896" i="1"/>
  <c r="A897" i="1"/>
  <c r="A899" i="1"/>
  <c r="A668" i="1"/>
  <c r="A669" i="1"/>
  <c r="A792" i="1"/>
  <c r="A793" i="1"/>
  <c r="A440" i="1"/>
  <c r="A441" i="1"/>
  <c r="A2106" i="1"/>
  <c r="A2107" i="1"/>
  <c r="A2108" i="1"/>
  <c r="A2109" i="1"/>
  <c r="A2209" i="1"/>
  <c r="A1780" i="1"/>
  <c r="A2210" i="1"/>
  <c r="A1118" i="1"/>
  <c r="A1119" i="1"/>
  <c r="A2211" i="1"/>
  <c r="A2437" i="1"/>
  <c r="A2438" i="1"/>
  <c r="A1688" i="1"/>
  <c r="A1120" i="1"/>
  <c r="A2439" i="1"/>
  <c r="A1689" i="1"/>
  <c r="A1121" i="1"/>
  <c r="A1690" i="1"/>
  <c r="A2440" i="1"/>
  <c r="A1691" i="1"/>
  <c r="A1997" i="1"/>
  <c r="A1998" i="1"/>
  <c r="A1999" i="1"/>
  <c r="A1395" i="1"/>
  <c r="A1396" i="1"/>
  <c r="A2000" i="1"/>
  <c r="A1397" i="1"/>
  <c r="A1640" i="1"/>
  <c r="A1398" i="1"/>
  <c r="A1641" i="1"/>
  <c r="A1642" i="1"/>
  <c r="A1643" i="1"/>
  <c r="A439" i="1"/>
  <c r="A442" i="1"/>
  <c r="A84" i="1"/>
  <c r="A443" i="1"/>
  <c r="A85" i="1"/>
  <c r="A794" i="1"/>
  <c r="A444" i="1"/>
  <c r="A86" i="1"/>
  <c r="A87" i="1"/>
  <c r="A88" i="1"/>
  <c r="A89" i="1"/>
  <c r="A260" i="1"/>
  <c r="A261" i="1"/>
  <c r="A12" i="1"/>
  <c r="A13" i="1"/>
  <c r="A262" i="1"/>
  <c r="A1234" i="1"/>
  <c r="A1235" i="1"/>
  <c r="A1236" i="1"/>
  <c r="A1237" i="1"/>
  <c r="A1778" i="1"/>
  <c r="A1843" i="1"/>
  <c r="A1779" i="1"/>
  <c r="A2434" i="1"/>
  <c r="A2435" i="1"/>
  <c r="A2436" i="1"/>
  <c r="A1926" i="1"/>
  <c r="A1927" i="1"/>
  <c r="A1928" i="1"/>
  <c r="A2334" i="1"/>
  <c r="A1391" i="1"/>
  <c r="A2335" i="1"/>
  <c r="A1392" i="1"/>
  <c r="A1393" i="1"/>
  <c r="A1394" i="1"/>
  <c r="A1638" i="1"/>
  <c r="A1639" i="1"/>
  <c r="A860" i="1"/>
  <c r="A861" i="1"/>
  <c r="A858" i="1"/>
  <c r="A859" i="1"/>
  <c r="A895" i="1"/>
  <c r="A177" i="1"/>
  <c r="A178" i="1"/>
  <c r="A549" i="1"/>
  <c r="A179" i="1"/>
  <c r="A180" i="1"/>
  <c r="A894" i="1"/>
  <c r="A256" i="1"/>
  <c r="A257" i="1"/>
  <c r="A258" i="1"/>
  <c r="A259" i="1"/>
  <c r="A621" i="1"/>
  <c r="A1922" i="1"/>
  <c r="A2103" i="1"/>
  <c r="A1007" i="1"/>
  <c r="A2104" i="1"/>
  <c r="A1008" i="1"/>
  <c r="A1923" i="1"/>
  <c r="A2105" i="1"/>
  <c r="A1841" i="1"/>
  <c r="A1775" i="1"/>
  <c r="A1842" i="1"/>
  <c r="A2205" i="1"/>
  <c r="A1227" i="1"/>
  <c r="A1776" i="1"/>
  <c r="A2206" i="1"/>
  <c r="A1228" i="1"/>
  <c r="A1777" i="1"/>
  <c r="A2207" i="1"/>
  <c r="A1229" i="1"/>
  <c r="A1230" i="1"/>
  <c r="A2208" i="1"/>
  <c r="A1231" i="1"/>
  <c r="A1232" i="1"/>
  <c r="A1924" i="1"/>
  <c r="A1233" i="1"/>
  <c r="A1925" i="1"/>
  <c r="A2332" i="1"/>
  <c r="A1387" i="1"/>
  <c r="A2333" i="1"/>
  <c r="A1388" i="1"/>
  <c r="A1389" i="1"/>
  <c r="A1390" i="1"/>
  <c r="A2537" i="1"/>
  <c r="A2538" i="1"/>
  <c r="A176" i="1"/>
  <c r="A949" i="1"/>
  <c r="A11" i="1"/>
  <c r="A619" i="1"/>
  <c r="A432" i="1"/>
  <c r="A738" i="1"/>
  <c r="A620" i="1"/>
  <c r="A433" i="1"/>
  <c r="A434" i="1"/>
  <c r="A435" i="1"/>
  <c r="A74" i="1"/>
  <c r="A75" i="1"/>
  <c r="A436" i="1"/>
  <c r="A76" i="1"/>
  <c r="A437" i="1"/>
  <c r="A77" i="1"/>
  <c r="A438" i="1"/>
  <c r="A78" i="1"/>
  <c r="A79" i="1"/>
  <c r="A80" i="1"/>
  <c r="A81" i="1"/>
  <c r="A252" i="1"/>
  <c r="A82" i="1"/>
  <c r="A253" i="1"/>
  <c r="A83" i="1"/>
  <c r="A254" i="1"/>
  <c r="A255" i="1"/>
  <c r="A950" i="1"/>
  <c r="A951" i="1"/>
  <c r="A854" i="1"/>
  <c r="A952" i="1"/>
  <c r="A855" i="1"/>
  <c r="A856" i="1"/>
  <c r="A857" i="1"/>
  <c r="A1686" i="1"/>
  <c r="A1000" i="1"/>
  <c r="A1001" i="1"/>
  <c r="A1687" i="1"/>
  <c r="A1002" i="1"/>
  <c r="A1003" i="1"/>
  <c r="A1004" i="1"/>
  <c r="A1005" i="1"/>
  <c r="A2097" i="1"/>
  <c r="A1006" i="1"/>
  <c r="A2098" i="1"/>
  <c r="A2201" i="1"/>
  <c r="A1993" i="1"/>
  <c r="A2099" i="1"/>
  <c r="A2202" i="1"/>
  <c r="A1994" i="1"/>
  <c r="A174" i="1"/>
  <c r="A175" i="1"/>
  <c r="A2100" i="1"/>
  <c r="A2203" i="1"/>
  <c r="A1995" i="1"/>
  <c r="A2101" i="1"/>
  <c r="A2204" i="1"/>
  <c r="A1996" i="1"/>
  <c r="A2102" i="1"/>
  <c r="A546" i="1"/>
  <c r="A339" i="1"/>
  <c r="A547" i="1"/>
  <c r="A10" i="1"/>
  <c r="A548" i="1"/>
  <c r="A1987" i="1"/>
  <c r="A1988" i="1"/>
  <c r="A1115" i="1"/>
  <c r="A1116" i="1"/>
  <c r="A1117" i="1"/>
  <c r="A2432" i="1"/>
  <c r="A2433" i="1"/>
  <c r="A1837" i="1"/>
  <c r="A1989" i="1"/>
  <c r="A1838" i="1"/>
  <c r="A1839" i="1"/>
  <c r="A1840" i="1"/>
  <c r="A1990" i="1"/>
  <c r="A1991" i="1"/>
  <c r="A1384" i="1"/>
  <c r="A1992" i="1"/>
  <c r="A1385" i="1"/>
  <c r="A1386" i="1"/>
  <c r="A662" i="1"/>
  <c r="A663" i="1"/>
  <c r="A664" i="1"/>
  <c r="A249" i="1"/>
  <c r="A250" i="1"/>
  <c r="A251" i="1"/>
  <c r="A429" i="1"/>
  <c r="A430" i="1"/>
  <c r="A9" i="1"/>
  <c r="A2093" i="1"/>
  <c r="A2094" i="1"/>
  <c r="A2095" i="1"/>
  <c r="A2199" i="1"/>
  <c r="A2200" i="1"/>
  <c r="A2096" i="1"/>
  <c r="A1834" i="1"/>
  <c r="A1835" i="1"/>
  <c r="A1836" i="1"/>
  <c r="A1113" i="1"/>
  <c r="A1114" i="1"/>
  <c r="A2429" i="1"/>
  <c r="A2430" i="1"/>
  <c r="A996" i="1"/>
  <c r="A1683" i="1"/>
  <c r="A2431" i="1"/>
  <c r="A1684" i="1"/>
  <c r="A997" i="1"/>
  <c r="A1378" i="1"/>
  <c r="A1685" i="1"/>
  <c r="A1983" i="1"/>
  <c r="A998" i="1"/>
  <c r="A1379" i="1"/>
  <c r="A1984" i="1"/>
  <c r="A999" i="1"/>
  <c r="A1985" i="1"/>
  <c r="A1380" i="1"/>
  <c r="A1986" i="1"/>
  <c r="A1381" i="1"/>
  <c r="A1382" i="1"/>
  <c r="A1634" i="1"/>
  <c r="A1383" i="1"/>
  <c r="A1635" i="1"/>
  <c r="A1636" i="1"/>
  <c r="A1637" i="1"/>
  <c r="A790" i="1"/>
  <c r="A791" i="1"/>
  <c r="A8" i="1"/>
  <c r="A431" i="1"/>
  <c r="A788" i="1"/>
  <c r="A789" i="1"/>
  <c r="A69" i="1"/>
  <c r="A70" i="1"/>
  <c r="A71" i="1"/>
  <c r="A893" i="1"/>
  <c r="A72" i="1"/>
  <c r="A337" i="1"/>
  <c r="A338" i="1"/>
  <c r="A73" i="1"/>
  <c r="A247" i="1"/>
  <c r="A248" i="1"/>
  <c r="A171" i="1"/>
  <c r="A172" i="1"/>
  <c r="A852" i="1"/>
  <c r="A1222" i="1"/>
  <c r="A1223" i="1"/>
  <c r="A1224" i="1"/>
  <c r="A1225" i="1"/>
  <c r="A1226" i="1"/>
  <c r="A1773" i="1"/>
  <c r="A1774" i="1"/>
  <c r="A2426" i="1"/>
  <c r="A2427" i="1"/>
  <c r="A2428" i="1"/>
  <c r="A1920" i="1"/>
  <c r="A1921" i="1"/>
  <c r="A2328" i="1"/>
  <c r="A1375" i="1"/>
  <c r="A2329" i="1"/>
  <c r="A1376" i="1"/>
  <c r="A2330" i="1"/>
  <c r="A1377" i="1"/>
  <c r="A2331" i="1"/>
  <c r="A1631" i="1"/>
  <c r="A1632" i="1"/>
  <c r="A1633" i="1"/>
  <c r="A544" i="1"/>
  <c r="A545" i="1"/>
  <c r="A892" i="1"/>
  <c r="A173" i="1"/>
  <c r="A891" i="1"/>
  <c r="A242" i="1"/>
  <c r="A618" i="1"/>
  <c r="A243" i="1"/>
  <c r="A853" i="1"/>
  <c r="A244" i="1"/>
  <c r="A245" i="1"/>
  <c r="A246" i="1"/>
  <c r="A617" i="1"/>
  <c r="A2089" i="1"/>
  <c r="A990" i="1"/>
  <c r="A2090" i="1"/>
  <c r="A991" i="1"/>
  <c r="A992" i="1"/>
  <c r="A2091" i="1"/>
  <c r="A2092" i="1"/>
  <c r="A1832" i="1"/>
  <c r="A1833" i="1"/>
  <c r="A1217" i="1"/>
  <c r="A1218" i="1"/>
  <c r="A2198" i="1"/>
  <c r="A993" i="1"/>
  <c r="A994" i="1"/>
  <c r="A1219" i="1"/>
  <c r="A995" i="1"/>
  <c r="A1917" i="1"/>
  <c r="A1220" i="1"/>
  <c r="A1918" i="1"/>
  <c r="A1221" i="1"/>
  <c r="A2535" i="1"/>
  <c r="A2322" i="1"/>
  <c r="A1919" i="1"/>
  <c r="A2323" i="1"/>
  <c r="A2536" i="1"/>
  <c r="A1629" i="1"/>
  <c r="A2324" i="1"/>
  <c r="A1630" i="1"/>
  <c r="A2325" i="1"/>
  <c r="A2326" i="1"/>
  <c r="A2327" i="1"/>
  <c r="A7" i="1"/>
  <c r="A614" i="1"/>
  <c r="A335" i="1"/>
  <c r="A615" i="1"/>
  <c r="A336" i="1"/>
  <c r="A419" i="1"/>
  <c r="A616" i="1"/>
  <c r="A420" i="1"/>
  <c r="A421" i="1"/>
  <c r="A422" i="1"/>
  <c r="A423" i="1"/>
  <c r="A59" i="1"/>
  <c r="A424" i="1"/>
  <c r="A60" i="1"/>
  <c r="A425" i="1"/>
  <c r="A61" i="1"/>
  <c r="A426" i="1"/>
  <c r="A62" i="1"/>
  <c r="A427" i="1"/>
  <c r="A63" i="1"/>
  <c r="A785" i="1"/>
  <c r="A428" i="1"/>
  <c r="A64" i="1"/>
  <c r="A786" i="1"/>
  <c r="A65" i="1"/>
  <c r="A168" i="1"/>
  <c r="A787" i="1"/>
  <c r="A66" i="1"/>
  <c r="A169" i="1"/>
  <c r="A67" i="1"/>
  <c r="A170" i="1"/>
  <c r="A234" i="1"/>
  <c r="A68" i="1"/>
  <c r="A235" i="1"/>
  <c r="A236" i="1"/>
  <c r="A237" i="1"/>
  <c r="A238" i="1"/>
  <c r="A239" i="1"/>
  <c r="A305" i="1"/>
  <c r="A240" i="1"/>
  <c r="A945" i="1"/>
  <c r="A241" i="1"/>
  <c r="A946" i="1"/>
  <c r="A947" i="1"/>
  <c r="A948" i="1"/>
  <c r="A302" i="1"/>
  <c r="A303" i="1"/>
  <c r="A304" i="1"/>
  <c r="A4" i="1"/>
  <c r="A985" i="1"/>
  <c r="A986" i="1"/>
  <c r="A1831" i="1"/>
  <c r="A987" i="1"/>
  <c r="A988" i="1"/>
  <c r="A2082" i="1"/>
  <c r="A989" i="1"/>
  <c r="A2196" i="1"/>
  <c r="A2083" i="1"/>
  <c r="A2084" i="1"/>
  <c r="A2197" i="1"/>
  <c r="A1981" i="1"/>
  <c r="A2085" i="1"/>
  <c r="A1982" i="1"/>
  <c r="A2086" i="1"/>
  <c r="A2087" i="1"/>
  <c r="A2088" i="1"/>
  <c r="A660" i="1"/>
  <c r="A661" i="1"/>
  <c r="A737" i="1"/>
  <c r="A780" i="1"/>
  <c r="A781" i="1"/>
  <c r="A329" i="1"/>
  <c r="A164" i="1"/>
  <c r="A330" i="1"/>
  <c r="A165" i="1"/>
  <c r="A331" i="1"/>
  <c r="A166" i="1"/>
  <c r="A332" i="1"/>
  <c r="A167" i="1"/>
  <c r="A779" i="1"/>
  <c r="A5" i="1"/>
  <c r="A333" i="1"/>
  <c r="A6" i="1"/>
  <c r="A334" i="1"/>
  <c r="A542" i="1"/>
  <c r="A782" i="1"/>
  <c r="A543" i="1"/>
  <c r="A783" i="1"/>
  <c r="A784" i="1"/>
  <c r="A658" i="1"/>
  <c r="A2422" i="1"/>
  <c r="A2423" i="1"/>
  <c r="A2424" i="1"/>
  <c r="A1977" i="1"/>
  <c r="A2425" i="1"/>
  <c r="A1978" i="1"/>
  <c r="A1829" i="1"/>
  <c r="A1979" i="1"/>
  <c r="A1830" i="1"/>
  <c r="A1370" i="1"/>
  <c r="A1980" i="1"/>
  <c r="A1371" i="1"/>
  <c r="A1372" i="1"/>
  <c r="A1373" i="1"/>
  <c r="A1374" i="1"/>
  <c r="A540" i="1"/>
  <c r="A655" i="1"/>
  <c r="A656" i="1"/>
  <c r="A657" i="1"/>
  <c r="A541" i="1"/>
  <c r="A659" i="1"/>
  <c r="A233" i="1"/>
  <c r="A1766" i="1"/>
  <c r="A2080" i="1"/>
  <c r="A2081" i="1"/>
  <c r="A1767" i="1"/>
  <c r="A2190" i="1"/>
  <c r="A1768" i="1"/>
  <c r="A2191" i="1"/>
  <c r="A2192" i="1"/>
  <c r="A1769" i="1"/>
  <c r="A2193" i="1"/>
  <c r="A1770" i="1"/>
  <c r="A1771" i="1"/>
  <c r="A2194" i="1"/>
  <c r="A1772" i="1"/>
  <c r="A2195" i="1"/>
  <c r="A1828" i="1"/>
  <c r="A1111" i="1"/>
  <c r="A1112" i="1"/>
  <c r="A2419" i="1"/>
  <c r="A2420" i="1"/>
  <c r="A2421" i="1"/>
  <c r="A1974" i="1"/>
  <c r="A1364" i="1"/>
  <c r="A1365" i="1"/>
  <c r="A1975" i="1"/>
  <c r="A983" i="1"/>
  <c r="A984" i="1"/>
  <c r="A1366" i="1"/>
  <c r="A1976" i="1"/>
  <c r="A1367" i="1"/>
  <c r="A1368" i="1"/>
  <c r="A1625" i="1"/>
  <c r="A1369" i="1"/>
  <c r="A1626" i="1"/>
  <c r="A1627" i="1"/>
  <c r="A1628" i="1"/>
  <c r="A232" i="1"/>
  <c r="A735" i="1"/>
  <c r="A736" i="1"/>
  <c r="A539" i="1"/>
  <c r="A652" i="1"/>
  <c r="A653" i="1"/>
  <c r="A418" i="1"/>
  <c r="A51" i="1"/>
  <c r="A52" i="1"/>
  <c r="A538" i="1"/>
  <c r="A53" i="1"/>
  <c r="A54" i="1"/>
  <c r="A55" i="1"/>
  <c r="A56" i="1"/>
  <c r="A57" i="1"/>
  <c r="A890" i="1"/>
  <c r="A58" i="1"/>
  <c r="A231" i="1"/>
  <c r="A654" i="1"/>
  <c r="A1211" i="1"/>
  <c r="A1212" i="1"/>
  <c r="A1213" i="1"/>
  <c r="A1214" i="1"/>
  <c r="A1215" i="1"/>
  <c r="A1216" i="1"/>
  <c r="A1827" i="1"/>
  <c r="A2412" i="1"/>
  <c r="A2413" i="1"/>
  <c r="A2414" i="1"/>
  <c r="A2415" i="1"/>
  <c r="A2416" i="1"/>
  <c r="A2417" i="1"/>
  <c r="A1358" i="1"/>
  <c r="A2418" i="1"/>
  <c r="A2317" i="1"/>
  <c r="A1916" i="1"/>
  <c r="A2318" i="1"/>
  <c r="A2319" i="1"/>
  <c r="A1359" i="1"/>
  <c r="A2320" i="1"/>
  <c r="A1360" i="1"/>
  <c r="A2321" i="1"/>
  <c r="A1361" i="1"/>
  <c r="A1362" i="1"/>
  <c r="A1363" i="1"/>
  <c r="A1624" i="1"/>
  <c r="A537" i="1"/>
  <c r="A229" i="1"/>
  <c r="A851" i="1"/>
  <c r="A613" i="1"/>
  <c r="A162" i="1"/>
  <c r="A163" i="1"/>
  <c r="A612" i="1"/>
  <c r="A230" i="1"/>
  <c r="A300" i="1"/>
  <c r="A301" i="1"/>
  <c r="A979" i="1"/>
  <c r="A980" i="1"/>
  <c r="A1764" i="1"/>
  <c r="A1204" i="1"/>
  <c r="A1765" i="1"/>
  <c r="A1205" i="1"/>
  <c r="A2188" i="1"/>
  <c r="A1206" i="1"/>
  <c r="A2189" i="1"/>
  <c r="A981" i="1"/>
  <c r="A1207" i="1"/>
  <c r="A1352" i="1"/>
  <c r="A1208" i="1"/>
  <c r="A982" i="1"/>
  <c r="A1353" i="1"/>
  <c r="A1354" i="1"/>
  <c r="A1913" i="1"/>
  <c r="A1209" i="1"/>
  <c r="A1355" i="1"/>
  <c r="A1210" i="1"/>
  <c r="A1914" i="1"/>
  <c r="A1915" i="1"/>
  <c r="A2533" i="1"/>
  <c r="A2534" i="1"/>
  <c r="A1356" i="1"/>
  <c r="A1357" i="1"/>
  <c r="A2" i="1"/>
  <c r="A850" i="1"/>
  <c r="A3" i="1"/>
  <c r="A609" i="1"/>
  <c r="A731" i="1"/>
  <c r="A610" i="1"/>
  <c r="A732" i="1"/>
  <c r="A733" i="1"/>
  <c r="A410" i="1"/>
  <c r="A611" i="1"/>
  <c r="A734" i="1"/>
  <c r="A411" i="1"/>
  <c r="A412" i="1"/>
  <c r="A535" i="1"/>
  <c r="A413" i="1"/>
  <c r="A41" i="1"/>
  <c r="A536" i="1"/>
  <c r="A414" i="1"/>
  <c r="A42" i="1"/>
  <c r="A415" i="1"/>
  <c r="A43" i="1"/>
  <c r="A416" i="1"/>
  <c r="A44" i="1"/>
  <c r="A417" i="1"/>
  <c r="A45" i="1"/>
  <c r="A777" i="1"/>
  <c r="A46" i="1"/>
  <c r="A778" i="1"/>
  <c r="A47" i="1"/>
  <c r="A48" i="1"/>
  <c r="A161" i="1"/>
  <c r="A49" i="1"/>
  <c r="A50" i="1"/>
  <c r="A227" i="1"/>
  <c r="A845" i="1"/>
  <c r="A846" i="1"/>
  <c r="A228" i="1"/>
  <c r="A847" i="1"/>
  <c r="A941" i="1"/>
  <c r="A848" i="1"/>
  <c r="A942" i="1"/>
  <c r="A849" i="1"/>
  <c r="A943" i="1"/>
  <c r="A944" i="1"/>
  <c r="A407" i="1"/>
  <c r="F28" i="3" l="1"/>
  <c r="G28" i="3"/>
  <c r="H28" i="3"/>
  <c r="J28" i="3"/>
  <c r="I28" i="3"/>
  <c r="C39" i="3"/>
  <c r="C38" i="3"/>
  <c r="C37" i="3"/>
  <c r="C36" i="3"/>
  <c r="C35" i="3"/>
  <c r="C34" i="3"/>
  <c r="C33" i="3"/>
  <c r="C32" i="3"/>
  <c r="C31" i="3"/>
  <c r="C30" i="3"/>
  <c r="C29" i="3"/>
  <c r="C28" i="3"/>
  <c r="C27" i="3"/>
  <c r="C26" i="3"/>
  <c r="C25" i="3"/>
  <c r="C24" i="3"/>
  <c r="J31" i="3" l="1"/>
  <c r="J29" i="3"/>
  <c r="J30" i="3"/>
  <c r="F30" i="3"/>
  <c r="F29" i="3"/>
  <c r="F31" i="3"/>
  <c r="I29" i="3"/>
  <c r="I31" i="3"/>
  <c r="I30" i="3"/>
  <c r="G29" i="3"/>
  <c r="G31" i="3"/>
  <c r="G30" i="3"/>
  <c r="H29" i="3"/>
  <c r="H31" i="3"/>
  <c r="H30" i="3"/>
  <c r="E16" i="3"/>
  <c r="F16" i="3"/>
  <c r="G15" i="3"/>
  <c r="K29" i="3" l="1"/>
  <c r="K30" i="3"/>
  <c r="K31" i="3"/>
</calcChain>
</file>

<file path=xl/sharedStrings.xml><?xml version="1.0" encoding="utf-8"?>
<sst xmlns="http://schemas.openxmlformats.org/spreadsheetml/2006/main" count="20728" uniqueCount="1936">
  <si>
    <t>APPOINTMENT DATE</t>
  </si>
  <si>
    <t>APPOINTMENT TIME</t>
  </si>
  <si>
    <t>APPOINTMENT COURSE</t>
  </si>
  <si>
    <t>TUTOR COMMENT</t>
  </si>
  <si>
    <t>NOSHOW</t>
  </si>
  <si>
    <t>CONDUCTED</t>
  </si>
  <si>
    <t>CANCELLED</t>
  </si>
  <si>
    <t>FIRST TIME</t>
  </si>
  <si>
    <t>TUTOR FIRST NAME</t>
  </si>
  <si>
    <t>TUTOR LAST NAME</t>
  </si>
  <si>
    <t>STUDENT FIRST NAME</t>
  </si>
  <si>
    <t>STUDENT LAST NAME</t>
  </si>
  <si>
    <t>YEAR SCHOOL</t>
  </si>
  <si>
    <t>Suraj</t>
  </si>
  <si>
    <t>Shankar</t>
  </si>
  <si>
    <t>sophomore</t>
  </si>
  <si>
    <t>Xi</t>
  </si>
  <si>
    <t>Luo</t>
  </si>
  <si>
    <t>David</t>
  </si>
  <si>
    <t>Shadpour</t>
  </si>
  <si>
    <t>Danny</t>
  </si>
  <si>
    <t>Gil</t>
  </si>
  <si>
    <t>junior</t>
  </si>
  <si>
    <t>Jerry</t>
  </si>
  <si>
    <t>Zhang</t>
  </si>
  <si>
    <t>freshman</t>
  </si>
  <si>
    <t>Mike</t>
  </si>
  <si>
    <t>Jones</t>
  </si>
  <si>
    <t>Chris</t>
  </si>
  <si>
    <t>Liao</t>
  </si>
  <si>
    <t>Anthony</t>
  </si>
  <si>
    <t>Edery</t>
  </si>
  <si>
    <t>Emily</t>
  </si>
  <si>
    <t>Sagardia</t>
  </si>
  <si>
    <t>Amber</t>
  </si>
  <si>
    <t>Bhargava</t>
  </si>
  <si>
    <t>Raymond</t>
  </si>
  <si>
    <t>Humes</t>
  </si>
  <si>
    <t>Megan</t>
  </si>
  <si>
    <t>Momohara</t>
  </si>
  <si>
    <t>yonatan</t>
  </si>
  <si>
    <t>blasberg</t>
  </si>
  <si>
    <t>Isidro</t>
  </si>
  <si>
    <t>Cruz</t>
  </si>
  <si>
    <t>Victoria</t>
  </si>
  <si>
    <t>Wiggins</t>
  </si>
  <si>
    <t>Meseret</t>
  </si>
  <si>
    <t>Alemu</t>
  </si>
  <si>
    <t>Stephanie</t>
  </si>
  <si>
    <t>Reagle</t>
  </si>
  <si>
    <t>Brock</t>
  </si>
  <si>
    <t>Malinoski</t>
  </si>
  <si>
    <t>Nicole</t>
  </si>
  <si>
    <t>Hill</t>
  </si>
  <si>
    <t>Jasmine</t>
  </si>
  <si>
    <t>Wong</t>
  </si>
  <si>
    <t>Rachel</t>
  </si>
  <si>
    <t>Glazer</t>
  </si>
  <si>
    <t>Kalan</t>
  </si>
  <si>
    <t>Leaks</t>
  </si>
  <si>
    <t>Bin</t>
  </si>
  <si>
    <t>Rao</t>
  </si>
  <si>
    <t>Katherine</t>
  </si>
  <si>
    <t>Lee</t>
  </si>
  <si>
    <t xml:space="preserve">Yanqiu </t>
  </si>
  <si>
    <t>He</t>
  </si>
  <si>
    <t>Kevin</t>
  </si>
  <si>
    <t>Xu</t>
  </si>
  <si>
    <t>Soumya</t>
  </si>
  <si>
    <t>Murag</t>
  </si>
  <si>
    <t>well prepared with hw questions</t>
  </si>
  <si>
    <t>Michael</t>
  </si>
  <si>
    <t>Jacobs</t>
  </si>
  <si>
    <t>Edward</t>
  </si>
  <si>
    <t>Lesnick</t>
  </si>
  <si>
    <t xml:space="preserve">Gumi </t>
  </si>
  <si>
    <t>Sethi</t>
  </si>
  <si>
    <t>McVey</t>
  </si>
  <si>
    <t>Lillian</t>
  </si>
  <si>
    <t>Wardall</t>
  </si>
  <si>
    <t>Alexia</t>
  </si>
  <si>
    <t>Gutierrez</t>
  </si>
  <si>
    <t>Nathaniel</t>
  </si>
  <si>
    <t>Ngan</t>
  </si>
  <si>
    <t>Vlad</t>
  </si>
  <si>
    <t>Podolsky</t>
  </si>
  <si>
    <t>Winston</t>
  </si>
  <si>
    <t>van Keulen</t>
  </si>
  <si>
    <t>Sarah</t>
  </si>
  <si>
    <t>Snell</t>
  </si>
  <si>
    <t xml:space="preserve">Tyler </t>
  </si>
  <si>
    <t xml:space="preserve">Coble </t>
  </si>
  <si>
    <t>Nakul</t>
  </si>
  <si>
    <t>Joshi</t>
  </si>
  <si>
    <t>Goulis</t>
  </si>
  <si>
    <t>Iek Fei</t>
  </si>
  <si>
    <t>U</t>
  </si>
  <si>
    <t>Nirbhav</t>
  </si>
  <si>
    <t>Dhillon</t>
  </si>
  <si>
    <t>Kayla</t>
  </si>
  <si>
    <t>Green</t>
  </si>
  <si>
    <t>Christopher</t>
  </si>
  <si>
    <t>Girard</t>
  </si>
  <si>
    <t>Tara</t>
  </si>
  <si>
    <t>Reza</t>
  </si>
  <si>
    <t>Bass</t>
  </si>
  <si>
    <t xml:space="preserve">Rebecca </t>
  </si>
  <si>
    <t>Casey</t>
  </si>
  <si>
    <t>Christina</t>
  </si>
  <si>
    <t>Ramsey</t>
  </si>
  <si>
    <t>Shalkar</t>
  </si>
  <si>
    <t>Tleuzhanov</t>
  </si>
  <si>
    <t>Elise</t>
  </si>
  <si>
    <t>Takebayashi</t>
  </si>
  <si>
    <t xml:space="preserve">Nicole </t>
  </si>
  <si>
    <t>Wongk</t>
  </si>
  <si>
    <t>Mohammed</t>
  </si>
  <si>
    <t>Bala</t>
  </si>
  <si>
    <t>Carmen</t>
  </si>
  <si>
    <t>Tan</t>
  </si>
  <si>
    <t>Joey</t>
  </si>
  <si>
    <t>Scavone</t>
  </si>
  <si>
    <t>Chin Fang</t>
  </si>
  <si>
    <t>Hsu</t>
  </si>
  <si>
    <t>Achyuth</t>
  </si>
  <si>
    <t>Sriram</t>
  </si>
  <si>
    <t>Shira</t>
  </si>
  <si>
    <t>Bernard</t>
  </si>
  <si>
    <t>Leilani</t>
  </si>
  <si>
    <t>Rebolledo</t>
  </si>
  <si>
    <t>Candace</t>
  </si>
  <si>
    <t>Bailey</t>
  </si>
  <si>
    <t>Kyleen</t>
  </si>
  <si>
    <t>Marcella</t>
  </si>
  <si>
    <t>Kim</t>
  </si>
  <si>
    <t>Du</t>
  </si>
  <si>
    <t>Kelly</t>
  </si>
  <si>
    <t>Nastasi</t>
  </si>
  <si>
    <t>Evan</t>
  </si>
  <si>
    <t>Rosca</t>
  </si>
  <si>
    <t>Jack</t>
  </si>
  <si>
    <t>Lucas</t>
  </si>
  <si>
    <t>Brianna</t>
  </si>
  <si>
    <t>Pak</t>
  </si>
  <si>
    <t>No Show</t>
  </si>
  <si>
    <t>Conducted</t>
  </si>
  <si>
    <t>First-Time</t>
  </si>
  <si>
    <t>Vacant</t>
  </si>
  <si>
    <t>All</t>
  </si>
  <si>
    <t>totals</t>
  </si>
  <si>
    <t>McLaughlin</t>
  </si>
  <si>
    <t>Daniel</t>
  </si>
  <si>
    <t>Luciani</t>
  </si>
  <si>
    <t>Jay</t>
  </si>
  <si>
    <t>Singh</t>
  </si>
  <si>
    <t>Zhen</t>
  </si>
  <si>
    <t>McWilliams</t>
  </si>
  <si>
    <t>Mishan</t>
  </si>
  <si>
    <t>Rambukwella</t>
  </si>
  <si>
    <t>Christine</t>
  </si>
  <si>
    <t>Zimmerman</t>
  </si>
  <si>
    <t>Ali</t>
  </si>
  <si>
    <t>Chamani</t>
  </si>
  <si>
    <t>Juliana</t>
  </si>
  <si>
    <t>Porter</t>
  </si>
  <si>
    <t>Thomas</t>
  </si>
  <si>
    <t>Hon</t>
  </si>
  <si>
    <t>Very well prepared</t>
  </si>
  <si>
    <t>Sassan</t>
  </si>
  <si>
    <t>Caspiani</t>
  </si>
  <si>
    <t>Perry</t>
  </si>
  <si>
    <t>Kumagai</t>
  </si>
  <si>
    <t>Cindy</t>
  </si>
  <si>
    <t>Lei</t>
  </si>
  <si>
    <t xml:space="preserve">Subhang </t>
  </si>
  <si>
    <t>Acharya</t>
  </si>
  <si>
    <t>Lim</t>
  </si>
  <si>
    <t>Divakar</t>
  </si>
  <si>
    <t>Singamsetty</t>
  </si>
  <si>
    <t>Anjali</t>
  </si>
  <si>
    <t>Ahuja</t>
  </si>
  <si>
    <t>Barth</t>
  </si>
  <si>
    <t>Isaaca</t>
  </si>
  <si>
    <t>Hoglen</t>
  </si>
  <si>
    <t>Fanous</t>
  </si>
  <si>
    <t xml:space="preserve">Christine </t>
  </si>
  <si>
    <t>Sabuni</t>
  </si>
  <si>
    <t>Hannah</t>
  </si>
  <si>
    <t>Luk</t>
  </si>
  <si>
    <t>Richards</t>
  </si>
  <si>
    <t>ANGELICA</t>
  </si>
  <si>
    <t>GIRARDELLO</t>
  </si>
  <si>
    <t>John</t>
  </si>
  <si>
    <t>Teeter</t>
  </si>
  <si>
    <t>Madison</t>
  </si>
  <si>
    <t>Houseworth</t>
  </si>
  <si>
    <t>Margaret</t>
  </si>
  <si>
    <t>Gwynne</t>
  </si>
  <si>
    <t>steven</t>
  </si>
  <si>
    <t>vu</t>
  </si>
  <si>
    <t>panayes</t>
  </si>
  <si>
    <t>dikeou</t>
  </si>
  <si>
    <t>Coakley</t>
  </si>
  <si>
    <t>Jimmy</t>
  </si>
  <si>
    <t>Dao</t>
  </si>
  <si>
    <t>Mason</t>
  </si>
  <si>
    <t>West</t>
  </si>
  <si>
    <t>Matthew</t>
  </si>
  <si>
    <t>Austin</t>
  </si>
  <si>
    <t>Gregory</t>
  </si>
  <si>
    <t>Hammar</t>
  </si>
  <si>
    <t>Marie</t>
  </si>
  <si>
    <t>Danielian</t>
  </si>
  <si>
    <t>Hailey</t>
  </si>
  <si>
    <t>Logan</t>
  </si>
  <si>
    <t>Not Engineering Major</t>
  </si>
  <si>
    <t>Jason</t>
  </si>
  <si>
    <t>Zheng</t>
  </si>
  <si>
    <t>Gonzalo</t>
  </si>
  <si>
    <t>Gambino</t>
  </si>
  <si>
    <t>Providence</t>
  </si>
  <si>
    <t>Ilisevich</t>
  </si>
  <si>
    <t>Angela</t>
  </si>
  <si>
    <t>Poje</t>
  </si>
  <si>
    <t>Felicia</t>
  </si>
  <si>
    <t>Aguirre</t>
  </si>
  <si>
    <t>Connie</t>
  </si>
  <si>
    <t>Liang</t>
  </si>
  <si>
    <t>Fogarty</t>
  </si>
  <si>
    <t>Lisa</t>
  </si>
  <si>
    <t>Dorrington</t>
  </si>
  <si>
    <t>Abdo</t>
  </si>
  <si>
    <t>Faissal</t>
  </si>
  <si>
    <t>Diya</t>
  </si>
  <si>
    <t>Dwarakanath</t>
  </si>
  <si>
    <t>senior</t>
  </si>
  <si>
    <t>% Conducted</t>
  </si>
  <si>
    <t>CSCI-102</t>
  </si>
  <si>
    <t>MATH-126</t>
  </si>
  <si>
    <t>WRIT-140</t>
  </si>
  <si>
    <t>MATH-245</t>
  </si>
  <si>
    <t>BME-210</t>
  </si>
  <si>
    <t>MATH-125</t>
  </si>
  <si>
    <t>CHEM-105a</t>
  </si>
  <si>
    <t>WRIT-340</t>
  </si>
  <si>
    <t>PHYS-151</t>
  </si>
  <si>
    <t>EE-202</t>
  </si>
  <si>
    <t>MASC-110</t>
  </si>
  <si>
    <t>CHEM-105b</t>
  </si>
  <si>
    <t>CSCI-101</t>
  </si>
  <si>
    <t>CHE-205</t>
  </si>
  <si>
    <t>PHYS-152</t>
  </si>
  <si>
    <t>BISC-220</t>
  </si>
  <si>
    <t>APPOINTMENT COMMENT</t>
  </si>
  <si>
    <t>CHEM-322b</t>
  </si>
  <si>
    <t>br /&gt;Homework</t>
  </si>
  <si>
    <t>CHEM-322a</t>
  </si>
  <si>
    <t>CE-205</t>
  </si>
  <si>
    <t>EE-101</t>
  </si>
  <si>
    <t>AME-201</t>
  </si>
  <si>
    <t>CHE-350</t>
  </si>
  <si>
    <t>AME-204</t>
  </si>
  <si>
    <t>MATH-226</t>
  </si>
  <si>
    <t>CHEM-300</t>
  </si>
  <si>
    <t>ENGR-MTLAB</t>
  </si>
  <si>
    <t>CHE-120</t>
  </si>
  <si>
    <t>AME-341b</t>
  </si>
  <si>
    <t>AME-301</t>
  </si>
  <si>
    <t>ISE-220</t>
  </si>
  <si>
    <t>Kevin was running late so Nakul helped her.</t>
  </si>
  <si>
    <t>Meaghin</t>
  </si>
  <si>
    <t>Riske</t>
  </si>
  <si>
    <t>Meighan</t>
  </si>
  <si>
    <t>Brian</t>
  </si>
  <si>
    <t>Oh</t>
  </si>
  <si>
    <t>AME-308</t>
  </si>
  <si>
    <t>Khine</t>
  </si>
  <si>
    <t>Theint</t>
  </si>
  <si>
    <t>Briana</t>
  </si>
  <si>
    <t>Savage</t>
  </si>
  <si>
    <t>Mario</t>
  </si>
  <si>
    <t>Rosado</t>
  </si>
  <si>
    <t>Selena</t>
  </si>
  <si>
    <t>Kwan</t>
  </si>
  <si>
    <t>Ameya</t>
  </si>
  <si>
    <t>Deshpande</t>
  </si>
  <si>
    <t>Zachary</t>
  </si>
  <si>
    <t>Wagner</t>
  </si>
  <si>
    <t>Samuel</t>
  </si>
  <si>
    <t>Sweetnam</t>
  </si>
  <si>
    <t>EE-301</t>
  </si>
  <si>
    <t>Baotran</t>
  </si>
  <si>
    <t>Vo</t>
  </si>
  <si>
    <t>Jamie</t>
  </si>
  <si>
    <t>Davis</t>
  </si>
  <si>
    <t xml:space="preserve">Fei </t>
  </si>
  <si>
    <t>Maggi</t>
  </si>
  <si>
    <t>Yang</t>
  </si>
  <si>
    <t>br /&gt;homework</t>
  </si>
  <si>
    <t>Melissa</t>
  </si>
  <si>
    <t>Hasseler</t>
  </si>
  <si>
    <t>Dylan</t>
  </si>
  <si>
    <t>Winters</t>
  </si>
  <si>
    <t>br /&gt;Review for Midterm</t>
  </si>
  <si>
    <t>Email</t>
  </si>
  <si>
    <t>kevinbar@usc.edu</t>
  </si>
  <si>
    <t>blasberg@usc.edu</t>
  </si>
  <si>
    <t>isidrocr@usc.edu</t>
  </si>
  <si>
    <t>jamiedav@usc.edu</t>
  </si>
  <si>
    <t>ameyades@usc.edu</t>
  </si>
  <si>
    <t>pdikeou@usc.edu</t>
  </si>
  <si>
    <t>edery@usc.edu</t>
  </si>
  <si>
    <t>faissal@usc.edu</t>
  </si>
  <si>
    <t>Mhassele@usc.edu</t>
  </si>
  <si>
    <t>hoglen@usc.edu</t>
  </si>
  <si>
    <t>selenakw@usc.edu</t>
  </si>
  <si>
    <t>katherhl@usc.edu</t>
  </si>
  <si>
    <t>cindylei@usc.edu</t>
  </si>
  <si>
    <t>elesnick@usc.edu</t>
  </si>
  <si>
    <t>limdorem@usc.edu</t>
  </si>
  <si>
    <t>xiluo@usc.edu</t>
  </si>
  <si>
    <t>zmcwilli@usc.edu</t>
  </si>
  <si>
    <t>nastasi@usc.edu</t>
  </si>
  <si>
    <t>nngan@usc.edu</t>
  </si>
  <si>
    <t>brianmoh@usc.edu</t>
  </si>
  <si>
    <t>cramsey@usc.edu</t>
  </si>
  <si>
    <t>reagle@usc.edu</t>
  </si>
  <si>
    <t>riske@usc.edu</t>
  </si>
  <si>
    <t>mrosado@usc.edu</t>
  </si>
  <si>
    <t>erosca@usc.edu</t>
  </si>
  <si>
    <t>david.shadpour@usc.edu</t>
  </si>
  <si>
    <t>singamse@usc.edu</t>
  </si>
  <si>
    <t>sarahsne@usc.edu</t>
  </si>
  <si>
    <t>ssweetna@usc.edu</t>
  </si>
  <si>
    <t>Zwagner@usc.edu</t>
  </si>
  <si>
    <t>djwinter@use.edu</t>
  </si>
  <si>
    <t>feix@usc.edu</t>
  </si>
  <si>
    <t>maggiyan@usc.edu</t>
  </si>
  <si>
    <t>mdanieli@usc.edu</t>
  </si>
  <si>
    <t>Brent</t>
  </si>
  <si>
    <t>AME-309</t>
  </si>
  <si>
    <t>Alexandra</t>
  </si>
  <si>
    <t>Kroot</t>
  </si>
  <si>
    <t>Isha</t>
  </si>
  <si>
    <t>Kawatra</t>
  </si>
  <si>
    <t>AME-310</t>
  </si>
  <si>
    <t>Jonathan</t>
  </si>
  <si>
    <t>Flamenco</t>
  </si>
  <si>
    <t>EE -101</t>
  </si>
  <si>
    <t>jefferson</t>
  </si>
  <si>
    <t>Luu</t>
  </si>
  <si>
    <t>WRIT-Help</t>
  </si>
  <si>
    <t>BISC-120</t>
  </si>
  <si>
    <t>Sharada</t>
  </si>
  <si>
    <t>Rayan</t>
  </si>
  <si>
    <t>Ellie</t>
  </si>
  <si>
    <t>Lewis</t>
  </si>
  <si>
    <t>Myklyn</t>
  </si>
  <si>
    <t>Balmut</t>
  </si>
  <si>
    <t>hlogan@usc.edu</t>
  </si>
  <si>
    <t>jefferdl@usc.edu</t>
  </si>
  <si>
    <t>momohara@usc.edu</t>
  </si>
  <si>
    <t>rambukwe@usc.edu</t>
  </si>
  <si>
    <t>sabuni@usc.edu</t>
  </si>
  <si>
    <t>theint@usc.edu</t>
  </si>
  <si>
    <t>tleuzhan@usc.edu</t>
  </si>
  <si>
    <t>Jasonzhe@usc.edu</t>
  </si>
  <si>
    <t>cyzimmer@usc.edu</t>
  </si>
  <si>
    <t>balmut@usc.edu</t>
  </si>
  <si>
    <t>jflamenc@usc.edu</t>
  </si>
  <si>
    <t>rfogarty@usc.edu</t>
  </si>
  <si>
    <t>yanqiuhe@usc.edu</t>
  </si>
  <si>
    <t>housewor@usc.edu</t>
  </si>
  <si>
    <t>kawatra@usc.edu</t>
  </si>
  <si>
    <t>akroot@usc.edu</t>
  </si>
  <si>
    <t>sacharya@usc.edu</t>
  </si>
  <si>
    <t>fnaguirr@usc.edu</t>
  </si>
  <si>
    <t>ahujaa@usc.edu</t>
  </si>
  <si>
    <t>malemu@usc.edu</t>
  </si>
  <si>
    <t>mgaustin@usc.edu</t>
  </si>
  <si>
    <t>mbala@usc.edu</t>
  </si>
  <si>
    <t>sarahbas@usc.edu</t>
  </si>
  <si>
    <t>shira.bernard@usc.edu</t>
  </si>
  <si>
    <t>caseyr@usc.edu</t>
  </si>
  <si>
    <t>caspiani@usc.edu</t>
  </si>
  <si>
    <t>chamani@usc.edu</t>
  </si>
  <si>
    <t>jcoakley@usc.edu</t>
  </si>
  <si>
    <t>tcoble@usc.edu</t>
  </si>
  <si>
    <t>jimmydao@usc.edu</t>
  </si>
  <si>
    <t>nsdhillo@usc.edu</t>
  </si>
  <si>
    <t>kimdu@usc.edu</t>
  </si>
  <si>
    <t>dwarakan@usc.edu</t>
  </si>
  <si>
    <t>cnfanous@usc.edu</t>
  </si>
  <si>
    <t>tfanous@usc.edu</t>
  </si>
  <si>
    <t>gambino@usc.edu</t>
  </si>
  <si>
    <t>dannygil@usc.edu</t>
  </si>
  <si>
    <t>girardel@usc.edu</t>
  </si>
  <si>
    <t>kaylagre@usc.edu</t>
  </si>
  <si>
    <t>alexiagu@usc.edu</t>
  </si>
  <si>
    <t>mgwynne@usc.edu</t>
  </si>
  <si>
    <t>nicolehi@usc.edu</t>
  </si>
  <si>
    <t>thomasah@usc.edu</t>
  </si>
  <si>
    <t>chinfanh@usc.edu</t>
  </si>
  <si>
    <t>rhumes@usc.edu</t>
  </si>
  <si>
    <t>ilisevic@usc.edu</t>
  </si>
  <si>
    <t>pkumagai@usc.edu</t>
  </si>
  <si>
    <t>kleaks@usc.edu</t>
  </si>
  <si>
    <t>liangcon@usc.edu</t>
  </si>
  <si>
    <t>young</t>
  </si>
  <si>
    <t>lee</t>
  </si>
  <si>
    <t>AME-150</t>
  </si>
  <si>
    <t>Jennifer</t>
  </si>
  <si>
    <t>Lemus</t>
  </si>
  <si>
    <t>Marissa</t>
  </si>
  <si>
    <t>Gustavson</t>
  </si>
  <si>
    <t>Stefani</t>
  </si>
  <si>
    <t>Mikov</t>
  </si>
  <si>
    <t>Rory</t>
  </si>
  <si>
    <t>Handel</t>
  </si>
  <si>
    <t>Chenyu</t>
  </si>
  <si>
    <t>Wang</t>
  </si>
  <si>
    <t>CSCI-271</t>
  </si>
  <si>
    <t>Irina</t>
  </si>
  <si>
    <t>Tyshkevich</t>
  </si>
  <si>
    <t>Cameron</t>
  </si>
  <si>
    <t>Geresti</t>
  </si>
  <si>
    <t>Appointment was actually for CS 102</t>
  </si>
  <si>
    <t>Dilyara</t>
  </si>
  <si>
    <t>Kenzhegaliyeva</t>
  </si>
  <si>
    <t>Seonghwan(David)</t>
  </si>
  <si>
    <t>Park</t>
  </si>
  <si>
    <t>Ernest</t>
  </si>
  <si>
    <t>Tellez</t>
  </si>
  <si>
    <t>ISE-330</t>
  </si>
  <si>
    <t>david</t>
  </si>
  <si>
    <t>pascarella</t>
  </si>
  <si>
    <t>ISE-310</t>
  </si>
  <si>
    <t>Rebecca</t>
  </si>
  <si>
    <t>Obasi</t>
  </si>
  <si>
    <t>MATH-225</t>
  </si>
  <si>
    <t>Stephen</t>
  </si>
  <si>
    <t>McAfee</t>
  </si>
  <si>
    <t>br /&gt;writing</t>
  </si>
  <si>
    <t>Bingqing</t>
  </si>
  <si>
    <t>Zhong</t>
  </si>
  <si>
    <t>STUDENT EMAIL</t>
  </si>
  <si>
    <t>geresti@usc.edu</t>
  </si>
  <si>
    <t>handel@usc.edu</t>
  </si>
  <si>
    <t>johnluca@usc.edu</t>
  </si>
  <si>
    <t>dluciani@usc.edu</t>
  </si>
  <si>
    <t>hluK@usc.edu</t>
  </si>
  <si>
    <t>kmarcell@usc.edu</t>
  </si>
  <si>
    <t>smcafee@usc.edu</t>
  </si>
  <si>
    <t>nmcvey@usc.edu</t>
  </si>
  <si>
    <t>murag@usc.edu</t>
  </si>
  <si>
    <t>mikov@usc.edu</t>
  </si>
  <si>
    <t>briannap@usc.edu</t>
  </si>
  <si>
    <t>seonghwp@usc.edu</t>
  </si>
  <si>
    <t>dpascare@usc.edu</t>
  </si>
  <si>
    <t>poje@usc.edu</t>
  </si>
  <si>
    <t>jeporter@usc.edu</t>
  </si>
  <si>
    <t>binrao@usc.edu</t>
  </si>
  <si>
    <t>djrichar@usc.edu</t>
  </si>
  <si>
    <t>sagardia@usc.edu</t>
  </si>
  <si>
    <t>Scavone@usc.edu</t>
  </si>
  <si>
    <t>gurmukhs@usc.edu</t>
  </si>
  <si>
    <t>asriram@usc.edu</t>
  </si>
  <si>
    <t>jteeter@usc.edu</t>
  </si>
  <si>
    <t>Etellez@usc.edu</t>
  </si>
  <si>
    <t>tyshkevi@usc.edu</t>
  </si>
  <si>
    <t>wvankeul@usc.edu</t>
  </si>
  <si>
    <t>chenyuwa@usc.edu</t>
  </si>
  <si>
    <t>wardall@usc.edu</t>
  </si>
  <si>
    <t>masonwes@usc.edu</t>
  </si>
  <si>
    <t>vwiggins@usc.edu</t>
  </si>
  <si>
    <t>nwongk@usc.edu</t>
  </si>
  <si>
    <t>jerryzha@usc.edu</t>
  </si>
  <si>
    <t xml:space="preserve">Aadit </t>
  </si>
  <si>
    <t xml:space="preserve">Patel </t>
  </si>
  <si>
    <t>br /&gt;hw</t>
  </si>
  <si>
    <t>PHYS-163</t>
  </si>
  <si>
    <t>Xinyu</t>
  </si>
  <si>
    <t>Yi</t>
  </si>
  <si>
    <t>Tomizawa</t>
  </si>
  <si>
    <t>Meruyert</t>
  </si>
  <si>
    <t>Aitbayeva</t>
  </si>
  <si>
    <t>aitbayev@usc.edu</t>
  </si>
  <si>
    <t>mgustavs@usc.edu</t>
  </si>
  <si>
    <t>kenzhega@usc.edu</t>
  </si>
  <si>
    <t>lemusj@usc.edu</t>
  </si>
  <si>
    <t>aaditpat@usc.edu</t>
  </si>
  <si>
    <t>rayan@usc.edu</t>
  </si>
  <si>
    <t>lrebolle@usc.edu</t>
  </si>
  <si>
    <t>treza@usc.edu</t>
  </si>
  <si>
    <t>ktomizaw@usc.edu</t>
  </si>
  <si>
    <t>imleiu@usc.edu</t>
  </si>
  <si>
    <t>xinyuyi@usc.edu</t>
  </si>
  <si>
    <t>bingqinz@usc.edu</t>
  </si>
  <si>
    <t>Lui</t>
  </si>
  <si>
    <t>Karthik</t>
  </si>
  <si>
    <t>Gollapudi</t>
  </si>
  <si>
    <t>gollapud@usc.edu</t>
  </si>
  <si>
    <t>luim@usc.edu</t>
  </si>
  <si>
    <t>Dawson</t>
  </si>
  <si>
    <t>Jessica</t>
  </si>
  <si>
    <t>Dunn</t>
  </si>
  <si>
    <t>br /&gt;HW help</t>
  </si>
  <si>
    <t>Nagar</t>
  </si>
  <si>
    <t>Karishma</t>
  </si>
  <si>
    <t>Makana</t>
  </si>
  <si>
    <t>Krulce</t>
  </si>
  <si>
    <t>AME-443</t>
  </si>
  <si>
    <t>alexsa</t>
  </si>
  <si>
    <t>gormley</t>
  </si>
  <si>
    <t>edward</t>
  </si>
  <si>
    <t>fuks</t>
  </si>
  <si>
    <t xml:space="preserve">Yun Sung </t>
  </si>
  <si>
    <t>Eom</t>
  </si>
  <si>
    <t>Felix</t>
  </si>
  <si>
    <t>Eric</t>
  </si>
  <si>
    <t>Nelson</t>
  </si>
  <si>
    <t>EE-364</t>
  </si>
  <si>
    <t xml:space="preserve">Talked to student about in the future scheduling appts with either the writing consultant, the writing center, or seeking help from academic department. </t>
  </si>
  <si>
    <t>Yenting</t>
  </si>
  <si>
    <t>Lin</t>
  </si>
  <si>
    <t>graduate</t>
  </si>
  <si>
    <t xml:space="preserve">Nicola </t>
  </si>
  <si>
    <t>Welch</t>
  </si>
  <si>
    <t>Dong-Ho</t>
  </si>
  <si>
    <t>Yoo</t>
  </si>
  <si>
    <t>Ellen</t>
  </si>
  <si>
    <t>Koo</t>
  </si>
  <si>
    <t>Seeba</t>
  </si>
  <si>
    <t>Bhatia</t>
  </si>
  <si>
    <t>I've noticed he's consistently slow on the uptake; not sure if he's perpetually sleep-deprived, or if something more intrinsic is holding him back. If other tutors are getting the same impression, perhaps recommending a chat with DSP wouldn't be a bad idea.</t>
  </si>
  <si>
    <t>MATH-445</t>
  </si>
  <si>
    <t>Sharbel</t>
  </si>
  <si>
    <t>Haboud</t>
  </si>
  <si>
    <t>bryan</t>
  </si>
  <si>
    <t>mercado</t>
  </si>
  <si>
    <t>Loshin</t>
  </si>
  <si>
    <t>Miras</t>
  </si>
  <si>
    <t>Adilov</t>
  </si>
  <si>
    <t>Allison</t>
  </si>
  <si>
    <t>Rosen</t>
  </si>
  <si>
    <t>adilov@usc.edu</t>
  </si>
  <si>
    <t>seebabha@usc.edu</t>
  </si>
  <si>
    <t>hdunn@usc.edu</t>
  </si>
  <si>
    <t>yuneom@usc.edu</t>
  </si>
  <si>
    <t>fuks@usc.edu</t>
  </si>
  <si>
    <t>agormley@usc.edu</t>
  </si>
  <si>
    <t>haboud@usc.edu</t>
  </si>
  <si>
    <t>felixkim@usc.edu</t>
  </si>
  <si>
    <t>ellenkoo@usc.edu</t>
  </si>
  <si>
    <t>yenting@usc.edu</t>
  </si>
  <si>
    <t>loshin@usc.edu</t>
  </si>
  <si>
    <t>bmercado@usc.edu</t>
  </si>
  <si>
    <t>knagar@usc.edu</t>
  </si>
  <si>
    <t>ericnels@usc.edu</t>
  </si>
  <si>
    <t>rosena@usc.edu</t>
  </si>
  <si>
    <t>carmenta@usc.edu</t>
  </si>
  <si>
    <t>nwelch@usc.edu</t>
  </si>
  <si>
    <t>donghoyo@usc.edu</t>
  </si>
  <si>
    <t>EE-301&lt;br /&gt;Ee301 lab</t>
  </si>
  <si>
    <t>MATH-123</t>
  </si>
  <si>
    <t>PHYS-152&lt;</t>
  </si>
  <si>
    <t xml:space="preserve"> conjugated unsaturated systems (ch 13)</t>
  </si>
  <si>
    <t xml:space="preserve"> Help with Coulomb's Law.</t>
  </si>
  <si>
    <t xml:space="preserve"> Help with l'Hospital's rule in Math 126</t>
  </si>
  <si>
    <t xml:space="preserve"> differential equations</t>
  </si>
  <si>
    <t xml:space="preserve"> l'Hospital's Math 126</t>
  </si>
  <si>
    <t xml:space="preserve"> kevin! help me solve bootcamp</t>
  </si>
  <si>
    <t xml:space="preserve"> I need help with velocity vectors and acceleration vectors in horizontal motion and circular motion.</t>
  </si>
  <si>
    <t xml:space="preserve"> Computer Project professor Lototsky</t>
  </si>
  <si>
    <t xml:space="preserve"> help with basics, sketching and solving</t>
  </si>
  <si>
    <t xml:space="preserve"> Homework</t>
  </si>
  <si>
    <t xml:space="preserve"> MATH 126 HW </t>
  </si>
  <si>
    <t xml:space="preserve"> We have a circuit bootcamp, with simple circuit problems that we have to solve. There are 10 questions. </t>
  </si>
  <si>
    <t xml:space="preserve"> A1 popular culture paper</t>
  </si>
  <si>
    <t xml:space="preserve"> Ch. 2 HW</t>
  </si>
  <si>
    <t xml:space="preserve"> Proofread essay.</t>
  </si>
  <si>
    <t xml:space="preserve"> Help with WRIT 140 for SOCI 15O (Social problem).  I'm suppose to use a branded communication, suggest a social problem, and discuss the significance of it on our lives.</t>
  </si>
  <si>
    <t xml:space="preserve"> Help with creating a vector of pointers to an object and calling the pointers in a following function.</t>
  </si>
  <si>
    <t xml:space="preserve"> Help with separable differential equations especially with determining maxs and mins, and interval in which the solution is true. And modeling problems.</t>
  </si>
  <si>
    <t xml:space="preserve"> Desperately need help with syntax, pointers, and how to work with the Ubuntu (Linux) "Virtual Box" program. Also need help with labs if meetings can become consistent weekly</t>
  </si>
  <si>
    <t xml:space="preserve"> Help with basic CS in CSCI101 (programming language, terms) because I have no background in computer science. </t>
  </si>
  <si>
    <t xml:space="preserve"> I need help with isomerism. Constitutional isomers, cis-trans isomers and how to identify them. </t>
  </si>
  <si>
    <t xml:space="preserve"> help with understanding of orbital hybridizations in chem 322a</t>
  </si>
  <si>
    <t xml:space="preserve"> race/ethnicity and education</t>
  </si>
  <si>
    <t xml:space="preserve"> Rough draft proof read</t>
  </si>
  <si>
    <t xml:space="preserve"> Help with Indeterminate forms and L'Hospital's Rule as well as Integration by parts. Thank you!</t>
  </si>
  <si>
    <t xml:space="preserve"> Numerical Approximations : Euler's method, and a quick review of Integrating factors</t>
  </si>
  <si>
    <t xml:space="preserve"> Help with Moment vectors and also equilibrium of a Rigid Body.</t>
  </si>
  <si>
    <t xml:space="preserve"> Help with MATH 126 HW</t>
  </si>
  <si>
    <t xml:space="preserve"> Limits and complex functions</t>
  </si>
  <si>
    <t xml:space="preserve"> MATH 126 HW help</t>
  </si>
  <si>
    <t xml:space="preserve"> L'Hospitals rule--&gt; knowing when and how to use it</t>
  </si>
  <si>
    <t xml:space="preserve"> two-dimensional kinematics--&gt; plotting a trajectory, projectile motion, understanding these concepts</t>
  </si>
  <si>
    <t xml:space="preserve"> Circuit boot camp</t>
  </si>
  <si>
    <t xml:space="preserve"> Number system conversions. Binary.</t>
  </si>
  <si>
    <t xml:space="preserve"> I need help with the separable equation and Modeling with first order equations. Also the assignments in that two sections.</t>
  </si>
  <si>
    <t xml:space="preserve"> Essay for WRIT130 over view and specific examples</t>
  </si>
  <si>
    <t xml:space="preserve"> second derivative of a diff eq, and max/min points. using a intergrating factor to derive a an equation for u. </t>
  </si>
  <si>
    <t xml:space="preserve"> physics homework</t>
  </si>
  <si>
    <t xml:space="preserve"> Hello Tutor,    I just came back from my 2-year school break, and I took CSCI 101 two years ago. I have almost forgotten everything I learned in 101. I am so lost in this 102 class. I missed the first lab, and when I went to the second lab, I was completely lost in the lab and ended up not finishing my lab. I really want to catch up as soon as possible instead of retaking the 101 class. I hope you can help me with it.     Thanks!  Iek Fei (Renee) U</t>
  </si>
  <si>
    <t xml:space="preserve"> Help with data structures, explain the concept of 2Pointers and C++ I/O</t>
  </si>
  <si>
    <t xml:space="preserve"> phys hw</t>
  </si>
  <si>
    <t xml:space="preserve"> circuit bootcamp</t>
  </si>
  <si>
    <t xml:space="preserve"> help me with matlab!!! </t>
  </si>
  <si>
    <t xml:space="preserve"> A1 popular culture, social networking websites controversy</t>
  </si>
  <si>
    <t xml:space="preserve"> Help with first project involving Euler's Method</t>
  </si>
  <si>
    <t xml:space="preserve"> writing 130</t>
  </si>
  <si>
    <t xml:space="preserve"> I would like help with my comparative paper.</t>
  </si>
  <si>
    <t xml:space="preserve"> MATH HW 126 LHOSPITALS</t>
  </si>
  <si>
    <t xml:space="preserve"> Help with homework. </t>
  </si>
  <si>
    <t xml:space="preserve"> Help with the hw  </t>
  </si>
  <si>
    <t xml:space="preserve"> ame hw</t>
  </si>
  <si>
    <t xml:space="preserve"> Help with the glorious world of Mastering Physics. The next section should be on 2-D Kinematics, but if it isn't posted by our appointment, then I'd like your help with 1-D Kinematics.</t>
  </si>
  <si>
    <t xml:space="preserve"> I would like to go over some of the material to get ready for the midterm next Monday.</t>
  </si>
  <si>
    <t xml:space="preserve"> Need help with Limits. If you email me at blasberg@usc.edu - I can send the questions I'd like to go over so you can take a look beforehand. :)    Look forward to meeting</t>
  </si>
  <si>
    <t xml:space="preserve"> Need Help with modeling with first order equations and Differences between linear and nonlinear equations</t>
  </si>
  <si>
    <t xml:space="preserve"> Differential equations</t>
  </si>
  <si>
    <t xml:space="preserve"> Need help with MASC 110. If you email me at blasberg@usc.edu - I can send the questions I'd like to go over so you can take a look beforehand. :)    Look forward to meeting</t>
  </si>
  <si>
    <t xml:space="preserve"> Help with vectors and cross products. Thank you! </t>
  </si>
  <si>
    <t xml:space="preserve"> I need help with optimization and l'hospital's rule</t>
  </si>
  <si>
    <t xml:space="preserve"> Limits involving infinity</t>
  </si>
  <si>
    <t xml:space="preserve"> A1 popular culture social networking sites</t>
  </si>
  <si>
    <t xml:space="preserve"> Proofread essay</t>
  </si>
  <si>
    <t xml:space="preserve"> Bootcamp</t>
  </si>
  <si>
    <t xml:space="preserve"> differntial equations</t>
  </si>
  <si>
    <t xml:space="preserve"> Writing final essay</t>
  </si>
  <si>
    <t xml:space="preserve"> Help with WRIT 140 for SOCI 15O (Social problem). I'm suppose to use a branded communication, suggest a social problem, and discuss the significance of it on our lives.</t>
  </si>
  <si>
    <t xml:space="preserve"> For the past week I have been taking notes during lecture and attending discussion however we are not explained what it is that we are learning. Professor and TA only provide us with examples but do not explain what is happening in the problem. I can say that I got lost starting in section 2.1-2.3</t>
  </si>
  <si>
    <t xml:space="preserve"> the sections in the book are 2.2 and 2.3. which are modeling first order equations and the difference between linear and non linear equations</t>
  </si>
  <si>
    <t xml:space="preserve"> just help with homework problems with lhopitals rule</t>
  </si>
  <si>
    <t xml:space="preserve"> projectile motion, circular motion, etc</t>
  </si>
  <si>
    <t xml:space="preserve"> Kirchoffs laws </t>
  </si>
  <si>
    <t xml:space="preserve"> MATH 126 HW #3</t>
  </si>
  <si>
    <t xml:space="preserve"> I need help with the statistics chapter (chapter 4) in the chem textbook.  I can not tell when I am suppose to use one approach or equation rather than another.</t>
  </si>
  <si>
    <t xml:space="preserve"> Help with Chapter 14 Q &amp; K equations </t>
  </si>
  <si>
    <t xml:space="preserve"> Help with integration by parts in Math 126</t>
  </si>
  <si>
    <t xml:space="preserve"> Help with 340 1st assignment </t>
  </si>
  <si>
    <t xml:space="preserve"> Culture Essay</t>
  </si>
  <si>
    <t xml:space="preserve"> Help with ICE Equations &amp; problems. Also conceptual aspect of reaction mechanisms. </t>
  </si>
  <si>
    <t xml:space="preserve"> Superposition! (possibly mesh/node equations)    Maby's Bootcamp</t>
  </si>
  <si>
    <t xml:space="preserve"> Homework problem of physics135a</t>
  </si>
  <si>
    <t xml:space="preserve"> Need help with source transformations in EE 202. </t>
  </si>
  <si>
    <t xml:space="preserve"> Molecular decay</t>
  </si>
  <si>
    <t xml:space="preserve"> I'm in CE 108, an introduction to MATLAB course. This is my first time using MATLAB and I would just like some help and clarification with one of our basic projects. </t>
  </si>
  <si>
    <t xml:space="preserve"> Help with BME 210 hw#1</t>
  </si>
  <si>
    <t xml:space="preserve"> Help with Assignment #1 on Writing Code: Using Euler's method to solve a differential program,  write a program that will plot how formaldehyde concentration changes with time based on an initial concentration of formaldehyde. </t>
  </si>
  <si>
    <t xml:space="preserve"> Help with Assignment #1 on Writing Code: Using Euler's method to solve a differential program, write a program that will plot how formaldehyde concentration changes with time based on an initial concentration of formaldehyde. </t>
  </si>
  <si>
    <t xml:space="preserve"> Help with Assignment 1</t>
  </si>
  <si>
    <t xml:space="preserve"> Help with Programming Project 1 and getting acquainted with Matlab. Thank you! </t>
  </si>
  <si>
    <t xml:space="preserve"> relative motion, projectile motion</t>
  </si>
  <si>
    <t xml:space="preserve"> Help with setting up my code for CHE 205</t>
  </si>
  <si>
    <t xml:space="preserve"> ordinary diff eqns and vectors, loops</t>
  </si>
  <si>
    <t xml:space="preserve"> Limits &amp; Derivatives</t>
  </si>
  <si>
    <t xml:space="preserve"> ordinary diff eqns</t>
  </si>
  <si>
    <t xml:space="preserve"> HW</t>
  </si>
  <si>
    <t xml:space="preserve"> Matlab help </t>
  </si>
  <si>
    <t xml:space="preserve"> Help with Coulomb's Law and Electric Field concepts. </t>
  </si>
  <si>
    <t xml:space="preserve"> CHE 205 project1 </t>
  </si>
  <si>
    <t xml:space="preserve"> Help with the first Engineering Spreadsheet on strain gauges</t>
  </si>
  <si>
    <t xml:space="preserve"> Help with lab assignment </t>
  </si>
  <si>
    <t xml:space="preserve"> Chapter 2.5-2.7, differential equations</t>
  </si>
  <si>
    <t xml:space="preserve"> Help with chapters 13 and 14 (chemical kinetics and equilibrium) for the exam on Thursday.  Especially integrated rate laws and how to differentiate among them.</t>
  </si>
  <si>
    <t xml:space="preserve"> Homework problem</t>
  </si>
  <si>
    <t xml:space="preserve"> 1D kinematics,mastering physics homework</t>
  </si>
  <si>
    <t xml:space="preserve"> CE 205 HW1 </t>
  </si>
  <si>
    <t xml:space="preserve"> Chem exam review</t>
  </si>
  <si>
    <t xml:space="preserve"> Need help with CSCI 101L. If you email me at blasberg@usc.edu - I can send the questions I'd like to go over so you can take a look beforehand. :)    Look forward to meeting</t>
  </si>
  <si>
    <t xml:space="preserve"> Exact Equations</t>
  </si>
  <si>
    <t xml:space="preserve"> Need help with CSCI 101. If you email me at blasberg@usc.edu - I can send the questions I'd like to go over so you can take a look beforehand. :)    Look forward to meeting</t>
  </si>
  <si>
    <t xml:space="preserve"> Help with Matlab coding of HW 1 (Measuring Cardiac Output); Data file reading, Rectangular/Trapezoidal/Simpson's Rules in Matlab, Spline Approximation</t>
  </si>
  <si>
    <t xml:space="preserve"> chem exam review</t>
  </si>
  <si>
    <t xml:space="preserve"> I'd like help with understanding some parts of finding minterms and maxterms</t>
  </si>
  <si>
    <t xml:space="preserve"> Help with Assignment #1 on Writing Looping Code: Using Euler's method to solve a differential program, write a program that will plot how formaldehyde concentration changes with time based on an initial concentration of formaldehyde.</t>
  </si>
  <si>
    <t xml:space="preserve"> math hw partial fractions</t>
  </si>
  <si>
    <t xml:space="preserve"> Need help with mat-lab: how to write a program to plot a graph. Just beginning to learn and am struggling. </t>
  </si>
  <si>
    <t xml:space="preserve"> Help with Pre Lab questions &amp; Lab</t>
  </si>
  <si>
    <t xml:space="preserve"> chapter 2.5-2.7</t>
  </si>
  <si>
    <t xml:space="preserve"> HW including resultant forces for moment.</t>
  </si>
  <si>
    <t xml:space="preserve"> Help with rate problems as well as initial condition problems. </t>
  </si>
  <si>
    <t xml:space="preserve"> Chem chapter 14</t>
  </si>
  <si>
    <t xml:space="preserve"> Derivatives &amp; Limits</t>
  </si>
  <si>
    <t xml:space="preserve"> Help with integration by parts and with complex indefinite integrals. </t>
  </si>
  <si>
    <t xml:space="preserve"> Ladder networks </t>
  </si>
  <si>
    <t xml:space="preserve"> Norton equivalent circuits </t>
  </si>
  <si>
    <t xml:space="preserve"> phys hw help</t>
  </si>
  <si>
    <t xml:space="preserve"> I really need help in understanding the syntax of C++. I am struggling in understanding when to use different functions, such as array functions, as well as how and when to use loops</t>
  </si>
  <si>
    <t xml:space="preserve"> Help on Assignment 1</t>
  </si>
  <si>
    <t xml:space="preserve"> project 1; debugging</t>
  </si>
  <si>
    <t xml:space="preserve"> Editing essay</t>
  </si>
  <si>
    <t xml:space="preserve"> choosing a topic for this prompt:  What is the problem and why does it require our immediate attention?</t>
  </si>
  <si>
    <t xml:space="preserve"> I want some help going over the stuff that will be on the midterm</t>
  </si>
  <si>
    <t xml:space="preserve"> Need help understanding section 2.3.-2.5 of DFQ book</t>
  </si>
  <si>
    <t xml:space="preserve"> Practice Exam Questions on Chapter 13 &amp; 14</t>
  </si>
  <si>
    <t xml:space="preserve"> Matlab </t>
  </si>
  <si>
    <t xml:space="preserve"> Help with Chapter 13 &amp; 14</t>
  </si>
  <si>
    <t xml:space="preserve"> Help with understanding polar coordinates/cylindrical coordinates, and applying it to curvilinear motion for dynamics</t>
  </si>
  <si>
    <t xml:space="preserve"> Help with Natural coordinates, Newtons 2nd law and cartesian coordinates</t>
  </si>
  <si>
    <t xml:space="preserve"> Chem exam equillibrium, half life, partial pressures </t>
  </si>
  <si>
    <t xml:space="preserve"> Mastering physics in Physics 151</t>
  </si>
  <si>
    <t xml:space="preserve"> Help with Lab. If you email blasberg@usc.edu, I can provide more details/info. </t>
  </si>
  <si>
    <t xml:space="preserve"> Circuit Boot Camp part 3</t>
  </si>
  <si>
    <t xml:space="preserve"> finding the acceleration vector</t>
  </si>
  <si>
    <t xml:space="preserve"> Help with programming language in CSCI101 and other basics. I don't understand much in class. </t>
  </si>
  <si>
    <t xml:space="preserve"> integration by parts</t>
  </si>
  <si>
    <t xml:space="preserve"> Help with problems on electric potential.</t>
  </si>
  <si>
    <t xml:space="preserve"> chemical equilibrium: equilibrium constant relationships, pressure vs concentration,heterogeneous equilibrium.</t>
  </si>
  <si>
    <t xml:space="preserve"> Help with CSCI 101</t>
  </si>
  <si>
    <t xml:space="preserve"> Brainstorming for essay.</t>
  </si>
  <si>
    <t xml:space="preserve"> ch 7</t>
  </si>
  <si>
    <t xml:space="preserve"> Take a look at my program. If you email me - blasberg@usc.edu. I can send ove the prompt  </t>
  </si>
  <si>
    <t xml:space="preserve"> end of chapter 2 beginning of 3</t>
  </si>
  <si>
    <t xml:space="preserve"> Help with O Chem Chapter 4. Naming alkanes/ alcohols/ and an exam question. </t>
  </si>
  <si>
    <t xml:space="preserve"> motion acceleration and velocity</t>
  </si>
  <si>
    <t xml:space="preserve"> Help with A2</t>
  </si>
  <si>
    <t xml:space="preserve"> Help with homework. If you email blasberg@usc.edu - I can send the questions I'd like to cover.     </t>
  </si>
  <si>
    <t xml:space="preserve"> Computer Project </t>
  </si>
  <si>
    <t xml:space="preserve"> brainstorming</t>
  </si>
  <si>
    <t xml:space="preserve"> Computer project</t>
  </si>
  <si>
    <t xml:space="preserve"> Limits, "continuous at" problems, etc in MATH 125</t>
  </si>
  <si>
    <t xml:space="preserve"> I need help with chapter 10.5/10.6 (equations of lines and planes and cylinders and quadric surfaces).</t>
  </si>
  <si>
    <t xml:space="preserve"> Help with relative motion/ mastering physics Physics 151</t>
  </si>
  <si>
    <t xml:space="preserve"> General probability help/questions</t>
  </si>
  <si>
    <t xml:space="preserve"> Lab</t>
  </si>
  <si>
    <t xml:space="preserve"> basic use of periodic table, different bonds, electronegativity, polarity, etc. </t>
  </si>
  <si>
    <t xml:space="preserve"> Node voltage analysis, superposition, mesh current analysis, linearity </t>
  </si>
  <si>
    <t xml:space="preserve"> Calc</t>
  </si>
  <si>
    <t xml:space="preserve"> relative motions, tangential acceleration, circular acceleration. </t>
  </si>
  <si>
    <t xml:space="preserve"> help with math hw126, partial fractions</t>
  </si>
  <si>
    <t xml:space="preserve"> Help with refresher on setting up and solving table of concentrations (ICE table?), understanding graphs of __solubility/equilibria as a function of __, and systematic treatment of equilibrium in CHEM 300.</t>
  </si>
  <si>
    <t xml:space="preserve"> kinematic motion</t>
  </si>
  <si>
    <t xml:space="preserve"> Brainstorm essay.</t>
  </si>
  <si>
    <t xml:space="preserve"> MAth 126 HW antiderivative definite integrals (e.g. integrate x*(arctan^2(x)))</t>
  </si>
  <si>
    <t xml:space="preserve"> Help with my programming assignment.</t>
  </si>
  <si>
    <t xml:space="preserve"> Mesh equations</t>
  </si>
  <si>
    <t xml:space="preserve"> Node equations</t>
  </si>
  <si>
    <t xml:space="preserve"> I need help with the application of different functions and understanding how to use the correct syntax in coding.</t>
  </si>
  <si>
    <t xml:space="preserve"> H.W. problems</t>
  </si>
  <si>
    <t xml:space="preserve"> Midterm Review: 1.2, 1.4, 2.1-2.5</t>
  </si>
  <si>
    <t xml:space="preserve"> Help with hw#2</t>
  </si>
  <si>
    <t xml:space="preserve"> ame mechanics of materials chapter 1 and 2</t>
  </si>
  <si>
    <t xml:space="preserve"> Help with assignment 1 &amp; 2 of BME 210, help me review how to create pharmacokinetic and computational models of biological systems in MATLAB</t>
  </si>
  <si>
    <t xml:space="preserve"> More chapter 3 work. angular momentum and central force motion, Trajectory of a particle. I just need help going through the material and understanding it.</t>
  </si>
  <si>
    <t xml:space="preserve"> acceleration and velocity.  motion</t>
  </si>
  <si>
    <t xml:space="preserve"> More of the trajectory and Homework help</t>
  </si>
  <si>
    <t xml:space="preserve"> Phys hw gravitational</t>
  </si>
  <si>
    <t xml:space="preserve"> Help with a general understanding of Chapter 1 and 2. I'm getting very confused between variables and don't know how to start a lot of the homework problems we do or what formulas/methods to use when. Any help would be greatly appreciated. I'd love to go over some of the old homeworks and go through the problems again since I didn't understand them the first time around.</t>
  </si>
  <si>
    <t xml:space="preserve"> Need help with E fields and Gauss' Law.</t>
  </si>
  <si>
    <t xml:space="preserve"> Chapter 4.</t>
  </si>
  <si>
    <t xml:space="preserve"> Chapter 4</t>
  </si>
  <si>
    <t xml:space="preserve"> Help with A2 for Mechop</t>
  </si>
  <si>
    <t xml:space="preserve"> Review of CSCI fundamentals  How to practice  Homework help:  Create your own adventure  Using functions/using rand and srand</t>
  </si>
  <si>
    <t xml:space="preserve"> Linear Equations: Method of Integrating Factors Classification of Differential Equations Differences Between Linear and Nonlinear Equations Autonomous Equations and Population Dynamics</t>
  </si>
  <si>
    <t xml:space="preserve"> HW 4</t>
  </si>
  <si>
    <t xml:space="preserve"> Linear Equations: Method  of Integrating Factors    Classification of Differential  Equations    Differences Between Linear  and Nonlinear Equations    Autonomous Equations  and Population Dynamics</t>
  </si>
  <si>
    <t xml:space="preserve"> CE 205 Homework2</t>
  </si>
  <si>
    <t xml:space="preserve"> midterm</t>
  </si>
  <si>
    <t xml:space="preserve"> Need help preparing for first midterm (working with Spring 2012 midterm).  Graphing surfaces, equations of lines, planes, proofs.</t>
  </si>
  <si>
    <t xml:space="preserve"> end of chapter 2 beginning of chapter 3</t>
  </si>
  <si>
    <t xml:space="preserve"> Motion under a central force</t>
  </si>
  <si>
    <t xml:space="preserve"> review problems for midterm</t>
  </si>
  <si>
    <t xml:space="preserve"> Preparation for MATH245 midterm </t>
  </si>
  <si>
    <t xml:space="preserve"> Review for midterm</t>
  </si>
  <si>
    <t xml:space="preserve"> Linear 2nd order equations</t>
  </si>
  <si>
    <t xml:space="preserve"> if you email me at blasberg@usc.edu - I can send you assignment I'd like to cover</t>
  </si>
  <si>
    <t xml:space="preserve"> if you email me at blasberg@usc.edu - I can provide more info / send  assignment I'd like to cover</t>
  </si>
  <si>
    <t xml:space="preserve"> MATH HW 5 </t>
  </si>
  <si>
    <t xml:space="preserve"> help with my lab report on the copper cycle</t>
  </si>
  <si>
    <t xml:space="preserve"> putting together beginning stages of essay</t>
  </si>
  <si>
    <t xml:space="preserve"> Help with WRIT 140 A2</t>
  </si>
  <si>
    <t xml:space="preserve"> kinematic motion, vectors, etc</t>
  </si>
  <si>
    <t xml:space="preserve"> Indeterminate forms and l'hospital's rule, trigonometric integrals and substitutions, partial fractions</t>
  </si>
  <si>
    <t xml:space="preserve"> I require assistance with calculus homework involving reparametrizing curves and proving the Chain Rule.</t>
  </si>
  <si>
    <t xml:space="preserve"> Partial fractions </t>
  </si>
  <si>
    <t xml:space="preserve"> i need help learning how to do partial fractions</t>
  </si>
  <si>
    <t xml:space="preserve"> Derivatives</t>
  </si>
  <si>
    <t xml:space="preserve"> Help with integration using trig substitution and trig identities</t>
  </si>
  <si>
    <t xml:space="preserve"> PHYS 152 homework</t>
  </si>
  <si>
    <t xml:space="preserve"> Ch. 1-3</t>
  </si>
  <si>
    <t xml:space="preserve"> I would like to continue working on understanding the basic syntax of C++ to make functioning programs.</t>
  </si>
  <si>
    <t xml:space="preserve"> HW problems</t>
  </si>
  <si>
    <t xml:space="preserve"> Review for Midterm 1- inverse and exponential functions</t>
  </si>
  <si>
    <t xml:space="preserve"> Help with exceptions(throw, try, catch), vectors, and pointers(using *, &amp;, and -&gt;)</t>
  </si>
  <si>
    <t xml:space="preserve"> homework</t>
  </si>
  <si>
    <t xml:space="preserve"> Proof reading essay</t>
  </si>
  <si>
    <t xml:space="preserve"> proj 2</t>
  </si>
  <si>
    <t xml:space="preserve"> matlab</t>
  </si>
  <si>
    <t xml:space="preserve"> Writing 340</t>
  </si>
  <si>
    <t xml:space="preserve"> I need help with partial fractions</t>
  </si>
  <si>
    <t xml:space="preserve"> Partial fractions</t>
  </si>
  <si>
    <t xml:space="preserve"> Moments and Force Couples</t>
  </si>
  <si>
    <t xml:space="preserve"> Help with understanding homework problems in Chapter 3. They concern finding forces on various 3D dams under water.</t>
  </si>
  <si>
    <t xml:space="preserve"> if you email me at blasberg@usc.edu - i can send over the assignment I'd like to cover    best</t>
  </si>
  <si>
    <t xml:space="preserve"> Help with relative and circular motion.</t>
  </si>
  <si>
    <t xml:space="preserve"> Help with Mechop A2</t>
  </si>
  <si>
    <t xml:space="preserve"> AME 308 Homework help, Solid Edge, Syn and ordered</t>
  </si>
  <si>
    <t xml:space="preserve"> vectors, kinematic, study for midterm</t>
  </si>
  <si>
    <t xml:space="preserve"> Integration by parts, trig integration, etc</t>
  </si>
  <si>
    <t xml:space="preserve"> if you email me at blasberg@usc.edu - I can send over more info / the assignment I'd like to cover</t>
  </si>
  <si>
    <t xml:space="preserve"> Help with Steam tables, determining phases of substances according to given values and ideal gases</t>
  </si>
  <si>
    <t xml:space="preserve"> Help with minterms maxterms, quiz-prep</t>
  </si>
  <si>
    <t xml:space="preserve"> Lewis structure </t>
  </si>
  <si>
    <t xml:space="preserve"> Review for CSCI 101 Midterm 1:  Functions  Arrays  Programming Fundamentals</t>
  </si>
  <si>
    <t xml:space="preserve"> EE301 lab</t>
  </si>
  <si>
    <t xml:space="preserve"> help with problems about intermediate value theorem, continuity, limits at infinity</t>
  </si>
  <si>
    <t xml:space="preserve"> Time to start writing the essay</t>
  </si>
  <si>
    <t xml:space="preserve"> I would like help with Vectors Functions and Space curves and geometry of space</t>
  </si>
  <si>
    <t xml:space="preserve"> Electrical fields and electric potential</t>
  </si>
  <si>
    <t xml:space="preserve"> Review Math material to prepare for midterm</t>
  </si>
  <si>
    <t xml:space="preserve"> Help with Chapter 11 from Stewart's Essential Calculus </t>
  </si>
  <si>
    <t xml:space="preserve"> Calc  </t>
  </si>
  <si>
    <t xml:space="preserve"> Integration by Parts, Trig Integration, etc</t>
  </si>
  <si>
    <t xml:space="preserve"> I need help with velocities like relative motion problems.</t>
  </si>
  <si>
    <t xml:space="preserve"> forces &amp; kinematics</t>
  </si>
  <si>
    <t xml:space="preserve"> Essay #2</t>
  </si>
  <si>
    <t xml:space="preserve"> Relative motion and finding equations with known and unknown variables and using these to solve. My biggest problem is finding the equations and putting them all together.</t>
  </si>
  <si>
    <t xml:space="preserve"> Proof read essay.</t>
  </si>
  <si>
    <t xml:space="preserve"> Help on writing 140 A2 which is thesis based an emphasizes a strong counterargument. The topic is on a current social issue.</t>
  </si>
  <si>
    <t xml:space="preserve"> Help with Assignment 2 on rhetorical analysis of articles.</t>
  </si>
  <si>
    <t xml:space="preserve"> Help with arrays and user-defined functions in CSCI101. </t>
  </si>
  <si>
    <t xml:space="preserve"> Homework help!</t>
  </si>
  <si>
    <t xml:space="preserve"> Chem</t>
  </si>
  <si>
    <t xml:space="preserve"> HW!</t>
  </si>
  <si>
    <t xml:space="preserve"> Help with loops, bool, and arrays.</t>
  </si>
  <si>
    <t xml:space="preserve"> I need help with some midterms i did. I want to know why some of the answers are like this.</t>
  </si>
  <si>
    <t xml:space="preserve"> Phyics135a </t>
  </si>
  <si>
    <t xml:space="preserve"> Partial Fractions</t>
  </si>
  <si>
    <t xml:space="preserve"> Op-amp circuits</t>
  </si>
  <si>
    <t xml:space="preserve"> Help with exam 1 material</t>
  </si>
  <si>
    <t xml:space="preserve"> Next project.</t>
  </si>
  <si>
    <t xml:space="preserve"> Compartment model, ODE45, 1st and 2nd order kinetics, efficient use of matrices</t>
  </si>
  <si>
    <t xml:space="preserve"> help with understanding matlab functions and how to apply them to correct areas</t>
  </si>
  <si>
    <t xml:space="preserve"> Shearing and stress</t>
  </si>
  <si>
    <t xml:space="preserve"> kinematic, vectors</t>
  </si>
  <si>
    <t xml:space="preserve"> Project 2</t>
  </si>
  <si>
    <t xml:space="preserve"> Root finding in a thermodynamic equation for a MATLAB project</t>
  </si>
  <si>
    <t xml:space="preserve"> Relative motion-finding/using equations/variables</t>
  </si>
  <si>
    <t xml:space="preserve"> Electric potential and fields </t>
  </si>
  <si>
    <t xml:space="preserve"> MATLAB </t>
  </si>
  <si>
    <t xml:space="preserve"> Help with synchronous environment, using face relate/relationship tools. General homework/questions as well.</t>
  </si>
  <si>
    <t xml:space="preserve"> bisection</t>
  </si>
  <si>
    <t xml:space="preserve"> HW help, building lamp</t>
  </si>
  <si>
    <t xml:space="preserve"> HW #3</t>
  </si>
  <si>
    <t xml:space="preserve"> Math review for mid tern</t>
  </si>
  <si>
    <t xml:space="preserve"> Chapter 3</t>
  </si>
  <si>
    <t xml:space="preserve"> 2nd order linear non homogenous equations</t>
  </si>
  <si>
    <t xml:space="preserve"> integrating by parts, trig substitution, simpson's rule</t>
  </si>
  <si>
    <t xml:space="preserve"> I have questions about some type of exercises.main problem integrals</t>
  </si>
  <si>
    <t xml:space="preserve"> same problem</t>
  </si>
  <si>
    <t xml:space="preserve"> Help with Logic Theorems as applied in Boolean Algebra</t>
  </si>
  <si>
    <t xml:space="preserve"> Gauss' Law, finding voltage of conducting objects.</t>
  </si>
  <si>
    <t xml:space="preserve"> Same as previous</t>
  </si>
  <si>
    <t xml:space="preserve"> Help with Big-O, Sets, Functions in CS 271 (Discrete Math). </t>
  </si>
  <si>
    <t xml:space="preserve"> mathematica</t>
  </si>
  <si>
    <t xml:space="preserve"> Help with project 2.</t>
  </si>
  <si>
    <t xml:space="preserve"> Heroic paper on real life dads and the incredibles dad</t>
  </si>
  <si>
    <t xml:space="preserve"> Help with CSCI 271: functions, Big-0, Big-Omega, etc. </t>
  </si>
  <si>
    <t xml:space="preserve"> Copy constructors, inheritance</t>
  </si>
  <si>
    <t xml:space="preserve"> Final Draft</t>
  </si>
  <si>
    <t xml:space="preserve"> Project #2</t>
  </si>
  <si>
    <t xml:space="preserve"> Electric field and potential</t>
  </si>
  <si>
    <t xml:space="preserve"> Exam review. help with practice exams</t>
  </si>
  <si>
    <t xml:space="preserve"> exam review. help with practice exams</t>
  </si>
  <si>
    <t xml:space="preserve"> integrals</t>
  </si>
  <si>
    <t xml:space="preserve"> I actually have a question about matlab, but i cant find any tutors who can teach me matlab. thank you.</t>
  </si>
  <si>
    <t xml:space="preserve"> General Questions MatLab</t>
  </si>
  <si>
    <t xml:space="preserve"> general phys</t>
  </si>
  <si>
    <t xml:space="preserve"> Limits</t>
  </si>
  <si>
    <t xml:space="preserve"> Help with electric potential of electric fields and dipoles.</t>
  </si>
  <si>
    <t xml:space="preserve"> Help with acid-base solutions (a web quiz).</t>
  </si>
  <si>
    <t xml:space="preserve"> Implementing simplex method in general form as well as with slack variables in ise 330 hw assignment.</t>
  </si>
  <si>
    <t xml:space="preserve"> Chapter 5</t>
  </si>
  <si>
    <t xml:space="preserve"> help with higher order ODE</t>
  </si>
  <si>
    <t xml:space="preserve"> Help with general Matrices and vectors. Review for midterm this Friday.</t>
  </si>
  <si>
    <t xml:space="preserve"> Prepare to the midterm 1. </t>
  </si>
  <si>
    <t xml:space="preserve"> Homework help </t>
  </si>
  <si>
    <t xml:space="preserve"> Homework </t>
  </si>
  <si>
    <t xml:space="preserve"> diffusion modeling, bouncing ball simulation</t>
  </si>
  <si>
    <t xml:space="preserve"> Using the bisection method and writing a root-finding routine</t>
  </si>
  <si>
    <t xml:space="preserve"> simplex method application and general process</t>
  </si>
  <si>
    <t xml:space="preserve"> Study for Exam</t>
  </si>
  <si>
    <t xml:space="preserve"> need help with vector spaces and subspaces </t>
  </si>
  <si>
    <t xml:space="preserve"> Hi Amber,     Please help me with diffraction, interference, Rayleigh Criterion, and blackbody diagrams.    Thank you in advance!</t>
  </si>
  <si>
    <t xml:space="preserve"> need help with vector spaces and subspaces</t>
  </si>
  <si>
    <t xml:space="preserve"> Help with Midterm </t>
  </si>
  <si>
    <t xml:space="preserve"> Need help with Riemann sums and calculating error.</t>
  </si>
  <si>
    <t xml:space="preserve"> review for midterm</t>
  </si>
  <si>
    <t xml:space="preserve"> Need help with integral approximation with sums and error calculation.</t>
  </si>
  <si>
    <t xml:space="preserve"> Math midterm review</t>
  </si>
  <si>
    <t xml:space="preserve"> A2 consumerism culture</t>
  </si>
  <si>
    <t xml:space="preserve"> Help with bootcamp basics. Really anything. Midterm is Tuesday. Still a bit shakey with the negatives for like node equations.</t>
  </si>
  <si>
    <t xml:space="preserve"> proofread</t>
  </si>
  <si>
    <t xml:space="preserve"> writing</t>
  </si>
  <si>
    <t xml:space="preserve"> i need help with my essay. Topic: marriage</t>
  </si>
  <si>
    <t xml:space="preserve"> I require assistance with calculus homework involving using Mathematica to graph a function of two variables f(x,y)</t>
  </si>
  <si>
    <t xml:space="preserve"> Help with writing a program involving calculating the number of days of a given time period including leap years.</t>
  </si>
  <si>
    <t xml:space="preserve"> Help with Opamps in EE-202</t>
  </si>
  <si>
    <t xml:space="preserve"> Help with writing a program.</t>
  </si>
  <si>
    <t xml:space="preserve"> Help with limits of e</t>
  </si>
  <si>
    <t xml:space="preserve"> H.w</t>
  </si>
  <si>
    <t xml:space="preserve"> general help</t>
  </si>
  <si>
    <t xml:space="preserve"> Help with BME 210 exam prep</t>
  </si>
  <si>
    <t xml:space="preserve"> midterm study</t>
  </si>
  <si>
    <t xml:space="preserve"> Analyzing data and specific questions for the intermediate report.</t>
  </si>
  <si>
    <t xml:space="preserve"> Help with Chem lab 2 and Le Chataliers principle (I want to make sure the equations I'm writing are correct).</t>
  </si>
  <si>
    <t xml:space="preserve"> Help with proof notations. taught by professor Kempe. Direct, contradiction and etc.</t>
  </si>
  <si>
    <t xml:space="preserve"> homework2 </t>
  </si>
  <si>
    <t xml:space="preserve"> Help with algorithm to make an encryption program. Data shift cypher using functions and arrays.</t>
  </si>
  <si>
    <t xml:space="preserve"> bc class</t>
  </si>
  <si>
    <t xml:space="preserve"> Help with Comparison Theorem (for determining convergence/divergence of improper integrals)  and a troublesome  trig substitution integration problem.</t>
  </si>
  <si>
    <t xml:space="preserve">  Hi, I want you to go through my PhD defense slides with me. Just want another opinion and maybe check possible grammar error. </t>
  </si>
  <si>
    <t xml:space="preserve"> Would like to go over LAB 4</t>
  </si>
  <si>
    <t xml:space="preserve"> Midterm 1</t>
  </si>
  <si>
    <t xml:space="preserve"> Help with writing a program to calculate optimum pipe diameter given different parameters.</t>
  </si>
  <si>
    <t xml:space="preserve"> ise 330 midterm preparation</t>
  </si>
  <si>
    <t xml:space="preserve"> hw</t>
  </si>
  <si>
    <t xml:space="preserve"> Help with BME exam</t>
  </si>
  <si>
    <t xml:space="preserve"> midterm preparation 330</t>
  </si>
  <si>
    <t xml:space="preserve"> Help in understanding sections 3.3-3.5. Especially graphing the solutions</t>
  </si>
  <si>
    <t xml:space="preserve"> writing with AMST100</t>
  </si>
  <si>
    <t xml:space="preserve"> Help in section 4.1 </t>
  </si>
  <si>
    <t xml:space="preserve"> I need grammar check on my writing 340 paper. It is total 5 pages paper.</t>
  </si>
  <si>
    <t xml:space="preserve"> Three dimensional moments</t>
  </si>
  <si>
    <t xml:space="preserve"> Boolean variables, if statements, switch statements, nested ifs etc</t>
  </si>
  <si>
    <t xml:space="preserve"> A2</t>
  </si>
  <si>
    <t xml:space="preserve"> China Men Novel Essay</t>
  </si>
  <si>
    <t xml:space="preserve"> proj 3</t>
  </si>
  <si>
    <t xml:space="preserve"> Iterators, linked lists, virtual functions, "protected" members.</t>
  </si>
  <si>
    <t xml:space="preserve"> Project #3</t>
  </si>
  <si>
    <t xml:space="preserve"> Matlab</t>
  </si>
  <si>
    <t xml:space="preserve"> CE205 hw 4</t>
  </si>
  <si>
    <t xml:space="preserve"> I need help with nonhomogeneous equations from chapter 4</t>
  </si>
  <si>
    <t xml:space="preserve"> HW help</t>
  </si>
  <si>
    <t xml:space="preserve"> Help with determining moments and forces on different members of structure when load is applied.</t>
  </si>
  <si>
    <t xml:space="preserve"> volumes using integrals, arc length</t>
  </si>
  <si>
    <t xml:space="preserve"> Taylor series, Laurent series, and midterm prep</t>
  </si>
  <si>
    <t xml:space="preserve"> Midterm review</t>
  </si>
  <si>
    <t xml:space="preserve"> Receptor Kinetic HW</t>
  </si>
  <si>
    <t xml:space="preserve"> Plan essay</t>
  </si>
  <si>
    <t xml:space="preserve"> Finishing the essay and get a overview</t>
  </si>
  <si>
    <t xml:space="preserve"> General Questions</t>
  </si>
  <si>
    <t xml:space="preserve"> Hw</t>
  </si>
  <si>
    <t xml:space="preserve"> Homework Help</t>
  </si>
  <si>
    <t xml:space="preserve"> programming proj 1</t>
  </si>
  <si>
    <t xml:space="preserve"> Help with Linear Programming and Simplex Method.</t>
  </si>
  <si>
    <t xml:space="preserve"> Homework help</t>
  </si>
  <si>
    <t xml:space="preserve"> matlab prog proj 1</t>
  </si>
  <si>
    <t xml:space="preserve"> "Consider a feasible solution x to a standard form problem    min c'x  s.t. Ax = b  x &gt;= 0    and let Z={i: x_i=0} be the set of indices of variables that take the value zero. Explain why x is optimal if the linear programming problem    min c'd  s.t. Ad = 0  d_i &gt;= 0  (i is in Z)    has optimal cost zero."</t>
  </si>
  <si>
    <t xml:space="preserve"> Help with mechanical and electrical vibrations, and nonhomogeneous Equation</t>
  </si>
  <si>
    <t xml:space="preserve"> midterm prep</t>
  </si>
  <si>
    <t xml:space="preserve"> encoders/decoders, multiplexers,adders etc. </t>
  </si>
  <si>
    <t xml:space="preserve"> Experiment 4: CRYSTAL STRUCTURES OF METALS</t>
  </si>
  <si>
    <t xml:space="preserve"> Prepare for exam</t>
  </si>
  <si>
    <t xml:space="preserve"> lab 4(CRYSTAL STRUCTURES OF METALS)</t>
  </si>
  <si>
    <t xml:space="preserve"> Plan Essay</t>
  </si>
  <si>
    <t xml:space="preserve"> Help in section 3.5, 4.1 and 4.2</t>
  </si>
  <si>
    <t xml:space="preserve"> GE</t>
  </si>
  <si>
    <t xml:space="preserve"> Help with 1D Kinematics, relative motion and projectile motion. Going over midterm.</t>
  </si>
  <si>
    <t xml:space="preserve"> Sections 4.1 and 4.2 of the book along with 3.1-5 b/c these ones help set up chapter 4. I feel that I almost understand just need help setting up the problem</t>
  </si>
  <si>
    <t xml:space="preserve"> I'd like help understanding the concepts of this chapter to get ready for the midterm next week.</t>
  </si>
  <si>
    <t xml:space="preserve"> Help with A3 planning</t>
  </si>
  <si>
    <t xml:space="preserve"> Resistivity and Kirchoff function  (circuits)</t>
  </si>
  <si>
    <t xml:space="preserve"> rotating integrals  Find an expression for the area inside the graph of x = y  2  – 2 and above the graph of y = |x – 1| – 3</t>
  </si>
  <si>
    <t xml:space="preserve"> Find an expression for the area inside the graph of x = y  2  – 2 and above the graph of y = |x – 1| – 3</t>
  </si>
  <si>
    <t xml:space="preserve"> H with circuits consisting of batteries, resistors, and capacitors; and Kirchoff equations.</t>
  </si>
  <si>
    <t xml:space="preserve"> Next week's homework</t>
  </si>
  <si>
    <t xml:space="preserve"> wrint</t>
  </si>
  <si>
    <t xml:space="preserve"> Help with planning A3</t>
  </si>
  <si>
    <t>br /&gt;chem</t>
  </si>
  <si>
    <t>br /&gt;CHE205 Matlab Programming Project3</t>
  </si>
  <si>
    <t>br /&gt;help with BME hw</t>
  </si>
  <si>
    <t>br /&gt;Arrays and Pointers, Encryption Code, File I/O</t>
  </si>
  <si>
    <t>Anderson</t>
  </si>
  <si>
    <t xml:space="preserve">br /&gt;Help with encryption/decryption homework assignment. </t>
  </si>
  <si>
    <t>br /&gt;I need help with my c++ homework it is on making a program that will cipher.</t>
  </si>
  <si>
    <t>br /&gt;dealing with file I/O, and pointers</t>
  </si>
  <si>
    <t>br /&gt;IF tables, pH, Ksp</t>
  </si>
  <si>
    <t>br /&gt;volumes by cylindrical shells, 7.3</t>
  </si>
  <si>
    <t>br /&gt;Next Project</t>
  </si>
  <si>
    <t>br /&gt;Help with Mechop</t>
  </si>
  <si>
    <t>br /&gt;Project 3</t>
  </si>
  <si>
    <t>br /&gt;1</t>
  </si>
  <si>
    <t>br /&gt;Project three help</t>
  </si>
  <si>
    <t>Linderman</t>
  </si>
  <si>
    <t>br /&gt;Help with A3</t>
  </si>
  <si>
    <t xml:space="preserve">br /&gt;Help with interpretation and creation of phase portraits and vector fields for homogeneous linear systems with constant coefficients. </t>
  </si>
  <si>
    <t>Rowland</t>
  </si>
  <si>
    <t>Hsiung</t>
  </si>
  <si>
    <t>br /&gt;Help with paper1 for GE2</t>
  </si>
  <si>
    <t>Dizhen</t>
  </si>
  <si>
    <t>Lu</t>
  </si>
  <si>
    <t>br /&gt;Revise essay</t>
  </si>
  <si>
    <t>br /&gt;rough draft</t>
  </si>
  <si>
    <t>br /&gt;CHE205 Project 3</t>
  </si>
  <si>
    <t>br /&gt;Help preparing for midterm 2 (acids and bases, buffers).  Especially need help with buffers.</t>
  </si>
  <si>
    <t>br /&gt;Help with Chapter 16 Buffer problems, precipitation problems &amp; molar solubility problems.</t>
  </si>
  <si>
    <t>br /&gt;math</t>
  </si>
  <si>
    <t>Sang Hyun</t>
  </si>
  <si>
    <t>Sung</t>
  </si>
  <si>
    <t xml:space="preserve">br /&gt;Chem  </t>
  </si>
  <si>
    <t>br /&gt;Quick question about the exam!</t>
  </si>
  <si>
    <t>Mohammadali</t>
  </si>
  <si>
    <t>Fahimipour</t>
  </si>
  <si>
    <t xml:space="preserve">br /&gt;project  </t>
  </si>
  <si>
    <t>br /&gt;Hw</t>
  </si>
  <si>
    <t>br /&gt;homework help</t>
  </si>
  <si>
    <t xml:space="preserve">br /&gt;Amperes Law Biot-Savart Law RC circuits </t>
  </si>
  <si>
    <t>br /&gt;ee 301 lab help</t>
  </si>
  <si>
    <t xml:space="preserve">br /&gt;I need help with figuring out how to use golden section search and where to write the function in the code.  </t>
  </si>
  <si>
    <t>Cyr</t>
  </si>
  <si>
    <t>br /&gt;Need help on a Matlab project !</t>
  </si>
  <si>
    <t>br /&gt;Help with a Matlab project for che 205</t>
  </si>
  <si>
    <t>br /&gt;Help with Solubility and Relative Solubility as well as Buffer Capacity.</t>
  </si>
  <si>
    <t>ISE-225</t>
  </si>
  <si>
    <t>br /&gt;1)inference on the means of 2 populations, variances known and unknown.  2)confidence intervals ( two means)</t>
  </si>
  <si>
    <t>muratcan</t>
  </si>
  <si>
    <t>savaskan</t>
  </si>
  <si>
    <t>br /&gt;Help with Vector Spaces, Subsets, Subspaces, and Spanning sets. Chapter 4.1-4.4</t>
  </si>
  <si>
    <t>Choi</t>
  </si>
  <si>
    <t>br /&gt;Lab 5 help PHASE EQUILIBRIA</t>
  </si>
  <si>
    <t>br /&gt;Help with paper 1</t>
  </si>
  <si>
    <t xml:space="preserve">WRIT-Grad </t>
  </si>
  <si>
    <t>br /&gt;I'd like to get help with paper writing.  Thanks</t>
  </si>
  <si>
    <t>Man</t>
  </si>
  <si>
    <t>Nguyen</t>
  </si>
  <si>
    <t>br /&gt;I need help understanding momentum and inertia problems.</t>
  </si>
  <si>
    <t>br /&gt;Help with project three for matlab</t>
  </si>
  <si>
    <t>br /&gt;Help with matlab</t>
  </si>
  <si>
    <t>Jackson</t>
  </si>
  <si>
    <t>Larance</t>
  </si>
  <si>
    <t>br /&gt;matlab</t>
  </si>
  <si>
    <t>br /&gt;Writing new essay</t>
  </si>
  <si>
    <t>br /&gt;Beginning of chapter 4</t>
  </si>
  <si>
    <t xml:space="preserve">br /&gt;Help with Volumes by cylindrical shells. </t>
  </si>
  <si>
    <t>br /&gt;Help with 1D kinematics and projectile motion</t>
  </si>
  <si>
    <t>br /&gt;Nonhomogenous dfq</t>
  </si>
  <si>
    <t>br /&gt;figuring out if the work done by each force is positive, negative or zero</t>
  </si>
  <si>
    <t xml:space="preserve">br /&gt;Home work problems </t>
  </si>
  <si>
    <t>br /&gt;MAth computer problem</t>
  </si>
  <si>
    <t>br /&gt;help with section 4.3-4.5</t>
  </si>
  <si>
    <t>br /&gt;Help with Acids/Bases and pH questions.</t>
  </si>
  <si>
    <t>br /&gt;Homework help.  Includes center of gravity, pulley/tension, moment and force balances.</t>
  </si>
  <si>
    <t>br /&gt;Help with I/O File streams</t>
  </si>
  <si>
    <t>Ashley</t>
  </si>
  <si>
    <t>Morris</t>
  </si>
  <si>
    <t>br /&gt;writing new essay</t>
  </si>
  <si>
    <t>br /&gt;Help with structuring my paper in WRIT-140</t>
  </si>
  <si>
    <t>Gaya</t>
  </si>
  <si>
    <t>Coomaraswamy</t>
  </si>
  <si>
    <t>br /&gt;Revise essay.</t>
  </si>
  <si>
    <t>br /&gt;MATLAB205 PROJECT3</t>
  </si>
  <si>
    <t>br /&gt;Help with weekly MATLAB assignment, primarily about syntax.</t>
  </si>
  <si>
    <t>Armstrong</t>
  </si>
  <si>
    <t>br /&gt;Help on project 3</t>
  </si>
  <si>
    <t>br /&gt;Loops</t>
  </si>
  <si>
    <t>br /&gt;Assistance with matlab</t>
  </si>
  <si>
    <t>Alec</t>
  </si>
  <si>
    <t>Tiffany</t>
  </si>
  <si>
    <t>br /&gt;Next project.</t>
  </si>
  <si>
    <t xml:space="preserve">br /&gt;Next project. </t>
  </si>
  <si>
    <t>br /&gt;Transient Circuits  Inductors/Capacitors</t>
  </si>
  <si>
    <t>br /&gt;Finishing MATLAB project involving the Golden Section Search Method</t>
  </si>
  <si>
    <t>br /&gt;For Math 245, mostly Laplace Transforms (how to apply them and use them to solve differential equations), inverse Laplace transforms, and complex numbers in differential equations.    Other areas I would like help in but are less important right now are using Laplace transforms to solve discontinuous functions and periodic functions, power series method for second order ODE's without constant coefficients, and using Bernoulli's equation.</t>
  </si>
  <si>
    <t>Hao</t>
  </si>
  <si>
    <t xml:space="preserve">br /&gt;Homework 2 </t>
  </si>
  <si>
    <t>br /&gt;Help with Volume by Cylindrical Shells</t>
  </si>
  <si>
    <t>br /&gt;che 350 proj 1</t>
  </si>
  <si>
    <t xml:space="preserve">br /&gt;Matlab with CHE project  </t>
  </si>
  <si>
    <t>br /&gt;Homework problems</t>
  </si>
  <si>
    <t>br /&gt;I require assistance with homework involving second partial derivatives and tangent planes.</t>
  </si>
  <si>
    <t>br /&gt;Graphical representation of method of members and joints</t>
  </si>
  <si>
    <t>br /&gt;proofs</t>
  </si>
  <si>
    <t>br /&gt;I would like help with a homework assignment. The assignment is written in C++ and it is on struts arrays and pointers. I am making a database. That should be able to put in user information, ect.</t>
  </si>
  <si>
    <t>br /&gt;I will be honest. I don't understand C++: arrays, passing references, syntax, functions.</t>
  </si>
  <si>
    <t>Tarampi</t>
  </si>
  <si>
    <t>br /&gt;Acids/Bases</t>
  </si>
  <si>
    <t>Shayan</t>
  </si>
  <si>
    <t>Shooshtarian</t>
  </si>
  <si>
    <t xml:space="preserve">br /&gt;help with lab report </t>
  </si>
  <si>
    <t>br /&gt;buffer and equillibrium</t>
  </si>
  <si>
    <t>br /&gt;Help with Forced Vibration, Frequency Response, and Resonance.</t>
  </si>
  <si>
    <t>br /&gt;general questions</t>
  </si>
  <si>
    <t>br /&gt;solid edge</t>
  </si>
  <si>
    <t>br /&gt;H.W. questions</t>
  </si>
  <si>
    <t>br /&gt;chapter 8-11 ACHEM</t>
  </si>
  <si>
    <t xml:space="preserve">br /&gt;Help with Chapter 6 and Chapter 7 Material. </t>
  </si>
  <si>
    <t>br /&gt;Matlab</t>
  </si>
  <si>
    <t xml:space="preserve">br /&gt;comparators </t>
  </si>
  <si>
    <t>br /&gt;H.W.</t>
  </si>
  <si>
    <t>br /&gt;I need help with understanding the physics material for kinetic and potential energy</t>
  </si>
  <si>
    <t>Ludena</t>
  </si>
  <si>
    <t>br /&gt;math book 7.4 and 7.6</t>
  </si>
  <si>
    <t>br /&gt;math book chapter 7.7</t>
  </si>
  <si>
    <t>br /&gt;GE</t>
  </si>
  <si>
    <t>br /&gt;I'd like to get help with paper writing.    Thanks</t>
  </si>
  <si>
    <t>CHEM-115b</t>
  </si>
  <si>
    <t>br /&gt;s</t>
  </si>
  <si>
    <t>br /&gt;ee301hwhelp</t>
  </si>
  <si>
    <t xml:space="preserve">br /&gt;AND-OR to NOR logic and altering a circuit to use NOR gates. Karnaugh maps, MUX -&gt; full adders. </t>
  </si>
  <si>
    <t>br /&gt;I really am not understanding my EE 101 class. very lost. comparison circuits.</t>
  </si>
  <si>
    <t>EE-201</t>
  </si>
  <si>
    <t>br /&gt;Microprogrammed control unit design, PROMs (homework help)</t>
  </si>
  <si>
    <t>Aleena</t>
  </si>
  <si>
    <t>Byrne</t>
  </si>
  <si>
    <t>br /&gt;Need help finding volumes of rotated solids.</t>
  </si>
  <si>
    <t>br /&gt;hang out with meeeeeeeee :&gt;</t>
  </si>
  <si>
    <t>Sharon</t>
  </si>
  <si>
    <t>Sin</t>
  </si>
  <si>
    <t xml:space="preserve">br /&gt;area and volume of a solid. washer method, cylindrical method. </t>
  </si>
  <si>
    <t>Karen</t>
  </si>
  <si>
    <t>Urosa</t>
  </si>
  <si>
    <t>br /&gt;che 120 help</t>
  </si>
  <si>
    <t>br /&gt;I'd like to get help with paper writing. Thanks.</t>
  </si>
  <si>
    <t>Naa Adei</t>
  </si>
  <si>
    <t>Mante</t>
  </si>
  <si>
    <t>br /&gt;Midterm Prep</t>
  </si>
  <si>
    <t>br /&gt;A3 100% solution  problem: higher education too expensive  solution: make public universities free</t>
  </si>
  <si>
    <t>Archana</t>
  </si>
  <si>
    <t>Bettadapur</t>
  </si>
  <si>
    <t>Kariah</t>
  </si>
  <si>
    <t>br /&gt;Virtual work</t>
  </si>
  <si>
    <t>Amanda</t>
  </si>
  <si>
    <t>Mercer</t>
  </si>
  <si>
    <t>br /&gt;General Thermo chem concepts and a preliminary trial for how tutoring will generally go.</t>
  </si>
  <si>
    <t>Nico</t>
  </si>
  <si>
    <t>Luna</t>
  </si>
  <si>
    <t>br /&gt;Review for test. Mainly separating systems</t>
  </si>
  <si>
    <t>br /&gt;340</t>
  </si>
  <si>
    <t>br /&gt;Proofread</t>
  </si>
  <si>
    <t>br /&gt;I dont know how to compute Laplace transforms of : a) 1/(s^2+a^2)^2; b) s/(s^2+a^2)^2; c) (s^2+3)/(s^2+2s+2)^2</t>
  </si>
  <si>
    <t>br /&gt;Material Balance</t>
  </si>
  <si>
    <t xml:space="preserve">br /&gt;Cascaded decoders, adders, encoders. </t>
  </si>
  <si>
    <t>br /&gt;Arc lengths</t>
  </si>
  <si>
    <t>br /&gt;EE202hw</t>
  </si>
  <si>
    <t>br /&gt;che 120 midterm</t>
  </si>
  <si>
    <t>br /&gt;che 120</t>
  </si>
  <si>
    <t>br /&gt;Was hoping my friend and I could get help studying for the che 120 midterm. We mainly need help with chapters 4 and 5 which deal with balance feeds.</t>
  </si>
  <si>
    <t>br /&gt;Essay</t>
  </si>
  <si>
    <t>br /&gt;Help with Chapter 6 and Chapter 7 material</t>
  </si>
  <si>
    <t>br /&gt;Help with Bases &amp; Dimensions (4.6) and Linear Transformations (5.1)</t>
  </si>
  <si>
    <t xml:space="preserve">br /&gt;Crystal structures of ionic solids </t>
  </si>
  <si>
    <t>br /&gt;Help with 2-d array</t>
  </si>
  <si>
    <t>Chordas</t>
  </si>
  <si>
    <t>br /&gt;Review</t>
  </si>
  <si>
    <t>Adrian</t>
  </si>
  <si>
    <t>Cagaanan</t>
  </si>
  <si>
    <t xml:space="preserve">br /&gt;Chapter 6 homework. </t>
  </si>
  <si>
    <t xml:space="preserve">br /&gt;homework  </t>
  </si>
  <si>
    <t xml:space="preserve">br /&gt;Understanding magnetic fields and forces. </t>
  </si>
  <si>
    <t>Flores-Navarro</t>
  </si>
  <si>
    <t xml:space="preserve">br /&gt;Homework 4 Comp Sci Project. Social network. </t>
  </si>
  <si>
    <t>Tim</t>
  </si>
  <si>
    <t>Ling</t>
  </si>
  <si>
    <t>br /&gt;Same thing.</t>
  </si>
  <si>
    <t xml:space="preserve">br /&gt;Homework 4 -social network </t>
  </si>
  <si>
    <t>br /&gt;Lab</t>
  </si>
  <si>
    <t xml:space="preserve">br /&gt;Help with mechanical and electrical vibrations, non-homogeneous equations method of undetermined coefficients, forced vibrations,frequency response, and resonance for math 245. </t>
  </si>
  <si>
    <t>br /&gt;Help with writing 140 draft. about when are manipulations appropriate in documentaries?</t>
  </si>
  <si>
    <t>br /&gt;PHYS 152 Homework</t>
  </si>
  <si>
    <t>br /&gt;EElabhelp</t>
  </si>
  <si>
    <t>br /&gt;Working on 443</t>
  </si>
  <si>
    <t>br /&gt;I need help with: Operator Overloading, Copy constructors, and friend functions</t>
  </si>
  <si>
    <t>Merie</t>
  </si>
  <si>
    <t>br /&gt;I am in csci 101 for non - majors. I need help with while loops and arrays.</t>
  </si>
  <si>
    <t>Eleanor</t>
  </si>
  <si>
    <t>Johnson</t>
  </si>
  <si>
    <t>br /&gt;setting up lance armstrong essay</t>
  </si>
  <si>
    <t>br /&gt;Helping with editing A3.</t>
  </si>
  <si>
    <t>br /&gt;Math hw</t>
  </si>
  <si>
    <t>Diego Vasquez did a drop-in appointment w/ me from 4:15 to 6:00.</t>
  </si>
  <si>
    <t xml:space="preserve">br /&gt;Help with impedance in EE 202. </t>
  </si>
  <si>
    <t>br /&gt;EE202hwhelp</t>
  </si>
  <si>
    <t xml:space="preserve">br /&gt;Midterm revision </t>
  </si>
  <si>
    <t>br /&gt;section 4.5-4.6</t>
  </si>
  <si>
    <t>br /&gt;Chapter 5</t>
  </si>
  <si>
    <t>br /&gt;Help with structs and pointers in a social network program.</t>
  </si>
  <si>
    <t>br /&gt;Help with finalizing A3</t>
  </si>
  <si>
    <t xml:space="preserve">br /&gt;homework 3 setup </t>
  </si>
  <si>
    <t>br /&gt;I need help with Lagrange Multipliers</t>
  </si>
  <si>
    <t>Christian</t>
  </si>
  <si>
    <t>Hermanas</t>
  </si>
  <si>
    <t xml:space="preserve">br /&gt;Help with Lagrange Multipliers. </t>
  </si>
  <si>
    <t xml:space="preserve">br /&gt;Review </t>
  </si>
  <si>
    <t>br /&gt;Homework - Social Network. dynamic arrays, file i/o. arrarys. https://piazza.com/usc/spring2013/csci101/resources#</t>
  </si>
  <si>
    <t>br /&gt;I need help making a program. It must have struts and pointers. I need help debugging it and creating a 2d array of pointers.</t>
  </si>
  <si>
    <t>br /&gt;Need help with ensuring that my essay is organizationally sound and that is effectively addresses the prompt.</t>
  </si>
  <si>
    <t>Sulekha</t>
  </si>
  <si>
    <t>Ramayya</t>
  </si>
  <si>
    <t>br /&gt;Reactions</t>
  </si>
  <si>
    <t>br /&gt;math book chapter 7.6 and 7.7  differential equations and sequences</t>
  </si>
  <si>
    <t>br /&gt;complex numbers and linear algebra and laplace transformations</t>
  </si>
  <si>
    <t>br /&gt;Help with conservation of energy</t>
  </si>
  <si>
    <t>br /&gt;I need help with one question on Mastering PHysics. It is related to Energy.</t>
  </si>
  <si>
    <t xml:space="preserve">br /&gt;Help with Lapace transformations in EE 202. </t>
  </si>
  <si>
    <t xml:space="preserve">br /&gt;Inductors </t>
  </si>
  <si>
    <t>br /&gt;Help with 2nd order circuits.</t>
  </si>
  <si>
    <t>br /&gt;Help with exam 2</t>
  </si>
  <si>
    <t xml:space="preserve">br /&gt;Gauss elimination </t>
  </si>
  <si>
    <t>br /&gt;Help with homework on electric and magnetic field.</t>
  </si>
  <si>
    <t>br /&gt;I need help understanding the energy and explosions</t>
  </si>
  <si>
    <t>br /&gt;Help with Energy (Conservation of Kinetic Energy, Kinetic-Work Theorem, Potential Energy,etc.) I also need general help in breaking down problems and identifying which concepts apply.</t>
  </si>
  <si>
    <t>Kathryn</t>
  </si>
  <si>
    <t>Larson</t>
  </si>
  <si>
    <t>br /&gt;HW4 Tejada</t>
  </si>
  <si>
    <t>br /&gt;Help with Breadth First Search, Class &amp; Structs</t>
  </si>
  <si>
    <t>br /&gt;making a histogram</t>
  </si>
  <si>
    <t>br /&gt;I require assistance with calculus homework involving finding the dimensions of a rectangular shape to minimize the cost of building materials.</t>
  </si>
  <si>
    <t>br /&gt;Circuit differential equations</t>
  </si>
  <si>
    <t>Justin</t>
  </si>
  <si>
    <t>Cross</t>
  </si>
  <si>
    <t>br /&gt;CHE 205 Project</t>
  </si>
  <si>
    <t>Carina</t>
  </si>
  <si>
    <t>Murrell</t>
  </si>
  <si>
    <t>br /&gt;Ee301 hw help</t>
  </si>
  <si>
    <t>br /&gt;Help with Chapter 8</t>
  </si>
  <si>
    <t>Farrah</t>
  </si>
  <si>
    <t>Gulzar</t>
  </si>
  <si>
    <t>br /&gt;Ee301hwhelp</t>
  </si>
  <si>
    <t>br /&gt;A4</t>
  </si>
  <si>
    <t>br /&gt;we</t>
  </si>
  <si>
    <t>Cheng</t>
  </si>
  <si>
    <t>br /&gt;chapter 5</t>
  </si>
  <si>
    <t>br /&gt;I have a midterm Wednesday! :D So, I wanna prepare for that by doing problems from sections 11.7 and 11.8. Thanks in advance!</t>
  </si>
  <si>
    <t>br /&gt;Section 4.7, 5.1</t>
  </si>
  <si>
    <t>br /&gt;I need help reviewing everything for the midterm. Specifically i just need help like with some key concepts like on gradients and stuff.</t>
  </si>
  <si>
    <t>br /&gt;I've been hitting the wall on Physics, lately, so I want to just go back on concepts that I'm not the best at, like momentum. Thank you so much, Candace!</t>
  </si>
  <si>
    <t xml:space="preserve">br /&gt;I need help with center of mass concepts and inertia. </t>
  </si>
  <si>
    <t xml:space="preserve">ISE 330 </t>
  </si>
  <si>
    <t>br /&gt;Additional Properties of a linear transformation.  &amp;  The Eigenvalue/Eigenvectors Problem</t>
  </si>
  <si>
    <t>br /&gt;Series and sequences help</t>
  </si>
  <si>
    <t>br /&gt;Help Revise Writ 140 Paper</t>
  </si>
  <si>
    <t>br /&gt;brainstorming</t>
  </si>
  <si>
    <t>br /&gt;Help with paper</t>
  </si>
  <si>
    <t>br /&gt;HW5 It is on big data and miyro?</t>
  </si>
  <si>
    <t>PHYS-152  hw</t>
  </si>
  <si>
    <t>PHYS-151  Chapter 12 section 12.5-12.7 on torque and one problem from homework</t>
  </si>
  <si>
    <t>br /&gt;Lab questions</t>
  </si>
  <si>
    <t>br /&gt;Phasors</t>
  </si>
  <si>
    <t>br /&gt;Write an algorithm to solve a linear system described by a banded coefficient matrix of width 5, or a pentdiagonal system that is more efficient than Gauss elimination, in the manner of the algorithm for tridiagonal systems.</t>
  </si>
  <si>
    <t>br /&gt;I failed my first physics midterm and am having difficulty understanding the second half of the semester because I still don't understand concepts from the first semester. I would like to go over some problems so that I can understand things like relative motion, projectile motion, etc.</t>
  </si>
  <si>
    <t>br /&gt;Review of practice exams from PHYS-151, midterm 2</t>
  </si>
  <si>
    <t>br /&gt;MATLAB PROJECT 4</t>
  </si>
  <si>
    <t>br /&gt;Help with 443</t>
  </si>
  <si>
    <t>br /&gt;Simplification</t>
  </si>
  <si>
    <t>br /&gt;help with input/output files for bmp images</t>
  </si>
  <si>
    <t xml:space="preserve">br /&gt;help with assignment, integer analyzer.. </t>
  </si>
  <si>
    <t>br /&gt;I need help with sop and pos.</t>
  </si>
  <si>
    <t>Richard</t>
  </si>
  <si>
    <t>Phillips</t>
  </si>
  <si>
    <t>br /&gt;I require assistance with calculus homework involving finding the maximum and minimum volumes using Lagrange multipliers.</t>
  </si>
  <si>
    <t xml:space="preserve">br /&gt;OCHEM REGRADE </t>
  </si>
  <si>
    <t>br /&gt;Section 4.7 5.1</t>
  </si>
  <si>
    <t>br /&gt;lagrange multipliers</t>
  </si>
  <si>
    <t>br /&gt;Yo Elise it's Winston! I am starting to review for a midterm so it will be chapter 3 i the text book! (so excited!)</t>
  </si>
  <si>
    <t>br /&gt;Help with 120</t>
  </si>
  <si>
    <t>br /&gt;Second Midterm including integral applications and intro to series</t>
  </si>
  <si>
    <t xml:space="preserve">br /&gt;Help with Math108 </t>
  </si>
  <si>
    <t>Pankaj</t>
  </si>
  <si>
    <t>Srivastava</t>
  </si>
  <si>
    <t>br /&gt;Study for Second Midterm. Integral Applications and introductory series work</t>
  </si>
  <si>
    <t>br /&gt;currently studying conservation of momentum and energy.</t>
  </si>
  <si>
    <t>br /&gt;proj 4</t>
  </si>
  <si>
    <t>Tutored Diego Vasquez until 6:10</t>
  </si>
  <si>
    <t>br /&gt;Finding essay sources.</t>
  </si>
  <si>
    <t>br /&gt;HW4</t>
  </si>
  <si>
    <t>br /&gt;Help with rotational kenimatics. (torque)</t>
  </si>
  <si>
    <t>br /&gt;Pentdiagonal matrix.</t>
  </si>
  <si>
    <t>br /&gt;Help with paper writing</t>
  </si>
  <si>
    <t>br /&gt;polyfit, vectorized calculations, least squares, etc.</t>
  </si>
  <si>
    <t>AME-341a</t>
  </si>
  <si>
    <t>br /&gt;poop</t>
  </si>
  <si>
    <t>Zach</t>
  </si>
  <si>
    <t>Gima</t>
  </si>
  <si>
    <t>br /&gt;CHE 205 Project 4</t>
  </si>
  <si>
    <t>br /&gt;homework help. The usual</t>
  </si>
  <si>
    <t>br /&gt;Work on 443</t>
  </si>
  <si>
    <t>br /&gt;the usual</t>
  </si>
  <si>
    <t xml:space="preserve">br /&gt;series, geometric series, telescoping series. Knowing how to determine which one is which. In telescoping series knowing what the last few terms are. In geometric series, knowing how to break them apart. </t>
  </si>
  <si>
    <t>br /&gt;ise 220 hw</t>
  </si>
  <si>
    <t>br /&gt;Double Integrals in Polar Coordinates, Applications of Double Integrals, Triple Integrals</t>
  </si>
  <si>
    <t>br /&gt;I would like help going over my assignment on decision making for two samples and building empirical models. I also may need help using excel.</t>
  </si>
  <si>
    <t>Annie</t>
  </si>
  <si>
    <t>Bubinski</t>
  </si>
  <si>
    <t>PHYS-161</t>
  </si>
  <si>
    <t xml:space="preserve">br /&gt;Help with angular momentum, moment of inertia, parallel axis theorem; also some conservation laws. I pretty much understand the basics, I just need more help with setting up and solving more complex problems. </t>
  </si>
  <si>
    <t>Erin</t>
  </si>
  <si>
    <t>Yamashita</t>
  </si>
  <si>
    <t xml:space="preserve">br /&gt;Midterm help </t>
  </si>
  <si>
    <t>br /&gt;Rotations and all that jazz</t>
  </si>
  <si>
    <t>br /&gt;help with 120</t>
  </si>
  <si>
    <t>br /&gt;Review of PHYS-151 practice exam.</t>
  </si>
  <si>
    <t>br /&gt;collisions and momentum</t>
  </si>
  <si>
    <t xml:space="preserve">br /&gt;Help with torque </t>
  </si>
  <si>
    <t>br /&gt;Practice midterm 2 exams</t>
  </si>
  <si>
    <t xml:space="preserve">br /&gt;Help with work, hydrostatic forces, series and sequences. </t>
  </si>
  <si>
    <t>br /&gt;Reviewing problems from Midterm 2</t>
  </si>
  <si>
    <t>br /&gt;Review for midtmerm</t>
  </si>
  <si>
    <t xml:space="preserve">br /&gt;I failed my first physics midterm and am having difficulty understanding the second half of the semester because I still don't understand concepts from the first semester. I would like to go over some problems so that I can understand things like relative motion, projectile motion, etc. If possible I would really like to go over momentum problems, impulse, etc.  </t>
  </si>
  <si>
    <t>br /&gt;chapter 6</t>
  </si>
  <si>
    <t xml:space="preserve">br /&gt;Help in Degree of Freedom Analysis and Material Balances in preparation for the upcoming midterm in CHE120 on Friday </t>
  </si>
  <si>
    <t>br /&gt;HELP MEH STUDY PLZ</t>
  </si>
  <si>
    <t>br /&gt;Teaching Statement for faculty position application</t>
  </si>
  <si>
    <t>Hang</t>
  </si>
  <si>
    <t>Shi</t>
  </si>
  <si>
    <t xml:space="preserve">br /&gt;Same as previous time slot </t>
  </si>
  <si>
    <t>br /&gt;MOAR STUDIEZ</t>
  </si>
  <si>
    <t>br /&gt;Plan essay.</t>
  </si>
  <si>
    <t>br /&gt;I need a little help with Lagrange and double integrals</t>
  </si>
  <si>
    <t xml:space="preserve">br /&gt;I would like help going over my integer analyzer program. </t>
  </si>
  <si>
    <t>br /&gt;Help with conservation of energy and conservation of momentum and collisions.    Thank you!</t>
  </si>
  <si>
    <t>br /&gt;Midterm on Friday at 10 am. Quick review</t>
  </si>
  <si>
    <t>br /&gt;I would like help going over my integer analyzer program.</t>
  </si>
  <si>
    <t>br /&gt;series, and the integral and comparison tests</t>
  </si>
  <si>
    <t>Eamon</t>
  </si>
  <si>
    <t>Barkhordarian</t>
  </si>
  <si>
    <t>br /&gt;help</t>
  </si>
  <si>
    <t xml:space="preserve">br /&gt;Phasor </t>
  </si>
  <si>
    <t>br /&gt; Alkenes and Alkynes addition reactions</t>
  </si>
  <si>
    <t>Kristianna</t>
  </si>
  <si>
    <t>Gadalla</t>
  </si>
  <si>
    <t xml:space="preserve">br /&gt;I need help reviewing for my midterm </t>
  </si>
  <si>
    <t>br /&gt;help2</t>
  </si>
  <si>
    <t>br /&gt;Phasor</t>
  </si>
  <si>
    <t>br /&gt;H.W. problem</t>
  </si>
  <si>
    <t>br /&gt;Help with circuits and magnetic fields.</t>
  </si>
  <si>
    <t>br /&gt;Spring 2010 #1</t>
  </si>
  <si>
    <t xml:space="preserve">br /&gt;Midterm help   </t>
  </si>
  <si>
    <t>br /&gt;Review for Midterm 2, angular velocity, torque, etc.    Thank you!</t>
  </si>
  <si>
    <t xml:space="preserve">br /&gt;Help with conservation of momentum, energy, possibly going back to things like projectile motion, dynamics &amp; forces, etc. Having difficulty understanding it.  </t>
  </si>
  <si>
    <t>br /&gt;Midterm Review</t>
  </si>
  <si>
    <t>br /&gt;Torque, Radial Momentum, Energy &amp; Momentum Conservation</t>
  </si>
  <si>
    <t>br /&gt;Solidworkhw help</t>
  </si>
  <si>
    <t>br /&gt;Reviewing for Midterm 2</t>
  </si>
  <si>
    <t>br /&gt;I need help with some practice exam problems for my second PHYS 151 midterm.</t>
  </si>
  <si>
    <t>br /&gt;</t>
  </si>
  <si>
    <t>br /&gt;Need help on writing 140 assignment 4</t>
  </si>
  <si>
    <t>br /&gt;review of practice exams</t>
  </si>
  <si>
    <t>br /&gt;prewriting</t>
  </si>
  <si>
    <t>Luis</t>
  </si>
  <si>
    <t>Torres</t>
  </si>
  <si>
    <t>br /&gt;Math 126</t>
  </si>
  <si>
    <t>br /&gt;I have another midterm this following Wednesday. I am having trouble understanding Kernel, Range, and Linear Transformations (the beginning of Chapter 5). We have also just covered Chapter 1 and I could use some help on that.</t>
  </si>
  <si>
    <t xml:space="preserve">br /&gt;Help with laplace transformations. </t>
  </si>
  <si>
    <t>br /&gt;hw5</t>
  </si>
  <si>
    <t>br /&gt;Homework help</t>
  </si>
  <si>
    <t>br /&gt;midterm study</t>
  </si>
  <si>
    <t>br /&gt;ch 7</t>
  </si>
  <si>
    <t>br /&gt;math midterm review</t>
  </si>
  <si>
    <t xml:space="preserve">br /&gt;MT Review + Inductance </t>
  </si>
  <si>
    <t>br /&gt;Review for Midterm 2 that includes Sequences, Series, etc.    Thank you!</t>
  </si>
  <si>
    <t>ISE-382</t>
  </si>
  <si>
    <t>Shayna</t>
  </si>
  <si>
    <t>Pepin</t>
  </si>
  <si>
    <t>br /&gt;help with A5</t>
  </si>
  <si>
    <t>br /&gt;lagrange</t>
  </si>
  <si>
    <t>br /&gt;Chapter 8 and 9</t>
  </si>
  <si>
    <t>br /&gt;Ame308help</t>
  </si>
  <si>
    <t>Carr</t>
  </si>
  <si>
    <t>Max</t>
  </si>
  <si>
    <t>Henning</t>
  </si>
  <si>
    <t>Keer</t>
  </si>
  <si>
    <t>br /&gt;series</t>
  </si>
  <si>
    <t>Andrew</t>
  </si>
  <si>
    <t>Minassi</t>
  </si>
  <si>
    <t>br /&gt;Taylor and MacLaurin Series</t>
  </si>
  <si>
    <t>Yee</t>
  </si>
  <si>
    <t xml:space="preserve">Chuchu </t>
  </si>
  <si>
    <t>br /&gt;Help with revision for final portfolio.</t>
  </si>
  <si>
    <t>br /&gt;Midterm review</t>
  </si>
  <si>
    <t>br /&gt;Help preparing for the 4th midterm.  Need help with significance of Z/N ratio and beta and alpha decay.</t>
  </si>
  <si>
    <t>br /&gt;laplace</t>
  </si>
  <si>
    <t>br /&gt;Parametric Curves</t>
  </si>
  <si>
    <t xml:space="preserve">br /&gt;CHE 350  </t>
  </si>
  <si>
    <t>br /&gt;help with ch 13 for 226</t>
  </si>
  <si>
    <t>br /&gt;Mechanics Review</t>
  </si>
  <si>
    <t>br /&gt;Help with the Mini Project</t>
  </si>
  <si>
    <t>Raghav</t>
  </si>
  <si>
    <t>Lakhotia</t>
  </si>
  <si>
    <t>br /&gt;df</t>
  </si>
  <si>
    <t>br /&gt;going over a practice final</t>
  </si>
  <si>
    <t xml:space="preserve">br /&gt;hw help  </t>
  </si>
  <si>
    <t>br /&gt;help on linear regression homework</t>
  </si>
  <si>
    <t>br /&gt;review of old finals</t>
  </si>
  <si>
    <t>br /&gt;General matlab review</t>
  </si>
  <si>
    <t>br /&gt;going over a physics final</t>
  </si>
  <si>
    <t>br /&gt;Areas and lenghts of Poolar Coordinates</t>
  </si>
  <si>
    <t>br /&gt;Review of Polar Coordinates as a whole.</t>
  </si>
  <si>
    <t>br /&gt;review for final</t>
  </si>
  <si>
    <t>Gabriel</t>
  </si>
  <si>
    <t>Lew</t>
  </si>
  <si>
    <t>Catherine</t>
  </si>
  <si>
    <t>Keligian</t>
  </si>
  <si>
    <t>br /&gt;help for final review</t>
  </si>
  <si>
    <t>br /&gt;Chapter 12</t>
  </si>
  <si>
    <t>Brooke</t>
  </si>
  <si>
    <t>Seegan</t>
  </si>
  <si>
    <t>br /&gt;Laplace</t>
  </si>
  <si>
    <t>br /&gt;Final Review</t>
  </si>
  <si>
    <t>br /&gt;Help with writing</t>
  </si>
  <si>
    <t>Bolourchi</t>
  </si>
  <si>
    <t>br /&gt;EE202 midterm Q</t>
  </si>
  <si>
    <t>br /&gt;Help with data structures, myro library (working on Big Data CS101 project)</t>
  </si>
  <si>
    <t>Le</t>
  </si>
  <si>
    <t>br /&gt;Help with using an ubuntu image to make a program using arrays and reading in files. C++ programming/object oriented programming</t>
  </si>
  <si>
    <t xml:space="preserve">Alex </t>
  </si>
  <si>
    <t>Kablanian</t>
  </si>
  <si>
    <t>br /&gt;Homework 5 BIG DATA</t>
  </si>
  <si>
    <t>br /&gt;math test 2</t>
  </si>
  <si>
    <t>br /&gt;HW5 Big data. Or HW6.</t>
  </si>
  <si>
    <t>br /&gt;Midterm help</t>
  </si>
  <si>
    <t>br /&gt;Help with CSCI Tejada HW5: "Big Data"  Using classes to input data from a set of text files.</t>
  </si>
  <si>
    <t>Sasha</t>
  </si>
  <si>
    <t>Spala</t>
  </si>
  <si>
    <t>br /&gt;Help with SQL</t>
  </si>
  <si>
    <t>Hupka</t>
  </si>
  <si>
    <t>br /&gt;Help with next math midterm - review sequences, power series, approximate integration, improper integrals, areas between curves, volumes, arc length, differential equations, integral and comparison test. need practice tests</t>
  </si>
  <si>
    <t>Zeff</t>
  </si>
  <si>
    <t xml:space="preserve">br /&gt;Vector subspaces, spanning sets, nullspaces, etc. </t>
  </si>
  <si>
    <t>br /&gt;Help with Matlab for a math program</t>
  </si>
  <si>
    <t>br /&gt;linear dependence and independence, bases and dimensions in MATH 225</t>
  </si>
  <si>
    <t>br /&gt;I need help with spanning sets, bases and linear transformations.</t>
  </si>
  <si>
    <t>br /&gt;Rotational Moment of Inertia, Torque, energy, Momentum</t>
  </si>
  <si>
    <t>br /&gt;hw4</t>
  </si>
  <si>
    <t>br /&gt;In each case give reasons why the sequence converges or diverges, and find the limit (including ±∞)   if it exists:  iii) cn= (n + sin(n))/(1 + n^2)^1/2;  v)an= (1/2)^n*(7/5)^2n  vi) bn= (1 + (–1)^n/n)^n  vii) cn= (1 + (–1)^n/n)^1/n  viii) dn= (3^(1/n!)– 2^(1/n!))/(5^(1/n!)– 4^(1/n!));    Given (an) and (bn), if (an) and (an+ bn) both converge, show that (bn) converges. What can you conclude about the convergence of (an+ bn) if (an) converges and (bn) diverges?    Let c0= 1, c1= sin(1), c2= sin(sin(1)), and in general cn+1 = sin(cn). Show that (cn) converges.Show cn→ 0. (Note that g(x) = x – sin(x) is increasing for x≥0.)</t>
  </si>
  <si>
    <t xml:space="preserve">br /&gt;Go over questions on the past midterms in preparation for the upcoming midterm #2 </t>
  </si>
  <si>
    <t>br /&gt;Paper</t>
  </si>
  <si>
    <t>br /&gt;new essay about crime drama law enforcement, thesis question: To what extent , if any, does this tv genre "mirror, magnify, or trivialize, or critique" contemporary social issues?  shows- dexter, criminal minds, csi, hawaii five-O</t>
  </si>
  <si>
    <t>br /&gt;Id love to go over my past midterm and help figuring the best ways to prepare for future ones/how to study!</t>
  </si>
  <si>
    <t xml:space="preserve">br /&gt;Study for midterm </t>
  </si>
  <si>
    <t>br /&gt;Help with solving previous midterm problems.</t>
  </si>
  <si>
    <t xml:space="preserve">br /&gt;I have the 5:30 appt too </t>
  </si>
  <si>
    <t>br /&gt;Go over rotational motion and inertia</t>
  </si>
  <si>
    <t>br /&gt;Help with A4</t>
  </si>
  <si>
    <t>br /&gt;vectorized calculations, polyfit, midterm prep</t>
  </si>
  <si>
    <t>br /&gt;Go over review packets/past midterms in preparation for phy 151 midterm 2</t>
  </si>
  <si>
    <t>br /&gt;It's Midterm Time! I'll pick a practice midterm that we can work on! :D</t>
  </si>
  <si>
    <t>br /&gt;Thermodynamics</t>
  </si>
  <si>
    <t>br /&gt;In each case give reasons why the sequence converges or diverges, and find the limit (including ±∞) if it exists: iii) cn= (n + sin(n))/(1 + n^2)^1/2; v)an= (1/2)^n*(7/5)^2n vi) bn= (1 + (–1)^n/n)^n vii) cn= (1 + (–1)^n/n)^1/n viii) dn= (3^(1/n!)– 2^(1/n!))/(5^(1/n!)– 4^(1/n!)); Given (an) and (bn), if (an) and (an+ bn) both converge, show that (bn) converges. What can you conclude about the convergence of (an+ bn) if (an) converges and (bn) diverges? Let c0= 1, c1= sin(1), c2= sin(sin(1)), and in general cn+1 = sin(cn). Show that (cn) converges.Show cn→ 0. (Note that g(x) = x – sin(x) is increasing for x≥0.)</t>
  </si>
  <si>
    <t>br /&gt;Gonna need help with math and physics</t>
  </si>
  <si>
    <t>br /&gt;More math and physics</t>
  </si>
  <si>
    <t>br /&gt;Lookahead adders, general EE questions</t>
  </si>
  <si>
    <t>br /&gt;Help with operator overloading, recursion, and big o</t>
  </si>
  <si>
    <t>br /&gt;Help studying for the second midterm (gradients, lagrange multiples, double and triple integrals).</t>
  </si>
  <si>
    <t xml:space="preserve">br /&gt;Will work on my lab assignment </t>
  </si>
  <si>
    <t>br /&gt;I have the 4:00 appointment too</t>
  </si>
  <si>
    <t xml:space="preserve">br /&gt;Review for Physics midterms. </t>
  </si>
  <si>
    <t>br /&gt;Conservation of energy, linear, angular momentum, overall review for Midterm</t>
  </si>
  <si>
    <t>br /&gt;Essay Revision</t>
  </si>
  <si>
    <t>br /&gt;Go over questions in the review packet in preparation for phy 151 midterm 2</t>
  </si>
  <si>
    <t xml:space="preserve">br /&gt;I have my midterm Wednesday so I'll like to review the material. </t>
  </si>
  <si>
    <t>br /&gt;I need help with physics. Mostly rotational stuff and Inertia.</t>
  </si>
  <si>
    <t>br /&gt;General Review</t>
  </si>
  <si>
    <t>Dale</t>
  </si>
  <si>
    <t>Solomon</t>
  </si>
  <si>
    <t xml:space="preserve">br /&gt;homework help  </t>
  </si>
  <si>
    <t>br /&gt;Midterm time! I'll bring a practice midterm to work on. Be advised: angular momentum problems are coming D:</t>
  </si>
  <si>
    <t>br /&gt;First law analysis for a control volume, steady steady steady flow, steady state processes</t>
  </si>
  <si>
    <t>McIntosh</t>
  </si>
  <si>
    <t xml:space="preserve">br /&gt;Help reviewing Kirchhoff's law, power and RC circuits. With the most help on RC circuits. </t>
  </si>
  <si>
    <t>br /&gt;Chemistry Ch 8</t>
  </si>
  <si>
    <t>br /&gt;I have missed some important portions of chapter 4 and 5 due to illness. I am unable to do my homework for chapter 6 as a result of falling behind. I would just like to know which topics I need to cover from the three chapters by myself and in order to be able to do this assignment and get back to the level of the class.  Thanks.</t>
  </si>
  <si>
    <t>br /&gt;kernel and range, linear transformations, eigenvalues and eigenvectors, etc. in MATH 225</t>
  </si>
  <si>
    <t>br /&gt;Help with Homework 6 in Professor Tejada's Class. It is not yet released, but I am pre-emptively making an appointment for it.    We are learning about dynamic allocation, File I/O, using command arguments, creating visualizations of data using myro library.</t>
  </si>
  <si>
    <t>br /&gt;word problems involving rotational motion</t>
  </si>
  <si>
    <t>br /&gt;I need help with assigning functions and general review of C++</t>
  </si>
  <si>
    <t>br /&gt;labhelp</t>
  </si>
  <si>
    <t xml:space="preserve">br /&gt;Help with vectors and myro and robots... basically everything we're doing in class right now. </t>
  </si>
  <si>
    <t xml:space="preserve">br /&gt;Help with 5.6 differential equation with discountinuous forcing function, 5.7 impulse function and 5.8convolution integral  </t>
  </si>
  <si>
    <t xml:space="preserve">br /&gt;Help with vectors and programming robots. </t>
  </si>
  <si>
    <t xml:space="preserve">br /&gt;thermodynamics, Gibbs energy, spontaneity </t>
  </si>
  <si>
    <t>br /&gt;Oxidation</t>
  </si>
  <si>
    <t>br /&gt;need help on assignment 4. what role does film play on social issues?</t>
  </si>
  <si>
    <t>br /&gt;Go over voltaic cells and redox reactions (chapter 18).</t>
  </si>
  <si>
    <t>br /&gt;essay</t>
  </si>
  <si>
    <t>br /&gt;Ch. 5.1-5.3 Help  How to do Laplace Transforms</t>
  </si>
  <si>
    <t xml:space="preserve">br /&gt;Help to understand the application of double integrals, ie density and mass as well as moments and centers of mass. </t>
  </si>
  <si>
    <t xml:space="preserve">br /&gt;Help with understanding triple integrals and their application. </t>
  </si>
  <si>
    <t>br /&gt;EE301</t>
  </si>
  <si>
    <t>br /&gt;Help in finding general solutions of matrixes within 2x2 &amp; 3x3 matrixes, and how to deal with repeated eigenvalues. Also, phase portraits. Thank you!</t>
  </si>
  <si>
    <t>Jose</t>
  </si>
  <si>
    <t>Rivas</t>
  </si>
  <si>
    <t>Brandon</t>
  </si>
  <si>
    <t>br /&gt;(same)</t>
  </si>
  <si>
    <t>br /&gt;L</t>
  </si>
  <si>
    <t>br /&gt;Help with various types of integration, and volumes of revolution</t>
  </si>
  <si>
    <t>Hasrouni</t>
  </si>
  <si>
    <t>br /&gt;Help with proofreading CV and Resume!</t>
  </si>
  <si>
    <t>br /&gt;Help with various types of integration in MATH126 and volumes of revolution.</t>
  </si>
  <si>
    <t>br /&gt;Homework question:  The distribution coefficient of oleic acid distributed between propane and cottonseed oil at 85 degrees Celsius is 0.150 mass fraction in the propane phase per mass fraction in the cottonseed oil phase. One hundred kg of propane is added to 100.0 kg of a mixture containing 15.0 wt% oleic acid and 85% cottonseed oil, and the resulting blend is allowed to equilibrate. How much of the oleic acid transfers to the propane phase, assuming the propane and cottonseed oil are immiscible?</t>
  </si>
  <si>
    <t>br /&gt;I require assistance with calculus homework involving extensive double integrals.</t>
  </si>
  <si>
    <t>br /&gt;I would like to go over some old quizzes that I did not understand.  Also, if time permits, I was having problems with some MATLAB work that I want to solve.</t>
  </si>
  <si>
    <t xml:space="preserve">br /&gt;H.W. </t>
  </si>
  <si>
    <t>br /&gt;I am having trouble with Power Series and Taylor and Maclaurin Series</t>
  </si>
  <si>
    <t>br /&gt;More first law/steady state processes</t>
  </si>
  <si>
    <t>br /&gt;I require assistance with MATLAB work involving user-defined functions.</t>
  </si>
  <si>
    <t>br /&gt;I require assistance with MATLAB work involving user-defined functions for derivatives and best-fit lines.</t>
  </si>
  <si>
    <t>br /&gt;I would like to go over a recent physics midterm involving moments of inertia and translational and angular momentum.</t>
  </si>
  <si>
    <t>br /&gt;Help with BME hw 4</t>
  </si>
  <si>
    <t xml:space="preserve">br /&gt;Impulse response </t>
  </si>
  <si>
    <t>br /&gt;compute general solution of system x'=Ax. sketch phase portrait. math 245</t>
  </si>
  <si>
    <t>br /&gt;Newton-Raphson Method</t>
  </si>
  <si>
    <t>br /&gt;I need help with laplace transforms for my midterm this week</t>
  </si>
  <si>
    <t>br /&gt;Questions about the upcoming midterm. Specifically on the First Law.</t>
  </si>
  <si>
    <t>Ricardo</t>
  </si>
  <si>
    <t>Gorinstein</t>
  </si>
  <si>
    <t>br /&gt;New essay draft</t>
  </si>
  <si>
    <t xml:space="preserve">br /&gt;CHE 205 Project #5: Use Newton's Method to find Bubble Point Temp. of hydrocarbons that obey Antoine's equation. Constants are given for Antoine's equation.     At mole fractions of 0.30, 0.35, and 0.35 for n-pentane, benzene and toluene respectively, plot bubble-point temp. as a function of pressure as pressure varies from 15 kPa to 250 kPa.     At a system pressure of 35 kPa, plot the bubble-point temp. as a function of n-pentane composition as n-pentane composition is varied from a mole fraction of 0.10 to 0.75 while benzene and toluene composition are held equal to another. </t>
  </si>
  <si>
    <t>br /&gt;Help with math 126 past paper questions. Series convergence, Taylor series and integration of hydrostatic force.</t>
  </si>
  <si>
    <t>br /&gt;writing SQL statements</t>
  </si>
  <si>
    <t>Celine</t>
  </si>
  <si>
    <t>Doerr</t>
  </si>
  <si>
    <t xml:space="preserve">br /&gt;Same as 4:00 appt. </t>
  </si>
  <si>
    <t>CSCI-200</t>
  </si>
  <si>
    <t>br /&gt;CSCI201 help :)</t>
  </si>
  <si>
    <t>Deepa</t>
  </si>
  <si>
    <t>Borkar</t>
  </si>
  <si>
    <t>br /&gt;project 5</t>
  </si>
  <si>
    <t>br /&gt;Conceptual questions about the Newton-Raphson method; understanding how to approach Project 5</t>
  </si>
  <si>
    <t>br /&gt;work on HW#11</t>
  </si>
  <si>
    <t>br /&gt;Help with Series (Alternating Series, Geometric Series, etc.)    Thank you!</t>
  </si>
  <si>
    <t>br /&gt;Questions on the upcoming midterm.</t>
  </si>
  <si>
    <t>br /&gt;math review midterm</t>
  </si>
  <si>
    <t>br /&gt;Methods of Sections and Method of Joints</t>
  </si>
  <si>
    <t xml:space="preserve">br /&gt;Help with CHE120 Homework 11 and energy balances </t>
  </si>
  <si>
    <t>br /&gt;I need help with Laplace Transforms for my midterm this week</t>
  </si>
  <si>
    <t>br /&gt;CHE205</t>
  </si>
  <si>
    <t xml:space="preserve">br /&gt;help with syntax for operator overloading, maps and iterators, all within classes. </t>
  </si>
  <si>
    <t>br /&gt;help with a paper</t>
  </si>
  <si>
    <t xml:space="preserve">br /&gt;Instead of using "for" loops, trying to vectorize Project #5- Making code more efficient. </t>
  </si>
  <si>
    <t>br /&gt;new HW for Matlan</t>
  </si>
  <si>
    <t>br /&gt;Write a program that uses the multidimensional Newton-Raphson method to find the bubblepoint temperature of a system of n light hydrocarbons that obey the Antoine equation.</t>
  </si>
  <si>
    <t>br /&gt;writing draft paper</t>
  </si>
  <si>
    <t>br /&gt;Quiz</t>
  </si>
  <si>
    <t>br /&gt;extra credit problem</t>
  </si>
  <si>
    <t>br /&gt;Use SQL to query an Access Database. Use SELECT, FROM, WHERE and other clauses to derive information from one or multiple tables.</t>
  </si>
  <si>
    <t>Corey</t>
  </si>
  <si>
    <t>Smith</t>
  </si>
  <si>
    <t>br /&gt;(Same as 11:00 appt)</t>
  </si>
  <si>
    <t xml:space="preserve">br /&gt;Help with CHE205 Matlab Project 5, the Newton Raphson Method </t>
  </si>
  <si>
    <t>br /&gt;study math midterm</t>
  </si>
  <si>
    <t>br /&gt;Defective Matrices problems</t>
  </si>
  <si>
    <t>br /&gt;Help with RLC circuits and magnetic field/force.</t>
  </si>
  <si>
    <t>br /&gt;Experiment 9: CORROSION help</t>
  </si>
  <si>
    <t>br /&gt;Help with homework assignments where we have to type our program code with SQL.</t>
  </si>
  <si>
    <t>br /&gt;I need help with PDEs (Partial Differential Equations) such as the Heat Equation. I specifically need help with finding general solutions of boundary value problems. Thanks!</t>
  </si>
  <si>
    <t>Jade</t>
  </si>
  <si>
    <t>Macabulos</t>
  </si>
  <si>
    <t>br /&gt;I need help with queries</t>
  </si>
  <si>
    <t>maan</t>
  </si>
  <si>
    <t>ahmed</t>
  </si>
  <si>
    <t>br /&gt;Need help with user interface</t>
  </si>
  <si>
    <t>br /&gt;Help with resumes</t>
  </si>
  <si>
    <t>br /&gt;Final revision of essay.</t>
  </si>
  <si>
    <t>br /&gt;I require assistance with calculus homework involving triple integrals and centre of mass.</t>
  </si>
  <si>
    <t>br /&gt;Section 5.1-5.5</t>
  </si>
  <si>
    <t xml:space="preserve">br /&gt;Help with CHE120 Hw 11 and energy balances </t>
  </si>
  <si>
    <t>br /&gt;help revise a4</t>
  </si>
  <si>
    <t>br /&gt;math HW</t>
  </si>
  <si>
    <t>br /&gt;EE301hw</t>
  </si>
  <si>
    <t>br /&gt;Sequential Logic</t>
  </si>
  <si>
    <t xml:space="preserve">br /&gt;writing  </t>
  </si>
  <si>
    <t>br /&gt;Text files</t>
  </si>
  <si>
    <t>br /&gt;text files</t>
  </si>
  <si>
    <t>br /&gt;More Class help. I have to make a user class. And need help.</t>
  </si>
  <si>
    <t>br /&gt;Laplace transorms</t>
  </si>
  <si>
    <t xml:space="preserve">br /&gt;By comparing powers of n with powers of ln n, show that !1/(n^p(lnn)^q diverges if p </t>
  </si>
  <si>
    <t xml:space="preserve"> 1    series hw</t>
  </si>
  <si>
    <t>br /&gt;I would like some help with triple integral problems.</t>
  </si>
  <si>
    <t xml:space="preserve">br /&gt;Laplace </t>
  </si>
  <si>
    <t>br /&gt;H.w. questions</t>
  </si>
  <si>
    <t>br /&gt;Help with bio exam 4</t>
  </si>
  <si>
    <t>br /&gt;Project #6.</t>
  </si>
  <si>
    <t>br /&gt;Help with BISC exam</t>
  </si>
  <si>
    <t>br /&gt;functions</t>
  </si>
  <si>
    <t xml:space="preserve">br /&gt;Torsion and bending </t>
  </si>
  <si>
    <t>Samantha</t>
  </si>
  <si>
    <t>Westall</t>
  </si>
  <si>
    <t>br /&gt;help with Qt, also maps/iterators, and overloading operators, help with heuristic and algorithm implementation, all from CSCI 102</t>
  </si>
  <si>
    <t xml:space="preserve">br /&gt;Filters </t>
  </si>
  <si>
    <t>br /&gt;same as first 30 minutes, help with Qt, also maps/iterators, and overloading operators, help with heuristic and algorithm implementation, from csci 102</t>
  </si>
  <si>
    <t>br /&gt;Help with reactions of amines.</t>
  </si>
  <si>
    <t>br /&gt;ch 6</t>
  </si>
  <si>
    <t>br /&gt;Practice Final</t>
  </si>
  <si>
    <t>br /&gt;review of Mechanics</t>
  </si>
  <si>
    <t>br /&gt;Help with Systems of two First Order Linear Differential Equations</t>
  </si>
  <si>
    <t xml:space="preserve">br /&gt;Help with my PhD dissertation. </t>
  </si>
  <si>
    <t>br /&gt;Chapter 5, Laplace transforms!</t>
  </si>
  <si>
    <t xml:space="preserve">br /&gt;Writing  </t>
  </si>
  <si>
    <t>br /&gt;Help with a program using arrays and vectors</t>
  </si>
  <si>
    <t>br /&gt;Moment and shear diagrams</t>
  </si>
  <si>
    <t>br /&gt;same as before!</t>
  </si>
  <si>
    <t>br /&gt;I require assistance with a MATLAB assignment involving writing function functions and creating animations.</t>
  </si>
  <si>
    <t>br /&gt;Help with A5</t>
  </si>
  <si>
    <t>br /&gt;Chapter 13- line integrals and fundamental theorem of line integrals. Force fields, etc.</t>
  </si>
  <si>
    <t>Dean</t>
  </si>
  <si>
    <t>Hutkin</t>
  </si>
  <si>
    <t>br /&gt;help with vector fields/vector calculus</t>
  </si>
  <si>
    <t>br /&gt;Distributed loads</t>
  </si>
  <si>
    <t>br /&gt;hey i need help with vector calculus and vector integrals</t>
  </si>
  <si>
    <t>br /&gt;Help with Matlab equations</t>
  </si>
  <si>
    <t>br /&gt;help with tayolor and maclaurin series</t>
  </si>
  <si>
    <t>br /&gt;once more, help with Qt, also maps/iterators, and overloading operators, help with heuristic and algorithm implementation</t>
  </si>
  <si>
    <t>br /&gt;review final essay assignment #4</t>
  </si>
  <si>
    <t>br /&gt;a continuation of the first 30min slot. if not the same material, will still be work with data structures from CSCI 102</t>
  </si>
  <si>
    <t>br /&gt;Help with Taylor Polynomials in Math 126</t>
  </si>
  <si>
    <t>br /&gt;big 0 and such</t>
  </si>
  <si>
    <t>br /&gt;thermodynamics and maybe some mechanics problems</t>
  </si>
  <si>
    <t>br /&gt;Help with surface level problems like typos and grammars .</t>
  </si>
  <si>
    <t>br /&gt;help with matlab extra credit problem</t>
  </si>
  <si>
    <t>br /&gt;Taylor and MacLaurin series &amp; Parametric curves</t>
  </si>
  <si>
    <t xml:space="preserve">br /&gt;CHE 350 Project  </t>
  </si>
  <si>
    <t>br /&gt;Need help for ise 330</t>
  </si>
  <si>
    <t>alwin</t>
  </si>
  <si>
    <t>salim</t>
  </si>
  <si>
    <t>br /&gt;series hw</t>
  </si>
  <si>
    <t>br /&gt;homeowork help</t>
  </si>
  <si>
    <t xml:space="preserve">br /&gt;Lab 9 </t>
  </si>
  <si>
    <t>br /&gt;lab 9</t>
  </si>
  <si>
    <t xml:space="preserve">br /&gt;I need help with duality. </t>
  </si>
  <si>
    <t>Jorge</t>
  </si>
  <si>
    <t>Lopez-Castillo</t>
  </si>
  <si>
    <t>br /&gt;Need help with Math 126 stuff.  Taylor series and stuff :(</t>
  </si>
  <si>
    <t>br /&gt;More math 126 stuff</t>
  </si>
  <si>
    <t>br /&gt;help revising paper</t>
  </si>
  <si>
    <t xml:space="preserve">br /&gt;Project #6 for Che 205: Don't know the project yet. </t>
  </si>
  <si>
    <t>br /&gt;Section 5.4-5.7</t>
  </si>
  <si>
    <t>br /&gt;Same as 6:00 appt.</t>
  </si>
  <si>
    <t>br /&gt;HW help on computer assignment of taylor polynomials</t>
  </si>
  <si>
    <t>br /&gt;General</t>
  </si>
  <si>
    <t>br /&gt;I need help with vector calculus   13.2</t>
  </si>
  <si>
    <t>br /&gt;5civ4pmo5</t>
  </si>
  <si>
    <t>br /&gt;netwons laws and rotational kinematics</t>
  </si>
  <si>
    <t>br /&gt;Quick help with some integral stuff. Will be slightly late :P</t>
  </si>
  <si>
    <t>br /&gt;Thermodynamics and maybe a bit of mechanics</t>
  </si>
  <si>
    <t>br /&gt;Next homework assignment.</t>
  </si>
  <si>
    <t>br /&gt;Need help wih assignment 5</t>
  </si>
  <si>
    <t>br /&gt;Brainstorming for essay</t>
  </si>
  <si>
    <t>br /&gt;I require assistance with calculus work involving calculating the work done in an inverse square force fields.</t>
  </si>
  <si>
    <t>br /&gt;Final Exam practice test</t>
  </si>
  <si>
    <t>br /&gt;Project #6</t>
  </si>
  <si>
    <t>br /&gt;Laplace transformations</t>
  </si>
  <si>
    <t>br /&gt;proj 6</t>
  </si>
  <si>
    <t xml:space="preserve">br /&gt;Help with classes, pointers </t>
  </si>
  <si>
    <t>br /&gt;MATLAB</t>
  </si>
  <si>
    <t>br /&gt;I need to make classes for my HW7. And I need ideas on how to go about the HW.</t>
  </si>
  <si>
    <t>br /&gt;laplace ^_^</t>
  </si>
  <si>
    <t xml:space="preserve">br /&gt;Inorganic chemistry </t>
  </si>
  <si>
    <t>br /&gt;Help with Class structure, header file, file I/0</t>
  </si>
  <si>
    <t>br /&gt;sketching phase portrait, determine location and type of critical points, for math 245</t>
  </si>
  <si>
    <t>CHE-330</t>
  </si>
  <si>
    <t>br /&gt;project 2 for 350</t>
  </si>
  <si>
    <t>br /&gt;Help with class structure, header file, file I/O</t>
  </si>
  <si>
    <t>br /&gt;Proj 2 for 350</t>
  </si>
  <si>
    <t>br /&gt;State Machine Analysis and Design.</t>
  </si>
  <si>
    <t>Stefan</t>
  </si>
  <si>
    <t>McGregor</t>
  </si>
  <si>
    <t>br /&gt;Taylor series expansions</t>
  </si>
  <si>
    <t>br /&gt;Help with reactions of Phenols and Aryl Halides</t>
  </si>
  <si>
    <t>br /&gt;hw help</t>
  </si>
  <si>
    <t>br /&gt;Polar Coordinats</t>
  </si>
  <si>
    <t>br /&gt;General matlab Review</t>
  </si>
  <si>
    <t>br /&gt;radioactivity (or something like that) lol</t>
  </si>
  <si>
    <t>br /&gt;linear interpolation and interpolating with cubic splines</t>
  </si>
  <si>
    <t>br /&gt;New prompt</t>
  </si>
  <si>
    <t xml:space="preserve">br /&gt;Pointers, pass by reference, image processing using the myro library. </t>
  </si>
  <si>
    <t>br /&gt;assignment 5: In what ways could critical reasoning on your social issue(s) be more delibrate? 5-7 page essay</t>
  </si>
  <si>
    <t>br /&gt;Practice Final Problems</t>
  </si>
  <si>
    <t>br /&gt;Write a program that interpolates from the values in this steam table to respond to the following:  1. Consider both streams at 300 kPa. The cold stream needs to be raised from a   temperature of 183 ºC to 288 ºC. The hot stream is available at a flow rate of 100 kg/h   and an inlet temperature of 535 ºC. Plot the outlet temperature of the hot stream as the   cold stream flow rates varies from 50 to 175 kg/h. For this problem, write your own   interpolation function capable of doing:  a. Linear interpolation  b. Cubic spline interpolation  Compare the results you get interpolating linearly to the results you get interpolating   with cubic splines.  2. Consider a cold stream at 312 kPa, an inlet temperature of 164 ºC, and a flow rate of 100   kg/h. The hot stream is 614 ºC at the inlet, 427 kPa, and 120 kg/h. Plot the outlet   temperature of the cold stream as the outlet temperature of the hot stream varies from   300 to 500 ºC. For this problem, you can use built-in MATLAB interpolation functions.</t>
  </si>
  <si>
    <t xml:space="preserve">br /&gt;CHE205 Project 6 Help </t>
  </si>
  <si>
    <t>br /&gt;I need help with 2nd order linear circuits.</t>
  </si>
  <si>
    <t xml:space="preserve">br /&gt;Project #6: Writing own function to solve linear interpolation and cubic spline interpolation for a heat exchanger. </t>
  </si>
  <si>
    <t>br /&gt;Same as 8 pm</t>
  </si>
  <si>
    <t>br /&gt;help with volumetric analysis</t>
  </si>
  <si>
    <t>br /&gt;old final samples</t>
  </si>
  <si>
    <t>br /&gt;Radioactivity and all that. Maybe some coordination ion stuff</t>
  </si>
  <si>
    <t xml:space="preserve">br /&gt;Special relativity  </t>
  </si>
  <si>
    <t>Moran</t>
  </si>
  <si>
    <t xml:space="preserve">br /&gt;State diagram design &amp; questions on clear &amp; presets. </t>
  </si>
  <si>
    <t>br /&gt;State Machine design and analysis</t>
  </si>
  <si>
    <t>br /&gt;State machine design and analysis</t>
  </si>
  <si>
    <t xml:space="preserve">br /&gt;I want some feedback to help out with my final portfolio and help me decide which paper would be the best one to edit and how I should approach the revisions. </t>
  </si>
  <si>
    <t>Jesse</t>
  </si>
  <si>
    <t xml:space="preserve">br /&gt;CHE 205 Project 6 Help </t>
  </si>
  <si>
    <t>br /&gt;want to go over a midterm that i did poorly on</t>
  </si>
  <si>
    <t>br /&gt;help with paper 2 for ge2</t>
  </si>
  <si>
    <t>br /&gt;review problems in mechanics and thermodynamics</t>
  </si>
  <si>
    <t>br /&gt;Project #6- Writing own program that performs linear interpolation and cubic spline interpolation.</t>
  </si>
  <si>
    <t>br /&gt;Same as 6 pm</t>
  </si>
  <si>
    <t xml:space="preserve">br /&gt;Math Review Final Exam  </t>
  </si>
  <si>
    <t xml:space="preserve">br /&gt;Matlab help </t>
  </si>
  <si>
    <t xml:space="preserve">br /&gt;Matlab </t>
  </si>
  <si>
    <t>br /&gt;old final exams</t>
  </si>
  <si>
    <t>br /&gt;final samples</t>
  </si>
  <si>
    <t xml:space="preserve">br /&gt;Mat  </t>
  </si>
  <si>
    <t xml:space="preserve">br /&gt;n  </t>
  </si>
  <si>
    <t>br /&gt;Help with functions (pass by value vs by reference), arrays within functions, structures combined with arrays</t>
  </si>
  <si>
    <t>br /&gt;Areas and lengths in Polar Coordinates</t>
  </si>
  <si>
    <t>br /&gt;Power series, maclauren series</t>
  </si>
  <si>
    <t xml:space="preserve">br /&gt;Help with textbook homework as well as classes. </t>
  </si>
  <si>
    <t>br /&gt;help on writing assignment</t>
  </si>
  <si>
    <t>br /&gt;help with ge paper</t>
  </si>
  <si>
    <t>br /&gt;Help with GE Paper</t>
  </si>
  <si>
    <t>br /&gt;Help with 5.8 6.1 6.2</t>
  </si>
  <si>
    <t>br /&gt;Help with homeork sections 5.8 6.1 6.2</t>
  </si>
  <si>
    <t>br /&gt;I need help with a small part of mastering physics</t>
  </si>
  <si>
    <t>br /&gt;MAth final</t>
  </si>
  <si>
    <t>br /&gt;Help preparing for final exam</t>
  </si>
  <si>
    <t xml:space="preserve">br /&gt;Help with reviewing equations of lines and planes (sec 10.5)and arc length and curvature (10.8)for my final. </t>
  </si>
  <si>
    <t xml:space="preserve">br /&gt;A quick review of integration by parts and then help setting up triple integrals when it is the volume between curves. </t>
  </si>
  <si>
    <t>EE-150</t>
  </si>
  <si>
    <t xml:space="preserve">br /&gt;math 245 project requires us to use mathlab to draw graphs </t>
  </si>
  <si>
    <t>br /&gt;computer project math 245</t>
  </si>
  <si>
    <t>br /&gt;Coordinate</t>
  </si>
  <si>
    <t xml:space="preserve">br /&gt;General  </t>
  </si>
  <si>
    <t>br /&gt;Help with GE paper</t>
  </si>
  <si>
    <t>br /&gt;H w</t>
  </si>
  <si>
    <t>br /&gt;Moment of inertia by direct integration</t>
  </si>
  <si>
    <t>br /&gt;Final Project</t>
  </si>
  <si>
    <t>br /&gt;Review of Coulomb's and Gauss' law for the upcoming final. If there is time, any understanding of dialectics would be great.</t>
  </si>
  <si>
    <t>br /&gt;proj 7</t>
  </si>
  <si>
    <t>br /&gt;Review of old finals</t>
  </si>
  <si>
    <t xml:space="preserve">br /&gt;Help with AC circuits and help get an understanding of inductance. </t>
  </si>
  <si>
    <t>br /&gt;Writing report</t>
  </si>
  <si>
    <t>br /&gt;need help with computer project(mathlab) from my math245 class</t>
  </si>
  <si>
    <t>br /&gt;Help with BISC 220 concepts</t>
  </si>
  <si>
    <t>br /&gt;BME210HW6, Intraocular Drug Delivery Matlab help</t>
  </si>
  <si>
    <t xml:space="preserve">br /&gt;Computer Project </t>
  </si>
  <si>
    <t xml:space="preserve">br /&gt;SQL Query statements </t>
  </si>
  <si>
    <t>br /&gt;help on my final project making algorithms for functions and removing bugs</t>
  </si>
  <si>
    <t xml:space="preserve">br /&gt;Math computer project </t>
  </si>
  <si>
    <t>br /&gt;SQL Query help!</t>
  </si>
  <si>
    <t>Kelsey</t>
  </si>
  <si>
    <t>Kelliher</t>
  </si>
  <si>
    <t>br /&gt;Help with problems in final project. Sorting and searching arrays, loops</t>
  </si>
  <si>
    <t>br /&gt;Help with textbook problems on pointers.</t>
  </si>
  <si>
    <t>br /&gt;Need help with queries.</t>
  </si>
  <si>
    <t>br /&gt;need help with my computer project (mathlab) from my math 245 class</t>
  </si>
  <si>
    <t>br /&gt;Chapter 7</t>
  </si>
  <si>
    <t>Nigel</t>
  </si>
  <si>
    <t>Caprotti</t>
  </si>
  <si>
    <t>br /&gt;practice final</t>
  </si>
  <si>
    <t>br /&gt;Revise Essay</t>
  </si>
  <si>
    <t>br /&gt;Comparators, Adders, Muxes</t>
  </si>
  <si>
    <t>Naseri</t>
  </si>
  <si>
    <t>br /&gt;Math final</t>
  </si>
  <si>
    <t>br /&gt;Help with final portfolio.</t>
  </si>
  <si>
    <t xml:space="preserve">br /&gt;Help with Heat Engine problems </t>
  </si>
  <si>
    <t>br /&gt;Graphs</t>
  </si>
  <si>
    <t xml:space="preserve">br /&gt;Graphs </t>
  </si>
  <si>
    <t xml:space="preserve">br /&gt;Final Review. series. </t>
  </si>
  <si>
    <t xml:space="preserve">br /&gt;Help with the fundamentals of Taylor Series/MacClaurens. </t>
  </si>
  <si>
    <t xml:space="preserve">br /&gt;Help with Taylor Series/MacClaurens </t>
  </si>
  <si>
    <t>br /&gt;Special relativity</t>
  </si>
  <si>
    <t>br /&gt;Final Review for physics</t>
  </si>
  <si>
    <t xml:space="preserve">br /&gt;functions, inputting data into a structure, help with my bookstore project, arrays, updating contents in a structure </t>
  </si>
  <si>
    <t>br /&gt;help with arrays, inputting data into a structure</t>
  </si>
  <si>
    <t>br /&gt;A5 final and A3 revision</t>
  </si>
  <si>
    <t>br /&gt;need help with my computer project (mathlab) for my math 245 class.</t>
  </si>
  <si>
    <t>br /&gt;same as previous</t>
  </si>
  <si>
    <t>br /&gt;Final Project for CHE 205</t>
  </si>
  <si>
    <t>br /&gt;Help with extra credit problem</t>
  </si>
  <si>
    <t>br /&gt;Introcular Delivery</t>
  </si>
  <si>
    <t xml:space="preserve">br /&gt;help completing essay  </t>
  </si>
  <si>
    <t>br /&gt;Matlab Project</t>
  </si>
  <si>
    <t>Abeer</t>
  </si>
  <si>
    <t>Ramzy</t>
  </si>
  <si>
    <t>br /&gt;final project</t>
  </si>
  <si>
    <t>Corinne</t>
  </si>
  <si>
    <t>Spears</t>
  </si>
  <si>
    <t>br /&gt;SQL Statements</t>
  </si>
  <si>
    <t>br /&gt;Help understanding electric potential and Capacitance, specifically when it comes to dielectrics.</t>
  </si>
  <si>
    <t>br /&gt;Old final exam review</t>
  </si>
  <si>
    <t xml:space="preserve">br /&gt;Help reviewing for my final when it concerns magnetic fields and Lorentz force. </t>
  </si>
  <si>
    <t>br /&gt;help on my final project</t>
  </si>
  <si>
    <t>br /&gt;help with final project.</t>
  </si>
  <si>
    <t>br /&gt;Help with relativity, some kinematics, general final exam review/questions.</t>
  </si>
  <si>
    <t xml:space="preserve">br /&gt;ISE330 </t>
  </si>
  <si>
    <t>br /&gt;help with my final project</t>
  </si>
  <si>
    <t>br /&gt;Homework. vectors. classes. searching algorithm</t>
  </si>
  <si>
    <t>br /&gt;Help with System of first Order Linear Equations</t>
  </si>
  <si>
    <t>br /&gt;help with an essay</t>
  </si>
  <si>
    <t xml:space="preserve">br /&gt;I need help with classes for my HW7 project for CS101. </t>
  </si>
  <si>
    <t>Malvika</t>
  </si>
  <si>
    <t>Nagpal</t>
  </si>
  <si>
    <t>br /&gt;I require assistance with Mastering Physics homework involving thermodynamics and heat engines.</t>
  </si>
  <si>
    <t>br /&gt;Need help with A5 revision</t>
  </si>
  <si>
    <t>br /&gt;I need help with mastering physics</t>
  </si>
  <si>
    <t>br /&gt;Help with Surface Integrals and Stoke's Theorem</t>
  </si>
  <si>
    <t xml:space="preserve">br /&gt;Review of old final exams </t>
  </si>
  <si>
    <t>br /&gt;Taylor series stuff</t>
  </si>
  <si>
    <t>br /&gt;need help with a matlab assignment. It implements making an m.file to find the root of a function using newton's method.</t>
  </si>
  <si>
    <t>gabriel</t>
  </si>
  <si>
    <t>kardonski</t>
  </si>
  <si>
    <t>br /&gt;complete final essay  and revise an essay</t>
  </si>
  <si>
    <t>br /&gt;Help with A5 revision</t>
  </si>
  <si>
    <t>br /&gt;help with a program using structures</t>
  </si>
  <si>
    <t>CE-110</t>
  </si>
  <si>
    <t>br /&gt;I need help with preparing for the final for CE 110. I don't get what activated carbon does and what TCE and PCE is. Much help would be appreciated!</t>
  </si>
  <si>
    <t>Tedman</t>
  </si>
  <si>
    <t>Tran</t>
  </si>
  <si>
    <t xml:space="preserve">br /&gt;HW7 Help please. </t>
  </si>
  <si>
    <t>br /&gt;I neeed help with thermodynamics. Especially for Mastering Physics</t>
  </si>
  <si>
    <t xml:space="preserve">br /&gt;Need help with some of the home work problems </t>
  </si>
  <si>
    <t>Nino</t>
  </si>
  <si>
    <t>Vardishvili</t>
  </si>
  <si>
    <t xml:space="preserve">br /&gt;I need help with classes for HW7 for CS101 Tejada. </t>
  </si>
  <si>
    <t>br /&gt;Physics Midterm Review</t>
  </si>
  <si>
    <t>br /&gt;Need help with some practice exam questions.</t>
  </si>
  <si>
    <t>APPT NUMBER</t>
  </si>
  <si>
    <t>CHE</t>
  </si>
  <si>
    <t>M</t>
  </si>
  <si>
    <t>F</t>
  </si>
  <si>
    <t>AE</t>
  </si>
  <si>
    <t>CSCI</t>
  </si>
  <si>
    <t>CECS</t>
  </si>
  <si>
    <t>T</t>
  </si>
  <si>
    <t>Major</t>
  </si>
  <si>
    <t>Gender</t>
  </si>
  <si>
    <t>T/F</t>
  </si>
  <si>
    <t>BME</t>
  </si>
  <si>
    <t>PEGR</t>
  </si>
  <si>
    <t>ENGR</t>
  </si>
  <si>
    <t>ISE</t>
  </si>
  <si>
    <t>EE</t>
  </si>
  <si>
    <t>BISC</t>
  </si>
  <si>
    <t>S13 Second Review</t>
  </si>
  <si>
    <t>ME</t>
  </si>
  <si>
    <t>CE</t>
  </si>
  <si>
    <t>COURSE</t>
  </si>
  <si>
    <t>Number</t>
  </si>
  <si>
    <t>UNDL</t>
  </si>
  <si>
    <t>CSGM</t>
  </si>
  <si>
    <t>ENE</t>
  </si>
  <si>
    <t>HP</t>
  </si>
  <si>
    <t>Withdrew app</t>
  </si>
  <si>
    <t>IR</t>
  </si>
  <si>
    <t>CSBA</t>
  </si>
  <si>
    <t>HMDA</t>
  </si>
  <si>
    <t>BUAD</t>
  </si>
  <si>
    <t>NEUR</t>
  </si>
  <si>
    <t>Denied PEGR in S12</t>
  </si>
  <si>
    <t>UNDE</t>
  </si>
  <si>
    <t>ASTE</t>
  </si>
  <si>
    <t>BIOC</t>
  </si>
  <si>
    <t>Withdrew from courses</t>
  </si>
  <si>
    <t>MPPM</t>
  </si>
  <si>
    <t>EALC</t>
  </si>
  <si>
    <t>N/A</t>
  </si>
  <si>
    <t>Freshmen</t>
  </si>
  <si>
    <t>Sophomore</t>
  </si>
  <si>
    <t>Junior</t>
  </si>
  <si>
    <t>Senior</t>
  </si>
  <si>
    <t>Graduate</t>
  </si>
  <si>
    <t>Non ENGR</t>
  </si>
  <si>
    <t>Male</t>
  </si>
  <si>
    <t>Female</t>
  </si>
  <si>
    <t>Freshman</t>
  </si>
  <si>
    <t>Transfer</t>
  </si>
  <si>
    <t>1-2 visits</t>
  </si>
  <si>
    <t>3-4 visits</t>
  </si>
  <si>
    <t>5-6 visits</t>
  </si>
  <si>
    <t>7-8 visits</t>
  </si>
  <si>
    <t>9-10 visits</t>
  </si>
  <si>
    <t>11-12 visits</t>
  </si>
  <si>
    <t>13 or more</t>
  </si>
  <si>
    <t>Grad Students</t>
  </si>
  <si>
    <t>S13 At-Risk</t>
  </si>
  <si>
    <t>Y- MATH 126</t>
  </si>
  <si>
    <t>Y- BISC 220</t>
  </si>
  <si>
    <t>Y - CSCI 101, MATH 125</t>
  </si>
  <si>
    <t>Y - ISE 225, MATH 225, PHYS 152</t>
  </si>
  <si>
    <t>Y - MATH 126, CHEM 105b</t>
  </si>
  <si>
    <t>Y - EE 202</t>
  </si>
  <si>
    <t>Y - PHYS 151</t>
  </si>
  <si>
    <t>Y - MATH 125, AME 150</t>
  </si>
  <si>
    <t>Y - MATH 226</t>
  </si>
  <si>
    <t>Y - CHE 325</t>
  </si>
  <si>
    <t>Y - AME 204</t>
  </si>
  <si>
    <t>Y - PHYS 152, MATH 226</t>
  </si>
  <si>
    <t>Y - CHEM 322</t>
  </si>
  <si>
    <t>Y - Math 226</t>
  </si>
  <si>
    <t>Y - MATH 245</t>
  </si>
  <si>
    <t>Y - CSCI 101</t>
  </si>
  <si>
    <t>Y - EE 337</t>
  </si>
  <si>
    <t>Y - EE 101, MATH 226, PHYS 152</t>
  </si>
  <si>
    <t>Y - MATH 126</t>
  </si>
  <si>
    <t>Y - AME 150</t>
  </si>
  <si>
    <t>Y - ISE 225</t>
  </si>
  <si>
    <t>Y - CHEM 105b</t>
  </si>
  <si>
    <t>Y - EE 364</t>
  </si>
  <si>
    <t>Y - EE 355</t>
  </si>
  <si>
    <t>Y - AME 310</t>
  </si>
  <si>
    <t>Seonghwan</t>
  </si>
  <si>
    <t>Y - CHE 350</t>
  </si>
  <si>
    <t>Y - ISE 331</t>
  </si>
  <si>
    <t>Y - AME 231, AME 204</t>
  </si>
  <si>
    <t>Y - AME 331</t>
  </si>
  <si>
    <t>Y - ISE 460</t>
  </si>
  <si>
    <t>Y - ISE 225, MATH 225, CE 460</t>
  </si>
  <si>
    <t>Y - CSCI 281, CSCI 102</t>
  </si>
  <si>
    <t>Y - MATH 108</t>
  </si>
  <si>
    <t>Y - CSCI 102, MATH 226</t>
  </si>
  <si>
    <t>Y - CSCI 271, EE 201</t>
  </si>
  <si>
    <t>Y - CE 225</t>
  </si>
  <si>
    <t>Y - EE 355, PHYS 152, EE 202</t>
  </si>
  <si>
    <t>Y - PHYS 151, AME 150, MATH 126</t>
  </si>
  <si>
    <t>Y - CSCI 101, AME 201</t>
  </si>
  <si>
    <t>aME-310</t>
  </si>
  <si>
    <t>AP S1</t>
  </si>
  <si>
    <t>AP S2</t>
  </si>
  <si>
    <t>AP S3</t>
  </si>
  <si>
    <t>Notes</t>
  </si>
  <si>
    <t>Mon</t>
  </si>
  <si>
    <t>Tue</t>
  </si>
  <si>
    <t>Wed</t>
  </si>
  <si>
    <t>Thu</t>
  </si>
  <si>
    <t>Fri</t>
  </si>
  <si>
    <t>No-Show</t>
  </si>
  <si>
    <t>Cancel</t>
  </si>
  <si>
    <t>Empty</t>
  </si>
  <si>
    <t>Total</t>
  </si>
  <si>
    <t>(30 min)</t>
  </si>
  <si>
    <t>%Conducted</t>
  </si>
  <si>
    <t>%No-Show</t>
  </si>
  <si>
    <t>%Empty</t>
  </si>
  <si>
    <t>AVG</t>
  </si>
  <si>
    <t>v</t>
  </si>
  <si>
    <t>n/a</t>
  </si>
  <si>
    <t>vac</t>
  </si>
  <si>
    <t>R</t>
  </si>
  <si>
    <t>V</t>
  </si>
  <si>
    <t>Rebooked</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</si>
</sst>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xf numFmtId="0" fontId="18" fillId="0" borderId="0" applyNumberFormat="0" applyFill="0" applyBorder="0" applyAlignment="0" applyProtection="0"/>
  </cellStyleXfs>
  <cellXfs count="20">
    <xf numFmtId="0" fontId="0" fillId="0" borderId="0" xfId="0"/>
    <xf numFmtId="14" fontId="0" fillId="0" borderId="0" xfId="0" applyNumberFormat="1"/>
    <xf numFmtId="21" fontId="0" fillId="0" borderId="0" xfId="0" applyNumberFormat="1"/>
    <xf numFmtId="16" fontId="0" fillId="0" borderId="0" xfId="0" applyNumberFormat="1"/>
    <xf numFmtId="9" fontId="0" fillId="0" borderId="0" xfId="42" applyFont="1"/>
    <xf numFmtId="0" fontId="18" fillId="0" borderId="0" xfId="43" applyAlignment="1">
      <alignment vertical="center" wrapText="1"/>
    </xf>
    <xf numFmtId="0" fontId="18" fillId="0" borderId="0" xfId="43"/>
    <xf numFmtId="0" fontId="16" fillId="0" borderId="0" xfId="0" applyFont="1"/>
    <xf numFmtId="9" fontId="16" fillId="0" borderId="0" xfId="42" applyFont="1"/>
    <xf numFmtId="9" fontId="0" fillId="0" borderId="0" xfId="0" applyNumberFormat="1"/>
    <xf numFmtId="0" fontId="0" fillId="0" borderId="0" xfId="42" applyNumberFormat="1" applyFont="1"/>
    <xf numFmtId="0" fontId="0" fillId="0" borderId="0" xfId="0" applyNumberFormat="1"/>
    <xf numFmtId="0" fontId="6" fillId="2" borderId="0" xfId="6"/>
    <xf numFmtId="14" fontId="6" fillId="2" borderId="0" xfId="6" applyNumberFormat="1"/>
    <xf numFmtId="21" fontId="6" fillId="2" borderId="0" xfId="6" applyNumberFormat="1"/>
    <xf numFmtId="0" fontId="7" fillId="3" borderId="0" xfId="7"/>
    <xf numFmtId="14" fontId="7" fillId="3" borderId="0" xfId="7" applyNumberFormat="1"/>
    <xf numFmtId="21" fontId="7" fillId="3" borderId="0" xfId="7" applyNumberFormat="1"/>
    <xf numFmtId="9" fontId="6" fillId="2" borderId="0" xfId="42" applyFont="1" applyFill="1"/>
    <xf numFmtId="1"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4">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Figure 1: Available, Conducted &amp; First-Time Appointments Per Week</a:t>
            </a:r>
            <a:endParaRPr lang="en-US">
              <a:effectLst/>
            </a:endParaRPr>
          </a:p>
        </c:rich>
      </c:tx>
      <c:layout/>
      <c:overlay val="0"/>
    </c:title>
    <c:autoTitleDeleted val="0"/>
    <c:plotArea>
      <c:layout/>
      <c:lineChart>
        <c:grouping val="standard"/>
        <c:varyColors val="0"/>
        <c:ser>
          <c:idx val="0"/>
          <c:order val="0"/>
          <c:tx>
            <c:strRef>
              <c:f>'Appt Data'!$B$1</c:f>
              <c:strCache>
                <c:ptCount val="1"/>
                <c:pt idx="0">
                  <c:v>All</c:v>
                </c:pt>
              </c:strCache>
            </c:strRef>
          </c:tx>
          <c:cat>
            <c:numRef>
              <c:f>'Appt Data'!$A$2:$A$14</c:f>
              <c:numCache>
                <c:formatCode>d\-mmm</c:formatCode>
                <c:ptCount val="13"/>
                <c:pt idx="0">
                  <c:v>41302</c:v>
                </c:pt>
                <c:pt idx="1">
                  <c:v>41309</c:v>
                </c:pt>
                <c:pt idx="2">
                  <c:v>41316</c:v>
                </c:pt>
                <c:pt idx="3">
                  <c:v>41323</c:v>
                </c:pt>
                <c:pt idx="4">
                  <c:v>41330</c:v>
                </c:pt>
                <c:pt idx="5">
                  <c:v>41337</c:v>
                </c:pt>
                <c:pt idx="6">
                  <c:v>41344</c:v>
                </c:pt>
                <c:pt idx="7">
                  <c:v>41358</c:v>
                </c:pt>
                <c:pt idx="8">
                  <c:v>41365</c:v>
                </c:pt>
                <c:pt idx="9">
                  <c:v>41369</c:v>
                </c:pt>
                <c:pt idx="10">
                  <c:v>41379</c:v>
                </c:pt>
                <c:pt idx="11">
                  <c:v>41386</c:v>
                </c:pt>
                <c:pt idx="12">
                  <c:v>41393</c:v>
                </c:pt>
              </c:numCache>
            </c:numRef>
          </c:cat>
          <c:val>
            <c:numRef>
              <c:f>'Appt Data'!$B$2:$B$14</c:f>
              <c:numCache>
                <c:formatCode>General</c:formatCode>
                <c:ptCount val="13"/>
                <c:pt idx="0">
                  <c:v>226</c:v>
                </c:pt>
                <c:pt idx="1">
                  <c:v>225</c:v>
                </c:pt>
                <c:pt idx="2">
                  <c:v>215</c:v>
                </c:pt>
                <c:pt idx="3">
                  <c:v>162</c:v>
                </c:pt>
                <c:pt idx="4">
                  <c:v>223</c:v>
                </c:pt>
                <c:pt idx="5">
                  <c:v>109</c:v>
                </c:pt>
                <c:pt idx="6">
                  <c:v>103</c:v>
                </c:pt>
                <c:pt idx="7">
                  <c:v>170</c:v>
                </c:pt>
                <c:pt idx="8">
                  <c:v>225</c:v>
                </c:pt>
                <c:pt idx="9">
                  <c:v>229</c:v>
                </c:pt>
                <c:pt idx="10">
                  <c:v>237</c:v>
                </c:pt>
                <c:pt idx="11">
                  <c:v>222</c:v>
                </c:pt>
                <c:pt idx="12">
                  <c:v>208</c:v>
                </c:pt>
              </c:numCache>
            </c:numRef>
          </c:val>
          <c:smooth val="0"/>
        </c:ser>
        <c:ser>
          <c:idx val="1"/>
          <c:order val="1"/>
          <c:tx>
            <c:strRef>
              <c:f>'Appt Data'!$C$1</c:f>
              <c:strCache>
                <c:ptCount val="1"/>
                <c:pt idx="0">
                  <c:v>Conducted</c:v>
                </c:pt>
              </c:strCache>
            </c:strRef>
          </c:tx>
          <c:cat>
            <c:numRef>
              <c:f>'Appt Data'!$A$2:$A$14</c:f>
              <c:numCache>
                <c:formatCode>d\-mmm</c:formatCode>
                <c:ptCount val="13"/>
                <c:pt idx="0">
                  <c:v>41302</c:v>
                </c:pt>
                <c:pt idx="1">
                  <c:v>41309</c:v>
                </c:pt>
                <c:pt idx="2">
                  <c:v>41316</c:v>
                </c:pt>
                <c:pt idx="3">
                  <c:v>41323</c:v>
                </c:pt>
                <c:pt idx="4">
                  <c:v>41330</c:v>
                </c:pt>
                <c:pt idx="5">
                  <c:v>41337</c:v>
                </c:pt>
                <c:pt idx="6">
                  <c:v>41344</c:v>
                </c:pt>
                <c:pt idx="7">
                  <c:v>41358</c:v>
                </c:pt>
                <c:pt idx="8">
                  <c:v>41365</c:v>
                </c:pt>
                <c:pt idx="9">
                  <c:v>41369</c:v>
                </c:pt>
                <c:pt idx="10">
                  <c:v>41379</c:v>
                </c:pt>
                <c:pt idx="11">
                  <c:v>41386</c:v>
                </c:pt>
                <c:pt idx="12">
                  <c:v>41393</c:v>
                </c:pt>
              </c:numCache>
            </c:numRef>
          </c:cat>
          <c:val>
            <c:numRef>
              <c:f>'Appt Data'!$C$2:$C$14</c:f>
              <c:numCache>
                <c:formatCode>General</c:formatCode>
                <c:ptCount val="13"/>
                <c:pt idx="0">
                  <c:v>121</c:v>
                </c:pt>
                <c:pt idx="1">
                  <c:v>129</c:v>
                </c:pt>
                <c:pt idx="2">
                  <c:v>123</c:v>
                </c:pt>
                <c:pt idx="3">
                  <c:v>103</c:v>
                </c:pt>
                <c:pt idx="4">
                  <c:v>114</c:v>
                </c:pt>
                <c:pt idx="5">
                  <c:v>94</c:v>
                </c:pt>
                <c:pt idx="6">
                  <c:v>88</c:v>
                </c:pt>
                <c:pt idx="7">
                  <c:v>129</c:v>
                </c:pt>
                <c:pt idx="8">
                  <c:v>154</c:v>
                </c:pt>
                <c:pt idx="9">
                  <c:v>127</c:v>
                </c:pt>
                <c:pt idx="10">
                  <c:v>128</c:v>
                </c:pt>
                <c:pt idx="11">
                  <c:v>143</c:v>
                </c:pt>
                <c:pt idx="12">
                  <c:v>124</c:v>
                </c:pt>
              </c:numCache>
            </c:numRef>
          </c:val>
          <c:smooth val="0"/>
        </c:ser>
        <c:ser>
          <c:idx val="2"/>
          <c:order val="2"/>
          <c:tx>
            <c:strRef>
              <c:f>'Appt Data'!$D$1</c:f>
              <c:strCache>
                <c:ptCount val="1"/>
                <c:pt idx="0">
                  <c:v>First-Time</c:v>
                </c:pt>
              </c:strCache>
            </c:strRef>
          </c:tx>
          <c:cat>
            <c:numRef>
              <c:f>'Appt Data'!$A$2:$A$14</c:f>
              <c:numCache>
                <c:formatCode>d\-mmm</c:formatCode>
                <c:ptCount val="13"/>
                <c:pt idx="0">
                  <c:v>41302</c:v>
                </c:pt>
                <c:pt idx="1">
                  <c:v>41309</c:v>
                </c:pt>
                <c:pt idx="2">
                  <c:v>41316</c:v>
                </c:pt>
                <c:pt idx="3">
                  <c:v>41323</c:v>
                </c:pt>
                <c:pt idx="4">
                  <c:v>41330</c:v>
                </c:pt>
                <c:pt idx="5">
                  <c:v>41337</c:v>
                </c:pt>
                <c:pt idx="6">
                  <c:v>41344</c:v>
                </c:pt>
                <c:pt idx="7">
                  <c:v>41358</c:v>
                </c:pt>
                <c:pt idx="8">
                  <c:v>41365</c:v>
                </c:pt>
                <c:pt idx="9">
                  <c:v>41369</c:v>
                </c:pt>
                <c:pt idx="10">
                  <c:v>41379</c:v>
                </c:pt>
                <c:pt idx="11">
                  <c:v>41386</c:v>
                </c:pt>
                <c:pt idx="12">
                  <c:v>41393</c:v>
                </c:pt>
              </c:numCache>
            </c:numRef>
          </c:cat>
          <c:val>
            <c:numRef>
              <c:f>'Appt Data'!$D$2:$D$14</c:f>
              <c:numCache>
                <c:formatCode>General</c:formatCode>
                <c:ptCount val="13"/>
                <c:pt idx="0">
                  <c:v>51</c:v>
                </c:pt>
                <c:pt idx="1">
                  <c:v>29</c:v>
                </c:pt>
                <c:pt idx="2">
                  <c:v>19</c:v>
                </c:pt>
                <c:pt idx="3">
                  <c:v>16</c:v>
                </c:pt>
                <c:pt idx="4">
                  <c:v>19</c:v>
                </c:pt>
                <c:pt idx="5">
                  <c:v>18</c:v>
                </c:pt>
                <c:pt idx="6">
                  <c:v>12</c:v>
                </c:pt>
                <c:pt idx="7">
                  <c:v>11</c:v>
                </c:pt>
                <c:pt idx="8">
                  <c:v>13</c:v>
                </c:pt>
                <c:pt idx="9">
                  <c:v>4</c:v>
                </c:pt>
                <c:pt idx="10">
                  <c:v>6</c:v>
                </c:pt>
                <c:pt idx="11">
                  <c:v>3</c:v>
                </c:pt>
                <c:pt idx="12">
                  <c:v>11</c:v>
                </c:pt>
              </c:numCache>
            </c:numRef>
          </c:val>
          <c:smooth val="0"/>
        </c:ser>
        <c:dLbls>
          <c:showLegendKey val="0"/>
          <c:showVal val="0"/>
          <c:showCatName val="0"/>
          <c:showSerName val="0"/>
          <c:showPercent val="0"/>
          <c:showBubbleSize val="0"/>
        </c:dLbls>
        <c:marker val="1"/>
        <c:smooth val="0"/>
        <c:axId val="316336768"/>
        <c:axId val="614424960"/>
      </c:lineChart>
      <c:dateAx>
        <c:axId val="316336768"/>
        <c:scaling>
          <c:orientation val="minMax"/>
        </c:scaling>
        <c:delete val="0"/>
        <c:axPos val="b"/>
        <c:numFmt formatCode="d\-mmm" sourceLinked="1"/>
        <c:majorTickMark val="out"/>
        <c:minorTickMark val="none"/>
        <c:tickLblPos val="nextTo"/>
        <c:crossAx val="614424960"/>
        <c:crosses val="autoZero"/>
        <c:auto val="1"/>
        <c:lblOffset val="100"/>
        <c:baseTimeUnit val="days"/>
      </c:dateAx>
      <c:valAx>
        <c:axId val="614424960"/>
        <c:scaling>
          <c:orientation val="minMax"/>
        </c:scaling>
        <c:delete val="0"/>
        <c:axPos val="l"/>
        <c:majorGridlines/>
        <c:numFmt formatCode="General" sourceLinked="1"/>
        <c:majorTickMark val="out"/>
        <c:minorTickMark val="none"/>
        <c:tickLblPos val="nextTo"/>
        <c:crossAx val="3163367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b="1" i="0" baseline="0">
                <a:effectLst/>
              </a:rPr>
              <a:t>Figure 2: Tutees by Class Year</a:t>
            </a:r>
            <a:endParaRPr lang="en-US" sz="1200">
              <a:effectLst/>
            </a:endParaRPr>
          </a:p>
        </c:rich>
      </c:tx>
      <c:layout>
        <c:manualLayout>
          <c:xMode val="edge"/>
          <c:yMode val="edge"/>
          <c:x val="0.25301377952755905"/>
          <c:y val="2.7777777777777776E-2"/>
        </c:manualLayout>
      </c:layout>
      <c:overlay val="0"/>
    </c:title>
    <c:autoTitleDeleted val="0"/>
    <c:plotArea>
      <c:layout/>
      <c:pieChart>
        <c:varyColors val="1"/>
        <c:ser>
          <c:idx val="0"/>
          <c:order val="0"/>
          <c:dLbls>
            <c:showLegendKey val="0"/>
            <c:showVal val="0"/>
            <c:showCatName val="0"/>
            <c:showSerName val="0"/>
            <c:showPercent val="1"/>
            <c:showBubbleSize val="0"/>
            <c:showLeaderLines val="1"/>
          </c:dLbls>
          <c:cat>
            <c:strRef>
              <c:f>'Appt Data'!$A$18:$A$22</c:f>
              <c:strCache>
                <c:ptCount val="5"/>
                <c:pt idx="0">
                  <c:v>Freshmen</c:v>
                </c:pt>
                <c:pt idx="1">
                  <c:v>Sophomore</c:v>
                </c:pt>
                <c:pt idx="2">
                  <c:v>Junior</c:v>
                </c:pt>
                <c:pt idx="3">
                  <c:v>Senior</c:v>
                </c:pt>
                <c:pt idx="4">
                  <c:v>Graduate</c:v>
                </c:pt>
              </c:strCache>
            </c:strRef>
          </c:cat>
          <c:val>
            <c:numRef>
              <c:f>'Appt Data'!$B$18:$B$22</c:f>
              <c:numCache>
                <c:formatCode>0%</c:formatCode>
                <c:ptCount val="5"/>
                <c:pt idx="0">
                  <c:v>0.43881856540084391</c:v>
                </c:pt>
                <c:pt idx="1">
                  <c:v>0.34177215189873417</c:v>
                </c:pt>
                <c:pt idx="2">
                  <c:v>0.16877637130801687</c:v>
                </c:pt>
                <c:pt idx="3">
                  <c:v>3.3755274261603373E-2</c:v>
                </c:pt>
                <c:pt idx="4">
                  <c:v>1.6877637130801686E-2</c:v>
                </c:pt>
              </c:numCache>
            </c:numRef>
          </c:val>
        </c:ser>
        <c:ser>
          <c:idx val="1"/>
          <c:order val="1"/>
          <c:dLbls>
            <c:showLegendKey val="0"/>
            <c:showVal val="0"/>
            <c:showCatName val="0"/>
            <c:showSerName val="0"/>
            <c:showPercent val="1"/>
            <c:showBubbleSize val="0"/>
            <c:showLeaderLines val="1"/>
          </c:dLbls>
          <c:cat>
            <c:strRef>
              <c:f>'Appt Data'!$A$18:$A$22</c:f>
              <c:strCache>
                <c:ptCount val="5"/>
                <c:pt idx="0">
                  <c:v>Freshmen</c:v>
                </c:pt>
                <c:pt idx="1">
                  <c:v>Sophomore</c:v>
                </c:pt>
                <c:pt idx="2">
                  <c:v>Junior</c:v>
                </c:pt>
                <c:pt idx="3">
                  <c:v>Senior</c:v>
                </c:pt>
                <c:pt idx="4">
                  <c:v>Graduate</c:v>
                </c:pt>
              </c:strCache>
            </c:strRef>
          </c:cat>
          <c:val>
            <c:numRef>
              <c:f>'Appt Data'!$C$18:$C$22</c:f>
              <c:numCache>
                <c:formatCode>General</c:formatCode>
                <c:ptCount val="5"/>
                <c:pt idx="0">
                  <c:v>104</c:v>
                </c:pt>
                <c:pt idx="1">
                  <c:v>81</c:v>
                </c:pt>
                <c:pt idx="2">
                  <c:v>40</c:v>
                </c:pt>
                <c:pt idx="3">
                  <c:v>8</c:v>
                </c:pt>
                <c:pt idx="4">
                  <c:v>4</c:v>
                </c:pt>
              </c:numCache>
            </c:numRef>
          </c:val>
        </c:ser>
        <c:dLbls>
          <c:showLegendKey val="0"/>
          <c:showVal val="0"/>
          <c:showCatName val="0"/>
          <c:showSerName val="0"/>
          <c:showPercent val="1"/>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Figure 5: Tutees by Major</a:t>
            </a:r>
          </a:p>
        </c:rich>
      </c:tx>
      <c:layout/>
      <c:overlay val="0"/>
      <c:spPr>
        <a:ln>
          <a:solidFill>
            <a:schemeClr val="bg1"/>
          </a:solidFill>
        </a:ln>
      </c:spPr>
    </c:title>
    <c:autoTitleDeleted val="0"/>
    <c:plotArea>
      <c:layout/>
      <c:barChart>
        <c:barDir val="bar"/>
        <c:grouping val="clustered"/>
        <c:varyColors val="0"/>
        <c:ser>
          <c:idx val="0"/>
          <c:order val="0"/>
          <c:invertIfNegative val="0"/>
          <c:cat>
            <c:strRef>
              <c:f>'Appt Data'!$A$24:$A$39</c:f>
              <c:strCache>
                <c:ptCount val="16"/>
                <c:pt idx="0">
                  <c:v>CHE</c:v>
                </c:pt>
                <c:pt idx="1">
                  <c:v>ISE</c:v>
                </c:pt>
                <c:pt idx="2">
                  <c:v>BME</c:v>
                </c:pt>
                <c:pt idx="3">
                  <c:v>PEGR</c:v>
                </c:pt>
                <c:pt idx="4">
                  <c:v>ME</c:v>
                </c:pt>
                <c:pt idx="5">
                  <c:v>EE</c:v>
                </c:pt>
                <c:pt idx="6">
                  <c:v>Non ENGR</c:v>
                </c:pt>
                <c:pt idx="7">
                  <c:v>CE</c:v>
                </c:pt>
                <c:pt idx="8">
                  <c:v>ENGR</c:v>
                </c:pt>
                <c:pt idx="9">
                  <c:v>AE</c:v>
                </c:pt>
                <c:pt idx="10">
                  <c:v>CECS</c:v>
                </c:pt>
                <c:pt idx="11">
                  <c:v>CSGM</c:v>
                </c:pt>
                <c:pt idx="12">
                  <c:v>CSBA</c:v>
                </c:pt>
                <c:pt idx="13">
                  <c:v>CSCI</c:v>
                </c:pt>
                <c:pt idx="14">
                  <c:v>ENE</c:v>
                </c:pt>
                <c:pt idx="15">
                  <c:v>ASTE</c:v>
                </c:pt>
              </c:strCache>
            </c:strRef>
          </c:cat>
          <c:val>
            <c:numRef>
              <c:f>'Appt Data'!$B$24:$B$39</c:f>
              <c:numCache>
                <c:formatCode>General</c:formatCode>
                <c:ptCount val="16"/>
                <c:pt idx="0">
                  <c:v>36</c:v>
                </c:pt>
                <c:pt idx="1">
                  <c:v>33</c:v>
                </c:pt>
                <c:pt idx="2">
                  <c:v>32</c:v>
                </c:pt>
                <c:pt idx="3">
                  <c:v>26</c:v>
                </c:pt>
                <c:pt idx="4">
                  <c:v>23</c:v>
                </c:pt>
                <c:pt idx="5">
                  <c:v>20</c:v>
                </c:pt>
                <c:pt idx="6">
                  <c:v>19</c:v>
                </c:pt>
                <c:pt idx="7">
                  <c:v>12</c:v>
                </c:pt>
                <c:pt idx="8">
                  <c:v>10</c:v>
                </c:pt>
                <c:pt idx="9">
                  <c:v>6</c:v>
                </c:pt>
                <c:pt idx="10">
                  <c:v>6</c:v>
                </c:pt>
                <c:pt idx="11">
                  <c:v>4</c:v>
                </c:pt>
                <c:pt idx="12">
                  <c:v>3</c:v>
                </c:pt>
                <c:pt idx="13">
                  <c:v>3</c:v>
                </c:pt>
                <c:pt idx="14">
                  <c:v>3</c:v>
                </c:pt>
                <c:pt idx="15">
                  <c:v>1</c:v>
                </c:pt>
              </c:numCache>
            </c:numRef>
          </c:val>
        </c:ser>
        <c:dLbls>
          <c:dLblPos val="outEnd"/>
          <c:showLegendKey val="0"/>
          <c:showVal val="1"/>
          <c:showCatName val="0"/>
          <c:showSerName val="0"/>
          <c:showPercent val="0"/>
          <c:showBubbleSize val="0"/>
        </c:dLbls>
        <c:gapWidth val="150"/>
        <c:axId val="614495360"/>
        <c:axId val="614496896"/>
      </c:barChart>
      <c:catAx>
        <c:axId val="614495360"/>
        <c:scaling>
          <c:orientation val="minMax"/>
        </c:scaling>
        <c:delete val="0"/>
        <c:axPos val="l"/>
        <c:majorTickMark val="none"/>
        <c:minorTickMark val="none"/>
        <c:tickLblPos val="nextTo"/>
        <c:crossAx val="614496896"/>
        <c:crosses val="autoZero"/>
        <c:auto val="1"/>
        <c:lblAlgn val="ctr"/>
        <c:lblOffset val="100"/>
        <c:noMultiLvlLbl val="0"/>
      </c:catAx>
      <c:valAx>
        <c:axId val="614496896"/>
        <c:scaling>
          <c:orientation val="minMax"/>
        </c:scaling>
        <c:delete val="0"/>
        <c:axPos val="b"/>
        <c:majorGridlines/>
        <c:numFmt formatCode="General" sourceLinked="1"/>
        <c:majorTickMark val="none"/>
        <c:minorTickMark val="none"/>
        <c:tickLblPos val="nextTo"/>
        <c:crossAx val="61449536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Figure 4: Tutees by Entry</a:t>
            </a:r>
            <a:r>
              <a:rPr lang="en-US" baseline="0"/>
              <a:t> Type</a:t>
            </a:r>
            <a:endParaRPr lang="en-US"/>
          </a:p>
        </c:rich>
      </c:tx>
      <c:overlay val="0"/>
    </c:title>
    <c:autoTitleDeleted val="0"/>
    <c:plotArea>
      <c:layout/>
      <c:pieChart>
        <c:varyColors val="1"/>
        <c:ser>
          <c:idx val="0"/>
          <c:order val="0"/>
          <c:dLbls>
            <c:showLegendKey val="0"/>
            <c:showVal val="0"/>
            <c:showCatName val="0"/>
            <c:showSerName val="0"/>
            <c:showPercent val="1"/>
            <c:showBubbleSize val="0"/>
            <c:showLeaderLines val="1"/>
          </c:dLbls>
          <c:cat>
            <c:strRef>
              <c:f>'Appt Data'!$A$44:$A$46</c:f>
              <c:strCache>
                <c:ptCount val="3"/>
                <c:pt idx="0">
                  <c:v>Freshman</c:v>
                </c:pt>
                <c:pt idx="1">
                  <c:v>Transfer</c:v>
                </c:pt>
                <c:pt idx="2">
                  <c:v>Grad Students</c:v>
                </c:pt>
              </c:strCache>
            </c:strRef>
          </c:cat>
          <c:val>
            <c:numRef>
              <c:f>'Appt Data'!$B$44:$B$46</c:f>
              <c:numCache>
                <c:formatCode>0%</c:formatCode>
                <c:ptCount val="3"/>
                <c:pt idx="0">
                  <c:v>0.81434599156118148</c:v>
                </c:pt>
                <c:pt idx="1">
                  <c:v>0.15189873417721519</c:v>
                </c:pt>
                <c:pt idx="2">
                  <c:v>1.6877637130801686E-2</c:v>
                </c:pt>
              </c:numCache>
            </c:numRef>
          </c:val>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bar"/>
        <c:grouping val="clustered"/>
        <c:varyColors val="0"/>
        <c:ser>
          <c:idx val="0"/>
          <c:order val="0"/>
          <c:invertIfNegative val="0"/>
          <c:cat>
            <c:strRef>
              <c:f>'Appt Data'!$A$48:$A$54</c:f>
              <c:strCache>
                <c:ptCount val="7"/>
                <c:pt idx="0">
                  <c:v>1-2 visits</c:v>
                </c:pt>
                <c:pt idx="1">
                  <c:v>3-4 visits</c:v>
                </c:pt>
                <c:pt idx="2">
                  <c:v>5-6 visits</c:v>
                </c:pt>
                <c:pt idx="3">
                  <c:v>7-8 visits</c:v>
                </c:pt>
                <c:pt idx="4">
                  <c:v>9-10 visits</c:v>
                </c:pt>
                <c:pt idx="5">
                  <c:v>11-12 visits</c:v>
                </c:pt>
                <c:pt idx="6">
                  <c:v>13 or more</c:v>
                </c:pt>
              </c:strCache>
            </c:strRef>
          </c:cat>
          <c:val>
            <c:numRef>
              <c:f>'Appt Data'!$B$48:$B$54</c:f>
              <c:numCache>
                <c:formatCode>General</c:formatCode>
                <c:ptCount val="7"/>
                <c:pt idx="0">
                  <c:v>108</c:v>
                </c:pt>
                <c:pt idx="1">
                  <c:v>35</c:v>
                </c:pt>
                <c:pt idx="2">
                  <c:v>23</c:v>
                </c:pt>
                <c:pt idx="3">
                  <c:v>15</c:v>
                </c:pt>
                <c:pt idx="4">
                  <c:v>8</c:v>
                </c:pt>
                <c:pt idx="5">
                  <c:v>10</c:v>
                </c:pt>
                <c:pt idx="6">
                  <c:v>38</c:v>
                </c:pt>
              </c:numCache>
            </c:numRef>
          </c:val>
        </c:ser>
        <c:dLbls>
          <c:dLblPos val="outEnd"/>
          <c:showLegendKey val="0"/>
          <c:showVal val="1"/>
          <c:showCatName val="0"/>
          <c:showSerName val="0"/>
          <c:showPercent val="0"/>
          <c:showBubbleSize val="0"/>
        </c:dLbls>
        <c:gapWidth val="150"/>
        <c:axId val="614553472"/>
        <c:axId val="614555008"/>
      </c:barChart>
      <c:catAx>
        <c:axId val="614553472"/>
        <c:scaling>
          <c:orientation val="minMax"/>
        </c:scaling>
        <c:delete val="0"/>
        <c:axPos val="l"/>
        <c:majorTickMark val="out"/>
        <c:minorTickMark val="none"/>
        <c:tickLblPos val="nextTo"/>
        <c:crossAx val="614555008"/>
        <c:crosses val="autoZero"/>
        <c:auto val="1"/>
        <c:lblAlgn val="ctr"/>
        <c:lblOffset val="100"/>
        <c:noMultiLvlLbl val="0"/>
      </c:catAx>
      <c:valAx>
        <c:axId val="614555008"/>
        <c:scaling>
          <c:orientation val="minMax"/>
        </c:scaling>
        <c:delete val="0"/>
        <c:axPos val="b"/>
        <c:majorGridlines/>
        <c:numFmt formatCode="General" sourceLinked="1"/>
        <c:majorTickMark val="out"/>
        <c:minorTickMark val="none"/>
        <c:tickLblPos val="nextTo"/>
        <c:crossAx val="614553472"/>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'Appt Data'!$E$29</c:f>
              <c:strCache>
                <c:ptCount val="1"/>
                <c:pt idx="0">
                  <c:v>%Conducted</c:v>
                </c:pt>
              </c:strCache>
            </c:strRef>
          </c:tx>
          <c:invertIfNegative val="0"/>
          <c:cat>
            <c:strRef>
              <c:f>'Appt Data'!$F$23:$J$23</c:f>
              <c:strCache>
                <c:ptCount val="5"/>
                <c:pt idx="0">
                  <c:v>Mon</c:v>
                </c:pt>
                <c:pt idx="1">
                  <c:v>Tue</c:v>
                </c:pt>
                <c:pt idx="2">
                  <c:v>Wed</c:v>
                </c:pt>
                <c:pt idx="3">
                  <c:v>Thu</c:v>
                </c:pt>
                <c:pt idx="4">
                  <c:v>Fri</c:v>
                </c:pt>
              </c:strCache>
            </c:strRef>
          </c:cat>
          <c:val>
            <c:numRef>
              <c:f>'Appt Data'!$F$29:$J$29</c:f>
              <c:numCache>
                <c:formatCode>0</c:formatCode>
                <c:ptCount val="5"/>
                <c:pt idx="0">
                  <c:v>45.042194092827003</c:v>
                </c:pt>
                <c:pt idx="1">
                  <c:v>59.603960396039604</c:v>
                </c:pt>
                <c:pt idx="2">
                  <c:v>52.23499361430396</c:v>
                </c:pt>
                <c:pt idx="3">
                  <c:v>49.487179487179489</c:v>
                </c:pt>
                <c:pt idx="4">
                  <c:v>47.408829174664106</c:v>
                </c:pt>
              </c:numCache>
            </c:numRef>
          </c:val>
        </c:ser>
        <c:ser>
          <c:idx val="1"/>
          <c:order val="1"/>
          <c:tx>
            <c:strRef>
              <c:f>'Appt Data'!$E$30</c:f>
              <c:strCache>
                <c:ptCount val="1"/>
                <c:pt idx="0">
                  <c:v>%No-Show</c:v>
                </c:pt>
              </c:strCache>
            </c:strRef>
          </c:tx>
          <c:invertIfNegative val="0"/>
          <c:cat>
            <c:strRef>
              <c:f>'Appt Data'!$F$23:$J$23</c:f>
              <c:strCache>
                <c:ptCount val="5"/>
                <c:pt idx="0">
                  <c:v>Mon</c:v>
                </c:pt>
                <c:pt idx="1">
                  <c:v>Tue</c:v>
                </c:pt>
                <c:pt idx="2">
                  <c:v>Wed</c:v>
                </c:pt>
                <c:pt idx="3">
                  <c:v>Thu</c:v>
                </c:pt>
                <c:pt idx="4">
                  <c:v>Fri</c:v>
                </c:pt>
              </c:strCache>
            </c:strRef>
          </c:cat>
          <c:val>
            <c:numRef>
              <c:f>'Appt Data'!$F$30:$J$30</c:f>
              <c:numCache>
                <c:formatCode>0</c:formatCode>
                <c:ptCount val="5"/>
                <c:pt idx="0">
                  <c:v>5.9071729957805905</c:v>
                </c:pt>
                <c:pt idx="1">
                  <c:v>11.08910891089109</c:v>
                </c:pt>
                <c:pt idx="2">
                  <c:v>7.7905491698595144</c:v>
                </c:pt>
                <c:pt idx="3">
                  <c:v>6.4102564102564097</c:v>
                </c:pt>
                <c:pt idx="4">
                  <c:v>7.6775431861804213</c:v>
                </c:pt>
              </c:numCache>
            </c:numRef>
          </c:val>
        </c:ser>
        <c:ser>
          <c:idx val="2"/>
          <c:order val="2"/>
          <c:tx>
            <c:strRef>
              <c:f>'Appt Data'!$E$31</c:f>
              <c:strCache>
                <c:ptCount val="1"/>
                <c:pt idx="0">
                  <c:v>%Empty</c:v>
                </c:pt>
              </c:strCache>
            </c:strRef>
          </c:tx>
          <c:invertIfNegative val="0"/>
          <c:cat>
            <c:strRef>
              <c:f>'Appt Data'!$F$23:$J$23</c:f>
              <c:strCache>
                <c:ptCount val="5"/>
                <c:pt idx="0">
                  <c:v>Mon</c:v>
                </c:pt>
                <c:pt idx="1">
                  <c:v>Tue</c:v>
                </c:pt>
                <c:pt idx="2">
                  <c:v>Wed</c:v>
                </c:pt>
                <c:pt idx="3">
                  <c:v>Thu</c:v>
                </c:pt>
                <c:pt idx="4">
                  <c:v>Fri</c:v>
                </c:pt>
              </c:strCache>
            </c:strRef>
          </c:cat>
          <c:val>
            <c:numRef>
              <c:f>'Appt Data'!$F$31:$J$31</c:f>
              <c:numCache>
                <c:formatCode>0</c:formatCode>
                <c:ptCount val="5"/>
                <c:pt idx="0">
                  <c:v>32.278481012658226</c:v>
                </c:pt>
                <c:pt idx="1">
                  <c:v>12.277227722772277</c:v>
                </c:pt>
                <c:pt idx="2">
                  <c:v>22.60536398467433</c:v>
                </c:pt>
                <c:pt idx="3">
                  <c:v>20.256410256410255</c:v>
                </c:pt>
                <c:pt idx="4">
                  <c:v>20.345489443378121</c:v>
                </c:pt>
              </c:numCache>
            </c:numRef>
          </c:val>
        </c:ser>
        <c:dLbls>
          <c:showLegendKey val="0"/>
          <c:showVal val="0"/>
          <c:showCatName val="0"/>
          <c:showSerName val="0"/>
          <c:showPercent val="0"/>
          <c:showBubbleSize val="0"/>
        </c:dLbls>
        <c:gapWidth val="150"/>
        <c:axId val="614576896"/>
        <c:axId val="614578432"/>
      </c:barChart>
      <c:catAx>
        <c:axId val="614576896"/>
        <c:scaling>
          <c:orientation val="minMax"/>
        </c:scaling>
        <c:delete val="0"/>
        <c:axPos val="b"/>
        <c:majorTickMark val="out"/>
        <c:minorTickMark val="none"/>
        <c:tickLblPos val="nextTo"/>
        <c:crossAx val="614578432"/>
        <c:crosses val="autoZero"/>
        <c:auto val="1"/>
        <c:lblAlgn val="ctr"/>
        <c:lblOffset val="100"/>
        <c:noMultiLvlLbl val="0"/>
      </c:catAx>
      <c:valAx>
        <c:axId val="614578432"/>
        <c:scaling>
          <c:orientation val="minMax"/>
        </c:scaling>
        <c:delete val="0"/>
        <c:axPos val="l"/>
        <c:majorGridlines/>
        <c:numFmt formatCode="0" sourceLinked="1"/>
        <c:majorTickMark val="out"/>
        <c:minorTickMark val="none"/>
        <c:tickLblPos val="nextTo"/>
        <c:crossAx val="6145768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b="1" i="0" baseline="0">
                <a:effectLst/>
              </a:rPr>
              <a:t>Figure 3: Tutees by Gender</a:t>
            </a:r>
            <a:endParaRPr lang="en-US" sz="1200">
              <a:effectLst/>
            </a:endParaRPr>
          </a:p>
        </c:rich>
      </c:tx>
      <c:overlay val="0"/>
    </c:title>
    <c:autoTitleDeleted val="0"/>
    <c:plotArea>
      <c:layout/>
      <c:pieChart>
        <c:varyColors val="1"/>
        <c:ser>
          <c:idx val="0"/>
          <c:order val="0"/>
          <c:dLbls>
            <c:showLegendKey val="0"/>
            <c:showVal val="0"/>
            <c:showCatName val="0"/>
            <c:showSerName val="0"/>
            <c:showPercent val="1"/>
            <c:showBubbleSize val="0"/>
            <c:showLeaderLines val="1"/>
          </c:dLbls>
          <c:cat>
            <c:strRef>
              <c:f>'Appt Data'!$A$41:$A$42</c:f>
              <c:strCache>
                <c:ptCount val="2"/>
                <c:pt idx="0">
                  <c:v>Male</c:v>
                </c:pt>
                <c:pt idx="1">
                  <c:v>Female</c:v>
                </c:pt>
              </c:strCache>
            </c:strRef>
          </c:cat>
          <c:val>
            <c:numRef>
              <c:f>'Appt Data'!$B$41:$B$42</c:f>
              <c:numCache>
                <c:formatCode>0%</c:formatCode>
                <c:ptCount val="2"/>
                <c:pt idx="0">
                  <c:v>0.48101265822784811</c:v>
                </c:pt>
                <c:pt idx="1">
                  <c:v>0.51898734177215189</c:v>
                </c:pt>
              </c:numCache>
            </c:numRef>
          </c:val>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spPr>
    <a:ln>
      <a:solidFill>
        <a:schemeClr val="bg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9</xdr:col>
      <xdr:colOff>285749</xdr:colOff>
      <xdr:row>0</xdr:row>
      <xdr:rowOff>109537</xdr:rowOff>
    </xdr:from>
    <xdr:to>
      <xdr:col>20</xdr:col>
      <xdr:colOff>447674</xdr:colOff>
      <xdr:row>14</xdr:row>
      <xdr:rowOff>185737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22</xdr:row>
      <xdr:rowOff>76200</xdr:rowOff>
    </xdr:from>
    <xdr:to>
      <xdr:col>19</xdr:col>
      <xdr:colOff>361950</xdr:colOff>
      <xdr:row>36</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152400</xdr:colOff>
      <xdr:row>39</xdr:row>
      <xdr:rowOff>152400</xdr:rowOff>
    </xdr:from>
    <xdr:to>
      <xdr:col>16</xdr:col>
      <xdr:colOff>285749</xdr:colOff>
      <xdr:row>57</xdr:row>
      <xdr:rowOff>71438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85725</xdr:colOff>
      <xdr:row>67</xdr:row>
      <xdr:rowOff>180975</xdr:rowOff>
    </xdr:from>
    <xdr:to>
      <xdr:col>14</xdr:col>
      <xdr:colOff>219075</xdr:colOff>
      <xdr:row>82</xdr:row>
      <xdr:rowOff>66675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59</xdr:row>
      <xdr:rowOff>180975</xdr:rowOff>
    </xdr:from>
    <xdr:to>
      <xdr:col>10</xdr:col>
      <xdr:colOff>152400</xdr:colOff>
      <xdr:row>74</xdr:row>
      <xdr:rowOff>66675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133350</xdr:colOff>
      <xdr:row>12</xdr:row>
      <xdr:rowOff>90487</xdr:rowOff>
    </xdr:from>
    <xdr:to>
      <xdr:col>18</xdr:col>
      <xdr:colOff>438150</xdr:colOff>
      <xdr:row>26</xdr:row>
      <xdr:rowOff>166687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95250</xdr:colOff>
      <xdr:row>273</xdr:row>
      <xdr:rowOff>157162</xdr:rowOff>
    </xdr:from>
    <xdr:to>
      <xdr:col>6</xdr:col>
      <xdr:colOff>0</xdr:colOff>
      <xdr:row>288</xdr:row>
      <xdr:rowOff>42862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mailto:sarahbas@usc.edu" TargetMode="External"/><Relationship Id="rId299" Type="http://schemas.openxmlformats.org/officeDocument/2006/relationships/hyperlink" Target="mailto:loshin@usc.edu" TargetMode="External"/><Relationship Id="rId303" Type="http://schemas.openxmlformats.org/officeDocument/2006/relationships/hyperlink" Target="mailto:knagar@usc.edu" TargetMode="External"/><Relationship Id="rId21" Type="http://schemas.openxmlformats.org/officeDocument/2006/relationships/hyperlink" Target="mailto:katherhl@usc.edu" TargetMode="External"/><Relationship Id="rId42" Type="http://schemas.openxmlformats.org/officeDocument/2006/relationships/hyperlink" Target="mailto:mrosado@usc.edu" TargetMode="External"/><Relationship Id="rId63" Type="http://schemas.openxmlformats.org/officeDocument/2006/relationships/hyperlink" Target="mailto:blasberg@usc.edu" TargetMode="External"/><Relationship Id="rId84" Type="http://schemas.openxmlformats.org/officeDocument/2006/relationships/hyperlink" Target="mailto:tleuzhan@usc.edu" TargetMode="External"/><Relationship Id="rId138" Type="http://schemas.openxmlformats.org/officeDocument/2006/relationships/hyperlink" Target="mailto:kaylagre@usc.edu" TargetMode="External"/><Relationship Id="rId159" Type="http://schemas.openxmlformats.org/officeDocument/2006/relationships/hyperlink" Target="mailto:Jasonzhe@usc.edu" TargetMode="External"/><Relationship Id="rId324" Type="http://schemas.openxmlformats.org/officeDocument/2006/relationships/hyperlink" Target="mailto:dannygil@usc.edu" TargetMode="External"/><Relationship Id="rId170" Type="http://schemas.openxmlformats.org/officeDocument/2006/relationships/hyperlink" Target="mailto:nngan@usc.edu" TargetMode="External"/><Relationship Id="rId191" Type="http://schemas.openxmlformats.org/officeDocument/2006/relationships/hyperlink" Target="mailto:wardall@usc.edu" TargetMode="External"/><Relationship Id="rId205" Type="http://schemas.openxmlformats.org/officeDocument/2006/relationships/hyperlink" Target="mailto:sagardia@usc.edu" TargetMode="External"/><Relationship Id="rId226" Type="http://schemas.openxmlformats.org/officeDocument/2006/relationships/hyperlink" Target="mailto:nmcvey@usc.edu" TargetMode="External"/><Relationship Id="rId247" Type="http://schemas.openxmlformats.org/officeDocument/2006/relationships/hyperlink" Target="mailto:lemusj@usc.edu" TargetMode="External"/><Relationship Id="rId107" Type="http://schemas.openxmlformats.org/officeDocument/2006/relationships/hyperlink" Target="mailto:hlogan@usc.edu" TargetMode="External"/><Relationship Id="rId268" Type="http://schemas.openxmlformats.org/officeDocument/2006/relationships/hyperlink" Target="mailto:gollapud@usc.edu" TargetMode="External"/><Relationship Id="rId289" Type="http://schemas.openxmlformats.org/officeDocument/2006/relationships/hyperlink" Target="mailto:yuneom@usc.edu" TargetMode="External"/><Relationship Id="rId11" Type="http://schemas.openxmlformats.org/officeDocument/2006/relationships/hyperlink" Target="mailto:faissal@usc.edu" TargetMode="External"/><Relationship Id="rId32" Type="http://schemas.openxmlformats.org/officeDocument/2006/relationships/hyperlink" Target="mailto:nngan@usc.edu" TargetMode="External"/><Relationship Id="rId53" Type="http://schemas.openxmlformats.org/officeDocument/2006/relationships/hyperlink" Target="mailto:djwinter@use.edu" TargetMode="External"/><Relationship Id="rId74" Type="http://schemas.openxmlformats.org/officeDocument/2006/relationships/hyperlink" Target="mailto:hlogan@usc.edu" TargetMode="External"/><Relationship Id="rId128" Type="http://schemas.openxmlformats.org/officeDocument/2006/relationships/hyperlink" Target="mailto:nsdhillo@usc.edu" TargetMode="External"/><Relationship Id="rId149" Type="http://schemas.openxmlformats.org/officeDocument/2006/relationships/hyperlink" Target="mailto:pkumagai@usc.edu" TargetMode="External"/><Relationship Id="rId314" Type="http://schemas.openxmlformats.org/officeDocument/2006/relationships/hyperlink" Target="mailto:bingqinz@usc.edu" TargetMode="External"/><Relationship Id="rId335" Type="http://schemas.openxmlformats.org/officeDocument/2006/relationships/hyperlink" Target="mailto:rambukwe@usc.edu" TargetMode="External"/><Relationship Id="rId5" Type="http://schemas.openxmlformats.org/officeDocument/2006/relationships/hyperlink" Target="mailto:isidrocr@usc.edu" TargetMode="External"/><Relationship Id="rId95" Type="http://schemas.openxmlformats.org/officeDocument/2006/relationships/hyperlink" Target="mailto:yanqiuhe@usc.edu" TargetMode="External"/><Relationship Id="rId160" Type="http://schemas.openxmlformats.org/officeDocument/2006/relationships/hyperlink" Target="mailto:mgaustin@usc.edu" TargetMode="External"/><Relationship Id="rId181" Type="http://schemas.openxmlformats.org/officeDocument/2006/relationships/hyperlink" Target="mailto:nwongk@usc.edu" TargetMode="External"/><Relationship Id="rId216" Type="http://schemas.openxmlformats.org/officeDocument/2006/relationships/hyperlink" Target="mailto:dpascare@usc.edu" TargetMode="External"/><Relationship Id="rId237" Type="http://schemas.openxmlformats.org/officeDocument/2006/relationships/hyperlink" Target="mailto:geresti@usc.edu" TargetMode="External"/><Relationship Id="rId258" Type="http://schemas.openxmlformats.org/officeDocument/2006/relationships/hyperlink" Target="mailto:jteeter@usc.edu" TargetMode="External"/><Relationship Id="rId279" Type="http://schemas.openxmlformats.org/officeDocument/2006/relationships/hyperlink" Target="mailto:xiluo@usc.edu" TargetMode="External"/><Relationship Id="rId22" Type="http://schemas.openxmlformats.org/officeDocument/2006/relationships/hyperlink" Target="mailto:katherhl@usc.edu" TargetMode="External"/><Relationship Id="rId43" Type="http://schemas.openxmlformats.org/officeDocument/2006/relationships/hyperlink" Target="mailto:mrosado@usc.edu" TargetMode="External"/><Relationship Id="rId64" Type="http://schemas.openxmlformats.org/officeDocument/2006/relationships/hyperlink" Target="mailto:katherhl@usc.edu" TargetMode="External"/><Relationship Id="rId118" Type="http://schemas.openxmlformats.org/officeDocument/2006/relationships/hyperlink" Target="mailto:shira.bernard@usc.edu" TargetMode="External"/><Relationship Id="rId139" Type="http://schemas.openxmlformats.org/officeDocument/2006/relationships/hyperlink" Target="mailto:alexiagu@usc.edu" TargetMode="External"/><Relationship Id="rId290" Type="http://schemas.openxmlformats.org/officeDocument/2006/relationships/hyperlink" Target="mailto:fuks@usc.edu" TargetMode="External"/><Relationship Id="rId304" Type="http://schemas.openxmlformats.org/officeDocument/2006/relationships/hyperlink" Target="mailto:knagar@usc.edu" TargetMode="External"/><Relationship Id="rId325" Type="http://schemas.openxmlformats.org/officeDocument/2006/relationships/hyperlink" Target="mailto:agormley@usc.edu" TargetMode="External"/><Relationship Id="rId85" Type="http://schemas.openxmlformats.org/officeDocument/2006/relationships/hyperlink" Target="mailto:Jasonzhe@usc.edu" TargetMode="External"/><Relationship Id="rId150" Type="http://schemas.openxmlformats.org/officeDocument/2006/relationships/hyperlink" Target="mailto:kleaks@usc.edu" TargetMode="External"/><Relationship Id="rId171" Type="http://schemas.openxmlformats.org/officeDocument/2006/relationships/hyperlink" Target="mailto:sabuni@usc.edu" TargetMode="External"/><Relationship Id="rId192" Type="http://schemas.openxmlformats.org/officeDocument/2006/relationships/hyperlink" Target="mailto:wardall@usc.edu" TargetMode="External"/><Relationship Id="rId206" Type="http://schemas.openxmlformats.org/officeDocument/2006/relationships/hyperlink" Target="mailto:sagardia@usc.edu" TargetMode="External"/><Relationship Id="rId227" Type="http://schemas.openxmlformats.org/officeDocument/2006/relationships/hyperlink" Target="mailto:smcafee@usc.edu" TargetMode="External"/><Relationship Id="rId248" Type="http://schemas.openxmlformats.org/officeDocument/2006/relationships/hyperlink" Target="mailto:momohara@usc.edu" TargetMode="External"/><Relationship Id="rId269" Type="http://schemas.openxmlformats.org/officeDocument/2006/relationships/hyperlink" Target="mailto:gollapud@usc.edu" TargetMode="External"/><Relationship Id="rId12" Type="http://schemas.openxmlformats.org/officeDocument/2006/relationships/hyperlink" Target="mailto:Mhassele@usc.edu" TargetMode="External"/><Relationship Id="rId33" Type="http://schemas.openxmlformats.org/officeDocument/2006/relationships/hyperlink" Target="mailto:nngan@usc.edu" TargetMode="External"/><Relationship Id="rId108" Type="http://schemas.openxmlformats.org/officeDocument/2006/relationships/hyperlink" Target="mailto:sabuni@usc.edu" TargetMode="External"/><Relationship Id="rId129" Type="http://schemas.openxmlformats.org/officeDocument/2006/relationships/hyperlink" Target="mailto:kimdu@usc.edu" TargetMode="External"/><Relationship Id="rId280" Type="http://schemas.openxmlformats.org/officeDocument/2006/relationships/hyperlink" Target="mailto:cramsey@usc.edu" TargetMode="External"/><Relationship Id="rId315" Type="http://schemas.openxmlformats.org/officeDocument/2006/relationships/hyperlink" Target="mailto:theint@usc.edu" TargetMode="External"/><Relationship Id="rId336" Type="http://schemas.openxmlformats.org/officeDocument/2006/relationships/hyperlink" Target="mailto:rosena@usc.edu" TargetMode="External"/><Relationship Id="rId54" Type="http://schemas.openxmlformats.org/officeDocument/2006/relationships/hyperlink" Target="mailto:feix@usc.edu" TargetMode="External"/><Relationship Id="rId75" Type="http://schemas.openxmlformats.org/officeDocument/2006/relationships/hyperlink" Target="mailto:jefferdl@usc.edu" TargetMode="External"/><Relationship Id="rId96" Type="http://schemas.openxmlformats.org/officeDocument/2006/relationships/hyperlink" Target="mailto:housewor@usc.edu" TargetMode="External"/><Relationship Id="rId140" Type="http://schemas.openxmlformats.org/officeDocument/2006/relationships/hyperlink" Target="mailto:alexiagu@usc.edu" TargetMode="External"/><Relationship Id="rId161" Type="http://schemas.openxmlformats.org/officeDocument/2006/relationships/hyperlink" Target="mailto:balmut@usc.edu" TargetMode="External"/><Relationship Id="rId182" Type="http://schemas.openxmlformats.org/officeDocument/2006/relationships/hyperlink" Target="mailto:vwiggins@usc.edu" TargetMode="External"/><Relationship Id="rId217" Type="http://schemas.openxmlformats.org/officeDocument/2006/relationships/hyperlink" Target="mailto:dpascare@usc.edu" TargetMode="External"/><Relationship Id="rId6" Type="http://schemas.openxmlformats.org/officeDocument/2006/relationships/hyperlink" Target="mailto:isidrocr@usc.edu" TargetMode="External"/><Relationship Id="rId238" Type="http://schemas.openxmlformats.org/officeDocument/2006/relationships/hyperlink" Target="mailto:cnfanous@usc.edu" TargetMode="External"/><Relationship Id="rId259" Type="http://schemas.openxmlformats.org/officeDocument/2006/relationships/hyperlink" Target="mailto:ktomizaw@usc.edu" TargetMode="External"/><Relationship Id="rId23" Type="http://schemas.openxmlformats.org/officeDocument/2006/relationships/hyperlink" Target="mailto:cindylei@usc.edu" TargetMode="External"/><Relationship Id="rId119" Type="http://schemas.openxmlformats.org/officeDocument/2006/relationships/hyperlink" Target="mailto:caseyr@usc.edu" TargetMode="External"/><Relationship Id="rId270" Type="http://schemas.openxmlformats.org/officeDocument/2006/relationships/hyperlink" Target="mailto:zmcwilli@usc.edu" TargetMode="External"/><Relationship Id="rId291" Type="http://schemas.openxmlformats.org/officeDocument/2006/relationships/hyperlink" Target="mailto:fuks@usc.edu" TargetMode="External"/><Relationship Id="rId305" Type="http://schemas.openxmlformats.org/officeDocument/2006/relationships/hyperlink" Target="mailto:ericnels@usc.edu" TargetMode="External"/><Relationship Id="rId326" Type="http://schemas.openxmlformats.org/officeDocument/2006/relationships/hyperlink" Target="mailto:kaylagre@usc.edu" TargetMode="External"/><Relationship Id="rId44" Type="http://schemas.openxmlformats.org/officeDocument/2006/relationships/hyperlink" Target="mailto:erosca@usc.edu" TargetMode="External"/><Relationship Id="rId65" Type="http://schemas.openxmlformats.org/officeDocument/2006/relationships/hyperlink" Target="mailto:katherhl@usc.edu" TargetMode="External"/><Relationship Id="rId86" Type="http://schemas.openxmlformats.org/officeDocument/2006/relationships/hyperlink" Target="mailto:Jasonzhe@usc.edu" TargetMode="External"/><Relationship Id="rId130" Type="http://schemas.openxmlformats.org/officeDocument/2006/relationships/hyperlink" Target="mailto:dwarakan@usc.edu" TargetMode="External"/><Relationship Id="rId151" Type="http://schemas.openxmlformats.org/officeDocument/2006/relationships/hyperlink" Target="mailto:kleaks@usc.edu" TargetMode="External"/><Relationship Id="rId172" Type="http://schemas.openxmlformats.org/officeDocument/2006/relationships/hyperlink" Target="mailto:theint@usc.edu" TargetMode="External"/><Relationship Id="rId193" Type="http://schemas.openxmlformats.org/officeDocument/2006/relationships/hyperlink" Target="mailto:chenyuwa@usc.edu" TargetMode="External"/><Relationship Id="rId207" Type="http://schemas.openxmlformats.org/officeDocument/2006/relationships/hyperlink" Target="mailto:djrichar@usc.edu" TargetMode="External"/><Relationship Id="rId228" Type="http://schemas.openxmlformats.org/officeDocument/2006/relationships/hyperlink" Target="mailto:smcafee@usc.edu" TargetMode="External"/><Relationship Id="rId249" Type="http://schemas.openxmlformats.org/officeDocument/2006/relationships/hyperlink" Target="mailto:murag@usc.edu" TargetMode="External"/><Relationship Id="rId13" Type="http://schemas.openxmlformats.org/officeDocument/2006/relationships/hyperlink" Target="mailto:hoglen@usc.edu" TargetMode="External"/><Relationship Id="rId109" Type="http://schemas.openxmlformats.org/officeDocument/2006/relationships/hyperlink" Target="mailto:cyzimmer@usc.edu" TargetMode="External"/><Relationship Id="rId260" Type="http://schemas.openxmlformats.org/officeDocument/2006/relationships/hyperlink" Target="mailto:imleiu@usc.edu" TargetMode="External"/><Relationship Id="rId281" Type="http://schemas.openxmlformats.org/officeDocument/2006/relationships/hyperlink" Target="mailto:theint@usc.edu" TargetMode="External"/><Relationship Id="rId316" Type="http://schemas.openxmlformats.org/officeDocument/2006/relationships/hyperlink" Target="mailto:Etellez@usc.edu" TargetMode="External"/><Relationship Id="rId337" Type="http://schemas.openxmlformats.org/officeDocument/2006/relationships/hyperlink" Target="mailto:singamse@usc.edu" TargetMode="External"/><Relationship Id="rId34" Type="http://schemas.openxmlformats.org/officeDocument/2006/relationships/hyperlink" Target="mailto:brianmoh@usc.edu" TargetMode="External"/><Relationship Id="rId55" Type="http://schemas.openxmlformats.org/officeDocument/2006/relationships/hyperlink" Target="mailto:maggiyan@usc.edu" TargetMode="External"/><Relationship Id="rId76" Type="http://schemas.openxmlformats.org/officeDocument/2006/relationships/hyperlink" Target="mailto:jefferdl@usc.edu" TargetMode="External"/><Relationship Id="rId97" Type="http://schemas.openxmlformats.org/officeDocument/2006/relationships/hyperlink" Target="mailto:housewor@usc.edu" TargetMode="External"/><Relationship Id="rId120" Type="http://schemas.openxmlformats.org/officeDocument/2006/relationships/hyperlink" Target="mailto:caseyr@usc.edu" TargetMode="External"/><Relationship Id="rId141" Type="http://schemas.openxmlformats.org/officeDocument/2006/relationships/hyperlink" Target="mailto:mgwynne@usc.edu" TargetMode="External"/><Relationship Id="rId7" Type="http://schemas.openxmlformats.org/officeDocument/2006/relationships/hyperlink" Target="mailto:jamiedav@usc.edu" TargetMode="External"/><Relationship Id="rId162" Type="http://schemas.openxmlformats.org/officeDocument/2006/relationships/hyperlink" Target="mailto:shira.bernard@usc.edu" TargetMode="External"/><Relationship Id="rId183" Type="http://schemas.openxmlformats.org/officeDocument/2006/relationships/hyperlink" Target="mailto:vwiggins@usc.edu" TargetMode="External"/><Relationship Id="rId218" Type="http://schemas.openxmlformats.org/officeDocument/2006/relationships/hyperlink" Target="mailto:seonghwp@usc.edu" TargetMode="External"/><Relationship Id="rId239" Type="http://schemas.openxmlformats.org/officeDocument/2006/relationships/hyperlink" Target="mailto:aitbayev@usc.edu" TargetMode="External"/><Relationship Id="rId250" Type="http://schemas.openxmlformats.org/officeDocument/2006/relationships/hyperlink" Target="mailto:dpascare@usc.edu" TargetMode="External"/><Relationship Id="rId271" Type="http://schemas.openxmlformats.org/officeDocument/2006/relationships/hyperlink" Target="mailto:luim@usc.edu" TargetMode="External"/><Relationship Id="rId292" Type="http://schemas.openxmlformats.org/officeDocument/2006/relationships/hyperlink" Target="mailto:agormley@usc.edu" TargetMode="External"/><Relationship Id="rId306" Type="http://schemas.openxmlformats.org/officeDocument/2006/relationships/hyperlink" Target="mailto:rosena@usc.edu" TargetMode="External"/><Relationship Id="rId24" Type="http://schemas.openxmlformats.org/officeDocument/2006/relationships/hyperlink" Target="mailto:cindylei@usc.edu" TargetMode="External"/><Relationship Id="rId45" Type="http://schemas.openxmlformats.org/officeDocument/2006/relationships/hyperlink" Target="mailto:erosca@usc.edu" TargetMode="External"/><Relationship Id="rId66" Type="http://schemas.openxmlformats.org/officeDocument/2006/relationships/hyperlink" Target="mailto:nngan@usc.edu" TargetMode="External"/><Relationship Id="rId87" Type="http://schemas.openxmlformats.org/officeDocument/2006/relationships/hyperlink" Target="mailto:cyzimmer@usc.edu" TargetMode="External"/><Relationship Id="rId110" Type="http://schemas.openxmlformats.org/officeDocument/2006/relationships/hyperlink" Target="mailto:sacharya@usc.edu" TargetMode="External"/><Relationship Id="rId131" Type="http://schemas.openxmlformats.org/officeDocument/2006/relationships/hyperlink" Target="mailto:cnfanous@usc.edu" TargetMode="External"/><Relationship Id="rId327" Type="http://schemas.openxmlformats.org/officeDocument/2006/relationships/hyperlink" Target="mailto:handel@usc.edu" TargetMode="External"/><Relationship Id="rId152" Type="http://schemas.openxmlformats.org/officeDocument/2006/relationships/hyperlink" Target="mailto:liangcon@usc.edu" TargetMode="External"/><Relationship Id="rId173" Type="http://schemas.openxmlformats.org/officeDocument/2006/relationships/hyperlink" Target="mailto:cnfanous@usc.edu" TargetMode="External"/><Relationship Id="rId194" Type="http://schemas.openxmlformats.org/officeDocument/2006/relationships/hyperlink" Target="mailto:chenyuwa@usc.edu" TargetMode="External"/><Relationship Id="rId208" Type="http://schemas.openxmlformats.org/officeDocument/2006/relationships/hyperlink" Target="mailto:binrao@usc.edu" TargetMode="External"/><Relationship Id="rId229" Type="http://schemas.openxmlformats.org/officeDocument/2006/relationships/hyperlink" Target="mailto:kmarcell@usc.edu" TargetMode="External"/><Relationship Id="rId240" Type="http://schemas.openxmlformats.org/officeDocument/2006/relationships/hyperlink" Target="mailto:aitbayev@usc.edu" TargetMode="External"/><Relationship Id="rId261" Type="http://schemas.openxmlformats.org/officeDocument/2006/relationships/hyperlink" Target="mailto:djwinter@use.edu" TargetMode="External"/><Relationship Id="rId14" Type="http://schemas.openxmlformats.org/officeDocument/2006/relationships/hyperlink" Target="mailto:pdikeou@usc.edu" TargetMode="External"/><Relationship Id="rId35" Type="http://schemas.openxmlformats.org/officeDocument/2006/relationships/hyperlink" Target="mailto:cramsey@usc.edu" TargetMode="External"/><Relationship Id="rId56" Type="http://schemas.openxmlformats.org/officeDocument/2006/relationships/hyperlink" Target="mailto:mdanieli@usc.edu" TargetMode="External"/><Relationship Id="rId77" Type="http://schemas.openxmlformats.org/officeDocument/2006/relationships/hyperlink" Target="mailto:momohara@usc.edu" TargetMode="External"/><Relationship Id="rId100" Type="http://schemas.openxmlformats.org/officeDocument/2006/relationships/hyperlink" Target="mailto:kevinbar@usc.edu" TargetMode="External"/><Relationship Id="rId282" Type="http://schemas.openxmlformats.org/officeDocument/2006/relationships/hyperlink" Target="mailto:wvankeul@usc.edu" TargetMode="External"/><Relationship Id="rId317" Type="http://schemas.openxmlformats.org/officeDocument/2006/relationships/hyperlink" Target="mailto:balmut@usc.edu" TargetMode="External"/><Relationship Id="rId338" Type="http://schemas.openxmlformats.org/officeDocument/2006/relationships/hyperlink" Target="mailto:ssweetna@usc.edu" TargetMode="External"/><Relationship Id="rId8" Type="http://schemas.openxmlformats.org/officeDocument/2006/relationships/hyperlink" Target="mailto:ameyades@usc.edu" TargetMode="External"/><Relationship Id="rId98" Type="http://schemas.openxmlformats.org/officeDocument/2006/relationships/hyperlink" Target="mailto:kawatra@usc.edu" TargetMode="External"/><Relationship Id="rId121" Type="http://schemas.openxmlformats.org/officeDocument/2006/relationships/hyperlink" Target="mailto:caspiani@usc.edu" TargetMode="External"/><Relationship Id="rId142" Type="http://schemas.openxmlformats.org/officeDocument/2006/relationships/hyperlink" Target="mailto:nicolehi@usc.edu" TargetMode="External"/><Relationship Id="rId163" Type="http://schemas.openxmlformats.org/officeDocument/2006/relationships/hyperlink" Target="mailto:caseyr@usc.edu" TargetMode="External"/><Relationship Id="rId184" Type="http://schemas.openxmlformats.org/officeDocument/2006/relationships/hyperlink" Target="mailto:vwiggins@usc.edu" TargetMode="External"/><Relationship Id="rId219" Type="http://schemas.openxmlformats.org/officeDocument/2006/relationships/hyperlink" Target="mailto:briannap@usc.edu" TargetMode="External"/><Relationship Id="rId230" Type="http://schemas.openxmlformats.org/officeDocument/2006/relationships/hyperlink" Target="mailto:hluK@usc.edu" TargetMode="External"/><Relationship Id="rId251" Type="http://schemas.openxmlformats.org/officeDocument/2006/relationships/hyperlink" Target="mailto:aaditpat@usc.edu" TargetMode="External"/><Relationship Id="rId25" Type="http://schemas.openxmlformats.org/officeDocument/2006/relationships/hyperlink" Target="mailto:elesnick@usc.edu" TargetMode="External"/><Relationship Id="rId46" Type="http://schemas.openxmlformats.org/officeDocument/2006/relationships/hyperlink" Target="mailto:david.shadpour@usc.edu" TargetMode="External"/><Relationship Id="rId67" Type="http://schemas.openxmlformats.org/officeDocument/2006/relationships/hyperlink" Target="mailto:nngan@usc.edu" TargetMode="External"/><Relationship Id="rId116" Type="http://schemas.openxmlformats.org/officeDocument/2006/relationships/hyperlink" Target="mailto:mbala@usc.edu" TargetMode="External"/><Relationship Id="rId137" Type="http://schemas.openxmlformats.org/officeDocument/2006/relationships/hyperlink" Target="mailto:girardel@usc.edu" TargetMode="External"/><Relationship Id="rId158" Type="http://schemas.openxmlformats.org/officeDocument/2006/relationships/hyperlink" Target="mailto:tleuzhan@usc.edu" TargetMode="External"/><Relationship Id="rId272" Type="http://schemas.openxmlformats.org/officeDocument/2006/relationships/hyperlink" Target="mailto:ssweetna@usc.edu" TargetMode="External"/><Relationship Id="rId293" Type="http://schemas.openxmlformats.org/officeDocument/2006/relationships/hyperlink" Target="mailto:agormley@usc.edu" TargetMode="External"/><Relationship Id="rId302" Type="http://schemas.openxmlformats.org/officeDocument/2006/relationships/hyperlink" Target="mailto:bmercado@usc.edu" TargetMode="External"/><Relationship Id="rId307" Type="http://schemas.openxmlformats.org/officeDocument/2006/relationships/hyperlink" Target="mailto:carmenta@usc.edu" TargetMode="External"/><Relationship Id="rId323" Type="http://schemas.openxmlformats.org/officeDocument/2006/relationships/hyperlink" Target="mailto:geresti@usc.edu" TargetMode="External"/><Relationship Id="rId328" Type="http://schemas.openxmlformats.org/officeDocument/2006/relationships/hyperlink" Target="mailto:akroot@usc.edu" TargetMode="External"/><Relationship Id="rId344" Type="http://schemas.openxmlformats.org/officeDocument/2006/relationships/hyperlink" Target="mailto:bingqinz@usc.edu" TargetMode="External"/><Relationship Id="rId20" Type="http://schemas.openxmlformats.org/officeDocument/2006/relationships/hyperlink" Target="mailto:selenakw@usc.edu" TargetMode="External"/><Relationship Id="rId41" Type="http://schemas.openxmlformats.org/officeDocument/2006/relationships/hyperlink" Target="mailto:riske@usc.edu" TargetMode="External"/><Relationship Id="rId62" Type="http://schemas.openxmlformats.org/officeDocument/2006/relationships/hyperlink" Target="mailto:blasberg@usc.edu" TargetMode="External"/><Relationship Id="rId83" Type="http://schemas.openxmlformats.org/officeDocument/2006/relationships/hyperlink" Target="mailto:tleuzhan@usc.edu" TargetMode="External"/><Relationship Id="rId88" Type="http://schemas.openxmlformats.org/officeDocument/2006/relationships/hyperlink" Target="mailto:cyzimmer@usc.edu" TargetMode="External"/><Relationship Id="rId111" Type="http://schemas.openxmlformats.org/officeDocument/2006/relationships/hyperlink" Target="mailto:fnaguirr@usc.edu" TargetMode="External"/><Relationship Id="rId132" Type="http://schemas.openxmlformats.org/officeDocument/2006/relationships/hyperlink" Target="mailto:tfanous@usc.edu" TargetMode="External"/><Relationship Id="rId153" Type="http://schemas.openxmlformats.org/officeDocument/2006/relationships/hyperlink" Target="mailto:mdanieli@usc.edu" TargetMode="External"/><Relationship Id="rId174" Type="http://schemas.openxmlformats.org/officeDocument/2006/relationships/hyperlink" Target="mailto:mikov@usc.edu" TargetMode="External"/><Relationship Id="rId179" Type="http://schemas.openxmlformats.org/officeDocument/2006/relationships/hyperlink" Target="mailto:jerryzha@usc.edu" TargetMode="External"/><Relationship Id="rId195" Type="http://schemas.openxmlformats.org/officeDocument/2006/relationships/hyperlink" Target="mailto:wvankeul@usc.edu" TargetMode="External"/><Relationship Id="rId209" Type="http://schemas.openxmlformats.org/officeDocument/2006/relationships/hyperlink" Target="mailto:binrao@usc.edu" TargetMode="External"/><Relationship Id="rId190" Type="http://schemas.openxmlformats.org/officeDocument/2006/relationships/hyperlink" Target="mailto:masonwes@usc.edu" TargetMode="External"/><Relationship Id="rId204" Type="http://schemas.openxmlformats.org/officeDocument/2006/relationships/hyperlink" Target="mailto:Scavone@usc.edu" TargetMode="External"/><Relationship Id="rId220" Type="http://schemas.openxmlformats.org/officeDocument/2006/relationships/hyperlink" Target="mailto:briannap@usc.edu" TargetMode="External"/><Relationship Id="rId225" Type="http://schemas.openxmlformats.org/officeDocument/2006/relationships/hyperlink" Target="mailto:mikov@usc.edu" TargetMode="External"/><Relationship Id="rId241" Type="http://schemas.openxmlformats.org/officeDocument/2006/relationships/hyperlink" Target="mailto:shira.bernard@usc.edu" TargetMode="External"/><Relationship Id="rId246" Type="http://schemas.openxmlformats.org/officeDocument/2006/relationships/hyperlink" Target="mailto:kenzhega@usc.edu" TargetMode="External"/><Relationship Id="rId267" Type="http://schemas.openxmlformats.org/officeDocument/2006/relationships/hyperlink" Target="mailto:cyzimmer@usc.edu" TargetMode="External"/><Relationship Id="rId288" Type="http://schemas.openxmlformats.org/officeDocument/2006/relationships/hyperlink" Target="mailto:hdunn@usc.edu" TargetMode="External"/><Relationship Id="rId15" Type="http://schemas.openxmlformats.org/officeDocument/2006/relationships/hyperlink" Target="mailto:edery@usc.edu" TargetMode="External"/><Relationship Id="rId36" Type="http://schemas.openxmlformats.org/officeDocument/2006/relationships/hyperlink" Target="mailto:reagle@usc.edu" TargetMode="External"/><Relationship Id="rId57" Type="http://schemas.openxmlformats.org/officeDocument/2006/relationships/hyperlink" Target="mailto:mdanieli@usc.edu" TargetMode="External"/><Relationship Id="rId106" Type="http://schemas.openxmlformats.org/officeDocument/2006/relationships/hyperlink" Target="mailto:hlogan@usc.edu" TargetMode="External"/><Relationship Id="rId127" Type="http://schemas.openxmlformats.org/officeDocument/2006/relationships/hyperlink" Target="mailto:jimmydao@usc.edu" TargetMode="External"/><Relationship Id="rId262" Type="http://schemas.openxmlformats.org/officeDocument/2006/relationships/hyperlink" Target="mailto:xinyuyi@usc.edu" TargetMode="External"/><Relationship Id="rId283" Type="http://schemas.openxmlformats.org/officeDocument/2006/relationships/hyperlink" Target="mailto:masonwes@usc.edu" TargetMode="External"/><Relationship Id="rId313" Type="http://schemas.openxmlformats.org/officeDocument/2006/relationships/hyperlink" Target="mailto:bingqinz@usc.edu" TargetMode="External"/><Relationship Id="rId318" Type="http://schemas.openxmlformats.org/officeDocument/2006/relationships/hyperlink" Target="mailto:shira.bernard@usc.edu" TargetMode="External"/><Relationship Id="rId339" Type="http://schemas.openxmlformats.org/officeDocument/2006/relationships/hyperlink" Target="mailto:jteeter@usc.edu" TargetMode="External"/><Relationship Id="rId10" Type="http://schemas.openxmlformats.org/officeDocument/2006/relationships/hyperlink" Target="mailto:edery@usc.edu" TargetMode="External"/><Relationship Id="rId31" Type="http://schemas.openxmlformats.org/officeDocument/2006/relationships/hyperlink" Target="mailto:nastasi@usc.edu" TargetMode="External"/><Relationship Id="rId52" Type="http://schemas.openxmlformats.org/officeDocument/2006/relationships/hyperlink" Target="mailto:djwinter@use.edu" TargetMode="External"/><Relationship Id="rId73" Type="http://schemas.openxmlformats.org/officeDocument/2006/relationships/hyperlink" Target="mailto:hlogan@usc.edu" TargetMode="External"/><Relationship Id="rId78" Type="http://schemas.openxmlformats.org/officeDocument/2006/relationships/hyperlink" Target="mailto:momohara@usc.edu" TargetMode="External"/><Relationship Id="rId94" Type="http://schemas.openxmlformats.org/officeDocument/2006/relationships/hyperlink" Target="mailto:yanqiuhe@usc.edu" TargetMode="External"/><Relationship Id="rId99" Type="http://schemas.openxmlformats.org/officeDocument/2006/relationships/hyperlink" Target="mailto:akroot@usc.edu" TargetMode="External"/><Relationship Id="rId101" Type="http://schemas.openxmlformats.org/officeDocument/2006/relationships/hyperlink" Target="mailto:blasberg@usc.edu" TargetMode="External"/><Relationship Id="rId122" Type="http://schemas.openxmlformats.org/officeDocument/2006/relationships/hyperlink" Target="mailto:caspiani@usc.edu" TargetMode="External"/><Relationship Id="rId143" Type="http://schemas.openxmlformats.org/officeDocument/2006/relationships/hyperlink" Target="mailto:nicolehi@usc.edu" TargetMode="External"/><Relationship Id="rId148" Type="http://schemas.openxmlformats.org/officeDocument/2006/relationships/hyperlink" Target="mailto:ilisevic@usc.edu" TargetMode="External"/><Relationship Id="rId164" Type="http://schemas.openxmlformats.org/officeDocument/2006/relationships/hyperlink" Target="mailto:pdikeou@usc.edu" TargetMode="External"/><Relationship Id="rId169" Type="http://schemas.openxmlformats.org/officeDocument/2006/relationships/hyperlink" Target="mailto:limdorem@usc.edu" TargetMode="External"/><Relationship Id="rId185" Type="http://schemas.openxmlformats.org/officeDocument/2006/relationships/hyperlink" Target="mailto:vwiggins@usc.edu" TargetMode="External"/><Relationship Id="rId334" Type="http://schemas.openxmlformats.org/officeDocument/2006/relationships/hyperlink" Target="mailto:seonghwp@usc.edu" TargetMode="External"/><Relationship Id="rId4" Type="http://schemas.openxmlformats.org/officeDocument/2006/relationships/hyperlink" Target="mailto:isidrocr@usc.edu" TargetMode="External"/><Relationship Id="rId9" Type="http://schemas.openxmlformats.org/officeDocument/2006/relationships/hyperlink" Target="mailto:pdikeou@usc.edu" TargetMode="External"/><Relationship Id="rId180" Type="http://schemas.openxmlformats.org/officeDocument/2006/relationships/hyperlink" Target="mailto:jerryzha@usc.edu" TargetMode="External"/><Relationship Id="rId210" Type="http://schemas.openxmlformats.org/officeDocument/2006/relationships/hyperlink" Target="mailto:binrao@usc.edu" TargetMode="External"/><Relationship Id="rId215" Type="http://schemas.openxmlformats.org/officeDocument/2006/relationships/hyperlink" Target="mailto:poje@usc.edu" TargetMode="External"/><Relationship Id="rId236" Type="http://schemas.openxmlformats.org/officeDocument/2006/relationships/hyperlink" Target="mailto:geresti@usc.edu" TargetMode="External"/><Relationship Id="rId257" Type="http://schemas.openxmlformats.org/officeDocument/2006/relationships/hyperlink" Target="mailto:treza@usc.edu" TargetMode="External"/><Relationship Id="rId278" Type="http://schemas.openxmlformats.org/officeDocument/2006/relationships/hyperlink" Target="mailto:limdorem@usc.edu" TargetMode="External"/><Relationship Id="rId26" Type="http://schemas.openxmlformats.org/officeDocument/2006/relationships/hyperlink" Target="mailto:elesnick@usc.edu" TargetMode="External"/><Relationship Id="rId231" Type="http://schemas.openxmlformats.org/officeDocument/2006/relationships/hyperlink" Target="mailto:hluK@usc.edu" TargetMode="External"/><Relationship Id="rId252" Type="http://schemas.openxmlformats.org/officeDocument/2006/relationships/hyperlink" Target="mailto:aaditpat@usc.edu" TargetMode="External"/><Relationship Id="rId273" Type="http://schemas.openxmlformats.org/officeDocument/2006/relationships/hyperlink" Target="mailto:caseyr@usc.edu" TargetMode="External"/><Relationship Id="rId294" Type="http://schemas.openxmlformats.org/officeDocument/2006/relationships/hyperlink" Target="mailto:haboud@usc.edu" TargetMode="External"/><Relationship Id="rId308" Type="http://schemas.openxmlformats.org/officeDocument/2006/relationships/hyperlink" Target="mailto:nwelch@usc.edu" TargetMode="External"/><Relationship Id="rId329" Type="http://schemas.openxmlformats.org/officeDocument/2006/relationships/hyperlink" Target="mailto:binrao@usc.edu" TargetMode="External"/><Relationship Id="rId47" Type="http://schemas.openxmlformats.org/officeDocument/2006/relationships/hyperlink" Target="mailto:singamse@usc.edu" TargetMode="External"/><Relationship Id="rId68" Type="http://schemas.openxmlformats.org/officeDocument/2006/relationships/hyperlink" Target="mailto:nngan@usc.edu" TargetMode="External"/><Relationship Id="rId89" Type="http://schemas.openxmlformats.org/officeDocument/2006/relationships/hyperlink" Target="mailto:balmut@usc.edu" TargetMode="External"/><Relationship Id="rId112" Type="http://schemas.openxmlformats.org/officeDocument/2006/relationships/hyperlink" Target="mailto:ahujaa@usc.edu" TargetMode="External"/><Relationship Id="rId133" Type="http://schemas.openxmlformats.org/officeDocument/2006/relationships/hyperlink" Target="mailto:gambino@usc.edu" TargetMode="External"/><Relationship Id="rId154" Type="http://schemas.openxmlformats.org/officeDocument/2006/relationships/hyperlink" Target="mailto:pdikeou@usc.edu" TargetMode="External"/><Relationship Id="rId175" Type="http://schemas.openxmlformats.org/officeDocument/2006/relationships/hyperlink" Target="mailto:maggiyan@usc.edu" TargetMode="External"/><Relationship Id="rId340" Type="http://schemas.openxmlformats.org/officeDocument/2006/relationships/hyperlink" Target="mailto:chenyuwa@usc.edu" TargetMode="External"/><Relationship Id="rId196" Type="http://schemas.openxmlformats.org/officeDocument/2006/relationships/hyperlink" Target="mailto:tyshkevi@usc.edu" TargetMode="External"/><Relationship Id="rId200" Type="http://schemas.openxmlformats.org/officeDocument/2006/relationships/hyperlink" Target="mailto:asriram@usc.edu" TargetMode="External"/><Relationship Id="rId16" Type="http://schemas.openxmlformats.org/officeDocument/2006/relationships/hyperlink" Target="mailto:edery@usc.edu" TargetMode="External"/><Relationship Id="rId221" Type="http://schemas.openxmlformats.org/officeDocument/2006/relationships/hyperlink" Target="mailto:murag@usc.edu" TargetMode="External"/><Relationship Id="rId242" Type="http://schemas.openxmlformats.org/officeDocument/2006/relationships/hyperlink" Target="mailto:blasberg@usc.edu" TargetMode="External"/><Relationship Id="rId263" Type="http://schemas.openxmlformats.org/officeDocument/2006/relationships/hyperlink" Target="mailto:xinyuyi@usc.edu" TargetMode="External"/><Relationship Id="rId284" Type="http://schemas.openxmlformats.org/officeDocument/2006/relationships/hyperlink" Target="mailto:maggiyan@usc.edu" TargetMode="External"/><Relationship Id="rId319" Type="http://schemas.openxmlformats.org/officeDocument/2006/relationships/hyperlink" Target="mailto:housewor@usc.edu" TargetMode="External"/><Relationship Id="rId37" Type="http://schemas.openxmlformats.org/officeDocument/2006/relationships/hyperlink" Target="mailto:reagle@usc.edu" TargetMode="External"/><Relationship Id="rId58" Type="http://schemas.openxmlformats.org/officeDocument/2006/relationships/hyperlink" Target="mailto:mdanieli@usc.edu" TargetMode="External"/><Relationship Id="rId79" Type="http://schemas.openxmlformats.org/officeDocument/2006/relationships/hyperlink" Target="mailto:rambukwe@usc.edu" TargetMode="External"/><Relationship Id="rId102" Type="http://schemas.openxmlformats.org/officeDocument/2006/relationships/hyperlink" Target="mailto:blasberg@usc.edu" TargetMode="External"/><Relationship Id="rId123" Type="http://schemas.openxmlformats.org/officeDocument/2006/relationships/hyperlink" Target="mailto:chamani@usc.edu" TargetMode="External"/><Relationship Id="rId144" Type="http://schemas.openxmlformats.org/officeDocument/2006/relationships/hyperlink" Target="mailto:thomasah@usc.edu" TargetMode="External"/><Relationship Id="rId330" Type="http://schemas.openxmlformats.org/officeDocument/2006/relationships/hyperlink" Target="mailto:limdorem@usc.edu" TargetMode="External"/><Relationship Id="rId90" Type="http://schemas.openxmlformats.org/officeDocument/2006/relationships/hyperlink" Target="mailto:ameyades@usc.edu" TargetMode="External"/><Relationship Id="rId165" Type="http://schemas.openxmlformats.org/officeDocument/2006/relationships/hyperlink" Target="mailto:dwarakan@usc.edu" TargetMode="External"/><Relationship Id="rId186" Type="http://schemas.openxmlformats.org/officeDocument/2006/relationships/hyperlink" Target="mailto:masonwes@usc.edu" TargetMode="External"/><Relationship Id="rId211" Type="http://schemas.openxmlformats.org/officeDocument/2006/relationships/hyperlink" Target="mailto:binrao@usc.edu" TargetMode="External"/><Relationship Id="rId232" Type="http://schemas.openxmlformats.org/officeDocument/2006/relationships/hyperlink" Target="mailto:dluciani@usc.edu" TargetMode="External"/><Relationship Id="rId253" Type="http://schemas.openxmlformats.org/officeDocument/2006/relationships/hyperlink" Target="mailto:rayan@usc.edu" TargetMode="External"/><Relationship Id="rId274" Type="http://schemas.openxmlformats.org/officeDocument/2006/relationships/hyperlink" Target="mailto:jcoakley@usc.edu" TargetMode="External"/><Relationship Id="rId295" Type="http://schemas.openxmlformats.org/officeDocument/2006/relationships/hyperlink" Target="mailto:felixkim@usc.edu" TargetMode="External"/><Relationship Id="rId309" Type="http://schemas.openxmlformats.org/officeDocument/2006/relationships/hyperlink" Target="mailto:donghoyo@usc.edu" TargetMode="External"/><Relationship Id="rId27" Type="http://schemas.openxmlformats.org/officeDocument/2006/relationships/hyperlink" Target="mailto:limdorem@usc.edu" TargetMode="External"/><Relationship Id="rId48" Type="http://schemas.openxmlformats.org/officeDocument/2006/relationships/hyperlink" Target="mailto:sarahsne@usc.edu" TargetMode="External"/><Relationship Id="rId69" Type="http://schemas.openxmlformats.org/officeDocument/2006/relationships/hyperlink" Target="mailto:nngan@usc.edu" TargetMode="External"/><Relationship Id="rId113" Type="http://schemas.openxmlformats.org/officeDocument/2006/relationships/hyperlink" Target="mailto:malemu@usc.edu" TargetMode="External"/><Relationship Id="rId134" Type="http://schemas.openxmlformats.org/officeDocument/2006/relationships/hyperlink" Target="mailto:dannygil@usc.edu" TargetMode="External"/><Relationship Id="rId320" Type="http://schemas.openxmlformats.org/officeDocument/2006/relationships/hyperlink" Target="mailto:pdikeou@usc.edu" TargetMode="External"/><Relationship Id="rId80" Type="http://schemas.openxmlformats.org/officeDocument/2006/relationships/hyperlink" Target="mailto:sabuni@usc.edu" TargetMode="External"/><Relationship Id="rId155" Type="http://schemas.openxmlformats.org/officeDocument/2006/relationships/hyperlink" Target="mailto:dwarakan@usc.edu" TargetMode="External"/><Relationship Id="rId176" Type="http://schemas.openxmlformats.org/officeDocument/2006/relationships/hyperlink" Target="mailto:Jasonzhe@usc.edu" TargetMode="External"/><Relationship Id="rId197" Type="http://schemas.openxmlformats.org/officeDocument/2006/relationships/hyperlink" Target="mailto:tyshkevi@usc.edu" TargetMode="External"/><Relationship Id="rId341" Type="http://schemas.openxmlformats.org/officeDocument/2006/relationships/hyperlink" Target="mailto:feix@usc.edu" TargetMode="External"/><Relationship Id="rId201" Type="http://schemas.openxmlformats.org/officeDocument/2006/relationships/hyperlink" Target="mailto:asriram@usc.edu" TargetMode="External"/><Relationship Id="rId222" Type="http://schemas.openxmlformats.org/officeDocument/2006/relationships/hyperlink" Target="mailto:murag@usc.edu" TargetMode="External"/><Relationship Id="rId243" Type="http://schemas.openxmlformats.org/officeDocument/2006/relationships/hyperlink" Target="mailto:rhumes@usc.edu" TargetMode="External"/><Relationship Id="rId264" Type="http://schemas.openxmlformats.org/officeDocument/2006/relationships/hyperlink" Target="mailto:jerryzha@usc.edu" TargetMode="External"/><Relationship Id="rId285" Type="http://schemas.openxmlformats.org/officeDocument/2006/relationships/hyperlink" Target="mailto:bingqinz@usc.edu" TargetMode="External"/><Relationship Id="rId17" Type="http://schemas.openxmlformats.org/officeDocument/2006/relationships/hyperlink" Target="mailto:faissal@usc.edu" TargetMode="External"/><Relationship Id="rId38" Type="http://schemas.openxmlformats.org/officeDocument/2006/relationships/hyperlink" Target="mailto:reagle@usc.edu" TargetMode="External"/><Relationship Id="rId59" Type="http://schemas.openxmlformats.org/officeDocument/2006/relationships/hyperlink" Target="mailto:hoglen@usc.edu" TargetMode="External"/><Relationship Id="rId103" Type="http://schemas.openxmlformats.org/officeDocument/2006/relationships/hyperlink" Target="mailto:elesnick@usc.edu" TargetMode="External"/><Relationship Id="rId124" Type="http://schemas.openxmlformats.org/officeDocument/2006/relationships/hyperlink" Target="mailto:jcoakley@usc.edu" TargetMode="External"/><Relationship Id="rId310" Type="http://schemas.openxmlformats.org/officeDocument/2006/relationships/hyperlink" Target="mailto:haboud@usc.edu" TargetMode="External"/><Relationship Id="rId70" Type="http://schemas.openxmlformats.org/officeDocument/2006/relationships/hyperlink" Target="mailto:brianmoh@usc.edu" TargetMode="External"/><Relationship Id="rId91" Type="http://schemas.openxmlformats.org/officeDocument/2006/relationships/hyperlink" Target="mailto:ameyades@usc.edu" TargetMode="External"/><Relationship Id="rId145" Type="http://schemas.openxmlformats.org/officeDocument/2006/relationships/hyperlink" Target="mailto:chinfanh@usc.edu" TargetMode="External"/><Relationship Id="rId166" Type="http://schemas.openxmlformats.org/officeDocument/2006/relationships/hyperlink" Target="mailto:hoglen@usc.edu" TargetMode="External"/><Relationship Id="rId187" Type="http://schemas.openxmlformats.org/officeDocument/2006/relationships/hyperlink" Target="mailto:masonwes@usc.edu" TargetMode="External"/><Relationship Id="rId331" Type="http://schemas.openxmlformats.org/officeDocument/2006/relationships/hyperlink" Target="mailto:momohara@usc.edu" TargetMode="External"/><Relationship Id="rId1" Type="http://schemas.openxmlformats.org/officeDocument/2006/relationships/hyperlink" Target="mailto:kevinbar@usc.edu" TargetMode="External"/><Relationship Id="rId212" Type="http://schemas.openxmlformats.org/officeDocument/2006/relationships/hyperlink" Target="mailto:rambukwe@usc.edu" TargetMode="External"/><Relationship Id="rId233" Type="http://schemas.openxmlformats.org/officeDocument/2006/relationships/hyperlink" Target="mailto:dluciani@usc.edu" TargetMode="External"/><Relationship Id="rId254" Type="http://schemas.openxmlformats.org/officeDocument/2006/relationships/hyperlink" Target="mailto:rayan@usc.edu" TargetMode="External"/><Relationship Id="rId28" Type="http://schemas.openxmlformats.org/officeDocument/2006/relationships/hyperlink" Target="mailto:xiluo@usc.edu" TargetMode="External"/><Relationship Id="rId49" Type="http://schemas.openxmlformats.org/officeDocument/2006/relationships/hyperlink" Target="mailto:ssweetna@usc.edu" TargetMode="External"/><Relationship Id="rId114" Type="http://schemas.openxmlformats.org/officeDocument/2006/relationships/hyperlink" Target="mailto:mgaustin@usc.edu" TargetMode="External"/><Relationship Id="rId275" Type="http://schemas.openxmlformats.org/officeDocument/2006/relationships/hyperlink" Target="mailto:alexiagu@usc.edu" TargetMode="External"/><Relationship Id="rId296" Type="http://schemas.openxmlformats.org/officeDocument/2006/relationships/hyperlink" Target="mailto:ellenkoo@usc.edu" TargetMode="External"/><Relationship Id="rId300" Type="http://schemas.openxmlformats.org/officeDocument/2006/relationships/hyperlink" Target="mailto:loshin@usc.edu" TargetMode="External"/><Relationship Id="rId60" Type="http://schemas.openxmlformats.org/officeDocument/2006/relationships/hyperlink" Target="mailto:singamse@usc.edu" TargetMode="External"/><Relationship Id="rId81" Type="http://schemas.openxmlformats.org/officeDocument/2006/relationships/hyperlink" Target="mailto:sabuni@usc.edu" TargetMode="External"/><Relationship Id="rId135" Type="http://schemas.openxmlformats.org/officeDocument/2006/relationships/hyperlink" Target="mailto:dannygil@usc.edu" TargetMode="External"/><Relationship Id="rId156" Type="http://schemas.openxmlformats.org/officeDocument/2006/relationships/hyperlink" Target="mailto:limdorem@usc.edu" TargetMode="External"/><Relationship Id="rId177" Type="http://schemas.openxmlformats.org/officeDocument/2006/relationships/hyperlink" Target="mailto:jerryzha@usc.edu" TargetMode="External"/><Relationship Id="rId198" Type="http://schemas.openxmlformats.org/officeDocument/2006/relationships/hyperlink" Target="mailto:Etellez@usc.edu" TargetMode="External"/><Relationship Id="rId321" Type="http://schemas.openxmlformats.org/officeDocument/2006/relationships/hyperlink" Target="mailto:hdunn@usc.edu" TargetMode="External"/><Relationship Id="rId342" Type="http://schemas.openxmlformats.org/officeDocument/2006/relationships/hyperlink" Target="mailto:jerryzha@usc.edu" TargetMode="External"/><Relationship Id="rId202" Type="http://schemas.openxmlformats.org/officeDocument/2006/relationships/hyperlink" Target="mailto:gurmukhs@usc.edu" TargetMode="External"/><Relationship Id="rId223" Type="http://schemas.openxmlformats.org/officeDocument/2006/relationships/hyperlink" Target="mailto:murag@usc.edu" TargetMode="External"/><Relationship Id="rId244" Type="http://schemas.openxmlformats.org/officeDocument/2006/relationships/hyperlink" Target="mailto:mgustavs@usc.edu" TargetMode="External"/><Relationship Id="rId18" Type="http://schemas.openxmlformats.org/officeDocument/2006/relationships/hyperlink" Target="mailto:Mhassele@usc.edu" TargetMode="External"/><Relationship Id="rId39" Type="http://schemas.openxmlformats.org/officeDocument/2006/relationships/hyperlink" Target="mailto:reagle@usc.edu" TargetMode="External"/><Relationship Id="rId265" Type="http://schemas.openxmlformats.org/officeDocument/2006/relationships/hyperlink" Target="mailto:bingqinz@usc.edu" TargetMode="External"/><Relationship Id="rId286" Type="http://schemas.openxmlformats.org/officeDocument/2006/relationships/hyperlink" Target="mailto:adilov@usc.edu" TargetMode="External"/><Relationship Id="rId50" Type="http://schemas.openxmlformats.org/officeDocument/2006/relationships/hyperlink" Target="mailto:Zwagner@usc.edu" TargetMode="External"/><Relationship Id="rId104" Type="http://schemas.openxmlformats.org/officeDocument/2006/relationships/hyperlink" Target="mailto:housewor@usc.edu" TargetMode="External"/><Relationship Id="rId125" Type="http://schemas.openxmlformats.org/officeDocument/2006/relationships/hyperlink" Target="mailto:jcoakley@usc.edu" TargetMode="External"/><Relationship Id="rId146" Type="http://schemas.openxmlformats.org/officeDocument/2006/relationships/hyperlink" Target="mailto:rhumes@usc.edu" TargetMode="External"/><Relationship Id="rId167" Type="http://schemas.openxmlformats.org/officeDocument/2006/relationships/hyperlink" Target="mailto:kawatra@usc.edu" TargetMode="External"/><Relationship Id="rId188" Type="http://schemas.openxmlformats.org/officeDocument/2006/relationships/hyperlink" Target="mailto:masonwes@usc.edu" TargetMode="External"/><Relationship Id="rId311" Type="http://schemas.openxmlformats.org/officeDocument/2006/relationships/hyperlink" Target="mailto:binrao@usc.edu" TargetMode="External"/><Relationship Id="rId332" Type="http://schemas.openxmlformats.org/officeDocument/2006/relationships/hyperlink" Target="mailto:bmercado@usc.edu" TargetMode="External"/><Relationship Id="rId71" Type="http://schemas.openxmlformats.org/officeDocument/2006/relationships/hyperlink" Target="mailto:reagle@usc.edu" TargetMode="External"/><Relationship Id="rId92" Type="http://schemas.openxmlformats.org/officeDocument/2006/relationships/hyperlink" Target="mailto:jflamenc@usc.edu" TargetMode="External"/><Relationship Id="rId213" Type="http://schemas.openxmlformats.org/officeDocument/2006/relationships/hyperlink" Target="mailto:jeporter@usc.edu" TargetMode="External"/><Relationship Id="rId234" Type="http://schemas.openxmlformats.org/officeDocument/2006/relationships/hyperlink" Target="mailto:johnluca@usc.edu" TargetMode="External"/><Relationship Id="rId2" Type="http://schemas.openxmlformats.org/officeDocument/2006/relationships/hyperlink" Target="mailto:blasberg@usc.edu" TargetMode="External"/><Relationship Id="rId29" Type="http://schemas.openxmlformats.org/officeDocument/2006/relationships/hyperlink" Target="mailto:xiluo@usc.edu" TargetMode="External"/><Relationship Id="rId255" Type="http://schemas.openxmlformats.org/officeDocument/2006/relationships/hyperlink" Target="mailto:lrebolle@usc.edu" TargetMode="External"/><Relationship Id="rId276" Type="http://schemas.openxmlformats.org/officeDocument/2006/relationships/hyperlink" Target="mailto:mgwynne@usc.edu" TargetMode="External"/><Relationship Id="rId297" Type="http://schemas.openxmlformats.org/officeDocument/2006/relationships/hyperlink" Target="mailto:ellenkoo@usc.edu" TargetMode="External"/><Relationship Id="rId40" Type="http://schemas.openxmlformats.org/officeDocument/2006/relationships/hyperlink" Target="mailto:riske@usc.edu" TargetMode="External"/><Relationship Id="rId115" Type="http://schemas.openxmlformats.org/officeDocument/2006/relationships/hyperlink" Target="mailto:mbala@usc.edu" TargetMode="External"/><Relationship Id="rId136" Type="http://schemas.openxmlformats.org/officeDocument/2006/relationships/hyperlink" Target="mailto:dannygil@usc.edu" TargetMode="External"/><Relationship Id="rId157" Type="http://schemas.openxmlformats.org/officeDocument/2006/relationships/hyperlink" Target="mailto:zmcwilli@usc.edu" TargetMode="External"/><Relationship Id="rId178" Type="http://schemas.openxmlformats.org/officeDocument/2006/relationships/hyperlink" Target="mailto:jerryzha@usc.edu" TargetMode="External"/><Relationship Id="rId301" Type="http://schemas.openxmlformats.org/officeDocument/2006/relationships/hyperlink" Target="mailto:bmercado@usc.edu" TargetMode="External"/><Relationship Id="rId322" Type="http://schemas.openxmlformats.org/officeDocument/2006/relationships/hyperlink" Target="mailto:fuks@usc.edu" TargetMode="External"/><Relationship Id="rId343" Type="http://schemas.openxmlformats.org/officeDocument/2006/relationships/hyperlink" Target="mailto:Jasonzhe@usc.edu" TargetMode="External"/><Relationship Id="rId61" Type="http://schemas.openxmlformats.org/officeDocument/2006/relationships/hyperlink" Target="mailto:blasberg@usc.edu" TargetMode="External"/><Relationship Id="rId82" Type="http://schemas.openxmlformats.org/officeDocument/2006/relationships/hyperlink" Target="mailto:theint@usc.edu" TargetMode="External"/><Relationship Id="rId199" Type="http://schemas.openxmlformats.org/officeDocument/2006/relationships/hyperlink" Target="mailto:jteeter@usc.edu" TargetMode="External"/><Relationship Id="rId203" Type="http://schemas.openxmlformats.org/officeDocument/2006/relationships/hyperlink" Target="mailto:gurmukhs@usc.edu" TargetMode="External"/><Relationship Id="rId19" Type="http://schemas.openxmlformats.org/officeDocument/2006/relationships/hyperlink" Target="mailto:hoglen@usc.edu" TargetMode="External"/><Relationship Id="rId224" Type="http://schemas.openxmlformats.org/officeDocument/2006/relationships/hyperlink" Target="mailto:murag@usc.edu" TargetMode="External"/><Relationship Id="rId245" Type="http://schemas.openxmlformats.org/officeDocument/2006/relationships/hyperlink" Target="mailto:mgustavs@usc.edu" TargetMode="External"/><Relationship Id="rId266" Type="http://schemas.openxmlformats.org/officeDocument/2006/relationships/hyperlink" Target="mailto:bingqinz@usc.edu" TargetMode="External"/><Relationship Id="rId287" Type="http://schemas.openxmlformats.org/officeDocument/2006/relationships/hyperlink" Target="mailto:seebabha@usc.edu" TargetMode="External"/><Relationship Id="rId30" Type="http://schemas.openxmlformats.org/officeDocument/2006/relationships/hyperlink" Target="mailto:zmcwilli@usc.edu" TargetMode="External"/><Relationship Id="rId105" Type="http://schemas.openxmlformats.org/officeDocument/2006/relationships/hyperlink" Target="mailto:kawatra@usc.edu" TargetMode="External"/><Relationship Id="rId126" Type="http://schemas.openxmlformats.org/officeDocument/2006/relationships/hyperlink" Target="mailto:tcoble@usc.edu" TargetMode="External"/><Relationship Id="rId147" Type="http://schemas.openxmlformats.org/officeDocument/2006/relationships/hyperlink" Target="mailto:rhumes@usc.edu" TargetMode="External"/><Relationship Id="rId168" Type="http://schemas.openxmlformats.org/officeDocument/2006/relationships/hyperlink" Target="mailto:cindylei@usc.edu" TargetMode="External"/><Relationship Id="rId312" Type="http://schemas.openxmlformats.org/officeDocument/2006/relationships/hyperlink" Target="mailto:binrao@usc.edu" TargetMode="External"/><Relationship Id="rId333" Type="http://schemas.openxmlformats.org/officeDocument/2006/relationships/hyperlink" Target="mailto:mikov@usc.edu" TargetMode="External"/><Relationship Id="rId51" Type="http://schemas.openxmlformats.org/officeDocument/2006/relationships/hyperlink" Target="mailto:Zwagner@usc.edu" TargetMode="External"/><Relationship Id="rId72" Type="http://schemas.openxmlformats.org/officeDocument/2006/relationships/hyperlink" Target="mailto:singamse@usc.edu" TargetMode="External"/><Relationship Id="rId93" Type="http://schemas.openxmlformats.org/officeDocument/2006/relationships/hyperlink" Target="mailto:rfogarty@usc.edu" TargetMode="External"/><Relationship Id="rId189" Type="http://schemas.openxmlformats.org/officeDocument/2006/relationships/hyperlink" Target="mailto:masonwes@usc.edu" TargetMode="External"/><Relationship Id="rId3" Type="http://schemas.openxmlformats.org/officeDocument/2006/relationships/hyperlink" Target="mailto:blasberg@usc.edu" TargetMode="External"/><Relationship Id="rId214" Type="http://schemas.openxmlformats.org/officeDocument/2006/relationships/hyperlink" Target="mailto:poje@usc.edu" TargetMode="External"/><Relationship Id="rId235" Type="http://schemas.openxmlformats.org/officeDocument/2006/relationships/hyperlink" Target="mailto:handel@usc.edu" TargetMode="External"/><Relationship Id="rId256" Type="http://schemas.openxmlformats.org/officeDocument/2006/relationships/hyperlink" Target="mailto:treza@usc.edu" TargetMode="External"/><Relationship Id="rId277" Type="http://schemas.openxmlformats.org/officeDocument/2006/relationships/hyperlink" Target="mailto:Mhassele@usc.edu" TargetMode="External"/><Relationship Id="rId298" Type="http://schemas.openxmlformats.org/officeDocument/2006/relationships/hyperlink" Target="mailto:yenting@usc.edu"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mailto:Mhassele@usc.edu" TargetMode="External"/><Relationship Id="rId13" Type="http://schemas.openxmlformats.org/officeDocument/2006/relationships/hyperlink" Target="mailto:cramsey@usc.edu" TargetMode="External"/><Relationship Id="rId18" Type="http://schemas.openxmlformats.org/officeDocument/2006/relationships/hyperlink" Target="mailto:mikov@usc.edu" TargetMode="External"/><Relationship Id="rId3" Type="http://schemas.openxmlformats.org/officeDocument/2006/relationships/hyperlink" Target="mailto:caseyr@usc.edu" TargetMode="External"/><Relationship Id="rId7" Type="http://schemas.openxmlformats.org/officeDocument/2006/relationships/hyperlink" Target="mailto:alexiagu@usc.edu" TargetMode="External"/><Relationship Id="rId12" Type="http://schemas.openxmlformats.org/officeDocument/2006/relationships/hyperlink" Target="mailto:binrao@usc.edu" TargetMode="External"/><Relationship Id="rId17" Type="http://schemas.openxmlformats.org/officeDocument/2006/relationships/hyperlink" Target="mailto:bmercado@usc.edu" TargetMode="External"/><Relationship Id="rId2" Type="http://schemas.openxmlformats.org/officeDocument/2006/relationships/hyperlink" Target="mailto:blasberg@usc.edu" TargetMode="External"/><Relationship Id="rId16" Type="http://schemas.openxmlformats.org/officeDocument/2006/relationships/hyperlink" Target="mailto:bmercado@usc.edu" TargetMode="External"/><Relationship Id="rId1" Type="http://schemas.openxmlformats.org/officeDocument/2006/relationships/hyperlink" Target="mailto:caspiani@usc.edu" TargetMode="External"/><Relationship Id="rId6" Type="http://schemas.openxmlformats.org/officeDocument/2006/relationships/hyperlink" Target="mailto:pdikeou@usc.edu" TargetMode="External"/><Relationship Id="rId11" Type="http://schemas.openxmlformats.org/officeDocument/2006/relationships/hyperlink" Target="mailto:cyzimmer@usc.edu" TargetMode="External"/><Relationship Id="rId5" Type="http://schemas.openxmlformats.org/officeDocument/2006/relationships/hyperlink" Target="mailto:rhumes@usc.edu" TargetMode="External"/><Relationship Id="rId15" Type="http://schemas.openxmlformats.org/officeDocument/2006/relationships/hyperlink" Target="mailto:cyzimmer@usc.edu" TargetMode="External"/><Relationship Id="rId10" Type="http://schemas.openxmlformats.org/officeDocument/2006/relationships/hyperlink" Target="mailto:ellenkoo@usc.edu" TargetMode="External"/><Relationship Id="rId19" Type="http://schemas.openxmlformats.org/officeDocument/2006/relationships/hyperlink" Target="mailto:rambukwe@usc.edu" TargetMode="External"/><Relationship Id="rId4" Type="http://schemas.openxmlformats.org/officeDocument/2006/relationships/hyperlink" Target="mailto:housewor@usc.edu" TargetMode="External"/><Relationship Id="rId9" Type="http://schemas.openxmlformats.org/officeDocument/2006/relationships/hyperlink" Target="mailto:geresti@usc.edu" TargetMode="External"/><Relationship Id="rId14" Type="http://schemas.openxmlformats.org/officeDocument/2006/relationships/hyperlink" Target="mailto:hlogan@usc.edu"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57"/>
  <sheetViews>
    <sheetView zoomScale="80" zoomScaleNormal="80" workbookViewId="0">
      <pane ySplit="1" topLeftCell="A2" activePane="bottomLeft" state="frozen"/>
      <selection pane="bottomLeft" sqref="A1:XFD1048576"/>
    </sheetView>
  </sheetViews>
  <sheetFormatPr defaultRowHeight="15" x14ac:dyDescent="0.25"/>
  <cols>
    <col min="2" max="2" width="19.42578125" bestFit="1" customWidth="1"/>
    <col min="4" max="4" width="18.5703125" customWidth="1"/>
    <col min="5" max="5" width="40.5703125" customWidth="1"/>
    <col min="6" max="6" width="30.85546875" customWidth="1"/>
    <col min="7" max="7" width="12.85546875" customWidth="1"/>
    <col min="8" max="8" width="15.5703125" bestFit="1" customWidth="1"/>
    <col min="9" max="9" width="14.42578125" bestFit="1" customWidth="1"/>
    <col min="10" max="10" width="22.42578125" bestFit="1" customWidth="1"/>
    <col min="11" max="11" width="21.5703125" bestFit="1" customWidth="1"/>
    <col min="12" max="12" width="24.85546875" bestFit="1" customWidth="1"/>
    <col min="13" max="13" width="23.85546875" bestFit="1" customWidth="1"/>
    <col min="14" max="14" width="16.5703125" customWidth="1"/>
    <col min="15" max="15" width="26.42578125" customWidth="1"/>
  </cols>
  <sheetData>
    <row r="1" spans="1:15" x14ac:dyDescent="0.25">
      <c r="B1" t="s">
        <v>0</v>
      </c>
      <c r="C1" t="s">
        <v>1</v>
      </c>
      <c r="D1" t="s">
        <v>2</v>
      </c>
      <c r="E1" t="s">
        <v>253</v>
      </c>
      <c r="F1" t="s">
        <v>3</v>
      </c>
      <c r="G1" t="s">
        <v>4</v>
      </c>
      <c r="H1" t="s">
        <v>5</v>
      </c>
      <c r="I1" t="s">
        <v>7</v>
      </c>
      <c r="J1" t="s">
        <v>8</v>
      </c>
      <c r="K1" t="s">
        <v>9</v>
      </c>
      <c r="L1" t="s">
        <v>10</v>
      </c>
      <c r="M1" t="s">
        <v>11</v>
      </c>
      <c r="N1" t="s">
        <v>12</v>
      </c>
      <c r="O1" t="s">
        <v>304</v>
      </c>
    </row>
    <row r="2" spans="1:15" x14ac:dyDescent="0.25">
      <c r="A2">
        <f t="shared" ref="A2:A65" si="0">WEEKDAY(B:B)</f>
        <v>2</v>
      </c>
      <c r="B2" s="1">
        <v>41302</v>
      </c>
      <c r="C2" s="2">
        <v>0.625</v>
      </c>
      <c r="D2" t="s">
        <v>246</v>
      </c>
      <c r="E2" t="s">
        <v>571</v>
      </c>
      <c r="G2">
        <v>1</v>
      </c>
      <c r="H2">
        <v>0</v>
      </c>
      <c r="I2">
        <v>0</v>
      </c>
      <c r="J2" t="s">
        <v>66</v>
      </c>
      <c r="K2" t="s">
        <v>67</v>
      </c>
      <c r="L2" t="s">
        <v>68</v>
      </c>
      <c r="M2" t="s">
        <v>69</v>
      </c>
      <c r="N2" t="s">
        <v>22</v>
      </c>
      <c r="O2" s="6" t="s">
        <v>454</v>
      </c>
    </row>
    <row r="3" spans="1:15" x14ac:dyDescent="0.25">
      <c r="A3">
        <f t="shared" si="0"/>
        <v>2</v>
      </c>
      <c r="B3" s="1">
        <v>41302</v>
      </c>
      <c r="C3" s="2">
        <v>0.66666666666666663</v>
      </c>
      <c r="D3" t="s">
        <v>246</v>
      </c>
      <c r="E3" t="s">
        <v>577</v>
      </c>
      <c r="G3">
        <v>1</v>
      </c>
      <c r="H3">
        <v>0</v>
      </c>
      <c r="I3">
        <v>0</v>
      </c>
      <c r="J3" t="s">
        <v>66</v>
      </c>
      <c r="K3" t="s">
        <v>67</v>
      </c>
      <c r="L3" t="s">
        <v>103</v>
      </c>
      <c r="M3" t="s">
        <v>104</v>
      </c>
      <c r="N3" t="s">
        <v>22</v>
      </c>
      <c r="O3" s="6" t="s">
        <v>493</v>
      </c>
    </row>
    <row r="4" spans="1:15" x14ac:dyDescent="0.25">
      <c r="A4">
        <f t="shared" si="0"/>
        <v>6</v>
      </c>
      <c r="B4" s="1">
        <v>41306</v>
      </c>
      <c r="C4" s="2">
        <v>0.41666666666666669</v>
      </c>
      <c r="D4" t="s">
        <v>248</v>
      </c>
      <c r="E4" t="s">
        <v>643</v>
      </c>
      <c r="G4">
        <v>1</v>
      </c>
      <c r="H4">
        <v>0</v>
      </c>
      <c r="I4">
        <v>0</v>
      </c>
      <c r="J4" t="s">
        <v>66</v>
      </c>
      <c r="K4" t="s">
        <v>67</v>
      </c>
      <c r="L4" t="s">
        <v>46</v>
      </c>
      <c r="M4" t="s">
        <v>47</v>
      </c>
      <c r="N4" t="s">
        <v>15</v>
      </c>
      <c r="O4" s="6" t="s">
        <v>378</v>
      </c>
    </row>
    <row r="5" spans="1:15" x14ac:dyDescent="0.25">
      <c r="A5">
        <f t="shared" si="0"/>
        <v>6</v>
      </c>
      <c r="B5" s="1">
        <v>41306</v>
      </c>
      <c r="C5" s="2">
        <v>0.4375</v>
      </c>
      <c r="G5">
        <v>0</v>
      </c>
      <c r="H5">
        <v>0</v>
      </c>
      <c r="I5">
        <v>0</v>
      </c>
      <c r="J5" t="s">
        <v>66</v>
      </c>
      <c r="K5" t="s">
        <v>67</v>
      </c>
    </row>
    <row r="6" spans="1:15" x14ac:dyDescent="0.25">
      <c r="A6">
        <f t="shared" si="0"/>
        <v>6</v>
      </c>
      <c r="B6" s="1">
        <v>41306</v>
      </c>
      <c r="C6" s="2">
        <v>0.47916666666666669</v>
      </c>
      <c r="G6">
        <v>0</v>
      </c>
      <c r="H6">
        <v>0</v>
      </c>
      <c r="I6">
        <v>0</v>
      </c>
      <c r="J6" t="s">
        <v>66</v>
      </c>
      <c r="K6" t="s">
        <v>67</v>
      </c>
    </row>
    <row r="7" spans="1:15" x14ac:dyDescent="0.25">
      <c r="A7">
        <f t="shared" si="0"/>
        <v>2</v>
      </c>
      <c r="B7" s="1">
        <v>41309</v>
      </c>
      <c r="C7" s="2">
        <v>0.625</v>
      </c>
      <c r="D7" t="s">
        <v>248</v>
      </c>
      <c r="E7" t="s">
        <v>666</v>
      </c>
      <c r="G7">
        <v>1</v>
      </c>
      <c r="H7">
        <v>0</v>
      </c>
      <c r="I7">
        <v>0</v>
      </c>
      <c r="J7" t="s">
        <v>66</v>
      </c>
      <c r="K7" t="s">
        <v>67</v>
      </c>
      <c r="L7" t="s">
        <v>182</v>
      </c>
      <c r="M7" t="s">
        <v>183</v>
      </c>
      <c r="N7" t="s">
        <v>25</v>
      </c>
      <c r="O7" s="6" t="s">
        <v>314</v>
      </c>
    </row>
    <row r="8" spans="1:15" s="12" customFormat="1" x14ac:dyDescent="0.25">
      <c r="A8">
        <f t="shared" si="0"/>
        <v>4</v>
      </c>
      <c r="B8" s="1">
        <v>41311</v>
      </c>
      <c r="C8" s="2">
        <v>0.72916666666666663</v>
      </c>
      <c r="D8" t="s">
        <v>240</v>
      </c>
      <c r="E8" t="s">
        <v>715</v>
      </c>
      <c r="F8"/>
      <c r="G8">
        <v>1</v>
      </c>
      <c r="H8">
        <v>0</v>
      </c>
      <c r="I8">
        <v>0</v>
      </c>
      <c r="J8" t="s">
        <v>66</v>
      </c>
      <c r="K8" t="s">
        <v>67</v>
      </c>
      <c r="L8" t="s">
        <v>18</v>
      </c>
      <c r="M8" t="s">
        <v>19</v>
      </c>
      <c r="N8" t="s">
        <v>15</v>
      </c>
      <c r="O8" s="6" t="s">
        <v>330</v>
      </c>
    </row>
    <row r="9" spans="1:15" s="12" customFormat="1" x14ac:dyDescent="0.25">
      <c r="A9">
        <f t="shared" si="0"/>
        <v>4</v>
      </c>
      <c r="B9" s="1">
        <v>41311</v>
      </c>
      <c r="C9" s="2">
        <v>0.77083333333333337</v>
      </c>
      <c r="D9" t="s">
        <v>242</v>
      </c>
      <c r="E9" t="s">
        <v>719</v>
      </c>
      <c r="F9"/>
      <c r="G9">
        <v>1</v>
      </c>
      <c r="H9">
        <v>0</v>
      </c>
      <c r="I9">
        <v>0</v>
      </c>
      <c r="J9" t="s">
        <v>66</v>
      </c>
      <c r="K9" t="s">
        <v>67</v>
      </c>
      <c r="L9" t="s">
        <v>40</v>
      </c>
      <c r="M9" t="s">
        <v>41</v>
      </c>
      <c r="N9" t="s">
        <v>22</v>
      </c>
      <c r="O9" s="6" t="s">
        <v>306</v>
      </c>
    </row>
    <row r="10" spans="1:15" x14ac:dyDescent="0.25">
      <c r="A10">
        <f t="shared" si="0"/>
        <v>6</v>
      </c>
      <c r="B10" s="1">
        <v>41313</v>
      </c>
      <c r="C10" s="2">
        <v>0.5</v>
      </c>
      <c r="G10">
        <v>0</v>
      </c>
      <c r="H10">
        <v>0</v>
      </c>
      <c r="I10">
        <v>0</v>
      </c>
      <c r="J10" t="s">
        <v>66</v>
      </c>
      <c r="K10" t="s">
        <v>67</v>
      </c>
    </row>
    <row r="11" spans="1:15" x14ac:dyDescent="0.25">
      <c r="A11">
        <f t="shared" si="0"/>
        <v>2</v>
      </c>
      <c r="B11" s="1">
        <v>41316</v>
      </c>
      <c r="C11" s="2">
        <v>0.375</v>
      </c>
      <c r="G11">
        <v>0</v>
      </c>
      <c r="H11">
        <v>0</v>
      </c>
      <c r="I11">
        <v>0</v>
      </c>
      <c r="J11" t="s">
        <v>66</v>
      </c>
      <c r="K11" t="s">
        <v>67</v>
      </c>
    </row>
    <row r="12" spans="1:15" x14ac:dyDescent="0.25">
      <c r="A12">
        <f t="shared" si="0"/>
        <v>4</v>
      </c>
      <c r="B12" s="1">
        <v>41318</v>
      </c>
      <c r="C12" s="2">
        <v>0.75</v>
      </c>
      <c r="G12">
        <v>0</v>
      </c>
      <c r="H12">
        <v>0</v>
      </c>
      <c r="I12">
        <v>0</v>
      </c>
      <c r="J12" t="s">
        <v>66</v>
      </c>
      <c r="K12" t="s">
        <v>67</v>
      </c>
    </row>
    <row r="13" spans="1:15" s="15" customFormat="1" x14ac:dyDescent="0.25">
      <c r="A13">
        <f t="shared" si="0"/>
        <v>4</v>
      </c>
      <c r="B13" s="1">
        <v>41318</v>
      </c>
      <c r="C13" s="2">
        <v>0.77083333333333337</v>
      </c>
      <c r="D13"/>
      <c r="E13"/>
      <c r="F13"/>
      <c r="G13">
        <v>0</v>
      </c>
      <c r="H13">
        <v>0</v>
      </c>
      <c r="I13">
        <v>0</v>
      </c>
      <c r="J13" t="s">
        <v>66</v>
      </c>
      <c r="K13" t="s">
        <v>67</v>
      </c>
      <c r="L13"/>
      <c r="M13"/>
      <c r="N13"/>
      <c r="O13"/>
    </row>
    <row r="14" spans="1:15" x14ac:dyDescent="0.25">
      <c r="A14">
        <f t="shared" si="0"/>
        <v>6</v>
      </c>
      <c r="B14" s="1">
        <v>41320</v>
      </c>
      <c r="C14" s="2">
        <v>0.45833333333333331</v>
      </c>
      <c r="G14">
        <v>0</v>
      </c>
      <c r="H14">
        <v>0</v>
      </c>
      <c r="I14">
        <v>0</v>
      </c>
      <c r="J14" t="s">
        <v>66</v>
      </c>
      <c r="K14" t="s">
        <v>67</v>
      </c>
    </row>
    <row r="15" spans="1:15" s="12" customFormat="1" x14ac:dyDescent="0.25">
      <c r="A15">
        <f t="shared" si="0"/>
        <v>6</v>
      </c>
      <c r="B15" s="1">
        <v>41320</v>
      </c>
      <c r="C15" s="2">
        <v>0.47916666666666669</v>
      </c>
      <c r="D15"/>
      <c r="E15"/>
      <c r="F15"/>
      <c r="G15">
        <v>0</v>
      </c>
      <c r="H15">
        <v>0</v>
      </c>
      <c r="I15">
        <v>0</v>
      </c>
      <c r="J15" t="s">
        <v>66</v>
      </c>
      <c r="K15" t="s">
        <v>67</v>
      </c>
      <c r="L15"/>
      <c r="M15"/>
      <c r="N15"/>
      <c r="O15"/>
    </row>
    <row r="16" spans="1:15" x14ac:dyDescent="0.25">
      <c r="A16">
        <f t="shared" si="0"/>
        <v>6</v>
      </c>
      <c r="B16" s="1">
        <v>41320</v>
      </c>
      <c r="C16" s="2">
        <v>0.5</v>
      </c>
      <c r="D16" t="s">
        <v>246</v>
      </c>
      <c r="E16" t="s">
        <v>831</v>
      </c>
      <c r="G16">
        <v>1</v>
      </c>
      <c r="H16">
        <v>0</v>
      </c>
      <c r="I16">
        <v>0</v>
      </c>
      <c r="J16" t="s">
        <v>66</v>
      </c>
      <c r="K16" t="s">
        <v>67</v>
      </c>
      <c r="L16" t="s">
        <v>110</v>
      </c>
      <c r="M16" t="s">
        <v>111</v>
      </c>
      <c r="N16" t="s">
        <v>15</v>
      </c>
      <c r="O16" s="6" t="s">
        <v>365</v>
      </c>
    </row>
    <row r="17" spans="1:15" x14ac:dyDescent="0.25">
      <c r="A17">
        <f t="shared" si="0"/>
        <v>4</v>
      </c>
      <c r="B17" s="1">
        <v>41325</v>
      </c>
      <c r="C17" s="2">
        <v>0.75</v>
      </c>
      <c r="D17" t="s">
        <v>264</v>
      </c>
      <c r="E17" t="s">
        <v>881</v>
      </c>
      <c r="G17">
        <v>1</v>
      </c>
      <c r="H17">
        <v>0</v>
      </c>
      <c r="I17">
        <v>0</v>
      </c>
      <c r="J17" t="s">
        <v>66</v>
      </c>
      <c r="K17" t="s">
        <v>67</v>
      </c>
      <c r="L17" t="s">
        <v>233</v>
      </c>
      <c r="M17" t="s">
        <v>234</v>
      </c>
      <c r="N17" t="s">
        <v>235</v>
      </c>
      <c r="O17" s="6" t="s">
        <v>391</v>
      </c>
    </row>
    <row r="18" spans="1:15" x14ac:dyDescent="0.25">
      <c r="A18">
        <f t="shared" si="0"/>
        <v>6</v>
      </c>
      <c r="B18" s="1">
        <v>41327</v>
      </c>
      <c r="C18" s="2">
        <v>0.375</v>
      </c>
      <c r="G18">
        <v>0</v>
      </c>
      <c r="H18">
        <v>0</v>
      </c>
      <c r="I18">
        <v>0</v>
      </c>
      <c r="J18" t="s">
        <v>66</v>
      </c>
      <c r="K18" t="s">
        <v>67</v>
      </c>
    </row>
    <row r="19" spans="1:15" x14ac:dyDescent="0.25">
      <c r="A19">
        <f t="shared" si="0"/>
        <v>6</v>
      </c>
      <c r="B19" s="1">
        <v>41341</v>
      </c>
      <c r="C19" s="2">
        <v>0.375</v>
      </c>
      <c r="D19" t="s">
        <v>264</v>
      </c>
      <c r="E19" t="s">
        <v>1090</v>
      </c>
      <c r="G19">
        <v>1</v>
      </c>
      <c r="H19">
        <v>0</v>
      </c>
      <c r="I19">
        <v>0</v>
      </c>
      <c r="J19" t="s">
        <v>66</v>
      </c>
      <c r="K19" t="s">
        <v>67</v>
      </c>
      <c r="L19" t="s">
        <v>16</v>
      </c>
      <c r="M19" t="s">
        <v>17</v>
      </c>
      <c r="N19" t="s">
        <v>15</v>
      </c>
      <c r="O19" s="6" t="s">
        <v>320</v>
      </c>
    </row>
    <row r="20" spans="1:15" x14ac:dyDescent="0.25">
      <c r="A20">
        <f t="shared" si="0"/>
        <v>6</v>
      </c>
      <c r="B20" s="1">
        <v>41341</v>
      </c>
      <c r="C20" s="2">
        <v>0.39583333333333331</v>
      </c>
      <c r="D20" t="s">
        <v>264</v>
      </c>
      <c r="E20" t="s">
        <v>1090</v>
      </c>
      <c r="G20">
        <v>1</v>
      </c>
      <c r="H20">
        <v>0</v>
      </c>
      <c r="I20">
        <v>0</v>
      </c>
      <c r="J20" t="s">
        <v>66</v>
      </c>
      <c r="K20" t="s">
        <v>67</v>
      </c>
      <c r="L20" t="s">
        <v>16</v>
      </c>
      <c r="M20" t="s">
        <v>17</v>
      </c>
      <c r="N20" t="s">
        <v>15</v>
      </c>
      <c r="O20" s="6" t="s">
        <v>320</v>
      </c>
    </row>
    <row r="21" spans="1:15" x14ac:dyDescent="0.25">
      <c r="A21">
        <f t="shared" si="0"/>
        <v>6</v>
      </c>
      <c r="B21" s="1">
        <v>41348</v>
      </c>
      <c r="C21" s="2">
        <v>0.41666666666666669</v>
      </c>
      <c r="D21" t="s">
        <v>246</v>
      </c>
      <c r="E21" t="s">
        <v>1211</v>
      </c>
      <c r="G21">
        <v>1</v>
      </c>
      <c r="H21">
        <v>0</v>
      </c>
      <c r="I21">
        <v>0</v>
      </c>
      <c r="J21" t="s">
        <v>66</v>
      </c>
      <c r="K21" t="s">
        <v>67</v>
      </c>
      <c r="L21" t="s">
        <v>36</v>
      </c>
      <c r="M21" t="s">
        <v>37</v>
      </c>
      <c r="N21" t="s">
        <v>15</v>
      </c>
    </row>
    <row r="22" spans="1:15" x14ac:dyDescent="0.25">
      <c r="A22">
        <f t="shared" si="0"/>
        <v>4</v>
      </c>
      <c r="B22" s="1">
        <v>41360</v>
      </c>
      <c r="C22" s="2">
        <v>0.77083333333333337</v>
      </c>
      <c r="G22">
        <v>0</v>
      </c>
      <c r="H22">
        <v>0</v>
      </c>
      <c r="I22">
        <v>0</v>
      </c>
      <c r="J22" t="s">
        <v>66</v>
      </c>
      <c r="K22" t="s">
        <v>67</v>
      </c>
    </row>
    <row r="23" spans="1:15" x14ac:dyDescent="0.25">
      <c r="A23">
        <f t="shared" si="0"/>
        <v>6</v>
      </c>
      <c r="B23" s="1">
        <v>41362</v>
      </c>
      <c r="C23" s="2">
        <v>0.45833333333333331</v>
      </c>
      <c r="G23">
        <v>0</v>
      </c>
      <c r="H23">
        <v>0</v>
      </c>
      <c r="I23">
        <v>0</v>
      </c>
      <c r="J23" t="s">
        <v>66</v>
      </c>
      <c r="K23" t="s">
        <v>67</v>
      </c>
    </row>
    <row r="24" spans="1:15" x14ac:dyDescent="0.25">
      <c r="A24">
        <f t="shared" si="0"/>
        <v>6</v>
      </c>
      <c r="B24" s="1">
        <v>41362</v>
      </c>
      <c r="C24" s="2">
        <v>0.47916666666666669</v>
      </c>
      <c r="D24" t="s">
        <v>251</v>
      </c>
      <c r="E24" t="s">
        <v>1328</v>
      </c>
      <c r="G24">
        <v>1</v>
      </c>
      <c r="H24">
        <v>0</v>
      </c>
      <c r="I24">
        <v>0</v>
      </c>
      <c r="J24" t="s">
        <v>66</v>
      </c>
      <c r="K24" t="s">
        <v>67</v>
      </c>
      <c r="L24" t="s">
        <v>431</v>
      </c>
      <c r="M24" t="s">
        <v>432</v>
      </c>
      <c r="N24" t="s">
        <v>22</v>
      </c>
    </row>
    <row r="25" spans="1:15" s="12" customFormat="1" x14ac:dyDescent="0.25">
      <c r="A25">
        <f t="shared" si="0"/>
        <v>2</v>
      </c>
      <c r="B25" s="1">
        <v>41365</v>
      </c>
      <c r="C25" s="2">
        <v>0.41666666666666669</v>
      </c>
      <c r="D25" t="s">
        <v>246</v>
      </c>
      <c r="E25" t="s">
        <v>1404</v>
      </c>
      <c r="F25"/>
      <c r="G25">
        <v>1</v>
      </c>
      <c r="H25">
        <v>0</v>
      </c>
      <c r="I25">
        <v>0</v>
      </c>
      <c r="J25" t="s">
        <v>66</v>
      </c>
      <c r="K25" t="s">
        <v>67</v>
      </c>
      <c r="L25" t="s">
        <v>68</v>
      </c>
      <c r="M25" t="s">
        <v>69</v>
      </c>
      <c r="N25" t="s">
        <v>22</v>
      </c>
      <c r="O25"/>
    </row>
    <row r="26" spans="1:15" x14ac:dyDescent="0.25">
      <c r="A26">
        <f t="shared" si="0"/>
        <v>4</v>
      </c>
      <c r="B26" s="1">
        <v>41367</v>
      </c>
      <c r="C26" s="2">
        <v>0.70833333333333337</v>
      </c>
      <c r="G26">
        <v>0</v>
      </c>
      <c r="H26">
        <v>0</v>
      </c>
      <c r="I26">
        <v>0</v>
      </c>
      <c r="J26" t="s">
        <v>66</v>
      </c>
      <c r="K26" t="s">
        <v>67</v>
      </c>
    </row>
    <row r="27" spans="1:15" x14ac:dyDescent="0.25">
      <c r="A27">
        <f t="shared" si="0"/>
        <v>4</v>
      </c>
      <c r="B27" s="1">
        <v>41367</v>
      </c>
      <c r="C27" s="2">
        <v>0.72916666666666663</v>
      </c>
      <c r="G27">
        <v>0</v>
      </c>
      <c r="H27">
        <v>0</v>
      </c>
      <c r="I27">
        <v>0</v>
      </c>
      <c r="J27" t="s">
        <v>66</v>
      </c>
      <c r="K27" t="s">
        <v>67</v>
      </c>
    </row>
    <row r="28" spans="1:15" x14ac:dyDescent="0.25">
      <c r="A28">
        <f t="shared" si="0"/>
        <v>6</v>
      </c>
      <c r="B28" s="1">
        <v>41369</v>
      </c>
      <c r="C28" s="2">
        <v>0.41666666666666669</v>
      </c>
      <c r="G28">
        <v>0</v>
      </c>
      <c r="H28">
        <v>0</v>
      </c>
      <c r="I28">
        <v>0</v>
      </c>
      <c r="J28" t="s">
        <v>66</v>
      </c>
      <c r="K28" t="s">
        <v>67</v>
      </c>
    </row>
    <row r="29" spans="1:15" x14ac:dyDescent="0.25">
      <c r="A29">
        <f t="shared" si="0"/>
        <v>6</v>
      </c>
      <c r="B29" s="1">
        <v>41369</v>
      </c>
      <c r="C29" s="2">
        <v>0.4375</v>
      </c>
      <c r="G29">
        <v>0</v>
      </c>
      <c r="H29">
        <v>0</v>
      </c>
      <c r="I29">
        <v>0</v>
      </c>
      <c r="J29" t="s">
        <v>66</v>
      </c>
      <c r="K29" t="s">
        <v>67</v>
      </c>
    </row>
    <row r="30" spans="1:15" x14ac:dyDescent="0.25">
      <c r="A30">
        <f t="shared" si="0"/>
        <v>6</v>
      </c>
      <c r="B30" s="1">
        <v>41376</v>
      </c>
      <c r="C30" s="2">
        <v>0.45833333333333331</v>
      </c>
      <c r="G30">
        <v>0</v>
      </c>
      <c r="H30">
        <v>0</v>
      </c>
      <c r="I30">
        <v>0</v>
      </c>
      <c r="J30" t="s">
        <v>66</v>
      </c>
      <c r="K30" t="s">
        <v>67</v>
      </c>
    </row>
    <row r="31" spans="1:15" x14ac:dyDescent="0.25">
      <c r="A31">
        <f t="shared" si="0"/>
        <v>6</v>
      </c>
      <c r="B31" s="1">
        <v>41376</v>
      </c>
      <c r="C31" s="2">
        <v>0.47916666666666669</v>
      </c>
      <c r="G31">
        <v>0</v>
      </c>
      <c r="H31">
        <v>0</v>
      </c>
      <c r="I31">
        <v>0</v>
      </c>
      <c r="J31" t="s">
        <v>66</v>
      </c>
      <c r="K31" t="s">
        <v>67</v>
      </c>
    </row>
    <row r="32" spans="1:15" x14ac:dyDescent="0.25">
      <c r="A32">
        <f t="shared" si="0"/>
        <v>2</v>
      </c>
      <c r="B32" s="1">
        <v>41379</v>
      </c>
      <c r="C32" s="2">
        <v>0.64583333333333337</v>
      </c>
      <c r="G32">
        <v>0</v>
      </c>
      <c r="H32">
        <v>0</v>
      </c>
      <c r="I32">
        <v>0</v>
      </c>
      <c r="J32" t="s">
        <v>66</v>
      </c>
      <c r="K32" t="s">
        <v>67</v>
      </c>
    </row>
    <row r="33" spans="1:15" x14ac:dyDescent="0.25">
      <c r="A33">
        <f t="shared" si="0"/>
        <v>2</v>
      </c>
      <c r="B33" s="1">
        <v>41379</v>
      </c>
      <c r="C33" s="2">
        <v>0.66666666666666663</v>
      </c>
      <c r="G33">
        <v>0</v>
      </c>
      <c r="H33">
        <v>0</v>
      </c>
      <c r="I33">
        <v>0</v>
      </c>
      <c r="J33" t="s">
        <v>66</v>
      </c>
      <c r="K33" t="s">
        <v>67</v>
      </c>
    </row>
    <row r="34" spans="1:15" s="12" customFormat="1" x14ac:dyDescent="0.25">
      <c r="A34">
        <f t="shared" si="0"/>
        <v>6</v>
      </c>
      <c r="B34" s="1">
        <v>41383</v>
      </c>
      <c r="C34" s="2">
        <v>0.39583333333333331</v>
      </c>
      <c r="D34"/>
      <c r="E34"/>
      <c r="F34"/>
      <c r="G34">
        <v>0</v>
      </c>
      <c r="H34">
        <v>0</v>
      </c>
      <c r="I34">
        <v>0</v>
      </c>
      <c r="J34" t="s">
        <v>66</v>
      </c>
      <c r="K34" t="s">
        <v>67</v>
      </c>
      <c r="L34"/>
      <c r="M34"/>
      <c r="N34"/>
      <c r="O34"/>
    </row>
    <row r="35" spans="1:15" x14ac:dyDescent="0.25">
      <c r="A35">
        <f t="shared" si="0"/>
        <v>6</v>
      </c>
      <c r="B35" s="1">
        <v>41383</v>
      </c>
      <c r="C35" s="2">
        <v>0.54166666666666663</v>
      </c>
      <c r="G35">
        <v>0</v>
      </c>
      <c r="H35">
        <v>0</v>
      </c>
      <c r="I35">
        <v>0</v>
      </c>
      <c r="J35" t="s">
        <v>66</v>
      </c>
      <c r="K35" t="s">
        <v>67</v>
      </c>
    </row>
    <row r="36" spans="1:15" s="12" customFormat="1" x14ac:dyDescent="0.25">
      <c r="A36">
        <f t="shared" si="0"/>
        <v>6</v>
      </c>
      <c r="B36" s="1">
        <v>41383</v>
      </c>
      <c r="C36" s="2">
        <v>0.5625</v>
      </c>
      <c r="D36"/>
      <c r="E36"/>
      <c r="F36"/>
      <c r="G36">
        <v>0</v>
      </c>
      <c r="H36">
        <v>0</v>
      </c>
      <c r="I36">
        <v>0</v>
      </c>
      <c r="J36" t="s">
        <v>66</v>
      </c>
      <c r="K36" t="s">
        <v>67</v>
      </c>
      <c r="L36"/>
      <c r="M36"/>
      <c r="N36"/>
      <c r="O36"/>
    </row>
    <row r="37" spans="1:15" x14ac:dyDescent="0.25">
      <c r="A37">
        <f t="shared" si="0"/>
        <v>2</v>
      </c>
      <c r="B37" s="1">
        <v>41386</v>
      </c>
      <c r="C37" s="2">
        <v>0.39583333333333331</v>
      </c>
      <c r="G37">
        <v>0</v>
      </c>
      <c r="H37">
        <v>0</v>
      </c>
      <c r="I37">
        <v>0</v>
      </c>
      <c r="J37" t="s">
        <v>66</v>
      </c>
      <c r="K37" t="s">
        <v>67</v>
      </c>
    </row>
    <row r="38" spans="1:15" x14ac:dyDescent="0.25">
      <c r="A38">
        <f t="shared" si="0"/>
        <v>2</v>
      </c>
      <c r="B38" s="1">
        <v>41386</v>
      </c>
      <c r="C38" s="2">
        <v>0.41666666666666669</v>
      </c>
      <c r="G38">
        <v>0</v>
      </c>
      <c r="H38">
        <v>0</v>
      </c>
      <c r="I38">
        <v>0</v>
      </c>
      <c r="J38" t="s">
        <v>66</v>
      </c>
      <c r="K38" t="s">
        <v>67</v>
      </c>
    </row>
    <row r="39" spans="1:15" x14ac:dyDescent="0.25">
      <c r="A39">
        <f t="shared" si="0"/>
        <v>4</v>
      </c>
      <c r="B39" s="1">
        <v>41388</v>
      </c>
      <c r="C39" s="2">
        <v>0.75</v>
      </c>
      <c r="D39" t="s">
        <v>245</v>
      </c>
      <c r="E39" t="s">
        <v>1708</v>
      </c>
      <c r="G39">
        <v>1</v>
      </c>
      <c r="H39">
        <v>0</v>
      </c>
      <c r="I39">
        <v>0</v>
      </c>
      <c r="J39" t="s">
        <v>66</v>
      </c>
      <c r="K39" t="s">
        <v>67</v>
      </c>
      <c r="L39" t="s">
        <v>216</v>
      </c>
      <c r="M39" t="s">
        <v>217</v>
      </c>
      <c r="N39" t="s">
        <v>25</v>
      </c>
    </row>
    <row r="40" spans="1:15" x14ac:dyDescent="0.25">
      <c r="A40">
        <f t="shared" si="0"/>
        <v>2</v>
      </c>
      <c r="B40" s="1">
        <v>41393</v>
      </c>
      <c r="C40" s="2">
        <v>0.625</v>
      </c>
      <c r="D40" t="s">
        <v>1713</v>
      </c>
      <c r="E40" t="s">
        <v>1740</v>
      </c>
      <c r="G40">
        <v>1</v>
      </c>
      <c r="H40">
        <v>0</v>
      </c>
      <c r="I40">
        <v>0</v>
      </c>
      <c r="J40" t="s">
        <v>66</v>
      </c>
      <c r="K40" t="s">
        <v>67</v>
      </c>
      <c r="L40" t="s">
        <v>541</v>
      </c>
      <c r="M40" t="s">
        <v>542</v>
      </c>
      <c r="N40" t="s">
        <v>15</v>
      </c>
    </row>
    <row r="41" spans="1:15" s="12" customFormat="1" x14ac:dyDescent="0.25">
      <c r="A41">
        <f t="shared" si="0"/>
        <v>2</v>
      </c>
      <c r="B41" s="1">
        <v>41302</v>
      </c>
      <c r="C41" s="2">
        <v>0.5</v>
      </c>
      <c r="D41"/>
      <c r="E41"/>
      <c r="F41"/>
      <c r="G41">
        <v>0</v>
      </c>
      <c r="H41">
        <v>0</v>
      </c>
      <c r="I41">
        <v>0</v>
      </c>
      <c r="J41" t="s">
        <v>54</v>
      </c>
      <c r="K41" t="s">
        <v>55</v>
      </c>
      <c r="L41"/>
      <c r="M41"/>
      <c r="N41"/>
      <c r="O41"/>
    </row>
    <row r="42" spans="1:15" x14ac:dyDescent="0.25">
      <c r="A42">
        <f t="shared" si="0"/>
        <v>2</v>
      </c>
      <c r="B42" s="1">
        <v>41302</v>
      </c>
      <c r="C42" s="2">
        <v>0.52083333333333337</v>
      </c>
      <c r="G42">
        <v>0</v>
      </c>
      <c r="H42">
        <v>0</v>
      </c>
      <c r="I42">
        <v>0</v>
      </c>
      <c r="J42" t="s">
        <v>54</v>
      </c>
      <c r="K42" t="s">
        <v>55</v>
      </c>
    </row>
    <row r="43" spans="1:15" s="15" customFormat="1" x14ac:dyDescent="0.25">
      <c r="A43">
        <f t="shared" si="0"/>
        <v>2</v>
      </c>
      <c r="B43" s="1">
        <v>41302</v>
      </c>
      <c r="C43" s="2">
        <v>0.54166666666666663</v>
      </c>
      <c r="D43"/>
      <c r="E43"/>
      <c r="F43"/>
      <c r="G43">
        <v>0</v>
      </c>
      <c r="H43">
        <v>0</v>
      </c>
      <c r="I43">
        <v>0</v>
      </c>
      <c r="J43" t="s">
        <v>54</v>
      </c>
      <c r="K43" t="s">
        <v>55</v>
      </c>
      <c r="L43"/>
      <c r="M43"/>
      <c r="N43"/>
      <c r="O43"/>
    </row>
    <row r="44" spans="1:15" s="15" customFormat="1" x14ac:dyDescent="0.25">
      <c r="A44">
        <f t="shared" si="0"/>
        <v>2</v>
      </c>
      <c r="B44" s="1">
        <v>41302</v>
      </c>
      <c r="C44" s="2">
        <v>0.5625</v>
      </c>
      <c r="D44"/>
      <c r="E44"/>
      <c r="F44"/>
      <c r="G44">
        <v>0</v>
      </c>
      <c r="H44">
        <v>0</v>
      </c>
      <c r="I44">
        <v>0</v>
      </c>
      <c r="J44" t="s">
        <v>54</v>
      </c>
      <c r="K44" t="s">
        <v>55</v>
      </c>
      <c r="L44"/>
      <c r="M44"/>
      <c r="N44"/>
      <c r="O44"/>
    </row>
    <row r="45" spans="1:15" x14ac:dyDescent="0.25">
      <c r="A45">
        <f t="shared" si="0"/>
        <v>2</v>
      </c>
      <c r="B45" s="1">
        <v>41302</v>
      </c>
      <c r="C45" s="2">
        <v>0.58333333333333337</v>
      </c>
      <c r="G45">
        <v>0</v>
      </c>
      <c r="H45">
        <v>0</v>
      </c>
      <c r="I45">
        <v>0</v>
      </c>
      <c r="J45" t="s">
        <v>54</v>
      </c>
      <c r="K45" t="s">
        <v>55</v>
      </c>
    </row>
    <row r="46" spans="1:15" x14ac:dyDescent="0.25">
      <c r="A46">
        <f t="shared" si="0"/>
        <v>2</v>
      </c>
      <c r="B46" s="1">
        <v>41302</v>
      </c>
      <c r="C46" s="2">
        <v>0.60416666666666663</v>
      </c>
      <c r="G46">
        <v>0</v>
      </c>
      <c r="H46">
        <v>0</v>
      </c>
      <c r="I46">
        <v>0</v>
      </c>
      <c r="J46" t="s">
        <v>54</v>
      </c>
      <c r="K46" t="s">
        <v>55</v>
      </c>
    </row>
    <row r="47" spans="1:15" x14ac:dyDescent="0.25">
      <c r="A47">
        <f t="shared" si="0"/>
        <v>2</v>
      </c>
      <c r="B47" s="1">
        <v>41302</v>
      </c>
      <c r="C47" s="2">
        <v>0.625</v>
      </c>
      <c r="G47">
        <v>0</v>
      </c>
      <c r="H47">
        <v>0</v>
      </c>
      <c r="I47">
        <v>0</v>
      </c>
      <c r="J47" t="s">
        <v>54</v>
      </c>
      <c r="K47" t="s">
        <v>55</v>
      </c>
    </row>
    <row r="48" spans="1:15" x14ac:dyDescent="0.25">
      <c r="A48">
        <f t="shared" si="0"/>
        <v>2</v>
      </c>
      <c r="B48" s="1">
        <v>41302</v>
      </c>
      <c r="C48" s="2">
        <v>0.64583333333333337</v>
      </c>
      <c r="G48">
        <v>0</v>
      </c>
      <c r="H48">
        <v>0</v>
      </c>
      <c r="I48">
        <v>0</v>
      </c>
      <c r="J48" t="s">
        <v>54</v>
      </c>
      <c r="K48" t="s">
        <v>55</v>
      </c>
    </row>
    <row r="49" spans="1:15" x14ac:dyDescent="0.25">
      <c r="A49">
        <f t="shared" si="0"/>
        <v>2</v>
      </c>
      <c r="B49" s="1">
        <v>41302</v>
      </c>
      <c r="C49" s="2">
        <v>0.66666666666666663</v>
      </c>
      <c r="G49">
        <v>0</v>
      </c>
      <c r="H49">
        <v>0</v>
      </c>
      <c r="I49">
        <v>0</v>
      </c>
      <c r="J49" t="s">
        <v>54</v>
      </c>
      <c r="K49" t="s">
        <v>55</v>
      </c>
    </row>
    <row r="50" spans="1:15" x14ac:dyDescent="0.25">
      <c r="A50">
        <f t="shared" si="0"/>
        <v>2</v>
      </c>
      <c r="B50" s="1">
        <v>41302</v>
      </c>
      <c r="C50" s="2">
        <v>0.6875</v>
      </c>
      <c r="G50">
        <v>0</v>
      </c>
      <c r="H50">
        <v>0</v>
      </c>
      <c r="I50">
        <v>0</v>
      </c>
      <c r="J50" t="s">
        <v>54</v>
      </c>
      <c r="K50" t="s">
        <v>55</v>
      </c>
    </row>
    <row r="51" spans="1:15" x14ac:dyDescent="0.25">
      <c r="A51">
        <f t="shared" si="0"/>
        <v>4</v>
      </c>
      <c r="B51" s="1">
        <v>41304</v>
      </c>
      <c r="C51" s="2">
        <v>0.45833333333333331</v>
      </c>
      <c r="G51">
        <v>0</v>
      </c>
      <c r="H51">
        <v>0</v>
      </c>
      <c r="I51">
        <v>0</v>
      </c>
      <c r="J51" t="s">
        <v>54</v>
      </c>
      <c r="K51" t="s">
        <v>55</v>
      </c>
    </row>
    <row r="52" spans="1:15" s="15" customFormat="1" x14ac:dyDescent="0.25">
      <c r="A52">
        <f t="shared" si="0"/>
        <v>4</v>
      </c>
      <c r="B52" s="1">
        <v>41304</v>
      </c>
      <c r="C52" s="2">
        <v>0.47916666666666669</v>
      </c>
      <c r="D52"/>
      <c r="E52"/>
      <c r="F52"/>
      <c r="G52">
        <v>0</v>
      </c>
      <c r="H52">
        <v>0</v>
      </c>
      <c r="I52">
        <v>0</v>
      </c>
      <c r="J52" t="s">
        <v>54</v>
      </c>
      <c r="K52" t="s">
        <v>55</v>
      </c>
      <c r="L52"/>
      <c r="M52"/>
      <c r="N52"/>
      <c r="O52"/>
    </row>
    <row r="53" spans="1:15" s="15" customFormat="1" x14ac:dyDescent="0.25">
      <c r="A53">
        <f t="shared" si="0"/>
        <v>4</v>
      </c>
      <c r="B53" s="1">
        <v>41304</v>
      </c>
      <c r="C53" s="2">
        <v>0.5</v>
      </c>
      <c r="D53"/>
      <c r="E53"/>
      <c r="F53"/>
      <c r="G53">
        <v>0</v>
      </c>
      <c r="H53">
        <v>0</v>
      </c>
      <c r="I53">
        <v>0</v>
      </c>
      <c r="J53" t="s">
        <v>54</v>
      </c>
      <c r="K53" t="s">
        <v>55</v>
      </c>
      <c r="L53"/>
      <c r="M53"/>
      <c r="N53"/>
      <c r="O53"/>
    </row>
    <row r="54" spans="1:15" s="15" customFormat="1" x14ac:dyDescent="0.25">
      <c r="A54">
        <f t="shared" si="0"/>
        <v>4</v>
      </c>
      <c r="B54" s="1">
        <v>41304</v>
      </c>
      <c r="C54" s="2">
        <v>0.52083333333333337</v>
      </c>
      <c r="D54"/>
      <c r="E54"/>
      <c r="F54"/>
      <c r="G54">
        <v>0</v>
      </c>
      <c r="H54">
        <v>0</v>
      </c>
      <c r="I54">
        <v>0</v>
      </c>
      <c r="J54" t="s">
        <v>54</v>
      </c>
      <c r="K54" t="s">
        <v>55</v>
      </c>
      <c r="L54"/>
      <c r="M54"/>
      <c r="N54"/>
      <c r="O54"/>
    </row>
    <row r="55" spans="1:15" x14ac:dyDescent="0.25">
      <c r="A55">
        <f t="shared" si="0"/>
        <v>4</v>
      </c>
      <c r="B55" s="1">
        <v>41304</v>
      </c>
      <c r="C55" s="2">
        <v>0.54166666666666663</v>
      </c>
      <c r="G55">
        <v>0</v>
      </c>
      <c r="H55">
        <v>0</v>
      </c>
      <c r="I55">
        <v>0</v>
      </c>
      <c r="J55" t="s">
        <v>54</v>
      </c>
      <c r="K55" t="s">
        <v>55</v>
      </c>
    </row>
    <row r="56" spans="1:15" s="15" customFormat="1" x14ac:dyDescent="0.25">
      <c r="A56">
        <f t="shared" si="0"/>
        <v>4</v>
      </c>
      <c r="B56" s="1">
        <v>41304</v>
      </c>
      <c r="C56" s="2">
        <v>0.5625</v>
      </c>
      <c r="D56"/>
      <c r="E56"/>
      <c r="F56"/>
      <c r="G56">
        <v>0</v>
      </c>
      <c r="H56">
        <v>0</v>
      </c>
      <c r="I56">
        <v>0</v>
      </c>
      <c r="J56" t="s">
        <v>54</v>
      </c>
      <c r="K56" t="s">
        <v>55</v>
      </c>
      <c r="L56"/>
      <c r="M56"/>
      <c r="N56"/>
      <c r="O56"/>
    </row>
    <row r="57" spans="1:15" x14ac:dyDescent="0.25">
      <c r="A57">
        <f t="shared" si="0"/>
        <v>4</v>
      </c>
      <c r="B57" s="1">
        <v>41304</v>
      </c>
      <c r="C57" s="2">
        <v>0.625</v>
      </c>
      <c r="G57">
        <v>0</v>
      </c>
      <c r="H57">
        <v>0</v>
      </c>
      <c r="I57">
        <v>0</v>
      </c>
      <c r="J57" t="s">
        <v>54</v>
      </c>
      <c r="K57" t="s">
        <v>55</v>
      </c>
    </row>
    <row r="58" spans="1:15" s="15" customFormat="1" x14ac:dyDescent="0.25">
      <c r="A58">
        <f t="shared" si="0"/>
        <v>4</v>
      </c>
      <c r="B58" s="1">
        <v>41304</v>
      </c>
      <c r="C58" s="2">
        <v>0.64583333333333337</v>
      </c>
      <c r="D58"/>
      <c r="E58"/>
      <c r="F58"/>
      <c r="G58">
        <v>0</v>
      </c>
      <c r="H58">
        <v>0</v>
      </c>
      <c r="I58">
        <v>0</v>
      </c>
      <c r="J58" t="s">
        <v>54</v>
      </c>
      <c r="K58" t="s">
        <v>55</v>
      </c>
      <c r="L58"/>
      <c r="M58"/>
      <c r="N58"/>
      <c r="O58"/>
    </row>
    <row r="59" spans="1:15" x14ac:dyDescent="0.25">
      <c r="A59">
        <f t="shared" si="0"/>
        <v>2</v>
      </c>
      <c r="B59" s="1">
        <v>41309</v>
      </c>
      <c r="C59" s="2">
        <v>0.5</v>
      </c>
      <c r="G59">
        <v>0</v>
      </c>
      <c r="H59">
        <v>0</v>
      </c>
      <c r="I59">
        <v>0</v>
      </c>
      <c r="J59" t="s">
        <v>54</v>
      </c>
      <c r="K59" t="s">
        <v>55</v>
      </c>
    </row>
    <row r="60" spans="1:15" x14ac:dyDescent="0.25">
      <c r="A60">
        <f t="shared" si="0"/>
        <v>2</v>
      </c>
      <c r="B60" s="1">
        <v>41309</v>
      </c>
      <c r="C60" s="2">
        <v>0.52083333333333337</v>
      </c>
      <c r="G60">
        <v>0</v>
      </c>
      <c r="H60">
        <v>0</v>
      </c>
      <c r="I60">
        <v>0</v>
      </c>
      <c r="J60" t="s">
        <v>54</v>
      </c>
      <c r="K60" t="s">
        <v>55</v>
      </c>
    </row>
    <row r="61" spans="1:15" x14ac:dyDescent="0.25">
      <c r="A61">
        <f t="shared" si="0"/>
        <v>2</v>
      </c>
      <c r="B61" s="1">
        <v>41309</v>
      </c>
      <c r="C61" s="2">
        <v>0.54166666666666663</v>
      </c>
      <c r="G61">
        <v>0</v>
      </c>
      <c r="H61">
        <v>0</v>
      </c>
      <c r="I61">
        <v>0</v>
      </c>
      <c r="J61" t="s">
        <v>54</v>
      </c>
      <c r="K61" t="s">
        <v>55</v>
      </c>
    </row>
    <row r="62" spans="1:15" x14ac:dyDescent="0.25">
      <c r="A62">
        <f t="shared" si="0"/>
        <v>2</v>
      </c>
      <c r="B62" s="1">
        <v>41309</v>
      </c>
      <c r="C62" s="2">
        <v>0.5625</v>
      </c>
      <c r="G62">
        <v>0</v>
      </c>
      <c r="H62">
        <v>0</v>
      </c>
      <c r="I62">
        <v>0</v>
      </c>
      <c r="J62" t="s">
        <v>54</v>
      </c>
      <c r="K62" t="s">
        <v>55</v>
      </c>
    </row>
    <row r="63" spans="1:15" x14ac:dyDescent="0.25">
      <c r="A63">
        <f t="shared" si="0"/>
        <v>2</v>
      </c>
      <c r="B63" s="1">
        <v>41309</v>
      </c>
      <c r="C63" s="2">
        <v>0.58333333333333337</v>
      </c>
      <c r="G63">
        <v>0</v>
      </c>
      <c r="H63">
        <v>0</v>
      </c>
      <c r="I63">
        <v>0</v>
      </c>
      <c r="J63" t="s">
        <v>54</v>
      </c>
      <c r="K63" t="s">
        <v>55</v>
      </c>
    </row>
    <row r="64" spans="1:15" x14ac:dyDescent="0.25">
      <c r="A64">
        <f t="shared" si="0"/>
        <v>2</v>
      </c>
      <c r="B64" s="1">
        <v>41309</v>
      </c>
      <c r="C64" s="2">
        <v>0.60416666666666663</v>
      </c>
      <c r="G64">
        <v>0</v>
      </c>
      <c r="H64">
        <v>0</v>
      </c>
      <c r="I64">
        <v>0</v>
      </c>
      <c r="J64" t="s">
        <v>54</v>
      </c>
      <c r="K64" t="s">
        <v>55</v>
      </c>
    </row>
    <row r="65" spans="1:11" x14ac:dyDescent="0.25">
      <c r="A65">
        <f t="shared" si="0"/>
        <v>2</v>
      </c>
      <c r="B65" s="1">
        <v>41309</v>
      </c>
      <c r="C65" s="2">
        <v>0.625</v>
      </c>
      <c r="G65">
        <v>0</v>
      </c>
      <c r="H65">
        <v>0</v>
      </c>
      <c r="I65">
        <v>0</v>
      </c>
      <c r="J65" t="s">
        <v>54</v>
      </c>
      <c r="K65" t="s">
        <v>55</v>
      </c>
    </row>
    <row r="66" spans="1:11" x14ac:dyDescent="0.25">
      <c r="A66">
        <f t="shared" ref="A66:A129" si="1">WEEKDAY(B:B)</f>
        <v>2</v>
      </c>
      <c r="B66" s="1">
        <v>41309</v>
      </c>
      <c r="C66" s="2">
        <v>0.64583333333333337</v>
      </c>
      <c r="G66">
        <v>0</v>
      </c>
      <c r="H66">
        <v>0</v>
      </c>
      <c r="I66">
        <v>0</v>
      </c>
      <c r="J66" t="s">
        <v>54</v>
      </c>
      <c r="K66" t="s">
        <v>55</v>
      </c>
    </row>
    <row r="67" spans="1:11" x14ac:dyDescent="0.25">
      <c r="A67">
        <f t="shared" si="1"/>
        <v>2</v>
      </c>
      <c r="B67" s="1">
        <v>41309</v>
      </c>
      <c r="C67" s="2">
        <v>0.66666666666666663</v>
      </c>
      <c r="G67">
        <v>0</v>
      </c>
      <c r="H67">
        <v>0</v>
      </c>
      <c r="I67">
        <v>0</v>
      </c>
      <c r="J67" t="s">
        <v>54</v>
      </c>
      <c r="K67" t="s">
        <v>55</v>
      </c>
    </row>
    <row r="68" spans="1:11" x14ac:dyDescent="0.25">
      <c r="A68">
        <f t="shared" si="1"/>
        <v>2</v>
      </c>
      <c r="B68" s="1">
        <v>41309</v>
      </c>
      <c r="C68" s="2">
        <v>0.6875</v>
      </c>
      <c r="G68">
        <v>0</v>
      </c>
      <c r="H68">
        <v>0</v>
      </c>
      <c r="I68">
        <v>0</v>
      </c>
      <c r="J68" t="s">
        <v>54</v>
      </c>
      <c r="K68" t="s">
        <v>55</v>
      </c>
    </row>
    <row r="69" spans="1:11" x14ac:dyDescent="0.25">
      <c r="A69">
        <f t="shared" si="1"/>
        <v>4</v>
      </c>
      <c r="B69" s="1">
        <v>41311</v>
      </c>
      <c r="C69" s="2">
        <v>0.52083333333333337</v>
      </c>
      <c r="G69">
        <v>0</v>
      </c>
      <c r="H69">
        <v>0</v>
      </c>
      <c r="I69">
        <v>0</v>
      </c>
      <c r="J69" t="s">
        <v>54</v>
      </c>
      <c r="K69" t="s">
        <v>55</v>
      </c>
    </row>
    <row r="70" spans="1:11" x14ac:dyDescent="0.25">
      <c r="A70">
        <f t="shared" si="1"/>
        <v>4</v>
      </c>
      <c r="B70" s="1">
        <v>41311</v>
      </c>
      <c r="C70" s="2">
        <v>0.54166666666666663</v>
      </c>
      <c r="G70">
        <v>0</v>
      </c>
      <c r="H70">
        <v>0</v>
      </c>
      <c r="I70">
        <v>0</v>
      </c>
      <c r="J70" t="s">
        <v>54</v>
      </c>
      <c r="K70" t="s">
        <v>55</v>
      </c>
    </row>
    <row r="71" spans="1:11" x14ac:dyDescent="0.25">
      <c r="A71">
        <f t="shared" si="1"/>
        <v>4</v>
      </c>
      <c r="B71" s="1">
        <v>41311</v>
      </c>
      <c r="C71" s="2">
        <v>0.60416666666666663</v>
      </c>
      <c r="G71">
        <v>0</v>
      </c>
      <c r="H71">
        <v>0</v>
      </c>
      <c r="I71">
        <v>0</v>
      </c>
      <c r="J71" t="s">
        <v>54</v>
      </c>
      <c r="K71" t="s">
        <v>55</v>
      </c>
    </row>
    <row r="72" spans="1:11" x14ac:dyDescent="0.25">
      <c r="A72">
        <f t="shared" si="1"/>
        <v>4</v>
      </c>
      <c r="B72" s="1">
        <v>41311</v>
      </c>
      <c r="C72" s="2">
        <v>0.625</v>
      </c>
      <c r="G72">
        <v>0</v>
      </c>
      <c r="H72">
        <v>0</v>
      </c>
      <c r="I72">
        <v>0</v>
      </c>
      <c r="J72" t="s">
        <v>54</v>
      </c>
      <c r="K72" t="s">
        <v>55</v>
      </c>
    </row>
    <row r="73" spans="1:11" x14ac:dyDescent="0.25">
      <c r="A73">
        <f t="shared" si="1"/>
        <v>4</v>
      </c>
      <c r="B73" s="1">
        <v>41311</v>
      </c>
      <c r="C73" s="2">
        <v>0.64583333333333337</v>
      </c>
      <c r="G73">
        <v>0</v>
      </c>
      <c r="H73">
        <v>0</v>
      </c>
      <c r="I73">
        <v>0</v>
      </c>
      <c r="J73" t="s">
        <v>54</v>
      </c>
      <c r="K73" t="s">
        <v>55</v>
      </c>
    </row>
    <row r="74" spans="1:11" x14ac:dyDescent="0.25">
      <c r="A74">
        <f t="shared" si="1"/>
        <v>2</v>
      </c>
      <c r="B74" s="1">
        <v>41316</v>
      </c>
      <c r="C74" s="2">
        <v>0.5</v>
      </c>
      <c r="G74">
        <v>0</v>
      </c>
      <c r="H74">
        <v>0</v>
      </c>
      <c r="I74">
        <v>0</v>
      </c>
      <c r="J74" t="s">
        <v>54</v>
      </c>
      <c r="K74" t="s">
        <v>55</v>
      </c>
    </row>
    <row r="75" spans="1:11" x14ac:dyDescent="0.25">
      <c r="A75">
        <f t="shared" si="1"/>
        <v>2</v>
      </c>
      <c r="B75" s="1">
        <v>41316</v>
      </c>
      <c r="C75" s="2">
        <v>0.52083333333333337</v>
      </c>
      <c r="G75">
        <v>0</v>
      </c>
      <c r="H75">
        <v>0</v>
      </c>
      <c r="I75">
        <v>0</v>
      </c>
      <c r="J75" t="s">
        <v>54</v>
      </c>
      <c r="K75" t="s">
        <v>55</v>
      </c>
    </row>
    <row r="76" spans="1:11" x14ac:dyDescent="0.25">
      <c r="A76">
        <f t="shared" si="1"/>
        <v>2</v>
      </c>
      <c r="B76" s="1">
        <v>41316</v>
      </c>
      <c r="C76" s="2">
        <v>0.54166666666666663</v>
      </c>
      <c r="G76">
        <v>0</v>
      </c>
      <c r="H76">
        <v>0</v>
      </c>
      <c r="I76">
        <v>0</v>
      </c>
      <c r="J76" t="s">
        <v>54</v>
      </c>
      <c r="K76" t="s">
        <v>55</v>
      </c>
    </row>
    <row r="77" spans="1:11" x14ac:dyDescent="0.25">
      <c r="A77">
        <f t="shared" si="1"/>
        <v>2</v>
      </c>
      <c r="B77" s="1">
        <v>41316</v>
      </c>
      <c r="C77" s="2">
        <v>0.5625</v>
      </c>
      <c r="G77">
        <v>0</v>
      </c>
      <c r="H77">
        <v>0</v>
      </c>
      <c r="I77">
        <v>0</v>
      </c>
      <c r="J77" t="s">
        <v>54</v>
      </c>
      <c r="K77" t="s">
        <v>55</v>
      </c>
    </row>
    <row r="78" spans="1:11" x14ac:dyDescent="0.25">
      <c r="A78">
        <f t="shared" si="1"/>
        <v>2</v>
      </c>
      <c r="B78" s="1">
        <v>41316</v>
      </c>
      <c r="C78" s="2">
        <v>0.58333333333333337</v>
      </c>
      <c r="G78">
        <v>0</v>
      </c>
      <c r="H78">
        <v>0</v>
      </c>
      <c r="I78">
        <v>0</v>
      </c>
      <c r="J78" t="s">
        <v>54</v>
      </c>
      <c r="K78" t="s">
        <v>55</v>
      </c>
    </row>
    <row r="79" spans="1:11" x14ac:dyDescent="0.25">
      <c r="A79">
        <f t="shared" si="1"/>
        <v>2</v>
      </c>
      <c r="B79" s="1">
        <v>41316</v>
      </c>
      <c r="C79" s="2">
        <v>0.60416666666666663</v>
      </c>
      <c r="G79">
        <v>0</v>
      </c>
      <c r="H79">
        <v>0</v>
      </c>
      <c r="I79">
        <v>0</v>
      </c>
      <c r="J79" t="s">
        <v>54</v>
      </c>
      <c r="K79" t="s">
        <v>55</v>
      </c>
    </row>
    <row r="80" spans="1:11" x14ac:dyDescent="0.25">
      <c r="A80">
        <f t="shared" si="1"/>
        <v>2</v>
      </c>
      <c r="B80" s="1">
        <v>41316</v>
      </c>
      <c r="C80" s="2">
        <v>0.625</v>
      </c>
      <c r="G80">
        <v>0</v>
      </c>
      <c r="H80">
        <v>0</v>
      </c>
      <c r="I80">
        <v>0</v>
      </c>
      <c r="J80" t="s">
        <v>54</v>
      </c>
      <c r="K80" t="s">
        <v>55</v>
      </c>
    </row>
    <row r="81" spans="1:11" x14ac:dyDescent="0.25">
      <c r="A81">
        <f t="shared" si="1"/>
        <v>2</v>
      </c>
      <c r="B81" s="1">
        <v>41316</v>
      </c>
      <c r="C81" s="2">
        <v>0.64583333333333337</v>
      </c>
      <c r="G81">
        <v>0</v>
      </c>
      <c r="H81">
        <v>0</v>
      </c>
      <c r="I81">
        <v>0</v>
      </c>
      <c r="J81" t="s">
        <v>54</v>
      </c>
      <c r="K81" t="s">
        <v>55</v>
      </c>
    </row>
    <row r="82" spans="1:11" x14ac:dyDescent="0.25">
      <c r="A82">
        <f t="shared" si="1"/>
        <v>2</v>
      </c>
      <c r="B82" s="1">
        <v>41316</v>
      </c>
      <c r="C82" s="2">
        <v>0.66666666666666663</v>
      </c>
      <c r="G82">
        <v>0</v>
      </c>
      <c r="H82">
        <v>0</v>
      </c>
      <c r="I82">
        <v>0</v>
      </c>
      <c r="J82" t="s">
        <v>54</v>
      </c>
      <c r="K82" t="s">
        <v>55</v>
      </c>
    </row>
    <row r="83" spans="1:11" x14ac:dyDescent="0.25">
      <c r="A83">
        <f t="shared" si="1"/>
        <v>2</v>
      </c>
      <c r="B83" s="1">
        <v>41316</v>
      </c>
      <c r="C83" s="2">
        <v>0.6875</v>
      </c>
      <c r="G83">
        <v>0</v>
      </c>
      <c r="H83">
        <v>0</v>
      </c>
      <c r="I83">
        <v>0</v>
      </c>
      <c r="J83" t="s">
        <v>54</v>
      </c>
      <c r="K83" t="s">
        <v>55</v>
      </c>
    </row>
    <row r="84" spans="1:11" x14ac:dyDescent="0.25">
      <c r="A84">
        <f t="shared" si="1"/>
        <v>4</v>
      </c>
      <c r="B84" s="1">
        <v>41318</v>
      </c>
      <c r="C84" s="2">
        <v>0.45833333333333331</v>
      </c>
      <c r="G84">
        <v>0</v>
      </c>
      <c r="H84">
        <v>0</v>
      </c>
      <c r="I84">
        <v>0</v>
      </c>
      <c r="J84" t="s">
        <v>54</v>
      </c>
      <c r="K84" t="s">
        <v>55</v>
      </c>
    </row>
    <row r="85" spans="1:11" x14ac:dyDescent="0.25">
      <c r="A85">
        <f t="shared" si="1"/>
        <v>4</v>
      </c>
      <c r="B85" s="1">
        <v>41318</v>
      </c>
      <c r="C85" s="2">
        <v>0.47916666666666669</v>
      </c>
      <c r="G85">
        <v>0</v>
      </c>
      <c r="H85">
        <v>0</v>
      </c>
      <c r="I85">
        <v>0</v>
      </c>
      <c r="J85" t="s">
        <v>54</v>
      </c>
      <c r="K85" t="s">
        <v>55</v>
      </c>
    </row>
    <row r="86" spans="1:11" x14ac:dyDescent="0.25">
      <c r="A86">
        <f t="shared" si="1"/>
        <v>4</v>
      </c>
      <c r="B86" s="1">
        <v>41318</v>
      </c>
      <c r="C86" s="2">
        <v>0.54166666666666663</v>
      </c>
      <c r="G86">
        <v>0</v>
      </c>
      <c r="H86">
        <v>0</v>
      </c>
      <c r="I86">
        <v>0</v>
      </c>
      <c r="J86" t="s">
        <v>54</v>
      </c>
      <c r="K86" t="s">
        <v>55</v>
      </c>
    </row>
    <row r="87" spans="1:11" x14ac:dyDescent="0.25">
      <c r="A87">
        <f t="shared" si="1"/>
        <v>4</v>
      </c>
      <c r="B87" s="1">
        <v>41318</v>
      </c>
      <c r="C87" s="2">
        <v>0.5625</v>
      </c>
      <c r="G87">
        <v>0</v>
      </c>
      <c r="H87">
        <v>0</v>
      </c>
      <c r="I87">
        <v>0</v>
      </c>
      <c r="J87" t="s">
        <v>54</v>
      </c>
      <c r="K87" t="s">
        <v>55</v>
      </c>
    </row>
    <row r="88" spans="1:11" x14ac:dyDescent="0.25">
      <c r="A88">
        <f t="shared" si="1"/>
        <v>4</v>
      </c>
      <c r="B88" s="1">
        <v>41318</v>
      </c>
      <c r="C88" s="2">
        <v>0.58333333333333337</v>
      </c>
      <c r="G88">
        <v>0</v>
      </c>
      <c r="H88">
        <v>0</v>
      </c>
      <c r="I88">
        <v>0</v>
      </c>
      <c r="J88" t="s">
        <v>54</v>
      </c>
      <c r="K88" t="s">
        <v>55</v>
      </c>
    </row>
    <row r="89" spans="1:11" x14ac:dyDescent="0.25">
      <c r="A89">
        <f t="shared" si="1"/>
        <v>4</v>
      </c>
      <c r="B89" s="1">
        <v>41318</v>
      </c>
      <c r="C89" s="2">
        <v>0.60416666666666663</v>
      </c>
      <c r="G89">
        <v>0</v>
      </c>
      <c r="H89">
        <v>0</v>
      </c>
      <c r="I89">
        <v>0</v>
      </c>
      <c r="J89" t="s">
        <v>54</v>
      </c>
      <c r="K89" t="s">
        <v>55</v>
      </c>
    </row>
    <row r="90" spans="1:11" x14ac:dyDescent="0.25">
      <c r="A90">
        <f t="shared" si="1"/>
        <v>4</v>
      </c>
      <c r="B90" s="1">
        <v>41325</v>
      </c>
      <c r="C90" s="2">
        <v>0.45833333333333331</v>
      </c>
      <c r="G90">
        <v>0</v>
      </c>
      <c r="H90">
        <v>0</v>
      </c>
      <c r="I90">
        <v>0</v>
      </c>
      <c r="J90" t="s">
        <v>54</v>
      </c>
      <c r="K90" t="s">
        <v>55</v>
      </c>
    </row>
    <row r="91" spans="1:11" x14ac:dyDescent="0.25">
      <c r="A91">
        <f t="shared" si="1"/>
        <v>4</v>
      </c>
      <c r="B91" s="1">
        <v>41325</v>
      </c>
      <c r="C91" s="2">
        <v>0.52083333333333337</v>
      </c>
      <c r="G91">
        <v>0</v>
      </c>
      <c r="H91">
        <v>0</v>
      </c>
      <c r="I91">
        <v>0</v>
      </c>
      <c r="J91" t="s">
        <v>54</v>
      </c>
      <c r="K91" t="s">
        <v>55</v>
      </c>
    </row>
    <row r="92" spans="1:11" x14ac:dyDescent="0.25">
      <c r="A92">
        <f t="shared" si="1"/>
        <v>4</v>
      </c>
      <c r="B92" s="1">
        <v>41325</v>
      </c>
      <c r="C92" s="2">
        <v>0.54166666666666663</v>
      </c>
      <c r="G92">
        <v>0</v>
      </c>
      <c r="H92">
        <v>0</v>
      </c>
      <c r="I92">
        <v>0</v>
      </c>
      <c r="J92" t="s">
        <v>54</v>
      </c>
      <c r="K92" t="s">
        <v>55</v>
      </c>
    </row>
    <row r="93" spans="1:11" x14ac:dyDescent="0.25">
      <c r="A93">
        <f t="shared" si="1"/>
        <v>4</v>
      </c>
      <c r="B93" s="1">
        <v>41325</v>
      </c>
      <c r="C93" s="2">
        <v>0.5625</v>
      </c>
      <c r="G93">
        <v>0</v>
      </c>
      <c r="H93">
        <v>0</v>
      </c>
      <c r="I93">
        <v>0</v>
      </c>
      <c r="J93" t="s">
        <v>54</v>
      </c>
      <c r="K93" t="s">
        <v>55</v>
      </c>
    </row>
    <row r="94" spans="1:11" x14ac:dyDescent="0.25">
      <c r="A94">
        <f t="shared" si="1"/>
        <v>4</v>
      </c>
      <c r="B94" s="1">
        <v>41325</v>
      </c>
      <c r="C94" s="2">
        <v>0.64583333333333337</v>
      </c>
      <c r="G94">
        <v>0</v>
      </c>
      <c r="H94">
        <v>0</v>
      </c>
      <c r="I94">
        <v>0</v>
      </c>
      <c r="J94" t="s">
        <v>54</v>
      </c>
      <c r="K94" t="s">
        <v>55</v>
      </c>
    </row>
    <row r="95" spans="1:11" x14ac:dyDescent="0.25">
      <c r="A95">
        <f t="shared" si="1"/>
        <v>5</v>
      </c>
      <c r="B95" s="1">
        <v>41326</v>
      </c>
      <c r="C95" s="2">
        <v>0.45833333333333331</v>
      </c>
      <c r="G95">
        <v>0</v>
      </c>
      <c r="H95">
        <v>0</v>
      </c>
      <c r="I95">
        <v>0</v>
      </c>
      <c r="J95" t="s">
        <v>54</v>
      </c>
      <c r="K95" t="s">
        <v>55</v>
      </c>
    </row>
    <row r="96" spans="1:11" x14ac:dyDescent="0.25">
      <c r="A96">
        <f t="shared" si="1"/>
        <v>2</v>
      </c>
      <c r="B96" s="1">
        <v>41330</v>
      </c>
      <c r="C96" s="2">
        <v>0.5</v>
      </c>
      <c r="G96">
        <v>0</v>
      </c>
      <c r="H96">
        <v>0</v>
      </c>
      <c r="I96">
        <v>0</v>
      </c>
      <c r="J96" t="s">
        <v>54</v>
      </c>
      <c r="K96" t="s">
        <v>55</v>
      </c>
    </row>
    <row r="97" spans="1:15" x14ac:dyDescent="0.25">
      <c r="A97">
        <f t="shared" si="1"/>
        <v>2</v>
      </c>
      <c r="B97" s="1">
        <v>41330</v>
      </c>
      <c r="C97" s="2">
        <v>0.52083333333333337</v>
      </c>
      <c r="G97">
        <v>0</v>
      </c>
      <c r="H97">
        <v>0</v>
      </c>
      <c r="I97">
        <v>0</v>
      </c>
      <c r="J97" t="s">
        <v>54</v>
      </c>
      <c r="K97" t="s">
        <v>55</v>
      </c>
    </row>
    <row r="98" spans="1:15" x14ac:dyDescent="0.25">
      <c r="A98">
        <f t="shared" si="1"/>
        <v>2</v>
      </c>
      <c r="B98" s="1">
        <v>41330</v>
      </c>
      <c r="C98" s="2">
        <v>0.54166666666666663</v>
      </c>
      <c r="G98">
        <v>0</v>
      </c>
      <c r="H98">
        <v>0</v>
      </c>
      <c r="I98">
        <v>0</v>
      </c>
      <c r="J98" t="s">
        <v>54</v>
      </c>
      <c r="K98" t="s">
        <v>55</v>
      </c>
    </row>
    <row r="99" spans="1:15" x14ac:dyDescent="0.25">
      <c r="A99">
        <f t="shared" si="1"/>
        <v>2</v>
      </c>
      <c r="B99" s="1">
        <v>41330</v>
      </c>
      <c r="C99" s="2">
        <v>0.5625</v>
      </c>
      <c r="G99">
        <v>0</v>
      </c>
      <c r="H99">
        <v>0</v>
      </c>
      <c r="I99">
        <v>0</v>
      </c>
      <c r="J99" t="s">
        <v>54</v>
      </c>
      <c r="K99" t="s">
        <v>55</v>
      </c>
    </row>
    <row r="100" spans="1:15" x14ac:dyDescent="0.25">
      <c r="A100">
        <f t="shared" si="1"/>
        <v>2</v>
      </c>
      <c r="B100" s="1">
        <v>41330</v>
      </c>
      <c r="C100" s="2">
        <v>0.625</v>
      </c>
      <c r="G100">
        <v>0</v>
      </c>
      <c r="H100">
        <v>0</v>
      </c>
      <c r="I100">
        <v>0</v>
      </c>
      <c r="J100" t="s">
        <v>54</v>
      </c>
      <c r="K100" t="s">
        <v>55</v>
      </c>
    </row>
    <row r="101" spans="1:15" x14ac:dyDescent="0.25">
      <c r="A101">
        <f t="shared" si="1"/>
        <v>2</v>
      </c>
      <c r="B101" s="1">
        <v>41330</v>
      </c>
      <c r="C101" s="2">
        <v>0.6875</v>
      </c>
      <c r="G101">
        <v>0</v>
      </c>
      <c r="H101">
        <v>0</v>
      </c>
      <c r="I101">
        <v>0</v>
      </c>
      <c r="J101" t="s">
        <v>54</v>
      </c>
      <c r="K101" t="s">
        <v>55</v>
      </c>
    </row>
    <row r="102" spans="1:15" x14ac:dyDescent="0.25">
      <c r="A102">
        <f t="shared" si="1"/>
        <v>4</v>
      </c>
      <c r="B102" s="1">
        <v>41332</v>
      </c>
      <c r="C102" s="2">
        <v>0.45833333333333331</v>
      </c>
      <c r="D102" t="s">
        <v>433</v>
      </c>
      <c r="E102" t="s">
        <v>948</v>
      </c>
      <c r="G102">
        <v>1</v>
      </c>
      <c r="H102">
        <v>0</v>
      </c>
      <c r="I102">
        <v>0</v>
      </c>
      <c r="J102" t="s">
        <v>54</v>
      </c>
      <c r="K102" t="s">
        <v>55</v>
      </c>
      <c r="L102" t="s">
        <v>508</v>
      </c>
      <c r="M102" t="s">
        <v>507</v>
      </c>
      <c r="N102" t="s">
        <v>22</v>
      </c>
      <c r="O102" s="6" t="s">
        <v>557</v>
      </c>
    </row>
    <row r="103" spans="1:15" x14ac:dyDescent="0.25">
      <c r="A103">
        <f t="shared" si="1"/>
        <v>4</v>
      </c>
      <c r="B103" s="1">
        <v>41332</v>
      </c>
      <c r="C103" s="2">
        <v>0.47916666666666669</v>
      </c>
      <c r="D103" t="s">
        <v>433</v>
      </c>
      <c r="E103" t="s">
        <v>948</v>
      </c>
      <c r="G103">
        <v>1</v>
      </c>
      <c r="H103">
        <v>0</v>
      </c>
      <c r="I103">
        <v>0</v>
      </c>
      <c r="J103" t="s">
        <v>54</v>
      </c>
      <c r="K103" t="s">
        <v>55</v>
      </c>
      <c r="L103" t="s">
        <v>508</v>
      </c>
      <c r="M103" t="s">
        <v>507</v>
      </c>
      <c r="N103" t="s">
        <v>22</v>
      </c>
      <c r="O103" s="6" t="s">
        <v>557</v>
      </c>
    </row>
    <row r="104" spans="1:15" x14ac:dyDescent="0.25">
      <c r="A104">
        <f t="shared" si="1"/>
        <v>4</v>
      </c>
      <c r="B104" s="1">
        <v>41332</v>
      </c>
      <c r="C104" s="2">
        <v>0.58333333333333337</v>
      </c>
      <c r="G104">
        <v>0</v>
      </c>
      <c r="H104">
        <v>0</v>
      </c>
      <c r="I104">
        <v>0</v>
      </c>
      <c r="J104" t="s">
        <v>54</v>
      </c>
      <c r="K104" t="s">
        <v>55</v>
      </c>
    </row>
    <row r="105" spans="1:15" x14ac:dyDescent="0.25">
      <c r="A105">
        <f t="shared" si="1"/>
        <v>4</v>
      </c>
      <c r="B105" s="1">
        <v>41332</v>
      </c>
      <c r="C105" s="2">
        <v>0.60416666666666663</v>
      </c>
      <c r="G105">
        <v>0</v>
      </c>
      <c r="H105">
        <v>0</v>
      </c>
      <c r="I105">
        <v>0</v>
      </c>
      <c r="J105" t="s">
        <v>54</v>
      </c>
      <c r="K105" t="s">
        <v>55</v>
      </c>
    </row>
    <row r="106" spans="1:15" x14ac:dyDescent="0.25">
      <c r="A106">
        <f t="shared" si="1"/>
        <v>4</v>
      </c>
      <c r="B106" s="1">
        <v>41339</v>
      </c>
      <c r="C106" s="2">
        <v>0.5</v>
      </c>
      <c r="D106" t="s">
        <v>1017</v>
      </c>
      <c r="E106" t="s">
        <v>1018</v>
      </c>
      <c r="G106">
        <v>1</v>
      </c>
      <c r="H106">
        <v>0</v>
      </c>
      <c r="I106">
        <v>0</v>
      </c>
      <c r="J106" t="s">
        <v>54</v>
      </c>
      <c r="K106" t="s">
        <v>55</v>
      </c>
      <c r="L106" t="s">
        <v>1019</v>
      </c>
      <c r="M106" t="s">
        <v>1020</v>
      </c>
      <c r="N106" t="s">
        <v>15</v>
      </c>
    </row>
    <row r="107" spans="1:15" x14ac:dyDescent="0.25">
      <c r="A107">
        <f t="shared" si="1"/>
        <v>4</v>
      </c>
      <c r="B107" s="1">
        <v>41346</v>
      </c>
      <c r="C107" s="2">
        <v>0.58333333333333337</v>
      </c>
      <c r="D107" t="s">
        <v>439</v>
      </c>
      <c r="E107" t="s">
        <v>1143</v>
      </c>
      <c r="G107">
        <v>1</v>
      </c>
      <c r="H107">
        <v>0</v>
      </c>
      <c r="I107">
        <v>0</v>
      </c>
      <c r="J107" t="s">
        <v>54</v>
      </c>
      <c r="K107" t="s">
        <v>55</v>
      </c>
      <c r="L107" t="s">
        <v>66</v>
      </c>
      <c r="M107" t="s">
        <v>1022</v>
      </c>
      <c r="N107" t="s">
        <v>25</v>
      </c>
    </row>
    <row r="108" spans="1:15" x14ac:dyDescent="0.25">
      <c r="A108">
        <f t="shared" si="1"/>
        <v>4</v>
      </c>
      <c r="B108" s="1">
        <v>41360</v>
      </c>
      <c r="C108" s="2">
        <v>0.45833333333333331</v>
      </c>
      <c r="G108">
        <v>0</v>
      </c>
      <c r="H108">
        <v>0</v>
      </c>
      <c r="I108">
        <v>0</v>
      </c>
      <c r="J108" t="s">
        <v>54</v>
      </c>
      <c r="K108" t="s">
        <v>55</v>
      </c>
    </row>
    <row r="109" spans="1:15" x14ac:dyDescent="0.25">
      <c r="A109">
        <f t="shared" si="1"/>
        <v>4</v>
      </c>
      <c r="B109" s="1">
        <v>41360</v>
      </c>
      <c r="C109" s="2">
        <v>0.5625</v>
      </c>
      <c r="G109">
        <v>0</v>
      </c>
      <c r="H109">
        <v>0</v>
      </c>
      <c r="I109">
        <v>0</v>
      </c>
      <c r="J109" t="s">
        <v>54</v>
      </c>
      <c r="K109" t="s">
        <v>55</v>
      </c>
    </row>
    <row r="110" spans="1:15" x14ac:dyDescent="0.25">
      <c r="A110">
        <f t="shared" si="1"/>
        <v>4</v>
      </c>
      <c r="B110" s="1">
        <v>41360</v>
      </c>
      <c r="C110" s="2">
        <v>0.58333333333333337</v>
      </c>
      <c r="G110">
        <v>0</v>
      </c>
      <c r="H110">
        <v>0</v>
      </c>
      <c r="I110">
        <v>0</v>
      </c>
      <c r="J110" t="s">
        <v>54</v>
      </c>
      <c r="K110" t="s">
        <v>55</v>
      </c>
    </row>
    <row r="111" spans="1:15" x14ac:dyDescent="0.25">
      <c r="A111">
        <f t="shared" si="1"/>
        <v>4</v>
      </c>
      <c r="B111" s="1">
        <v>41360</v>
      </c>
      <c r="C111" s="2">
        <v>0.60416666666666663</v>
      </c>
      <c r="G111">
        <v>0</v>
      </c>
      <c r="H111">
        <v>0</v>
      </c>
      <c r="I111">
        <v>0</v>
      </c>
      <c r="J111" t="s">
        <v>54</v>
      </c>
      <c r="K111" t="s">
        <v>55</v>
      </c>
    </row>
    <row r="112" spans="1:15" x14ac:dyDescent="0.25">
      <c r="A112">
        <f t="shared" si="1"/>
        <v>4</v>
      </c>
      <c r="B112" s="1">
        <v>41360</v>
      </c>
      <c r="C112" s="2">
        <v>0.64583333333333337</v>
      </c>
      <c r="G112">
        <v>0</v>
      </c>
      <c r="H112">
        <v>0</v>
      </c>
      <c r="I112">
        <v>0</v>
      </c>
      <c r="J112" t="s">
        <v>54</v>
      </c>
      <c r="K112" t="s">
        <v>55</v>
      </c>
    </row>
    <row r="113" spans="1:14" x14ac:dyDescent="0.25">
      <c r="A113">
        <f t="shared" si="1"/>
        <v>2</v>
      </c>
      <c r="B113" s="1">
        <v>41365</v>
      </c>
      <c r="C113" s="2">
        <v>0.58333333333333337</v>
      </c>
      <c r="D113" t="s">
        <v>439</v>
      </c>
      <c r="E113" t="s">
        <v>1421</v>
      </c>
      <c r="G113">
        <v>1</v>
      </c>
      <c r="H113">
        <v>0</v>
      </c>
      <c r="I113">
        <v>0</v>
      </c>
      <c r="J113" t="s">
        <v>54</v>
      </c>
      <c r="K113" t="s">
        <v>55</v>
      </c>
      <c r="L113" t="s">
        <v>220</v>
      </c>
      <c r="M113" t="s">
        <v>221</v>
      </c>
      <c r="N113" t="s">
        <v>25</v>
      </c>
    </row>
    <row r="114" spans="1:14" x14ac:dyDescent="0.25">
      <c r="A114">
        <f t="shared" si="1"/>
        <v>4</v>
      </c>
      <c r="B114" s="1">
        <v>41367</v>
      </c>
      <c r="C114" s="2">
        <v>0.45833333333333331</v>
      </c>
      <c r="G114">
        <v>0</v>
      </c>
      <c r="H114">
        <v>0</v>
      </c>
      <c r="I114">
        <v>0</v>
      </c>
      <c r="J114" t="s">
        <v>54</v>
      </c>
      <c r="K114" t="s">
        <v>55</v>
      </c>
    </row>
    <row r="115" spans="1:14" x14ac:dyDescent="0.25">
      <c r="A115">
        <f t="shared" si="1"/>
        <v>4</v>
      </c>
      <c r="B115" s="1">
        <v>41367</v>
      </c>
      <c r="C115" s="2">
        <v>0.47916666666666669</v>
      </c>
      <c r="G115">
        <v>0</v>
      </c>
      <c r="H115">
        <v>0</v>
      </c>
      <c r="I115">
        <v>0</v>
      </c>
      <c r="J115" t="s">
        <v>54</v>
      </c>
      <c r="K115" t="s">
        <v>55</v>
      </c>
    </row>
    <row r="116" spans="1:14" x14ac:dyDescent="0.25">
      <c r="A116">
        <f t="shared" si="1"/>
        <v>4</v>
      </c>
      <c r="B116" s="1">
        <v>41367</v>
      </c>
      <c r="C116" s="2">
        <v>0.60416666666666663</v>
      </c>
      <c r="G116">
        <v>0</v>
      </c>
      <c r="H116">
        <v>0</v>
      </c>
      <c r="I116">
        <v>0</v>
      </c>
      <c r="J116" t="s">
        <v>54</v>
      </c>
      <c r="K116" t="s">
        <v>55</v>
      </c>
    </row>
    <row r="117" spans="1:14" x14ac:dyDescent="0.25">
      <c r="A117">
        <f t="shared" si="1"/>
        <v>4</v>
      </c>
      <c r="B117" s="1">
        <v>41367</v>
      </c>
      <c r="C117" s="2">
        <v>0.625</v>
      </c>
      <c r="G117">
        <v>0</v>
      </c>
      <c r="H117">
        <v>0</v>
      </c>
      <c r="I117">
        <v>0</v>
      </c>
      <c r="J117" t="s">
        <v>54</v>
      </c>
      <c r="K117" t="s">
        <v>55</v>
      </c>
    </row>
    <row r="118" spans="1:14" x14ac:dyDescent="0.25">
      <c r="A118">
        <f t="shared" si="1"/>
        <v>4</v>
      </c>
      <c r="B118" s="1">
        <v>41367</v>
      </c>
      <c r="C118" s="2">
        <v>0.64583333333333337</v>
      </c>
      <c r="G118">
        <v>0</v>
      </c>
      <c r="H118">
        <v>0</v>
      </c>
      <c r="I118">
        <v>0</v>
      </c>
      <c r="J118" t="s">
        <v>54</v>
      </c>
      <c r="K118" t="s">
        <v>55</v>
      </c>
    </row>
    <row r="119" spans="1:14" x14ac:dyDescent="0.25">
      <c r="A119">
        <f t="shared" si="1"/>
        <v>2</v>
      </c>
      <c r="B119" s="1">
        <v>41372</v>
      </c>
      <c r="C119" s="2">
        <v>0.5</v>
      </c>
      <c r="G119">
        <v>0</v>
      </c>
      <c r="H119">
        <v>0</v>
      </c>
      <c r="I119">
        <v>0</v>
      </c>
      <c r="J119" t="s">
        <v>54</v>
      </c>
      <c r="K119" t="s">
        <v>55</v>
      </c>
    </row>
    <row r="120" spans="1:14" x14ac:dyDescent="0.25">
      <c r="A120">
        <f t="shared" si="1"/>
        <v>2</v>
      </c>
      <c r="B120" s="1">
        <v>41372</v>
      </c>
      <c r="C120" s="2">
        <v>0.52083333333333337</v>
      </c>
      <c r="G120">
        <v>0</v>
      </c>
      <c r="H120">
        <v>0</v>
      </c>
      <c r="I120">
        <v>0</v>
      </c>
      <c r="J120" t="s">
        <v>54</v>
      </c>
      <c r="K120" t="s">
        <v>55</v>
      </c>
    </row>
    <row r="121" spans="1:14" x14ac:dyDescent="0.25">
      <c r="A121">
        <f t="shared" si="1"/>
        <v>2</v>
      </c>
      <c r="B121" s="1">
        <v>41372</v>
      </c>
      <c r="C121" s="2">
        <v>0.54166666666666663</v>
      </c>
      <c r="G121">
        <v>0</v>
      </c>
      <c r="H121">
        <v>0</v>
      </c>
      <c r="I121">
        <v>0</v>
      </c>
      <c r="J121" t="s">
        <v>54</v>
      </c>
      <c r="K121" t="s">
        <v>55</v>
      </c>
    </row>
    <row r="122" spans="1:14" x14ac:dyDescent="0.25">
      <c r="A122">
        <f t="shared" si="1"/>
        <v>2</v>
      </c>
      <c r="B122" s="1">
        <v>41372</v>
      </c>
      <c r="C122" s="2">
        <v>0.5625</v>
      </c>
      <c r="G122">
        <v>0</v>
      </c>
      <c r="H122">
        <v>0</v>
      </c>
      <c r="I122">
        <v>0</v>
      </c>
      <c r="J122" t="s">
        <v>54</v>
      </c>
      <c r="K122" t="s">
        <v>55</v>
      </c>
    </row>
    <row r="123" spans="1:14" x14ac:dyDescent="0.25">
      <c r="A123">
        <f t="shared" si="1"/>
        <v>2</v>
      </c>
      <c r="B123" s="1">
        <v>41372</v>
      </c>
      <c r="C123" s="2">
        <v>0.58333333333333337</v>
      </c>
      <c r="G123">
        <v>0</v>
      </c>
      <c r="H123">
        <v>0</v>
      </c>
      <c r="I123">
        <v>0</v>
      </c>
      <c r="J123" t="s">
        <v>54</v>
      </c>
      <c r="K123" t="s">
        <v>55</v>
      </c>
    </row>
    <row r="124" spans="1:14" x14ac:dyDescent="0.25">
      <c r="A124">
        <f t="shared" si="1"/>
        <v>2</v>
      </c>
      <c r="B124" s="1">
        <v>41372</v>
      </c>
      <c r="C124" s="2">
        <v>0.64583333333333337</v>
      </c>
      <c r="G124">
        <v>0</v>
      </c>
      <c r="H124">
        <v>0</v>
      </c>
      <c r="I124">
        <v>0</v>
      </c>
      <c r="J124" t="s">
        <v>54</v>
      </c>
      <c r="K124" t="s">
        <v>55</v>
      </c>
    </row>
    <row r="125" spans="1:14" x14ac:dyDescent="0.25">
      <c r="A125">
        <f t="shared" si="1"/>
        <v>2</v>
      </c>
      <c r="B125" s="1">
        <v>41372</v>
      </c>
      <c r="C125" s="2">
        <v>0.66666666666666663</v>
      </c>
      <c r="G125">
        <v>0</v>
      </c>
      <c r="H125">
        <v>0</v>
      </c>
      <c r="I125">
        <v>0</v>
      </c>
      <c r="J125" t="s">
        <v>54</v>
      </c>
      <c r="K125" t="s">
        <v>55</v>
      </c>
    </row>
    <row r="126" spans="1:14" x14ac:dyDescent="0.25">
      <c r="A126">
        <f t="shared" si="1"/>
        <v>2</v>
      </c>
      <c r="B126" s="1">
        <v>41372</v>
      </c>
      <c r="C126" s="2">
        <v>0.6875</v>
      </c>
      <c r="D126" t="s">
        <v>1354</v>
      </c>
      <c r="E126" t="s">
        <v>1512</v>
      </c>
      <c r="G126">
        <v>1</v>
      </c>
      <c r="H126">
        <v>0</v>
      </c>
      <c r="I126">
        <v>0</v>
      </c>
      <c r="J126" t="s">
        <v>54</v>
      </c>
      <c r="K126" t="s">
        <v>55</v>
      </c>
      <c r="L126" t="s">
        <v>1513</v>
      </c>
      <c r="M126" t="s">
        <v>1514</v>
      </c>
      <c r="N126" t="s">
        <v>22</v>
      </c>
    </row>
    <row r="127" spans="1:14" x14ac:dyDescent="0.25">
      <c r="A127">
        <f t="shared" si="1"/>
        <v>4</v>
      </c>
      <c r="B127" s="1">
        <v>41374</v>
      </c>
      <c r="C127" s="2">
        <v>0.52083333333333337</v>
      </c>
      <c r="G127">
        <v>0</v>
      </c>
      <c r="H127">
        <v>0</v>
      </c>
      <c r="I127">
        <v>0</v>
      </c>
      <c r="J127" t="s">
        <v>54</v>
      </c>
      <c r="K127" t="s">
        <v>55</v>
      </c>
    </row>
    <row r="128" spans="1:14" x14ac:dyDescent="0.25">
      <c r="A128">
        <f t="shared" si="1"/>
        <v>4</v>
      </c>
      <c r="B128" s="1">
        <v>41374</v>
      </c>
      <c r="C128" s="2">
        <v>0.5625</v>
      </c>
      <c r="G128">
        <v>0</v>
      </c>
      <c r="H128">
        <v>0</v>
      </c>
      <c r="I128">
        <v>0</v>
      </c>
      <c r="J128" t="s">
        <v>54</v>
      </c>
      <c r="K128" t="s">
        <v>55</v>
      </c>
    </row>
    <row r="129" spans="1:14" x14ac:dyDescent="0.25">
      <c r="A129">
        <f t="shared" si="1"/>
        <v>4</v>
      </c>
      <c r="B129" s="1">
        <v>41374</v>
      </c>
      <c r="C129" s="2">
        <v>0.58333333333333337</v>
      </c>
      <c r="G129">
        <v>0</v>
      </c>
      <c r="H129">
        <v>0</v>
      </c>
      <c r="I129">
        <v>0</v>
      </c>
      <c r="J129" t="s">
        <v>54</v>
      </c>
      <c r="K129" t="s">
        <v>55</v>
      </c>
    </row>
    <row r="130" spans="1:14" x14ac:dyDescent="0.25">
      <c r="A130">
        <f t="shared" ref="A130:A193" si="2">WEEKDAY(B:B)</f>
        <v>4</v>
      </c>
      <c r="B130" s="1">
        <v>41374</v>
      </c>
      <c r="C130" s="2">
        <v>0.625</v>
      </c>
      <c r="D130" t="s">
        <v>1354</v>
      </c>
      <c r="E130" t="s">
        <v>1551</v>
      </c>
      <c r="G130">
        <v>1</v>
      </c>
      <c r="H130">
        <v>0</v>
      </c>
      <c r="I130">
        <v>0</v>
      </c>
      <c r="J130" t="s">
        <v>54</v>
      </c>
      <c r="K130" t="s">
        <v>55</v>
      </c>
      <c r="L130" t="s">
        <v>1552</v>
      </c>
      <c r="M130" t="s">
        <v>1553</v>
      </c>
      <c r="N130" t="s">
        <v>22</v>
      </c>
    </row>
    <row r="131" spans="1:14" x14ac:dyDescent="0.25">
      <c r="A131">
        <f t="shared" si="2"/>
        <v>4</v>
      </c>
      <c r="B131" s="1">
        <v>41374</v>
      </c>
      <c r="C131" s="2">
        <v>0.64583333333333337</v>
      </c>
      <c r="G131">
        <v>0</v>
      </c>
      <c r="H131">
        <v>0</v>
      </c>
      <c r="I131">
        <v>0</v>
      </c>
      <c r="J131" t="s">
        <v>54</v>
      </c>
      <c r="K131" t="s">
        <v>55</v>
      </c>
    </row>
    <row r="132" spans="1:14" x14ac:dyDescent="0.25">
      <c r="A132">
        <f t="shared" si="2"/>
        <v>2</v>
      </c>
      <c r="B132" s="1">
        <v>41379</v>
      </c>
      <c r="C132" s="2">
        <v>0.5</v>
      </c>
      <c r="G132">
        <v>0</v>
      </c>
      <c r="H132">
        <v>0</v>
      </c>
      <c r="I132">
        <v>0</v>
      </c>
      <c r="J132" t="s">
        <v>54</v>
      </c>
      <c r="K132" t="s">
        <v>55</v>
      </c>
    </row>
    <row r="133" spans="1:14" x14ac:dyDescent="0.25">
      <c r="A133">
        <f t="shared" si="2"/>
        <v>2</v>
      </c>
      <c r="B133" s="1">
        <v>41379</v>
      </c>
      <c r="C133" s="2">
        <v>0.52083333333333337</v>
      </c>
      <c r="G133">
        <v>0</v>
      </c>
      <c r="H133">
        <v>0</v>
      </c>
      <c r="I133">
        <v>0</v>
      </c>
      <c r="J133" t="s">
        <v>54</v>
      </c>
      <c r="K133" t="s">
        <v>55</v>
      </c>
    </row>
    <row r="134" spans="1:14" x14ac:dyDescent="0.25">
      <c r="A134">
        <f t="shared" si="2"/>
        <v>2</v>
      </c>
      <c r="B134" s="1">
        <v>41379</v>
      </c>
      <c r="C134" s="2">
        <v>0.54166666666666663</v>
      </c>
      <c r="G134">
        <v>0</v>
      </c>
      <c r="H134">
        <v>0</v>
      </c>
      <c r="I134">
        <v>0</v>
      </c>
      <c r="J134" t="s">
        <v>54</v>
      </c>
      <c r="K134" t="s">
        <v>55</v>
      </c>
    </row>
    <row r="135" spans="1:14" x14ac:dyDescent="0.25">
      <c r="A135">
        <f t="shared" si="2"/>
        <v>2</v>
      </c>
      <c r="B135" s="1">
        <v>41379</v>
      </c>
      <c r="C135" s="2">
        <v>0.5625</v>
      </c>
      <c r="G135">
        <v>0</v>
      </c>
      <c r="H135">
        <v>0</v>
      </c>
      <c r="I135">
        <v>0</v>
      </c>
      <c r="J135" t="s">
        <v>54</v>
      </c>
      <c r="K135" t="s">
        <v>55</v>
      </c>
    </row>
    <row r="136" spans="1:14" x14ac:dyDescent="0.25">
      <c r="A136">
        <f t="shared" si="2"/>
        <v>2</v>
      </c>
      <c r="B136" s="1">
        <v>41379</v>
      </c>
      <c r="C136" s="2">
        <v>0.58333333333333337</v>
      </c>
      <c r="G136">
        <v>0</v>
      </c>
      <c r="H136">
        <v>0</v>
      </c>
      <c r="I136">
        <v>0</v>
      </c>
      <c r="J136" t="s">
        <v>54</v>
      </c>
      <c r="K136" t="s">
        <v>55</v>
      </c>
    </row>
    <row r="137" spans="1:14" x14ac:dyDescent="0.25">
      <c r="A137">
        <f t="shared" si="2"/>
        <v>2</v>
      </c>
      <c r="B137" s="1">
        <v>41379</v>
      </c>
      <c r="C137" s="2">
        <v>0.60416666666666663</v>
      </c>
      <c r="G137">
        <v>0</v>
      </c>
      <c r="H137">
        <v>0</v>
      </c>
      <c r="I137">
        <v>0</v>
      </c>
      <c r="J137" t="s">
        <v>54</v>
      </c>
      <c r="K137" t="s">
        <v>55</v>
      </c>
    </row>
    <row r="138" spans="1:14" x14ac:dyDescent="0.25">
      <c r="A138">
        <f t="shared" si="2"/>
        <v>2</v>
      </c>
      <c r="B138" s="1">
        <v>41379</v>
      </c>
      <c r="C138" s="2">
        <v>0.625</v>
      </c>
      <c r="G138">
        <v>0</v>
      </c>
      <c r="H138">
        <v>0</v>
      </c>
      <c r="I138">
        <v>0</v>
      </c>
      <c r="J138" t="s">
        <v>54</v>
      </c>
      <c r="K138" t="s">
        <v>55</v>
      </c>
    </row>
    <row r="139" spans="1:14" x14ac:dyDescent="0.25">
      <c r="A139">
        <f t="shared" si="2"/>
        <v>2</v>
      </c>
      <c r="B139" s="1">
        <v>41379</v>
      </c>
      <c r="C139" s="2">
        <v>0.64583333333333337</v>
      </c>
      <c r="G139">
        <v>0</v>
      </c>
      <c r="H139">
        <v>0</v>
      </c>
      <c r="I139">
        <v>0</v>
      </c>
      <c r="J139" t="s">
        <v>54</v>
      </c>
      <c r="K139" t="s">
        <v>55</v>
      </c>
    </row>
    <row r="140" spans="1:14" x14ac:dyDescent="0.25">
      <c r="A140">
        <f t="shared" si="2"/>
        <v>2</v>
      </c>
      <c r="B140" s="1">
        <v>41379</v>
      </c>
      <c r="C140" s="2">
        <v>0.66666666666666663</v>
      </c>
      <c r="G140">
        <v>0</v>
      </c>
      <c r="H140">
        <v>0</v>
      </c>
      <c r="I140">
        <v>0</v>
      </c>
      <c r="J140" t="s">
        <v>54</v>
      </c>
      <c r="K140" t="s">
        <v>55</v>
      </c>
    </row>
    <row r="141" spans="1:14" x14ac:dyDescent="0.25">
      <c r="A141">
        <f t="shared" si="2"/>
        <v>2</v>
      </c>
      <c r="B141" s="1">
        <v>41379</v>
      </c>
      <c r="C141" s="2">
        <v>0.6875</v>
      </c>
      <c r="G141">
        <v>0</v>
      </c>
      <c r="H141">
        <v>0</v>
      </c>
      <c r="I141">
        <v>0</v>
      </c>
      <c r="J141" t="s">
        <v>54</v>
      </c>
      <c r="K141" t="s">
        <v>55</v>
      </c>
    </row>
    <row r="142" spans="1:14" x14ac:dyDescent="0.25">
      <c r="A142">
        <f t="shared" si="2"/>
        <v>4</v>
      </c>
      <c r="B142" s="1">
        <v>41381</v>
      </c>
      <c r="C142" s="2">
        <v>0.54166666666666663</v>
      </c>
      <c r="G142">
        <v>0</v>
      </c>
      <c r="H142">
        <v>0</v>
      </c>
      <c r="I142">
        <v>0</v>
      </c>
      <c r="J142" t="s">
        <v>54</v>
      </c>
      <c r="K142" t="s">
        <v>55</v>
      </c>
    </row>
    <row r="143" spans="1:14" x14ac:dyDescent="0.25">
      <c r="A143">
        <f t="shared" si="2"/>
        <v>4</v>
      </c>
      <c r="B143" s="1">
        <v>41381</v>
      </c>
      <c r="C143" s="2">
        <v>0.5625</v>
      </c>
      <c r="G143">
        <v>0</v>
      </c>
      <c r="H143">
        <v>0</v>
      </c>
      <c r="I143">
        <v>0</v>
      </c>
      <c r="J143" t="s">
        <v>54</v>
      </c>
      <c r="K143" t="s">
        <v>55</v>
      </c>
    </row>
    <row r="144" spans="1:14" x14ac:dyDescent="0.25">
      <c r="A144">
        <f t="shared" si="2"/>
        <v>4</v>
      </c>
      <c r="B144" s="1">
        <v>41381</v>
      </c>
      <c r="C144" s="2">
        <v>0.625</v>
      </c>
      <c r="G144">
        <v>0</v>
      </c>
      <c r="H144">
        <v>0</v>
      </c>
      <c r="I144">
        <v>0</v>
      </c>
      <c r="J144" t="s">
        <v>54</v>
      </c>
      <c r="K144" t="s">
        <v>55</v>
      </c>
    </row>
    <row r="145" spans="1:14" x14ac:dyDescent="0.25">
      <c r="A145">
        <f t="shared" si="2"/>
        <v>4</v>
      </c>
      <c r="B145" s="1">
        <v>41381</v>
      </c>
      <c r="C145" s="2">
        <v>0.64583333333333337</v>
      </c>
      <c r="G145">
        <v>0</v>
      </c>
      <c r="H145">
        <v>0</v>
      </c>
      <c r="I145">
        <v>0</v>
      </c>
      <c r="J145" t="s">
        <v>54</v>
      </c>
      <c r="K145" t="s">
        <v>55</v>
      </c>
    </row>
    <row r="146" spans="1:14" x14ac:dyDescent="0.25">
      <c r="A146">
        <f t="shared" si="2"/>
        <v>2</v>
      </c>
      <c r="B146" s="1">
        <v>41386</v>
      </c>
      <c r="C146" s="2">
        <v>0.5625</v>
      </c>
      <c r="G146">
        <v>0</v>
      </c>
      <c r="H146">
        <v>0</v>
      </c>
      <c r="I146">
        <v>0</v>
      </c>
      <c r="J146" t="s">
        <v>54</v>
      </c>
      <c r="K146" t="s">
        <v>55</v>
      </c>
    </row>
    <row r="147" spans="1:14" x14ac:dyDescent="0.25">
      <c r="A147">
        <f t="shared" si="2"/>
        <v>2</v>
      </c>
      <c r="B147" s="1">
        <v>41386</v>
      </c>
      <c r="C147" s="2">
        <v>0.58333333333333337</v>
      </c>
      <c r="G147">
        <v>0</v>
      </c>
      <c r="H147">
        <v>0</v>
      </c>
      <c r="I147">
        <v>0</v>
      </c>
      <c r="J147" t="s">
        <v>54</v>
      </c>
      <c r="K147" t="s">
        <v>55</v>
      </c>
    </row>
    <row r="148" spans="1:14" x14ac:dyDescent="0.25">
      <c r="A148">
        <f t="shared" si="2"/>
        <v>2</v>
      </c>
      <c r="B148" s="1">
        <v>41386</v>
      </c>
      <c r="C148" s="2">
        <v>0.6875</v>
      </c>
      <c r="G148">
        <v>0</v>
      </c>
      <c r="H148">
        <v>0</v>
      </c>
      <c r="I148">
        <v>0</v>
      </c>
      <c r="J148" t="s">
        <v>54</v>
      </c>
      <c r="K148" t="s">
        <v>55</v>
      </c>
    </row>
    <row r="149" spans="1:14" x14ac:dyDescent="0.25">
      <c r="A149">
        <f t="shared" si="2"/>
        <v>4</v>
      </c>
      <c r="B149" s="1">
        <v>41388</v>
      </c>
      <c r="C149" s="2">
        <v>0.45833333333333331</v>
      </c>
      <c r="G149">
        <v>0</v>
      </c>
      <c r="H149">
        <v>0</v>
      </c>
      <c r="I149">
        <v>0</v>
      </c>
      <c r="J149" t="s">
        <v>54</v>
      </c>
      <c r="K149" t="s">
        <v>55</v>
      </c>
    </row>
    <row r="150" spans="1:14" x14ac:dyDescent="0.25">
      <c r="A150">
        <f t="shared" si="2"/>
        <v>4</v>
      </c>
      <c r="B150" s="1">
        <v>41388</v>
      </c>
      <c r="C150" s="2">
        <v>0.47916666666666669</v>
      </c>
      <c r="G150">
        <v>0</v>
      </c>
      <c r="H150">
        <v>0</v>
      </c>
      <c r="I150">
        <v>0</v>
      </c>
      <c r="J150" t="s">
        <v>54</v>
      </c>
      <c r="K150" t="s">
        <v>55</v>
      </c>
    </row>
    <row r="151" spans="1:14" x14ac:dyDescent="0.25">
      <c r="A151">
        <f t="shared" si="2"/>
        <v>4</v>
      </c>
      <c r="B151" s="1">
        <v>41388</v>
      </c>
      <c r="C151" s="2">
        <v>0.54166666666666663</v>
      </c>
      <c r="G151">
        <v>0</v>
      </c>
      <c r="H151">
        <v>0</v>
      </c>
      <c r="I151">
        <v>0</v>
      </c>
      <c r="J151" t="s">
        <v>54</v>
      </c>
      <c r="K151" t="s">
        <v>55</v>
      </c>
    </row>
    <row r="152" spans="1:14" x14ac:dyDescent="0.25">
      <c r="A152">
        <f t="shared" si="2"/>
        <v>4</v>
      </c>
      <c r="B152" s="1">
        <v>41388</v>
      </c>
      <c r="C152" s="2">
        <v>0.5625</v>
      </c>
      <c r="G152">
        <v>0</v>
      </c>
      <c r="H152">
        <v>0</v>
      </c>
      <c r="I152">
        <v>0</v>
      </c>
      <c r="J152" t="s">
        <v>54</v>
      </c>
      <c r="K152" t="s">
        <v>55</v>
      </c>
    </row>
    <row r="153" spans="1:14" x14ac:dyDescent="0.25">
      <c r="A153">
        <f t="shared" si="2"/>
        <v>4</v>
      </c>
      <c r="B153" s="1">
        <v>41388</v>
      </c>
      <c r="C153" s="2">
        <v>0.58333333333333337</v>
      </c>
      <c r="G153">
        <v>0</v>
      </c>
      <c r="H153">
        <v>0</v>
      </c>
      <c r="I153">
        <v>0</v>
      </c>
      <c r="J153" t="s">
        <v>54</v>
      </c>
      <c r="K153" t="s">
        <v>55</v>
      </c>
    </row>
    <row r="154" spans="1:14" x14ac:dyDescent="0.25">
      <c r="A154">
        <f t="shared" si="2"/>
        <v>4</v>
      </c>
      <c r="B154" s="1">
        <v>41388</v>
      </c>
      <c r="C154" s="2">
        <v>0.60416666666666663</v>
      </c>
      <c r="G154">
        <v>0</v>
      </c>
      <c r="H154">
        <v>0</v>
      </c>
      <c r="I154">
        <v>0</v>
      </c>
      <c r="J154" t="s">
        <v>54</v>
      </c>
      <c r="K154" t="s">
        <v>55</v>
      </c>
    </row>
    <row r="155" spans="1:14" x14ac:dyDescent="0.25">
      <c r="A155">
        <f t="shared" si="2"/>
        <v>4</v>
      </c>
      <c r="B155" s="1">
        <v>41388</v>
      </c>
      <c r="C155" s="2">
        <v>0.625</v>
      </c>
      <c r="G155">
        <v>0</v>
      </c>
      <c r="H155">
        <v>0</v>
      </c>
      <c r="I155">
        <v>0</v>
      </c>
      <c r="J155" t="s">
        <v>54</v>
      </c>
      <c r="K155" t="s">
        <v>55</v>
      </c>
    </row>
    <row r="156" spans="1:14" x14ac:dyDescent="0.25">
      <c r="A156">
        <f t="shared" si="2"/>
        <v>4</v>
      </c>
      <c r="B156" s="1">
        <v>41388</v>
      </c>
      <c r="C156" s="2">
        <v>0.64583333333333337</v>
      </c>
      <c r="G156">
        <v>0</v>
      </c>
      <c r="H156">
        <v>0</v>
      </c>
      <c r="I156">
        <v>0</v>
      </c>
      <c r="J156" t="s">
        <v>54</v>
      </c>
      <c r="K156" t="s">
        <v>55</v>
      </c>
    </row>
    <row r="157" spans="1:14" x14ac:dyDescent="0.25">
      <c r="A157">
        <f t="shared" si="2"/>
        <v>2</v>
      </c>
      <c r="B157" s="1">
        <v>41393</v>
      </c>
      <c r="C157" s="2">
        <v>0.58333333333333337</v>
      </c>
      <c r="G157">
        <v>0</v>
      </c>
      <c r="H157">
        <v>0</v>
      </c>
      <c r="I157">
        <v>0</v>
      </c>
      <c r="J157" t="s">
        <v>54</v>
      </c>
      <c r="K157" t="s">
        <v>55</v>
      </c>
    </row>
    <row r="158" spans="1:14" x14ac:dyDescent="0.25">
      <c r="A158">
        <f t="shared" si="2"/>
        <v>2</v>
      </c>
      <c r="B158" s="1">
        <v>41393</v>
      </c>
      <c r="C158" s="2">
        <v>0.60416666666666663</v>
      </c>
      <c r="G158">
        <v>0</v>
      </c>
      <c r="H158">
        <v>0</v>
      </c>
      <c r="I158">
        <v>0</v>
      </c>
      <c r="J158" t="s">
        <v>54</v>
      </c>
      <c r="K158" t="s">
        <v>55</v>
      </c>
    </row>
    <row r="159" spans="1:14" x14ac:dyDescent="0.25">
      <c r="A159">
        <f t="shared" si="2"/>
        <v>2</v>
      </c>
      <c r="B159" s="1">
        <v>41393</v>
      </c>
      <c r="C159" s="2">
        <v>0.66666666666666663</v>
      </c>
      <c r="D159" t="s">
        <v>439</v>
      </c>
      <c r="E159" t="s">
        <v>1741</v>
      </c>
      <c r="G159">
        <v>1</v>
      </c>
      <c r="H159">
        <v>0</v>
      </c>
      <c r="I159">
        <v>0</v>
      </c>
      <c r="J159" t="s">
        <v>54</v>
      </c>
      <c r="K159" t="s">
        <v>55</v>
      </c>
      <c r="L159" t="s">
        <v>1742</v>
      </c>
      <c r="M159" t="s">
        <v>1743</v>
      </c>
      <c r="N159" t="s">
        <v>15</v>
      </c>
    </row>
    <row r="160" spans="1:14" x14ac:dyDescent="0.25">
      <c r="A160">
        <f t="shared" si="2"/>
        <v>2</v>
      </c>
      <c r="B160" s="1">
        <v>41393</v>
      </c>
      <c r="C160" s="2">
        <v>0.6875</v>
      </c>
      <c r="G160">
        <v>0</v>
      </c>
      <c r="H160">
        <v>0</v>
      </c>
      <c r="I160">
        <v>0</v>
      </c>
      <c r="J160" t="s">
        <v>54</v>
      </c>
      <c r="K160" t="s">
        <v>55</v>
      </c>
    </row>
    <row r="161" spans="1:15" x14ac:dyDescent="0.25">
      <c r="A161">
        <f t="shared" si="2"/>
        <v>2</v>
      </c>
      <c r="B161" s="1">
        <v>41302</v>
      </c>
      <c r="C161" s="2">
        <v>0.64583333333333337</v>
      </c>
      <c r="G161">
        <v>0</v>
      </c>
      <c r="H161">
        <v>0</v>
      </c>
      <c r="I161">
        <v>0</v>
      </c>
      <c r="J161" t="s">
        <v>112</v>
      </c>
      <c r="K161" t="s">
        <v>113</v>
      </c>
    </row>
    <row r="162" spans="1:15" x14ac:dyDescent="0.25">
      <c r="A162">
        <f t="shared" si="2"/>
        <v>3</v>
      </c>
      <c r="B162" s="1">
        <v>41303</v>
      </c>
      <c r="C162" s="2">
        <v>0.39583333333333331</v>
      </c>
      <c r="G162">
        <v>0</v>
      </c>
      <c r="H162">
        <v>0</v>
      </c>
      <c r="I162">
        <v>0</v>
      </c>
      <c r="J162" t="s">
        <v>112</v>
      </c>
      <c r="K162" t="s">
        <v>113</v>
      </c>
    </row>
    <row r="163" spans="1:15" x14ac:dyDescent="0.25">
      <c r="A163">
        <f t="shared" si="2"/>
        <v>3</v>
      </c>
      <c r="B163" s="1">
        <v>41303</v>
      </c>
      <c r="C163" s="2">
        <v>0.52083333333333337</v>
      </c>
      <c r="G163">
        <v>0</v>
      </c>
      <c r="H163">
        <v>0</v>
      </c>
      <c r="I163">
        <v>0</v>
      </c>
      <c r="J163" t="s">
        <v>112</v>
      </c>
      <c r="K163" t="s">
        <v>113</v>
      </c>
    </row>
    <row r="164" spans="1:15" x14ac:dyDescent="0.25">
      <c r="A164">
        <f t="shared" si="2"/>
        <v>6</v>
      </c>
      <c r="B164" s="1">
        <v>41306</v>
      </c>
      <c r="C164" s="2">
        <v>0.375</v>
      </c>
      <c r="G164">
        <v>0</v>
      </c>
      <c r="H164">
        <v>0</v>
      </c>
      <c r="I164">
        <v>0</v>
      </c>
      <c r="J164" t="s">
        <v>112</v>
      </c>
      <c r="K164" t="s">
        <v>113</v>
      </c>
    </row>
    <row r="165" spans="1:15" x14ac:dyDescent="0.25">
      <c r="A165">
        <f t="shared" si="2"/>
        <v>6</v>
      </c>
      <c r="B165" s="1">
        <v>41306</v>
      </c>
      <c r="C165" s="2">
        <v>0.39583333333333331</v>
      </c>
      <c r="G165">
        <v>0</v>
      </c>
      <c r="H165">
        <v>0</v>
      </c>
      <c r="I165">
        <v>0</v>
      </c>
      <c r="J165" t="s">
        <v>112</v>
      </c>
      <c r="K165" t="s">
        <v>113</v>
      </c>
    </row>
    <row r="166" spans="1:15" x14ac:dyDescent="0.25">
      <c r="A166">
        <f t="shared" si="2"/>
        <v>6</v>
      </c>
      <c r="B166" s="1">
        <v>41306</v>
      </c>
      <c r="C166" s="2">
        <v>0.41666666666666669</v>
      </c>
      <c r="G166">
        <v>0</v>
      </c>
      <c r="H166">
        <v>0</v>
      </c>
      <c r="I166">
        <v>0</v>
      </c>
      <c r="J166" t="s">
        <v>112</v>
      </c>
      <c r="K166" t="s">
        <v>113</v>
      </c>
    </row>
    <row r="167" spans="1:15" x14ac:dyDescent="0.25">
      <c r="A167">
        <f t="shared" si="2"/>
        <v>6</v>
      </c>
      <c r="B167" s="1">
        <v>41306</v>
      </c>
      <c r="C167" s="2">
        <v>0.4375</v>
      </c>
      <c r="G167">
        <v>0</v>
      </c>
      <c r="H167">
        <v>0</v>
      </c>
      <c r="I167">
        <v>0</v>
      </c>
      <c r="J167" t="s">
        <v>112</v>
      </c>
      <c r="K167" t="s">
        <v>113</v>
      </c>
    </row>
    <row r="168" spans="1:15" x14ac:dyDescent="0.25">
      <c r="A168">
        <f t="shared" si="2"/>
        <v>2</v>
      </c>
      <c r="B168" s="1">
        <v>41309</v>
      </c>
      <c r="C168" s="2">
        <v>0.625</v>
      </c>
      <c r="G168">
        <v>0</v>
      </c>
      <c r="H168">
        <v>0</v>
      </c>
      <c r="I168">
        <v>0</v>
      </c>
      <c r="J168" t="s">
        <v>112</v>
      </c>
      <c r="K168" t="s">
        <v>113</v>
      </c>
    </row>
    <row r="169" spans="1:15" x14ac:dyDescent="0.25">
      <c r="A169">
        <f t="shared" si="2"/>
        <v>2</v>
      </c>
      <c r="B169" s="1">
        <v>41309</v>
      </c>
      <c r="C169" s="2">
        <v>0.64583333333333337</v>
      </c>
      <c r="G169">
        <v>0</v>
      </c>
      <c r="H169">
        <v>0</v>
      </c>
      <c r="I169">
        <v>0</v>
      </c>
      <c r="J169" t="s">
        <v>112</v>
      </c>
      <c r="K169" t="s">
        <v>113</v>
      </c>
    </row>
    <row r="170" spans="1:15" x14ac:dyDescent="0.25">
      <c r="A170">
        <f t="shared" si="2"/>
        <v>2</v>
      </c>
      <c r="B170" s="1">
        <v>41309</v>
      </c>
      <c r="C170" s="2">
        <v>0.66666666666666663</v>
      </c>
      <c r="G170">
        <v>0</v>
      </c>
      <c r="H170">
        <v>0</v>
      </c>
      <c r="I170">
        <v>0</v>
      </c>
      <c r="J170" t="s">
        <v>112</v>
      </c>
      <c r="K170" t="s">
        <v>113</v>
      </c>
    </row>
    <row r="171" spans="1:15" x14ac:dyDescent="0.25">
      <c r="A171">
        <f t="shared" si="2"/>
        <v>3</v>
      </c>
      <c r="B171" s="1">
        <v>41310</v>
      </c>
      <c r="C171" s="2">
        <v>0.375</v>
      </c>
      <c r="D171" t="s">
        <v>248</v>
      </c>
      <c r="E171" t="s">
        <v>680</v>
      </c>
      <c r="G171">
        <v>1</v>
      </c>
      <c r="H171">
        <v>0</v>
      </c>
      <c r="I171">
        <v>0</v>
      </c>
      <c r="J171" t="s">
        <v>112</v>
      </c>
      <c r="K171" t="s">
        <v>113</v>
      </c>
      <c r="L171" t="s">
        <v>46</v>
      </c>
      <c r="M171" t="s">
        <v>47</v>
      </c>
      <c r="N171" t="s">
        <v>15</v>
      </c>
      <c r="O171" s="6" t="s">
        <v>378</v>
      </c>
    </row>
    <row r="172" spans="1:15" x14ac:dyDescent="0.25">
      <c r="A172">
        <f t="shared" si="2"/>
        <v>3</v>
      </c>
      <c r="B172" s="1">
        <v>41310</v>
      </c>
      <c r="C172" s="2">
        <v>0.39583333333333331</v>
      </c>
      <c r="D172" t="s">
        <v>248</v>
      </c>
      <c r="E172" t="s">
        <v>680</v>
      </c>
      <c r="G172">
        <v>1</v>
      </c>
      <c r="H172">
        <v>0</v>
      </c>
      <c r="I172">
        <v>0</v>
      </c>
      <c r="J172" t="s">
        <v>112</v>
      </c>
      <c r="K172" t="s">
        <v>113</v>
      </c>
      <c r="L172" t="s">
        <v>46</v>
      </c>
      <c r="M172" t="s">
        <v>47</v>
      </c>
      <c r="N172" t="s">
        <v>15</v>
      </c>
      <c r="O172" s="6" t="s">
        <v>378</v>
      </c>
    </row>
    <row r="173" spans="1:15" x14ac:dyDescent="0.25">
      <c r="A173">
        <f t="shared" si="2"/>
        <v>3</v>
      </c>
      <c r="B173" s="1">
        <v>41310</v>
      </c>
      <c r="C173" s="2">
        <v>0.52083333333333337</v>
      </c>
      <c r="D173" t="s">
        <v>238</v>
      </c>
      <c r="E173" t="s">
        <v>686</v>
      </c>
      <c r="G173">
        <v>1</v>
      </c>
      <c r="H173">
        <v>0</v>
      </c>
      <c r="I173">
        <v>0</v>
      </c>
      <c r="J173" t="s">
        <v>112</v>
      </c>
      <c r="K173" t="s">
        <v>113</v>
      </c>
      <c r="L173" t="s">
        <v>192</v>
      </c>
      <c r="M173" t="s">
        <v>193</v>
      </c>
      <c r="N173" t="s">
        <v>25</v>
      </c>
      <c r="O173" s="6" t="s">
        <v>467</v>
      </c>
    </row>
    <row r="174" spans="1:15" x14ac:dyDescent="0.25">
      <c r="A174">
        <f t="shared" si="2"/>
        <v>6</v>
      </c>
      <c r="B174" s="1">
        <v>41313</v>
      </c>
      <c r="C174" s="2">
        <v>0.375</v>
      </c>
      <c r="D174" t="s">
        <v>238</v>
      </c>
      <c r="E174" t="s">
        <v>736</v>
      </c>
      <c r="G174">
        <v>1</v>
      </c>
      <c r="H174">
        <v>0</v>
      </c>
      <c r="I174">
        <v>0</v>
      </c>
      <c r="J174" t="s">
        <v>112</v>
      </c>
      <c r="K174" t="s">
        <v>113</v>
      </c>
      <c r="L174" t="s">
        <v>30</v>
      </c>
      <c r="M174" t="s">
        <v>31</v>
      </c>
      <c r="N174" t="s">
        <v>25</v>
      </c>
      <c r="O174" s="6" t="s">
        <v>311</v>
      </c>
    </row>
    <row r="175" spans="1:15" x14ac:dyDescent="0.25">
      <c r="A175">
        <f t="shared" si="2"/>
        <v>6</v>
      </c>
      <c r="B175" s="1">
        <v>41313</v>
      </c>
      <c r="C175" s="2">
        <v>0.39583333333333331</v>
      </c>
      <c r="D175" t="s">
        <v>238</v>
      </c>
      <c r="E175" t="s">
        <v>736</v>
      </c>
      <c r="G175">
        <v>1</v>
      </c>
      <c r="H175">
        <v>0</v>
      </c>
      <c r="I175">
        <v>0</v>
      </c>
      <c r="J175" t="s">
        <v>112</v>
      </c>
      <c r="K175" t="s">
        <v>113</v>
      </c>
      <c r="L175" t="s">
        <v>30</v>
      </c>
      <c r="M175" t="s">
        <v>31</v>
      </c>
      <c r="N175" t="s">
        <v>25</v>
      </c>
      <c r="O175" s="6" t="s">
        <v>311</v>
      </c>
    </row>
    <row r="176" spans="1:15" x14ac:dyDescent="0.25">
      <c r="A176">
        <f t="shared" si="2"/>
        <v>2</v>
      </c>
      <c r="B176" s="1">
        <v>41316</v>
      </c>
      <c r="C176" s="2">
        <v>0.6875</v>
      </c>
      <c r="D176" t="s">
        <v>240</v>
      </c>
      <c r="E176" t="s">
        <v>765</v>
      </c>
      <c r="G176">
        <v>1</v>
      </c>
      <c r="H176">
        <v>0</v>
      </c>
      <c r="I176">
        <v>0</v>
      </c>
      <c r="J176" t="s">
        <v>112</v>
      </c>
      <c r="K176" t="s">
        <v>113</v>
      </c>
      <c r="L176" t="s">
        <v>282</v>
      </c>
      <c r="M176" t="s">
        <v>283</v>
      </c>
      <c r="N176" t="s">
        <v>25</v>
      </c>
      <c r="O176" s="6" t="s">
        <v>315</v>
      </c>
    </row>
    <row r="177" spans="1:15" x14ac:dyDescent="0.25">
      <c r="A177">
        <f t="shared" si="2"/>
        <v>3</v>
      </c>
      <c r="B177" s="1">
        <v>41317</v>
      </c>
      <c r="C177" s="2">
        <v>0.45833333333333331</v>
      </c>
      <c r="G177">
        <v>0</v>
      </c>
      <c r="H177">
        <v>0</v>
      </c>
      <c r="I177">
        <v>0</v>
      </c>
      <c r="J177" t="s">
        <v>112</v>
      </c>
      <c r="K177" t="s">
        <v>113</v>
      </c>
    </row>
    <row r="178" spans="1:15" x14ac:dyDescent="0.25">
      <c r="A178">
        <f t="shared" si="2"/>
        <v>3</v>
      </c>
      <c r="B178" s="1">
        <v>41317</v>
      </c>
      <c r="C178" s="2">
        <v>0.47916666666666669</v>
      </c>
      <c r="G178">
        <v>0</v>
      </c>
      <c r="H178">
        <v>0</v>
      </c>
      <c r="I178">
        <v>0</v>
      </c>
      <c r="J178" t="s">
        <v>112</v>
      </c>
      <c r="K178" t="s">
        <v>113</v>
      </c>
    </row>
    <row r="179" spans="1:15" x14ac:dyDescent="0.25">
      <c r="A179">
        <f t="shared" si="2"/>
        <v>3</v>
      </c>
      <c r="B179" s="1">
        <v>41317</v>
      </c>
      <c r="C179" s="2">
        <v>0.5</v>
      </c>
      <c r="G179">
        <v>0</v>
      </c>
      <c r="H179">
        <v>0</v>
      </c>
      <c r="I179">
        <v>0</v>
      </c>
      <c r="J179" t="s">
        <v>112</v>
      </c>
      <c r="K179" t="s">
        <v>113</v>
      </c>
    </row>
    <row r="180" spans="1:15" x14ac:dyDescent="0.25">
      <c r="A180">
        <f t="shared" si="2"/>
        <v>3</v>
      </c>
      <c r="B180" s="1">
        <v>41317</v>
      </c>
      <c r="C180" s="2">
        <v>0.52083333333333337</v>
      </c>
      <c r="G180">
        <v>0</v>
      </c>
      <c r="H180">
        <v>0</v>
      </c>
      <c r="I180">
        <v>0</v>
      </c>
      <c r="J180" t="s">
        <v>112</v>
      </c>
      <c r="K180" t="s">
        <v>113</v>
      </c>
    </row>
    <row r="181" spans="1:15" x14ac:dyDescent="0.25">
      <c r="A181">
        <f t="shared" si="2"/>
        <v>6</v>
      </c>
      <c r="B181" s="1">
        <v>41320</v>
      </c>
      <c r="C181" s="2">
        <v>0.375</v>
      </c>
      <c r="D181" t="s">
        <v>238</v>
      </c>
      <c r="E181" t="s">
        <v>793</v>
      </c>
      <c r="G181">
        <v>1</v>
      </c>
      <c r="H181">
        <v>0</v>
      </c>
      <c r="I181">
        <v>0</v>
      </c>
      <c r="J181" t="s">
        <v>112</v>
      </c>
      <c r="K181" t="s">
        <v>113</v>
      </c>
      <c r="L181" t="s">
        <v>30</v>
      </c>
      <c r="M181" t="s">
        <v>31</v>
      </c>
      <c r="N181" t="s">
        <v>25</v>
      </c>
      <c r="O181" s="6" t="s">
        <v>311</v>
      </c>
    </row>
    <row r="182" spans="1:15" x14ac:dyDescent="0.25">
      <c r="A182">
        <f t="shared" si="2"/>
        <v>6</v>
      </c>
      <c r="B182" s="1">
        <v>41320</v>
      </c>
      <c r="C182" s="2">
        <v>0.39583333333333331</v>
      </c>
      <c r="D182" t="s">
        <v>238</v>
      </c>
      <c r="E182" t="s">
        <v>793</v>
      </c>
      <c r="G182">
        <v>1</v>
      </c>
      <c r="H182">
        <v>0</v>
      </c>
      <c r="I182">
        <v>0</v>
      </c>
      <c r="J182" t="s">
        <v>112</v>
      </c>
      <c r="K182" t="s">
        <v>113</v>
      </c>
      <c r="L182" t="s">
        <v>30</v>
      </c>
      <c r="M182" t="s">
        <v>31</v>
      </c>
      <c r="N182" t="s">
        <v>25</v>
      </c>
      <c r="O182" s="6" t="s">
        <v>311</v>
      </c>
    </row>
    <row r="183" spans="1:15" x14ac:dyDescent="0.25">
      <c r="A183">
        <f t="shared" si="2"/>
        <v>3</v>
      </c>
      <c r="B183" s="1">
        <v>41324</v>
      </c>
      <c r="C183" s="2">
        <v>0.39583333333333331</v>
      </c>
      <c r="D183" t="s">
        <v>238</v>
      </c>
      <c r="E183" t="s">
        <v>847</v>
      </c>
      <c r="G183">
        <v>1</v>
      </c>
      <c r="H183">
        <v>0</v>
      </c>
      <c r="I183">
        <v>0</v>
      </c>
      <c r="J183" t="s">
        <v>112</v>
      </c>
      <c r="K183" t="s">
        <v>113</v>
      </c>
      <c r="L183" t="s">
        <v>30</v>
      </c>
      <c r="M183" t="s">
        <v>31</v>
      </c>
      <c r="N183" t="s">
        <v>25</v>
      </c>
      <c r="O183" s="6" t="s">
        <v>311</v>
      </c>
    </row>
    <row r="184" spans="1:15" x14ac:dyDescent="0.25">
      <c r="A184">
        <f t="shared" si="2"/>
        <v>3</v>
      </c>
      <c r="B184" s="1">
        <v>41324</v>
      </c>
      <c r="C184" s="2">
        <v>0.52083333333333337</v>
      </c>
      <c r="G184">
        <v>0</v>
      </c>
      <c r="H184">
        <v>0</v>
      </c>
      <c r="I184">
        <v>0</v>
      </c>
      <c r="J184" t="s">
        <v>112</v>
      </c>
      <c r="K184" t="s">
        <v>113</v>
      </c>
    </row>
    <row r="185" spans="1:15" x14ac:dyDescent="0.25">
      <c r="A185">
        <f t="shared" si="2"/>
        <v>6</v>
      </c>
      <c r="B185" s="1">
        <v>41327</v>
      </c>
      <c r="C185" s="2">
        <v>0.39583333333333331</v>
      </c>
      <c r="G185">
        <v>0</v>
      </c>
      <c r="H185">
        <v>0</v>
      </c>
      <c r="I185">
        <v>0</v>
      </c>
      <c r="J185" t="s">
        <v>112</v>
      </c>
      <c r="K185" t="s">
        <v>113</v>
      </c>
    </row>
    <row r="186" spans="1:15" x14ac:dyDescent="0.25">
      <c r="A186">
        <f t="shared" si="2"/>
        <v>6</v>
      </c>
      <c r="B186" s="1">
        <v>41327</v>
      </c>
      <c r="C186" s="2">
        <v>0.41666666666666669</v>
      </c>
      <c r="G186">
        <v>0</v>
      </c>
      <c r="H186">
        <v>0</v>
      </c>
      <c r="I186">
        <v>0</v>
      </c>
      <c r="J186" t="s">
        <v>112</v>
      </c>
      <c r="K186" t="s">
        <v>113</v>
      </c>
    </row>
    <row r="187" spans="1:15" x14ac:dyDescent="0.25">
      <c r="A187">
        <f t="shared" si="2"/>
        <v>6</v>
      </c>
      <c r="B187" s="1">
        <v>41327</v>
      </c>
      <c r="C187" s="2">
        <v>0.4375</v>
      </c>
      <c r="G187">
        <v>0</v>
      </c>
      <c r="H187">
        <v>0</v>
      </c>
      <c r="I187">
        <v>0</v>
      </c>
      <c r="J187" t="s">
        <v>112</v>
      </c>
      <c r="K187" t="s">
        <v>113</v>
      </c>
    </row>
    <row r="188" spans="1:15" x14ac:dyDescent="0.25">
      <c r="A188">
        <f t="shared" si="2"/>
        <v>2</v>
      </c>
      <c r="B188" s="1">
        <v>41330</v>
      </c>
      <c r="C188" s="2">
        <v>0.58333333333333337</v>
      </c>
      <c r="G188">
        <v>0</v>
      </c>
      <c r="H188">
        <v>0</v>
      </c>
      <c r="I188">
        <v>0</v>
      </c>
      <c r="J188" t="s">
        <v>112</v>
      </c>
      <c r="K188" t="s">
        <v>113</v>
      </c>
    </row>
    <row r="189" spans="1:15" x14ac:dyDescent="0.25">
      <c r="A189">
        <f t="shared" si="2"/>
        <v>2</v>
      </c>
      <c r="B189" s="1">
        <v>41330</v>
      </c>
      <c r="C189" s="2">
        <v>0.625</v>
      </c>
      <c r="G189">
        <v>0</v>
      </c>
      <c r="H189">
        <v>0</v>
      </c>
      <c r="I189">
        <v>0</v>
      </c>
      <c r="J189" t="s">
        <v>112</v>
      </c>
      <c r="K189" t="s">
        <v>113</v>
      </c>
    </row>
    <row r="190" spans="1:15" x14ac:dyDescent="0.25">
      <c r="A190">
        <f t="shared" si="2"/>
        <v>2</v>
      </c>
      <c r="B190" s="1">
        <v>41330</v>
      </c>
      <c r="C190" s="2">
        <v>0.64583333333333337</v>
      </c>
      <c r="G190">
        <v>0</v>
      </c>
      <c r="H190">
        <v>0</v>
      </c>
      <c r="I190">
        <v>0</v>
      </c>
      <c r="J190" t="s">
        <v>112</v>
      </c>
      <c r="K190" t="s">
        <v>113</v>
      </c>
    </row>
    <row r="191" spans="1:15" x14ac:dyDescent="0.25">
      <c r="A191">
        <f t="shared" si="2"/>
        <v>3</v>
      </c>
      <c r="B191" s="1">
        <v>41331</v>
      </c>
      <c r="C191" s="2">
        <v>0.39583333333333331</v>
      </c>
      <c r="G191">
        <v>0</v>
      </c>
      <c r="H191">
        <v>0</v>
      </c>
      <c r="I191">
        <v>0</v>
      </c>
      <c r="J191" t="s">
        <v>112</v>
      </c>
      <c r="K191" t="s">
        <v>113</v>
      </c>
    </row>
    <row r="192" spans="1:15" x14ac:dyDescent="0.25">
      <c r="A192">
        <f t="shared" si="2"/>
        <v>3</v>
      </c>
      <c r="B192" s="1">
        <v>41331</v>
      </c>
      <c r="C192" s="2">
        <v>0.4375</v>
      </c>
      <c r="G192">
        <v>0</v>
      </c>
      <c r="H192">
        <v>0</v>
      </c>
      <c r="I192">
        <v>0</v>
      </c>
      <c r="J192" t="s">
        <v>112</v>
      </c>
      <c r="K192" t="s">
        <v>113</v>
      </c>
    </row>
    <row r="193" spans="1:15" x14ac:dyDescent="0.25">
      <c r="A193">
        <f t="shared" si="2"/>
        <v>3</v>
      </c>
      <c r="B193" s="1">
        <v>41331</v>
      </c>
      <c r="C193" s="2">
        <v>0.47916666666666669</v>
      </c>
      <c r="G193">
        <v>0</v>
      </c>
      <c r="H193">
        <v>0</v>
      </c>
      <c r="I193">
        <v>0</v>
      </c>
      <c r="J193" t="s">
        <v>112</v>
      </c>
      <c r="K193" t="s">
        <v>113</v>
      </c>
    </row>
    <row r="194" spans="1:15" x14ac:dyDescent="0.25">
      <c r="A194">
        <f t="shared" ref="A194:A257" si="3">WEEKDAY(B:B)</f>
        <v>3</v>
      </c>
      <c r="B194" s="1">
        <v>41331</v>
      </c>
      <c r="C194" s="2">
        <v>0.52083333333333337</v>
      </c>
      <c r="G194">
        <v>0</v>
      </c>
      <c r="H194">
        <v>0</v>
      </c>
      <c r="I194">
        <v>0</v>
      </c>
      <c r="J194" t="s">
        <v>112</v>
      </c>
      <c r="K194" t="s">
        <v>113</v>
      </c>
    </row>
    <row r="195" spans="1:15" x14ac:dyDescent="0.25">
      <c r="A195">
        <f t="shared" si="3"/>
        <v>2</v>
      </c>
      <c r="B195" s="1">
        <v>41337</v>
      </c>
      <c r="C195" s="2">
        <v>0.6875</v>
      </c>
      <c r="D195" t="s">
        <v>248</v>
      </c>
      <c r="E195" t="s">
        <v>999</v>
      </c>
      <c r="G195">
        <v>1</v>
      </c>
      <c r="H195">
        <v>0</v>
      </c>
      <c r="I195">
        <v>0</v>
      </c>
      <c r="J195" t="s">
        <v>112</v>
      </c>
      <c r="K195" t="s">
        <v>113</v>
      </c>
      <c r="L195" t="s">
        <v>46</v>
      </c>
      <c r="M195" t="s">
        <v>47</v>
      </c>
      <c r="N195" t="s">
        <v>15</v>
      </c>
      <c r="O195" s="6" t="s">
        <v>378</v>
      </c>
    </row>
    <row r="196" spans="1:15" x14ac:dyDescent="0.25">
      <c r="A196">
        <f t="shared" si="3"/>
        <v>3</v>
      </c>
      <c r="B196" s="1">
        <v>41338</v>
      </c>
      <c r="C196" s="2">
        <v>0.41666666666666669</v>
      </c>
      <c r="D196" t="s">
        <v>238</v>
      </c>
      <c r="E196" t="s">
        <v>1042</v>
      </c>
      <c r="G196">
        <v>1</v>
      </c>
      <c r="H196">
        <v>0</v>
      </c>
      <c r="I196">
        <v>0</v>
      </c>
      <c r="J196" t="s">
        <v>112</v>
      </c>
      <c r="K196" t="s">
        <v>113</v>
      </c>
      <c r="L196" t="s">
        <v>30</v>
      </c>
      <c r="M196" t="s">
        <v>31</v>
      </c>
      <c r="N196" t="s">
        <v>25</v>
      </c>
      <c r="O196" s="6" t="s">
        <v>311</v>
      </c>
    </row>
    <row r="197" spans="1:15" x14ac:dyDescent="0.25">
      <c r="A197">
        <f t="shared" si="3"/>
        <v>3</v>
      </c>
      <c r="B197" s="1">
        <v>41345</v>
      </c>
      <c r="C197" s="2">
        <v>0.375</v>
      </c>
      <c r="D197" t="s">
        <v>240</v>
      </c>
      <c r="E197" t="s">
        <v>1176</v>
      </c>
      <c r="G197">
        <v>1</v>
      </c>
      <c r="H197">
        <v>0</v>
      </c>
      <c r="I197">
        <v>0</v>
      </c>
      <c r="J197" t="s">
        <v>112</v>
      </c>
      <c r="K197" t="s">
        <v>113</v>
      </c>
      <c r="L197" t="s">
        <v>110</v>
      </c>
      <c r="M197" t="s">
        <v>111</v>
      </c>
      <c r="N197" t="s">
        <v>15</v>
      </c>
      <c r="O197" s="6" t="s">
        <v>365</v>
      </c>
    </row>
    <row r="198" spans="1:15" x14ac:dyDescent="0.25">
      <c r="A198">
        <f t="shared" si="3"/>
        <v>3</v>
      </c>
      <c r="B198" s="1">
        <v>41359</v>
      </c>
      <c r="C198" s="2">
        <v>0.4375</v>
      </c>
      <c r="D198" t="s">
        <v>256</v>
      </c>
      <c r="E198" t="s">
        <v>1254</v>
      </c>
      <c r="G198">
        <v>1</v>
      </c>
      <c r="H198">
        <v>0</v>
      </c>
      <c r="I198">
        <v>0</v>
      </c>
      <c r="J198" t="s">
        <v>112</v>
      </c>
      <c r="K198" t="s">
        <v>113</v>
      </c>
      <c r="L198" t="s">
        <v>429</v>
      </c>
      <c r="M198" t="s">
        <v>430</v>
      </c>
      <c r="N198" t="s">
        <v>15</v>
      </c>
    </row>
    <row r="199" spans="1:15" x14ac:dyDescent="0.25">
      <c r="A199">
        <f t="shared" si="3"/>
        <v>6</v>
      </c>
      <c r="B199" s="1">
        <v>41362</v>
      </c>
      <c r="C199" s="2">
        <v>0.4375</v>
      </c>
      <c r="D199" t="s">
        <v>256</v>
      </c>
      <c r="E199" t="s">
        <v>1321</v>
      </c>
      <c r="G199">
        <v>1</v>
      </c>
      <c r="H199">
        <v>0</v>
      </c>
      <c r="I199">
        <v>0</v>
      </c>
      <c r="J199" t="s">
        <v>112</v>
      </c>
      <c r="K199" t="s">
        <v>113</v>
      </c>
      <c r="L199" t="s">
        <v>1322</v>
      </c>
      <c r="M199" t="s">
        <v>1323</v>
      </c>
      <c r="N199" t="s">
        <v>22</v>
      </c>
    </row>
    <row r="200" spans="1:15" x14ac:dyDescent="0.25">
      <c r="A200">
        <f t="shared" si="3"/>
        <v>2</v>
      </c>
      <c r="B200" s="1">
        <v>41365</v>
      </c>
      <c r="C200" s="2">
        <v>0.6875</v>
      </c>
      <c r="D200" t="s">
        <v>256</v>
      </c>
      <c r="E200" t="s">
        <v>1359</v>
      </c>
      <c r="G200">
        <v>1</v>
      </c>
      <c r="H200">
        <v>0</v>
      </c>
      <c r="I200">
        <v>0</v>
      </c>
      <c r="J200" t="s">
        <v>112</v>
      </c>
      <c r="K200" t="s">
        <v>113</v>
      </c>
      <c r="L200" t="s">
        <v>211</v>
      </c>
      <c r="M200" t="s">
        <v>212</v>
      </c>
      <c r="N200" t="s">
        <v>22</v>
      </c>
    </row>
    <row r="201" spans="1:15" x14ac:dyDescent="0.25">
      <c r="A201">
        <f t="shared" si="3"/>
        <v>2</v>
      </c>
      <c r="B201" s="1">
        <v>41365</v>
      </c>
      <c r="C201" s="2">
        <v>0.70833333333333337</v>
      </c>
      <c r="D201" t="s">
        <v>256</v>
      </c>
      <c r="E201" t="s">
        <v>1359</v>
      </c>
      <c r="G201">
        <v>1</v>
      </c>
      <c r="H201">
        <v>0</v>
      </c>
      <c r="I201">
        <v>0</v>
      </c>
      <c r="J201" t="s">
        <v>112</v>
      </c>
      <c r="K201" t="s">
        <v>113</v>
      </c>
      <c r="L201" t="s">
        <v>211</v>
      </c>
      <c r="M201" t="s">
        <v>212</v>
      </c>
      <c r="N201" t="s">
        <v>22</v>
      </c>
    </row>
    <row r="202" spans="1:15" x14ac:dyDescent="0.25">
      <c r="A202">
        <f t="shared" si="3"/>
        <v>2</v>
      </c>
      <c r="B202" s="1">
        <v>41365</v>
      </c>
      <c r="C202" s="2">
        <v>0.72916666666666663</v>
      </c>
      <c r="G202">
        <v>0</v>
      </c>
      <c r="H202">
        <v>0</v>
      </c>
      <c r="I202">
        <v>0</v>
      </c>
      <c r="J202" t="s">
        <v>112</v>
      </c>
      <c r="K202" t="s">
        <v>113</v>
      </c>
    </row>
    <row r="203" spans="1:15" x14ac:dyDescent="0.25">
      <c r="A203">
        <f t="shared" si="3"/>
        <v>2</v>
      </c>
      <c r="B203" s="1">
        <v>41372</v>
      </c>
      <c r="C203" s="2">
        <v>0.58333333333333337</v>
      </c>
      <c r="G203">
        <v>0</v>
      </c>
      <c r="H203">
        <v>0</v>
      </c>
      <c r="I203">
        <v>0</v>
      </c>
      <c r="J203" t="s">
        <v>112</v>
      </c>
      <c r="K203" t="s">
        <v>113</v>
      </c>
    </row>
    <row r="204" spans="1:15" x14ac:dyDescent="0.25">
      <c r="A204">
        <f t="shared" si="3"/>
        <v>2</v>
      </c>
      <c r="B204" s="1">
        <v>41372</v>
      </c>
      <c r="C204" s="2">
        <v>0.60416666666666663</v>
      </c>
      <c r="G204">
        <v>0</v>
      </c>
      <c r="H204">
        <v>0</v>
      </c>
      <c r="I204">
        <v>0</v>
      </c>
      <c r="J204" t="s">
        <v>112</v>
      </c>
      <c r="K204" t="s">
        <v>113</v>
      </c>
    </row>
    <row r="205" spans="1:15" x14ac:dyDescent="0.25">
      <c r="A205">
        <f t="shared" si="3"/>
        <v>2</v>
      </c>
      <c r="B205" s="1">
        <v>41372</v>
      </c>
      <c r="C205" s="2">
        <v>0.6875</v>
      </c>
      <c r="G205">
        <v>0</v>
      </c>
      <c r="H205">
        <v>0</v>
      </c>
      <c r="I205">
        <v>0</v>
      </c>
      <c r="J205" t="s">
        <v>112</v>
      </c>
      <c r="K205" t="s">
        <v>113</v>
      </c>
    </row>
    <row r="206" spans="1:15" x14ac:dyDescent="0.25">
      <c r="A206">
        <f t="shared" si="3"/>
        <v>2</v>
      </c>
      <c r="B206" s="1">
        <v>41372</v>
      </c>
      <c r="C206" s="2">
        <v>0.72916666666666663</v>
      </c>
      <c r="G206">
        <v>0</v>
      </c>
      <c r="H206">
        <v>0</v>
      </c>
      <c r="I206">
        <v>0</v>
      </c>
      <c r="J206" t="s">
        <v>112</v>
      </c>
      <c r="K206" t="s">
        <v>113</v>
      </c>
    </row>
    <row r="207" spans="1:15" x14ac:dyDescent="0.25">
      <c r="A207">
        <f t="shared" si="3"/>
        <v>3</v>
      </c>
      <c r="B207" s="1">
        <v>41373</v>
      </c>
      <c r="C207" s="2">
        <v>0.39583333333333331</v>
      </c>
      <c r="G207">
        <v>0</v>
      </c>
      <c r="H207">
        <v>0</v>
      </c>
      <c r="I207">
        <v>0</v>
      </c>
      <c r="J207" t="s">
        <v>112</v>
      </c>
      <c r="K207" t="s">
        <v>113</v>
      </c>
    </row>
    <row r="208" spans="1:15" x14ac:dyDescent="0.25">
      <c r="A208">
        <f t="shared" si="3"/>
        <v>3</v>
      </c>
      <c r="B208" s="1">
        <v>41373</v>
      </c>
      <c r="C208" s="2">
        <v>0.41666666666666669</v>
      </c>
      <c r="D208" t="s">
        <v>240</v>
      </c>
      <c r="E208" t="s">
        <v>1358</v>
      </c>
      <c r="G208">
        <v>1</v>
      </c>
      <c r="H208">
        <v>0</v>
      </c>
      <c r="I208">
        <v>0</v>
      </c>
      <c r="J208" t="s">
        <v>112</v>
      </c>
      <c r="K208" t="s">
        <v>113</v>
      </c>
      <c r="L208" t="s">
        <v>18</v>
      </c>
      <c r="M208" t="s">
        <v>19</v>
      </c>
      <c r="N208" t="s">
        <v>15</v>
      </c>
    </row>
    <row r="209" spans="1:14" x14ac:dyDescent="0.25">
      <c r="A209">
        <f t="shared" si="3"/>
        <v>3</v>
      </c>
      <c r="B209" s="1">
        <v>41373</v>
      </c>
      <c r="C209" s="2">
        <v>0.4375</v>
      </c>
      <c r="D209" t="s">
        <v>240</v>
      </c>
      <c r="E209" t="s">
        <v>1358</v>
      </c>
      <c r="G209">
        <v>1</v>
      </c>
      <c r="H209">
        <v>0</v>
      </c>
      <c r="I209">
        <v>0</v>
      </c>
      <c r="J209" t="s">
        <v>112</v>
      </c>
      <c r="K209" t="s">
        <v>113</v>
      </c>
      <c r="L209" t="s">
        <v>18</v>
      </c>
      <c r="M209" t="s">
        <v>19</v>
      </c>
      <c r="N209" t="s">
        <v>15</v>
      </c>
    </row>
    <row r="210" spans="1:14" x14ac:dyDescent="0.25">
      <c r="A210">
        <f t="shared" si="3"/>
        <v>2</v>
      </c>
      <c r="B210" s="1">
        <v>41379</v>
      </c>
      <c r="C210" s="2">
        <v>0.6875</v>
      </c>
      <c r="G210">
        <v>0</v>
      </c>
      <c r="H210">
        <v>0</v>
      </c>
      <c r="I210">
        <v>0</v>
      </c>
      <c r="J210" t="s">
        <v>112</v>
      </c>
      <c r="K210" t="s">
        <v>113</v>
      </c>
    </row>
    <row r="211" spans="1:14" x14ac:dyDescent="0.25">
      <c r="A211">
        <f t="shared" si="3"/>
        <v>3</v>
      </c>
      <c r="B211" s="1">
        <v>41380</v>
      </c>
      <c r="C211" s="2">
        <v>0.41666666666666669</v>
      </c>
      <c r="G211">
        <v>0</v>
      </c>
      <c r="H211">
        <v>0</v>
      </c>
      <c r="I211">
        <v>0</v>
      </c>
      <c r="J211" t="s">
        <v>112</v>
      </c>
      <c r="K211" t="s">
        <v>113</v>
      </c>
    </row>
    <row r="212" spans="1:14" x14ac:dyDescent="0.25">
      <c r="A212">
        <f t="shared" si="3"/>
        <v>3</v>
      </c>
      <c r="B212" s="1">
        <v>41380</v>
      </c>
      <c r="C212" s="2">
        <v>0.4375</v>
      </c>
      <c r="G212">
        <v>0</v>
      </c>
      <c r="H212">
        <v>0</v>
      </c>
      <c r="I212">
        <v>0</v>
      </c>
      <c r="J212" t="s">
        <v>112</v>
      </c>
      <c r="K212" t="s">
        <v>113</v>
      </c>
    </row>
    <row r="213" spans="1:14" x14ac:dyDescent="0.25">
      <c r="A213">
        <f t="shared" si="3"/>
        <v>6</v>
      </c>
      <c r="B213" s="1">
        <v>41383</v>
      </c>
      <c r="C213" s="2">
        <v>0.375</v>
      </c>
      <c r="G213">
        <v>0</v>
      </c>
      <c r="H213">
        <v>0</v>
      </c>
      <c r="I213">
        <v>0</v>
      </c>
      <c r="J213" t="s">
        <v>112</v>
      </c>
      <c r="K213" t="s">
        <v>113</v>
      </c>
    </row>
    <row r="214" spans="1:14" x14ac:dyDescent="0.25">
      <c r="A214">
        <f t="shared" si="3"/>
        <v>2</v>
      </c>
      <c r="B214" s="1">
        <v>41386</v>
      </c>
      <c r="C214" s="2">
        <v>0.58333333333333337</v>
      </c>
      <c r="G214">
        <v>0</v>
      </c>
      <c r="H214">
        <v>0</v>
      </c>
      <c r="I214">
        <v>0</v>
      </c>
      <c r="J214" t="s">
        <v>112</v>
      </c>
      <c r="K214" t="s">
        <v>113</v>
      </c>
    </row>
    <row r="215" spans="1:14" x14ac:dyDescent="0.25">
      <c r="A215">
        <f t="shared" si="3"/>
        <v>3</v>
      </c>
      <c r="B215" s="1">
        <v>41387</v>
      </c>
      <c r="C215" s="2">
        <v>0.45833333333333331</v>
      </c>
      <c r="D215" t="s">
        <v>238</v>
      </c>
      <c r="E215" t="s">
        <v>1677</v>
      </c>
      <c r="G215">
        <v>1</v>
      </c>
      <c r="H215">
        <v>0</v>
      </c>
      <c r="I215">
        <v>0</v>
      </c>
      <c r="J215" t="s">
        <v>112</v>
      </c>
      <c r="K215" t="s">
        <v>113</v>
      </c>
      <c r="L215" t="s">
        <v>427</v>
      </c>
      <c r="M215" t="s">
        <v>428</v>
      </c>
      <c r="N215" t="s">
        <v>25</v>
      </c>
    </row>
    <row r="216" spans="1:14" x14ac:dyDescent="0.25">
      <c r="A216">
        <f t="shared" si="3"/>
        <v>6</v>
      </c>
      <c r="B216" s="1">
        <v>41390</v>
      </c>
      <c r="C216" s="2">
        <v>0.375</v>
      </c>
      <c r="G216">
        <v>0</v>
      </c>
      <c r="H216">
        <v>0</v>
      </c>
      <c r="I216">
        <v>0</v>
      </c>
      <c r="J216" t="s">
        <v>112</v>
      </c>
      <c r="K216" t="s">
        <v>113</v>
      </c>
    </row>
    <row r="217" spans="1:14" x14ac:dyDescent="0.25">
      <c r="A217">
        <f t="shared" si="3"/>
        <v>2</v>
      </c>
      <c r="B217" s="1">
        <v>41393</v>
      </c>
      <c r="C217" s="2">
        <v>0.625</v>
      </c>
      <c r="G217">
        <v>0</v>
      </c>
      <c r="H217">
        <v>0</v>
      </c>
      <c r="I217">
        <v>0</v>
      </c>
      <c r="J217" t="s">
        <v>112</v>
      </c>
      <c r="K217" t="s">
        <v>113</v>
      </c>
    </row>
    <row r="218" spans="1:14" x14ac:dyDescent="0.25">
      <c r="A218">
        <f t="shared" si="3"/>
        <v>2</v>
      </c>
      <c r="B218" s="1">
        <v>41393</v>
      </c>
      <c r="C218" s="2">
        <v>0.64583333333333337</v>
      </c>
      <c r="G218">
        <v>0</v>
      </c>
      <c r="H218">
        <v>0</v>
      </c>
      <c r="I218">
        <v>0</v>
      </c>
      <c r="J218" t="s">
        <v>112</v>
      </c>
      <c r="K218" t="s">
        <v>113</v>
      </c>
    </row>
    <row r="219" spans="1:14" x14ac:dyDescent="0.25">
      <c r="A219">
        <f t="shared" si="3"/>
        <v>2</v>
      </c>
      <c r="B219" s="1">
        <v>41393</v>
      </c>
      <c r="C219" s="2">
        <v>0.70833333333333337</v>
      </c>
      <c r="D219" t="s">
        <v>238</v>
      </c>
      <c r="E219" t="s">
        <v>1748</v>
      </c>
      <c r="G219">
        <v>1</v>
      </c>
      <c r="H219">
        <v>0</v>
      </c>
      <c r="I219">
        <v>0</v>
      </c>
      <c r="J219" t="s">
        <v>112</v>
      </c>
      <c r="K219" t="s">
        <v>113</v>
      </c>
      <c r="L219" t="s">
        <v>30</v>
      </c>
      <c r="M219" t="s">
        <v>31</v>
      </c>
      <c r="N219" t="s">
        <v>25</v>
      </c>
    </row>
    <row r="220" spans="1:14" x14ac:dyDescent="0.25">
      <c r="A220">
        <f t="shared" si="3"/>
        <v>2</v>
      </c>
      <c r="B220" s="1">
        <v>41393</v>
      </c>
      <c r="C220" s="2">
        <v>0.72916666666666663</v>
      </c>
      <c r="D220" t="s">
        <v>238</v>
      </c>
      <c r="E220" t="s">
        <v>1748</v>
      </c>
      <c r="G220">
        <v>1</v>
      </c>
      <c r="H220">
        <v>0</v>
      </c>
      <c r="I220">
        <v>0</v>
      </c>
      <c r="J220" t="s">
        <v>112</v>
      </c>
      <c r="K220" t="s">
        <v>113</v>
      </c>
      <c r="L220" t="s">
        <v>30</v>
      </c>
      <c r="M220" t="s">
        <v>31</v>
      </c>
      <c r="N220" t="s">
        <v>25</v>
      </c>
    </row>
    <row r="221" spans="1:14" x14ac:dyDescent="0.25">
      <c r="A221">
        <f t="shared" si="3"/>
        <v>3</v>
      </c>
      <c r="B221" s="1">
        <v>41394</v>
      </c>
      <c r="C221" s="2">
        <v>0.41666666666666669</v>
      </c>
      <c r="D221" t="s">
        <v>238</v>
      </c>
      <c r="E221" t="s">
        <v>1753</v>
      </c>
      <c r="G221">
        <v>1</v>
      </c>
      <c r="H221">
        <v>0</v>
      </c>
      <c r="I221">
        <v>0</v>
      </c>
      <c r="J221" t="s">
        <v>112</v>
      </c>
      <c r="K221" t="s">
        <v>113</v>
      </c>
      <c r="L221" t="s">
        <v>440</v>
      </c>
      <c r="M221" t="s">
        <v>976</v>
      </c>
      <c r="N221" t="s">
        <v>25</v>
      </c>
    </row>
    <row r="222" spans="1:14" x14ac:dyDescent="0.25">
      <c r="A222">
        <f t="shared" si="3"/>
        <v>3</v>
      </c>
      <c r="B222" s="1">
        <v>41394</v>
      </c>
      <c r="C222" s="2">
        <v>0.4375</v>
      </c>
      <c r="D222" t="s">
        <v>238</v>
      </c>
      <c r="E222" t="s">
        <v>1753</v>
      </c>
      <c r="G222">
        <v>1</v>
      </c>
      <c r="H222">
        <v>0</v>
      </c>
      <c r="I222">
        <v>0</v>
      </c>
      <c r="J222" t="s">
        <v>112</v>
      </c>
      <c r="K222" t="s">
        <v>113</v>
      </c>
      <c r="L222" t="s">
        <v>440</v>
      </c>
      <c r="M222" t="s">
        <v>976</v>
      </c>
      <c r="N222" t="s">
        <v>25</v>
      </c>
    </row>
    <row r="223" spans="1:14" x14ac:dyDescent="0.25">
      <c r="A223">
        <f t="shared" si="3"/>
        <v>3</v>
      </c>
      <c r="B223" s="1">
        <v>41394</v>
      </c>
      <c r="C223" s="2">
        <v>0.45833333333333331</v>
      </c>
      <c r="G223">
        <v>0</v>
      </c>
      <c r="H223">
        <v>0</v>
      </c>
      <c r="I223">
        <v>0</v>
      </c>
      <c r="J223" t="s">
        <v>112</v>
      </c>
      <c r="K223" t="s">
        <v>113</v>
      </c>
    </row>
    <row r="224" spans="1:14" x14ac:dyDescent="0.25">
      <c r="A224">
        <f t="shared" si="3"/>
        <v>3</v>
      </c>
      <c r="B224" s="1">
        <v>41394</v>
      </c>
      <c r="C224" s="2">
        <v>0.47916666666666669</v>
      </c>
      <c r="G224">
        <v>0</v>
      </c>
      <c r="H224">
        <v>0</v>
      </c>
      <c r="I224">
        <v>0</v>
      </c>
      <c r="J224" t="s">
        <v>112</v>
      </c>
      <c r="K224" t="s">
        <v>113</v>
      </c>
    </row>
    <row r="225" spans="1:15" x14ac:dyDescent="0.25">
      <c r="A225">
        <f t="shared" si="3"/>
        <v>6</v>
      </c>
      <c r="B225" s="1">
        <v>41397</v>
      </c>
      <c r="C225" s="2">
        <v>0.41666666666666669</v>
      </c>
      <c r="G225">
        <v>0</v>
      </c>
      <c r="H225">
        <v>0</v>
      </c>
      <c r="I225">
        <v>0</v>
      </c>
      <c r="J225" t="s">
        <v>112</v>
      </c>
      <c r="K225" t="s">
        <v>113</v>
      </c>
    </row>
    <row r="226" spans="1:15" x14ac:dyDescent="0.25">
      <c r="A226">
        <f t="shared" si="3"/>
        <v>6</v>
      </c>
      <c r="B226" s="1">
        <v>41397</v>
      </c>
      <c r="C226" s="2">
        <v>0.4375</v>
      </c>
      <c r="G226">
        <v>0</v>
      </c>
      <c r="H226">
        <v>0</v>
      </c>
      <c r="I226">
        <v>0</v>
      </c>
      <c r="J226" t="s">
        <v>112</v>
      </c>
      <c r="K226" t="s">
        <v>113</v>
      </c>
    </row>
    <row r="227" spans="1:15" x14ac:dyDescent="0.25">
      <c r="A227">
        <f t="shared" si="3"/>
        <v>2</v>
      </c>
      <c r="B227" s="1">
        <v>41302</v>
      </c>
      <c r="C227" s="2">
        <v>0.75</v>
      </c>
      <c r="G227">
        <v>0</v>
      </c>
      <c r="H227">
        <v>0</v>
      </c>
      <c r="I227">
        <v>0</v>
      </c>
      <c r="J227" t="s">
        <v>13</v>
      </c>
      <c r="K227" t="s">
        <v>14</v>
      </c>
    </row>
    <row r="228" spans="1:15" x14ac:dyDescent="0.25">
      <c r="A228">
        <f t="shared" si="3"/>
        <v>2</v>
      </c>
      <c r="B228" s="1">
        <v>41302</v>
      </c>
      <c r="C228" s="2">
        <v>0.77083333333333337</v>
      </c>
      <c r="G228">
        <v>0</v>
      </c>
      <c r="H228">
        <v>0</v>
      </c>
      <c r="I228">
        <v>0</v>
      </c>
      <c r="J228" t="s">
        <v>13</v>
      </c>
      <c r="K228" t="s">
        <v>14</v>
      </c>
    </row>
    <row r="229" spans="1:15" x14ac:dyDescent="0.25">
      <c r="A229">
        <f t="shared" si="3"/>
        <v>3</v>
      </c>
      <c r="B229" s="1">
        <v>41303</v>
      </c>
      <c r="C229" s="2">
        <v>0.6875</v>
      </c>
      <c r="D229" t="s">
        <v>239</v>
      </c>
      <c r="E229" t="s">
        <v>580</v>
      </c>
      <c r="G229">
        <v>1</v>
      </c>
      <c r="H229">
        <v>0</v>
      </c>
      <c r="I229">
        <v>0</v>
      </c>
      <c r="J229" t="s">
        <v>13</v>
      </c>
      <c r="K229" t="s">
        <v>14</v>
      </c>
      <c r="L229" t="s">
        <v>82</v>
      </c>
      <c r="M229" t="s">
        <v>83</v>
      </c>
      <c r="N229" t="s">
        <v>25</v>
      </c>
      <c r="O229" s="6" t="s">
        <v>323</v>
      </c>
    </row>
    <row r="230" spans="1:15" x14ac:dyDescent="0.25">
      <c r="A230">
        <f t="shared" si="3"/>
        <v>3</v>
      </c>
      <c r="B230" s="1">
        <v>41303</v>
      </c>
      <c r="C230" s="2">
        <v>0.70833333333333337</v>
      </c>
      <c r="G230">
        <v>0</v>
      </c>
      <c r="H230">
        <v>0</v>
      </c>
      <c r="I230">
        <v>0</v>
      </c>
      <c r="J230" t="s">
        <v>13</v>
      </c>
      <c r="K230" t="s">
        <v>14</v>
      </c>
    </row>
    <row r="231" spans="1:15" x14ac:dyDescent="0.25">
      <c r="A231">
        <f t="shared" si="3"/>
        <v>4</v>
      </c>
      <c r="B231" s="1">
        <v>41304</v>
      </c>
      <c r="C231" s="2">
        <v>0.70833333333333337</v>
      </c>
      <c r="G231">
        <v>0</v>
      </c>
      <c r="H231">
        <v>0</v>
      </c>
      <c r="I231">
        <v>0</v>
      </c>
      <c r="J231" t="s">
        <v>13</v>
      </c>
      <c r="K231" t="s">
        <v>14</v>
      </c>
    </row>
    <row r="232" spans="1:15" x14ac:dyDescent="0.25">
      <c r="A232">
        <f t="shared" si="3"/>
        <v>4</v>
      </c>
      <c r="B232" s="1">
        <v>41304</v>
      </c>
      <c r="C232" s="2">
        <v>0.72916666666666663</v>
      </c>
      <c r="D232" t="s">
        <v>239</v>
      </c>
      <c r="E232" t="s">
        <v>630</v>
      </c>
      <c r="G232">
        <v>1</v>
      </c>
      <c r="H232">
        <v>0</v>
      </c>
      <c r="I232">
        <v>0</v>
      </c>
      <c r="J232" t="s">
        <v>13</v>
      </c>
      <c r="K232" t="s">
        <v>14</v>
      </c>
      <c r="L232" t="s">
        <v>30</v>
      </c>
      <c r="M232" t="s">
        <v>31</v>
      </c>
      <c r="N232" t="s">
        <v>25</v>
      </c>
      <c r="O232" s="6" t="s">
        <v>311</v>
      </c>
    </row>
    <row r="233" spans="1:15" x14ac:dyDescent="0.25">
      <c r="A233">
        <f t="shared" si="3"/>
        <v>5</v>
      </c>
      <c r="B233" s="1">
        <v>41305</v>
      </c>
      <c r="C233" s="2">
        <v>0.77083333333333337</v>
      </c>
      <c r="G233">
        <v>0</v>
      </c>
      <c r="H233">
        <v>0</v>
      </c>
      <c r="I233">
        <v>0</v>
      </c>
      <c r="J233" t="s">
        <v>13</v>
      </c>
      <c r="K233" t="s">
        <v>14</v>
      </c>
    </row>
    <row r="234" spans="1:15" x14ac:dyDescent="0.25">
      <c r="A234">
        <f t="shared" si="3"/>
        <v>2</v>
      </c>
      <c r="B234" s="1">
        <v>41309</v>
      </c>
      <c r="C234" s="2">
        <v>0.66666666666666663</v>
      </c>
      <c r="G234">
        <v>0</v>
      </c>
      <c r="H234">
        <v>0</v>
      </c>
      <c r="I234">
        <v>0</v>
      </c>
      <c r="J234" t="s">
        <v>13</v>
      </c>
      <c r="K234" t="s">
        <v>14</v>
      </c>
    </row>
    <row r="235" spans="1:15" x14ac:dyDescent="0.25">
      <c r="A235">
        <f t="shared" si="3"/>
        <v>2</v>
      </c>
      <c r="B235" s="1">
        <v>41309</v>
      </c>
      <c r="C235" s="2">
        <v>0.6875</v>
      </c>
      <c r="G235">
        <v>0</v>
      </c>
      <c r="H235">
        <v>0</v>
      </c>
      <c r="I235">
        <v>0</v>
      </c>
      <c r="J235" t="s">
        <v>13</v>
      </c>
      <c r="K235" t="s">
        <v>14</v>
      </c>
    </row>
    <row r="236" spans="1:15" x14ac:dyDescent="0.25">
      <c r="A236">
        <f t="shared" si="3"/>
        <v>2</v>
      </c>
      <c r="B236" s="1">
        <v>41309</v>
      </c>
      <c r="C236" s="2">
        <v>0.70833333333333337</v>
      </c>
      <c r="G236">
        <v>0</v>
      </c>
      <c r="H236">
        <v>0</v>
      </c>
      <c r="I236">
        <v>0</v>
      </c>
      <c r="J236" t="s">
        <v>13</v>
      </c>
      <c r="K236" t="s">
        <v>14</v>
      </c>
    </row>
    <row r="237" spans="1:15" x14ac:dyDescent="0.25">
      <c r="A237">
        <f t="shared" si="3"/>
        <v>2</v>
      </c>
      <c r="B237" s="1">
        <v>41309</v>
      </c>
      <c r="C237" s="2">
        <v>0.72916666666666663</v>
      </c>
      <c r="G237">
        <v>0</v>
      </c>
      <c r="H237">
        <v>0</v>
      </c>
      <c r="I237">
        <v>0</v>
      </c>
      <c r="J237" t="s">
        <v>13</v>
      </c>
      <c r="K237" t="s">
        <v>14</v>
      </c>
    </row>
    <row r="238" spans="1:15" x14ac:dyDescent="0.25">
      <c r="A238">
        <f t="shared" si="3"/>
        <v>2</v>
      </c>
      <c r="B238" s="1">
        <v>41309</v>
      </c>
      <c r="C238" s="2">
        <v>0.75</v>
      </c>
      <c r="G238">
        <v>0</v>
      </c>
      <c r="H238">
        <v>0</v>
      </c>
      <c r="I238">
        <v>0</v>
      </c>
      <c r="J238" t="s">
        <v>13</v>
      </c>
      <c r="K238" t="s">
        <v>14</v>
      </c>
    </row>
    <row r="239" spans="1:15" x14ac:dyDescent="0.25">
      <c r="A239">
        <f t="shared" si="3"/>
        <v>2</v>
      </c>
      <c r="B239" s="1">
        <v>41309</v>
      </c>
      <c r="C239" s="2">
        <v>0.77083333333333337</v>
      </c>
      <c r="G239">
        <v>0</v>
      </c>
      <c r="H239">
        <v>0</v>
      </c>
      <c r="I239">
        <v>0</v>
      </c>
      <c r="J239" t="s">
        <v>13</v>
      </c>
      <c r="K239" t="s">
        <v>14</v>
      </c>
    </row>
    <row r="240" spans="1:15" x14ac:dyDescent="0.25">
      <c r="A240">
        <f t="shared" si="3"/>
        <v>2</v>
      </c>
      <c r="B240" s="1">
        <v>41309</v>
      </c>
      <c r="C240" s="2">
        <v>0.79166666666666663</v>
      </c>
      <c r="G240">
        <v>0</v>
      </c>
      <c r="H240">
        <v>0</v>
      </c>
      <c r="I240">
        <v>0</v>
      </c>
      <c r="J240" t="s">
        <v>13</v>
      </c>
      <c r="K240" t="s">
        <v>14</v>
      </c>
    </row>
    <row r="241" spans="1:11" x14ac:dyDescent="0.25">
      <c r="A241">
        <f t="shared" si="3"/>
        <v>2</v>
      </c>
      <c r="B241" s="1">
        <v>41309</v>
      </c>
      <c r="C241" s="2">
        <v>0.8125</v>
      </c>
      <c r="G241">
        <v>0</v>
      </c>
      <c r="H241">
        <v>0</v>
      </c>
      <c r="I241">
        <v>0</v>
      </c>
      <c r="J241" t="s">
        <v>13</v>
      </c>
      <c r="K241" t="s">
        <v>14</v>
      </c>
    </row>
    <row r="242" spans="1:11" x14ac:dyDescent="0.25">
      <c r="A242">
        <f t="shared" si="3"/>
        <v>3</v>
      </c>
      <c r="B242" s="1">
        <v>41310</v>
      </c>
      <c r="C242" s="2">
        <v>0.66666666666666663</v>
      </c>
      <c r="G242">
        <v>0</v>
      </c>
      <c r="H242">
        <v>0</v>
      </c>
      <c r="I242">
        <v>0</v>
      </c>
      <c r="J242" t="s">
        <v>13</v>
      </c>
      <c r="K242" t="s">
        <v>14</v>
      </c>
    </row>
    <row r="243" spans="1:11" x14ac:dyDescent="0.25">
      <c r="A243">
        <f t="shared" si="3"/>
        <v>3</v>
      </c>
      <c r="B243" s="1">
        <v>41310</v>
      </c>
      <c r="C243" s="2">
        <v>0.72916666666666663</v>
      </c>
      <c r="G243">
        <v>0</v>
      </c>
      <c r="H243">
        <v>0</v>
      </c>
      <c r="I243">
        <v>0</v>
      </c>
      <c r="J243" t="s">
        <v>13</v>
      </c>
      <c r="K243" t="s">
        <v>14</v>
      </c>
    </row>
    <row r="244" spans="1:11" x14ac:dyDescent="0.25">
      <c r="A244">
        <f t="shared" si="3"/>
        <v>3</v>
      </c>
      <c r="B244" s="1">
        <v>41310</v>
      </c>
      <c r="C244" s="2">
        <v>0.77083333333333337</v>
      </c>
      <c r="G244">
        <v>0</v>
      </c>
      <c r="H244">
        <v>0</v>
      </c>
      <c r="I244">
        <v>0</v>
      </c>
      <c r="J244" t="s">
        <v>13</v>
      </c>
      <c r="K244" t="s">
        <v>14</v>
      </c>
    </row>
    <row r="245" spans="1:11" x14ac:dyDescent="0.25">
      <c r="A245">
        <f t="shared" si="3"/>
        <v>3</v>
      </c>
      <c r="B245" s="1">
        <v>41310</v>
      </c>
      <c r="C245" s="2">
        <v>0.79166666666666663</v>
      </c>
      <c r="G245">
        <v>0</v>
      </c>
      <c r="H245">
        <v>0</v>
      </c>
      <c r="I245">
        <v>0</v>
      </c>
      <c r="J245" t="s">
        <v>13</v>
      </c>
      <c r="K245" t="s">
        <v>14</v>
      </c>
    </row>
    <row r="246" spans="1:11" x14ac:dyDescent="0.25">
      <c r="A246">
        <f t="shared" si="3"/>
        <v>3</v>
      </c>
      <c r="B246" s="1">
        <v>41310</v>
      </c>
      <c r="C246" s="2">
        <v>0.8125</v>
      </c>
      <c r="G246">
        <v>0</v>
      </c>
      <c r="H246">
        <v>0</v>
      </c>
      <c r="I246">
        <v>0</v>
      </c>
      <c r="J246" t="s">
        <v>13</v>
      </c>
      <c r="K246" t="s">
        <v>14</v>
      </c>
    </row>
    <row r="247" spans="1:11" x14ac:dyDescent="0.25">
      <c r="A247">
        <f t="shared" si="3"/>
        <v>4</v>
      </c>
      <c r="B247" s="1">
        <v>41311</v>
      </c>
      <c r="C247" s="2">
        <v>0.66666666666666663</v>
      </c>
      <c r="G247">
        <v>0</v>
      </c>
      <c r="H247">
        <v>0</v>
      </c>
      <c r="I247">
        <v>0</v>
      </c>
      <c r="J247" t="s">
        <v>13</v>
      </c>
      <c r="K247" t="s">
        <v>14</v>
      </c>
    </row>
    <row r="248" spans="1:11" x14ac:dyDescent="0.25">
      <c r="A248">
        <f t="shared" si="3"/>
        <v>4</v>
      </c>
      <c r="B248" s="1">
        <v>41311</v>
      </c>
      <c r="C248" s="2">
        <v>0.72916666666666663</v>
      </c>
      <c r="G248">
        <v>0</v>
      </c>
      <c r="H248">
        <v>0</v>
      </c>
      <c r="I248">
        <v>0</v>
      </c>
      <c r="J248" t="s">
        <v>13</v>
      </c>
      <c r="K248" t="s">
        <v>14</v>
      </c>
    </row>
    <row r="249" spans="1:11" x14ac:dyDescent="0.25">
      <c r="A249">
        <f t="shared" si="3"/>
        <v>5</v>
      </c>
      <c r="B249" s="1">
        <v>41312</v>
      </c>
      <c r="C249" s="2">
        <v>0.70833333333333337</v>
      </c>
      <c r="G249">
        <v>0</v>
      </c>
      <c r="H249">
        <v>0</v>
      </c>
      <c r="I249">
        <v>0</v>
      </c>
      <c r="J249" t="s">
        <v>13</v>
      </c>
      <c r="K249" t="s">
        <v>14</v>
      </c>
    </row>
    <row r="250" spans="1:11" x14ac:dyDescent="0.25">
      <c r="A250">
        <f t="shared" si="3"/>
        <v>5</v>
      </c>
      <c r="B250" s="1">
        <v>41312</v>
      </c>
      <c r="C250" s="2">
        <v>0.75</v>
      </c>
      <c r="G250">
        <v>0</v>
      </c>
      <c r="H250">
        <v>0</v>
      </c>
      <c r="I250">
        <v>0</v>
      </c>
      <c r="J250" t="s">
        <v>13</v>
      </c>
      <c r="K250" t="s">
        <v>14</v>
      </c>
    </row>
    <row r="251" spans="1:11" x14ac:dyDescent="0.25">
      <c r="A251">
        <f t="shared" si="3"/>
        <v>5</v>
      </c>
      <c r="B251" s="1">
        <v>41312</v>
      </c>
      <c r="C251" s="2">
        <v>0.77083333333333337</v>
      </c>
      <c r="G251">
        <v>0</v>
      </c>
      <c r="H251">
        <v>0</v>
      </c>
      <c r="I251">
        <v>0</v>
      </c>
      <c r="J251" t="s">
        <v>13</v>
      </c>
      <c r="K251" t="s">
        <v>14</v>
      </c>
    </row>
    <row r="252" spans="1:11" x14ac:dyDescent="0.25">
      <c r="A252">
        <f t="shared" si="3"/>
        <v>2</v>
      </c>
      <c r="B252" s="1">
        <v>41316</v>
      </c>
      <c r="C252" s="2">
        <v>0.66666666666666663</v>
      </c>
      <c r="G252">
        <v>0</v>
      </c>
      <c r="H252">
        <v>0</v>
      </c>
      <c r="I252">
        <v>0</v>
      </c>
      <c r="J252" t="s">
        <v>13</v>
      </c>
      <c r="K252" t="s">
        <v>14</v>
      </c>
    </row>
    <row r="253" spans="1:11" x14ac:dyDescent="0.25">
      <c r="A253">
        <f t="shared" si="3"/>
        <v>2</v>
      </c>
      <c r="B253" s="1">
        <v>41316</v>
      </c>
      <c r="C253" s="2">
        <v>0.6875</v>
      </c>
      <c r="G253">
        <v>0</v>
      </c>
      <c r="H253">
        <v>0</v>
      </c>
      <c r="I253">
        <v>0</v>
      </c>
      <c r="J253" t="s">
        <v>13</v>
      </c>
      <c r="K253" t="s">
        <v>14</v>
      </c>
    </row>
    <row r="254" spans="1:11" x14ac:dyDescent="0.25">
      <c r="A254">
        <f t="shared" si="3"/>
        <v>2</v>
      </c>
      <c r="B254" s="1">
        <v>41316</v>
      </c>
      <c r="C254" s="2">
        <v>0.70833333333333337</v>
      </c>
      <c r="G254">
        <v>0</v>
      </c>
      <c r="H254">
        <v>0</v>
      </c>
      <c r="I254">
        <v>0</v>
      </c>
      <c r="J254" t="s">
        <v>13</v>
      </c>
      <c r="K254" t="s">
        <v>14</v>
      </c>
    </row>
    <row r="255" spans="1:11" x14ac:dyDescent="0.25">
      <c r="A255">
        <f t="shared" si="3"/>
        <v>2</v>
      </c>
      <c r="B255" s="1">
        <v>41316</v>
      </c>
      <c r="C255" s="2">
        <v>0.72916666666666663</v>
      </c>
      <c r="G255">
        <v>0</v>
      </c>
      <c r="H255">
        <v>0</v>
      </c>
      <c r="I255">
        <v>0</v>
      </c>
      <c r="J255" t="s">
        <v>13</v>
      </c>
      <c r="K255" t="s">
        <v>14</v>
      </c>
    </row>
    <row r="256" spans="1:11" x14ac:dyDescent="0.25">
      <c r="A256">
        <f t="shared" si="3"/>
        <v>3</v>
      </c>
      <c r="B256" s="1">
        <v>41317</v>
      </c>
      <c r="C256" s="2">
        <v>0.6875</v>
      </c>
      <c r="G256">
        <v>0</v>
      </c>
      <c r="H256">
        <v>0</v>
      </c>
      <c r="I256">
        <v>0</v>
      </c>
      <c r="J256" t="s">
        <v>13</v>
      </c>
      <c r="K256" t="s">
        <v>14</v>
      </c>
    </row>
    <row r="257" spans="1:15" x14ac:dyDescent="0.25">
      <c r="A257">
        <f t="shared" si="3"/>
        <v>3</v>
      </c>
      <c r="B257" s="1">
        <v>41317</v>
      </c>
      <c r="C257" s="2">
        <v>0.75</v>
      </c>
      <c r="G257">
        <v>0</v>
      </c>
      <c r="H257">
        <v>0</v>
      </c>
      <c r="I257">
        <v>0</v>
      </c>
      <c r="J257" t="s">
        <v>13</v>
      </c>
      <c r="K257" t="s">
        <v>14</v>
      </c>
    </row>
    <row r="258" spans="1:15" x14ac:dyDescent="0.25">
      <c r="A258">
        <f t="shared" ref="A258:A321" si="4">WEEKDAY(B:B)</f>
        <v>3</v>
      </c>
      <c r="B258" s="1">
        <v>41317</v>
      </c>
      <c r="C258" s="2">
        <v>0.77083333333333337</v>
      </c>
      <c r="G258">
        <v>0</v>
      </c>
      <c r="H258">
        <v>0</v>
      </c>
      <c r="I258">
        <v>0</v>
      </c>
      <c r="J258" t="s">
        <v>13</v>
      </c>
      <c r="K258" t="s">
        <v>14</v>
      </c>
    </row>
    <row r="259" spans="1:15" x14ac:dyDescent="0.25">
      <c r="A259">
        <f t="shared" si="4"/>
        <v>3</v>
      </c>
      <c r="B259" s="1">
        <v>41317</v>
      </c>
      <c r="C259" s="2">
        <v>0.83333333333333337</v>
      </c>
      <c r="G259">
        <v>0</v>
      </c>
      <c r="H259">
        <v>0</v>
      </c>
      <c r="I259">
        <v>0</v>
      </c>
      <c r="J259" t="s">
        <v>13</v>
      </c>
      <c r="K259" t="s">
        <v>14</v>
      </c>
    </row>
    <row r="260" spans="1:15" x14ac:dyDescent="0.25">
      <c r="A260">
        <f t="shared" si="4"/>
        <v>4</v>
      </c>
      <c r="B260" s="1">
        <v>41318</v>
      </c>
      <c r="C260" s="2">
        <v>0.70833333333333337</v>
      </c>
      <c r="G260">
        <v>0</v>
      </c>
      <c r="H260">
        <v>0</v>
      </c>
      <c r="I260">
        <v>0</v>
      </c>
      <c r="J260" t="s">
        <v>13</v>
      </c>
      <c r="K260" t="s">
        <v>14</v>
      </c>
    </row>
    <row r="261" spans="1:15" x14ac:dyDescent="0.25">
      <c r="A261">
        <f t="shared" si="4"/>
        <v>4</v>
      </c>
      <c r="B261" s="1">
        <v>41318</v>
      </c>
      <c r="C261" s="2">
        <v>0.72916666666666663</v>
      </c>
      <c r="G261">
        <v>0</v>
      </c>
      <c r="H261">
        <v>0</v>
      </c>
      <c r="I261">
        <v>0</v>
      </c>
      <c r="J261" t="s">
        <v>13</v>
      </c>
      <c r="K261" t="s">
        <v>14</v>
      </c>
    </row>
    <row r="262" spans="1:15" x14ac:dyDescent="0.25">
      <c r="A262">
        <f t="shared" si="4"/>
        <v>4</v>
      </c>
      <c r="B262" s="1">
        <v>41318</v>
      </c>
      <c r="C262" s="2">
        <v>0.83333333333333337</v>
      </c>
      <c r="G262">
        <v>0</v>
      </c>
      <c r="H262">
        <v>0</v>
      </c>
      <c r="I262">
        <v>0</v>
      </c>
      <c r="J262" t="s">
        <v>13</v>
      </c>
      <c r="K262" t="s">
        <v>14</v>
      </c>
    </row>
    <row r="263" spans="1:15" x14ac:dyDescent="0.25">
      <c r="A263">
        <f t="shared" si="4"/>
        <v>4</v>
      </c>
      <c r="B263" s="1">
        <v>41325</v>
      </c>
      <c r="C263" s="2">
        <v>0.70833333333333337</v>
      </c>
      <c r="G263">
        <v>0</v>
      </c>
      <c r="H263">
        <v>0</v>
      </c>
      <c r="I263">
        <v>0</v>
      </c>
      <c r="J263" t="s">
        <v>13</v>
      </c>
      <c r="K263" t="s">
        <v>14</v>
      </c>
    </row>
    <row r="264" spans="1:15" x14ac:dyDescent="0.25">
      <c r="A264">
        <f t="shared" si="4"/>
        <v>4</v>
      </c>
      <c r="B264" s="1">
        <v>41325</v>
      </c>
      <c r="C264" s="2">
        <v>0.72916666666666663</v>
      </c>
      <c r="G264">
        <v>0</v>
      </c>
      <c r="H264">
        <v>0</v>
      </c>
      <c r="I264">
        <v>0</v>
      </c>
      <c r="J264" t="s">
        <v>13</v>
      </c>
      <c r="K264" t="s">
        <v>14</v>
      </c>
    </row>
    <row r="265" spans="1:15" x14ac:dyDescent="0.25">
      <c r="A265">
        <f t="shared" si="4"/>
        <v>5</v>
      </c>
      <c r="B265" s="1">
        <v>41326</v>
      </c>
      <c r="C265" s="2">
        <v>0.70833333333333337</v>
      </c>
      <c r="D265" t="s">
        <v>239</v>
      </c>
      <c r="E265" t="s">
        <v>896</v>
      </c>
      <c r="G265">
        <v>1</v>
      </c>
      <c r="H265">
        <v>0</v>
      </c>
      <c r="I265">
        <v>0</v>
      </c>
      <c r="J265" t="s">
        <v>13</v>
      </c>
      <c r="K265" t="s">
        <v>14</v>
      </c>
      <c r="L265" t="s">
        <v>443</v>
      </c>
      <c r="M265" t="s">
        <v>444</v>
      </c>
      <c r="N265" t="s">
        <v>22</v>
      </c>
      <c r="O265" s="5" t="s">
        <v>497</v>
      </c>
    </row>
    <row r="266" spans="1:15" x14ac:dyDescent="0.25">
      <c r="A266">
        <f t="shared" si="4"/>
        <v>5</v>
      </c>
      <c r="B266" s="1">
        <v>41326</v>
      </c>
      <c r="C266" s="2">
        <v>0.72916666666666663</v>
      </c>
      <c r="D266" t="s">
        <v>239</v>
      </c>
      <c r="E266" t="s">
        <v>896</v>
      </c>
      <c r="G266">
        <v>1</v>
      </c>
      <c r="H266">
        <v>0</v>
      </c>
      <c r="I266">
        <v>0</v>
      </c>
      <c r="J266" t="s">
        <v>13</v>
      </c>
      <c r="K266" t="s">
        <v>14</v>
      </c>
      <c r="L266" t="s">
        <v>443</v>
      </c>
      <c r="M266" t="s">
        <v>444</v>
      </c>
      <c r="N266" t="s">
        <v>22</v>
      </c>
      <c r="O266" s="5" t="s">
        <v>497</v>
      </c>
    </row>
    <row r="267" spans="1:15" x14ac:dyDescent="0.25">
      <c r="A267">
        <f t="shared" si="4"/>
        <v>2</v>
      </c>
      <c r="B267" s="1">
        <v>41330</v>
      </c>
      <c r="C267" s="2">
        <v>0.75</v>
      </c>
      <c r="D267" t="s">
        <v>351</v>
      </c>
      <c r="E267" t="s">
        <v>929</v>
      </c>
      <c r="G267">
        <v>1</v>
      </c>
      <c r="H267">
        <v>0</v>
      </c>
      <c r="I267">
        <v>0</v>
      </c>
      <c r="J267" t="s">
        <v>13</v>
      </c>
      <c r="K267" t="s">
        <v>14</v>
      </c>
      <c r="L267" t="s">
        <v>532</v>
      </c>
      <c r="M267" t="s">
        <v>533</v>
      </c>
      <c r="N267" t="s">
        <v>15</v>
      </c>
      <c r="O267" s="6" t="s">
        <v>546</v>
      </c>
    </row>
    <row r="268" spans="1:15" x14ac:dyDescent="0.25">
      <c r="A268">
        <f t="shared" si="4"/>
        <v>2</v>
      </c>
      <c r="B268" s="1">
        <v>41330</v>
      </c>
      <c r="C268" s="2">
        <v>0.77083333333333337</v>
      </c>
      <c r="D268" t="s">
        <v>239</v>
      </c>
      <c r="E268" t="s">
        <v>896</v>
      </c>
      <c r="G268">
        <v>1</v>
      </c>
      <c r="H268">
        <v>0</v>
      </c>
      <c r="I268">
        <v>0</v>
      </c>
      <c r="J268" t="s">
        <v>13</v>
      </c>
      <c r="K268" t="s">
        <v>14</v>
      </c>
      <c r="L268" t="s">
        <v>443</v>
      </c>
      <c r="M268" t="s">
        <v>444</v>
      </c>
      <c r="N268" t="s">
        <v>22</v>
      </c>
      <c r="O268" s="5" t="s">
        <v>497</v>
      </c>
    </row>
    <row r="269" spans="1:15" x14ac:dyDescent="0.25">
      <c r="A269">
        <f t="shared" si="4"/>
        <v>2</v>
      </c>
      <c r="B269" s="1">
        <v>41330</v>
      </c>
      <c r="C269" s="2">
        <v>0.79166666666666663</v>
      </c>
      <c r="D269" t="s">
        <v>239</v>
      </c>
      <c r="E269" t="s">
        <v>896</v>
      </c>
      <c r="G269">
        <v>1</v>
      </c>
      <c r="H269">
        <v>0</v>
      </c>
      <c r="I269">
        <v>0</v>
      </c>
      <c r="J269" t="s">
        <v>13</v>
      </c>
      <c r="K269" t="s">
        <v>14</v>
      </c>
      <c r="L269" t="s">
        <v>443</v>
      </c>
      <c r="M269" t="s">
        <v>444</v>
      </c>
      <c r="N269" t="s">
        <v>22</v>
      </c>
      <c r="O269" s="5" t="s">
        <v>497</v>
      </c>
    </row>
    <row r="270" spans="1:15" x14ac:dyDescent="0.25">
      <c r="A270">
        <f t="shared" si="4"/>
        <v>2</v>
      </c>
      <c r="B270" s="1">
        <v>41330</v>
      </c>
      <c r="C270" s="2">
        <v>0.8125</v>
      </c>
      <c r="G270">
        <v>0</v>
      </c>
      <c r="H270">
        <v>0</v>
      </c>
      <c r="I270">
        <v>0</v>
      </c>
      <c r="J270" t="s">
        <v>13</v>
      </c>
      <c r="K270" t="s">
        <v>14</v>
      </c>
    </row>
    <row r="271" spans="1:15" x14ac:dyDescent="0.25">
      <c r="A271">
        <f t="shared" si="4"/>
        <v>3</v>
      </c>
      <c r="B271" s="1">
        <v>41331</v>
      </c>
      <c r="C271" s="2">
        <v>0.6875</v>
      </c>
      <c r="G271">
        <v>0</v>
      </c>
      <c r="H271">
        <v>0</v>
      </c>
      <c r="I271">
        <v>0</v>
      </c>
      <c r="J271" t="s">
        <v>13</v>
      </c>
      <c r="K271" t="s">
        <v>14</v>
      </c>
    </row>
    <row r="272" spans="1:15" x14ac:dyDescent="0.25">
      <c r="A272">
        <f t="shared" si="4"/>
        <v>3</v>
      </c>
      <c r="B272" s="1">
        <v>41331</v>
      </c>
      <c r="C272" s="2">
        <v>0.70833333333333337</v>
      </c>
      <c r="G272">
        <v>0</v>
      </c>
      <c r="H272">
        <v>0</v>
      </c>
      <c r="I272">
        <v>0</v>
      </c>
      <c r="J272" t="s">
        <v>13</v>
      </c>
      <c r="K272" t="s">
        <v>14</v>
      </c>
    </row>
    <row r="273" spans="1:14" x14ac:dyDescent="0.25">
      <c r="A273">
        <f t="shared" si="4"/>
        <v>3</v>
      </c>
      <c r="B273" s="1">
        <v>41331</v>
      </c>
      <c r="C273" s="2">
        <v>0.8125</v>
      </c>
      <c r="G273">
        <v>0</v>
      </c>
      <c r="H273">
        <v>0</v>
      </c>
      <c r="I273">
        <v>0</v>
      </c>
      <c r="J273" t="s">
        <v>13</v>
      </c>
      <c r="K273" t="s">
        <v>14</v>
      </c>
    </row>
    <row r="274" spans="1:14" x14ac:dyDescent="0.25">
      <c r="A274">
        <f t="shared" si="4"/>
        <v>4</v>
      </c>
      <c r="B274" s="1">
        <v>41332</v>
      </c>
      <c r="C274" s="2">
        <v>0.66666666666666663</v>
      </c>
      <c r="G274">
        <v>0</v>
      </c>
      <c r="H274">
        <v>0</v>
      </c>
      <c r="I274">
        <v>0</v>
      </c>
      <c r="J274" t="s">
        <v>13</v>
      </c>
      <c r="K274" t="s">
        <v>14</v>
      </c>
    </row>
    <row r="275" spans="1:14" x14ac:dyDescent="0.25">
      <c r="A275">
        <f t="shared" si="4"/>
        <v>4</v>
      </c>
      <c r="B275" s="1">
        <v>41332</v>
      </c>
      <c r="C275" s="2">
        <v>0.83333333333333337</v>
      </c>
      <c r="G275">
        <v>0</v>
      </c>
      <c r="H275">
        <v>0</v>
      </c>
      <c r="I275">
        <v>0</v>
      </c>
      <c r="J275" t="s">
        <v>13</v>
      </c>
      <c r="K275" t="s">
        <v>14</v>
      </c>
    </row>
    <row r="276" spans="1:14" x14ac:dyDescent="0.25">
      <c r="A276">
        <f t="shared" si="4"/>
        <v>5</v>
      </c>
      <c r="B276" s="1">
        <v>41340</v>
      </c>
      <c r="C276" s="2">
        <v>0.72916666666666663</v>
      </c>
      <c r="D276" t="s">
        <v>1025</v>
      </c>
      <c r="E276" t="s">
        <v>1098</v>
      </c>
      <c r="G276">
        <v>1</v>
      </c>
      <c r="H276">
        <v>0</v>
      </c>
      <c r="I276">
        <v>0</v>
      </c>
      <c r="J276" t="s">
        <v>13</v>
      </c>
      <c r="K276" t="s">
        <v>14</v>
      </c>
      <c r="L276" t="s">
        <v>1027</v>
      </c>
      <c r="M276" t="s">
        <v>1028</v>
      </c>
      <c r="N276" t="s">
        <v>525</v>
      </c>
    </row>
    <row r="277" spans="1:14" x14ac:dyDescent="0.25">
      <c r="A277">
        <f t="shared" si="4"/>
        <v>2</v>
      </c>
      <c r="B277" s="1">
        <v>41358</v>
      </c>
      <c r="C277" s="2">
        <v>0.66666666666666663</v>
      </c>
      <c r="D277" t="s">
        <v>239</v>
      </c>
      <c r="E277" t="s">
        <v>1222</v>
      </c>
      <c r="G277">
        <v>1</v>
      </c>
      <c r="H277">
        <v>0</v>
      </c>
      <c r="I277">
        <v>0</v>
      </c>
      <c r="J277" t="s">
        <v>13</v>
      </c>
      <c r="K277" t="s">
        <v>14</v>
      </c>
      <c r="L277" t="s">
        <v>23</v>
      </c>
      <c r="M277" t="s">
        <v>24</v>
      </c>
      <c r="N277" t="s">
        <v>25</v>
      </c>
    </row>
    <row r="278" spans="1:14" x14ac:dyDescent="0.25">
      <c r="A278">
        <f t="shared" si="4"/>
        <v>3</v>
      </c>
      <c r="B278" s="1">
        <v>41359</v>
      </c>
      <c r="C278" s="2">
        <v>0.66666666666666663</v>
      </c>
      <c r="D278" t="s">
        <v>239</v>
      </c>
      <c r="E278" t="s">
        <v>1222</v>
      </c>
      <c r="G278">
        <v>1</v>
      </c>
      <c r="H278">
        <v>0</v>
      </c>
      <c r="I278">
        <v>0</v>
      </c>
      <c r="J278" t="s">
        <v>13</v>
      </c>
      <c r="K278" t="s">
        <v>14</v>
      </c>
      <c r="L278" t="s">
        <v>23</v>
      </c>
      <c r="M278" t="s">
        <v>24</v>
      </c>
      <c r="N278" t="s">
        <v>25</v>
      </c>
    </row>
    <row r="279" spans="1:14" x14ac:dyDescent="0.25">
      <c r="A279">
        <f t="shared" si="4"/>
        <v>3</v>
      </c>
      <c r="B279" s="1">
        <v>41359</v>
      </c>
      <c r="C279" s="2">
        <v>0.6875</v>
      </c>
      <c r="G279">
        <v>0</v>
      </c>
      <c r="H279">
        <v>0</v>
      </c>
      <c r="I279">
        <v>0</v>
      </c>
      <c r="J279" t="s">
        <v>13</v>
      </c>
      <c r="K279" t="s">
        <v>14</v>
      </c>
    </row>
    <row r="280" spans="1:14" x14ac:dyDescent="0.25">
      <c r="A280">
        <f t="shared" si="4"/>
        <v>3</v>
      </c>
      <c r="B280" s="1">
        <v>41359</v>
      </c>
      <c r="C280" s="2">
        <v>0.75</v>
      </c>
      <c r="G280">
        <v>0</v>
      </c>
      <c r="H280">
        <v>0</v>
      </c>
      <c r="I280">
        <v>0</v>
      </c>
      <c r="J280" t="s">
        <v>13</v>
      </c>
      <c r="K280" t="s">
        <v>14</v>
      </c>
    </row>
    <row r="281" spans="1:14" x14ac:dyDescent="0.25">
      <c r="A281">
        <f t="shared" si="4"/>
        <v>5</v>
      </c>
      <c r="B281" s="1">
        <v>41361</v>
      </c>
      <c r="C281" s="2">
        <v>0.66666666666666663</v>
      </c>
      <c r="G281">
        <v>0</v>
      </c>
      <c r="H281">
        <v>0</v>
      </c>
      <c r="I281">
        <v>0</v>
      </c>
      <c r="J281" t="s">
        <v>13</v>
      </c>
      <c r="K281" t="s">
        <v>14</v>
      </c>
    </row>
    <row r="282" spans="1:14" x14ac:dyDescent="0.25">
      <c r="A282">
        <f t="shared" si="4"/>
        <v>3</v>
      </c>
      <c r="B282" s="1">
        <v>41366</v>
      </c>
      <c r="C282" s="2">
        <v>0.79166666666666663</v>
      </c>
      <c r="G282">
        <v>0</v>
      </c>
      <c r="H282">
        <v>0</v>
      </c>
      <c r="I282">
        <v>0</v>
      </c>
      <c r="J282" t="s">
        <v>13</v>
      </c>
      <c r="K282" t="s">
        <v>14</v>
      </c>
    </row>
    <row r="283" spans="1:14" x14ac:dyDescent="0.25">
      <c r="A283">
        <f t="shared" si="4"/>
        <v>3</v>
      </c>
      <c r="B283" s="1">
        <v>41366</v>
      </c>
      <c r="C283" s="2">
        <v>0.8125</v>
      </c>
      <c r="G283">
        <v>0</v>
      </c>
      <c r="H283">
        <v>0</v>
      </c>
      <c r="I283">
        <v>0</v>
      </c>
      <c r="J283" t="s">
        <v>13</v>
      </c>
      <c r="K283" t="s">
        <v>14</v>
      </c>
    </row>
    <row r="284" spans="1:14" x14ac:dyDescent="0.25">
      <c r="A284">
        <f t="shared" si="4"/>
        <v>3</v>
      </c>
      <c r="B284" s="1">
        <v>41366</v>
      </c>
      <c r="C284" s="2">
        <v>0.83333333333333337</v>
      </c>
      <c r="G284">
        <v>0</v>
      </c>
      <c r="H284">
        <v>0</v>
      </c>
      <c r="I284">
        <v>0</v>
      </c>
      <c r="J284" t="s">
        <v>13</v>
      </c>
      <c r="K284" t="s">
        <v>14</v>
      </c>
    </row>
    <row r="285" spans="1:14" x14ac:dyDescent="0.25">
      <c r="A285">
        <f t="shared" si="4"/>
        <v>4</v>
      </c>
      <c r="B285" s="1">
        <v>41367</v>
      </c>
      <c r="C285" s="2">
        <v>0.66666666666666663</v>
      </c>
      <c r="G285">
        <v>0</v>
      </c>
      <c r="H285">
        <v>0</v>
      </c>
      <c r="I285">
        <v>0</v>
      </c>
      <c r="J285" t="s">
        <v>13</v>
      </c>
      <c r="K285" t="s">
        <v>14</v>
      </c>
    </row>
    <row r="286" spans="1:14" x14ac:dyDescent="0.25">
      <c r="A286">
        <f t="shared" si="4"/>
        <v>5</v>
      </c>
      <c r="B286" s="1">
        <v>41368</v>
      </c>
      <c r="C286" s="2">
        <v>0.72916666666666663</v>
      </c>
      <c r="G286">
        <v>0</v>
      </c>
      <c r="H286">
        <v>0</v>
      </c>
      <c r="I286">
        <v>0</v>
      </c>
      <c r="J286" t="s">
        <v>13</v>
      </c>
      <c r="K286" t="s">
        <v>14</v>
      </c>
    </row>
    <row r="287" spans="1:14" x14ac:dyDescent="0.25">
      <c r="A287">
        <f t="shared" si="4"/>
        <v>2</v>
      </c>
      <c r="B287" s="1">
        <v>41372</v>
      </c>
      <c r="C287" s="2">
        <v>0.66666666666666663</v>
      </c>
      <c r="D287" t="s">
        <v>239</v>
      </c>
      <c r="E287" t="s">
        <v>1509</v>
      </c>
      <c r="G287">
        <v>1</v>
      </c>
      <c r="H287">
        <v>0</v>
      </c>
      <c r="I287">
        <v>0</v>
      </c>
      <c r="J287" t="s">
        <v>13</v>
      </c>
      <c r="K287" t="s">
        <v>14</v>
      </c>
      <c r="L287" t="s">
        <v>30</v>
      </c>
      <c r="M287" t="s">
        <v>31</v>
      </c>
      <c r="N287" t="s">
        <v>25</v>
      </c>
    </row>
    <row r="288" spans="1:14" x14ac:dyDescent="0.25">
      <c r="A288">
        <f t="shared" si="4"/>
        <v>3</v>
      </c>
      <c r="B288" s="1">
        <v>41373</v>
      </c>
      <c r="C288" s="2">
        <v>0.66666666666666663</v>
      </c>
      <c r="G288">
        <v>0</v>
      </c>
      <c r="H288">
        <v>0</v>
      </c>
      <c r="I288">
        <v>0</v>
      </c>
      <c r="J288" t="s">
        <v>13</v>
      </c>
      <c r="K288" t="s">
        <v>14</v>
      </c>
    </row>
    <row r="289" spans="1:14" x14ac:dyDescent="0.25">
      <c r="A289">
        <f t="shared" si="4"/>
        <v>3</v>
      </c>
      <c r="B289" s="1">
        <v>41373</v>
      </c>
      <c r="C289" s="2">
        <v>0.6875</v>
      </c>
      <c r="G289">
        <v>0</v>
      </c>
      <c r="H289">
        <v>0</v>
      </c>
      <c r="I289">
        <v>0</v>
      </c>
      <c r="J289" t="s">
        <v>13</v>
      </c>
      <c r="K289" t="s">
        <v>14</v>
      </c>
    </row>
    <row r="290" spans="1:14" x14ac:dyDescent="0.25">
      <c r="A290">
        <f t="shared" si="4"/>
        <v>4</v>
      </c>
      <c r="B290" s="1">
        <v>41374</v>
      </c>
      <c r="C290" s="2">
        <v>0.8125</v>
      </c>
      <c r="G290">
        <v>0</v>
      </c>
      <c r="H290">
        <v>0</v>
      </c>
      <c r="I290">
        <v>0</v>
      </c>
      <c r="J290" t="s">
        <v>13</v>
      </c>
      <c r="K290" t="s">
        <v>14</v>
      </c>
    </row>
    <row r="291" spans="1:14" x14ac:dyDescent="0.25">
      <c r="A291">
        <f t="shared" si="4"/>
        <v>2</v>
      </c>
      <c r="B291" s="1">
        <v>41379</v>
      </c>
      <c r="C291" s="2">
        <v>0.6875</v>
      </c>
      <c r="G291">
        <v>0</v>
      </c>
      <c r="H291">
        <v>0</v>
      </c>
      <c r="I291">
        <v>0</v>
      </c>
      <c r="J291" t="s">
        <v>13</v>
      </c>
      <c r="K291" t="s">
        <v>14</v>
      </c>
    </row>
    <row r="292" spans="1:14" x14ac:dyDescent="0.25">
      <c r="A292">
        <f t="shared" si="4"/>
        <v>2</v>
      </c>
      <c r="B292" s="1">
        <v>41379</v>
      </c>
      <c r="C292" s="2">
        <v>0.75</v>
      </c>
      <c r="G292">
        <v>0</v>
      </c>
      <c r="H292">
        <v>0</v>
      </c>
      <c r="I292">
        <v>0</v>
      </c>
      <c r="J292" t="s">
        <v>13</v>
      </c>
      <c r="K292" t="s">
        <v>14</v>
      </c>
    </row>
    <row r="293" spans="1:14" x14ac:dyDescent="0.25">
      <c r="A293">
        <f t="shared" si="4"/>
        <v>3</v>
      </c>
      <c r="B293" s="1">
        <v>41380</v>
      </c>
      <c r="C293" s="2">
        <v>0.8125</v>
      </c>
      <c r="G293">
        <v>0</v>
      </c>
      <c r="H293">
        <v>0</v>
      </c>
      <c r="I293">
        <v>0</v>
      </c>
      <c r="J293" t="s">
        <v>13</v>
      </c>
      <c r="K293" t="s">
        <v>14</v>
      </c>
    </row>
    <row r="294" spans="1:14" x14ac:dyDescent="0.25">
      <c r="A294">
        <f t="shared" si="4"/>
        <v>4</v>
      </c>
      <c r="B294" s="1">
        <v>41381</v>
      </c>
      <c r="C294" s="2">
        <v>0.70833333333333337</v>
      </c>
      <c r="D294" t="s">
        <v>239</v>
      </c>
      <c r="E294" t="s">
        <v>1223</v>
      </c>
      <c r="G294">
        <v>1</v>
      </c>
      <c r="H294">
        <v>0</v>
      </c>
      <c r="I294">
        <v>0</v>
      </c>
      <c r="J294" t="s">
        <v>13</v>
      </c>
      <c r="K294" t="s">
        <v>14</v>
      </c>
      <c r="L294" t="s">
        <v>443</v>
      </c>
      <c r="M294" t="s">
        <v>444</v>
      </c>
      <c r="N294" t="s">
        <v>22</v>
      </c>
    </row>
    <row r="295" spans="1:14" x14ac:dyDescent="0.25">
      <c r="A295">
        <f t="shared" si="4"/>
        <v>4</v>
      </c>
      <c r="B295" s="1">
        <v>41381</v>
      </c>
      <c r="C295" s="2">
        <v>0.77083333333333337</v>
      </c>
      <c r="G295">
        <v>0</v>
      </c>
      <c r="H295">
        <v>0</v>
      </c>
      <c r="I295">
        <v>0</v>
      </c>
      <c r="J295" t="s">
        <v>13</v>
      </c>
      <c r="K295" t="s">
        <v>14</v>
      </c>
    </row>
    <row r="296" spans="1:14" x14ac:dyDescent="0.25">
      <c r="A296">
        <f t="shared" si="4"/>
        <v>4</v>
      </c>
      <c r="B296" s="1">
        <v>41381</v>
      </c>
      <c r="C296" s="2">
        <v>0.79166666666666663</v>
      </c>
      <c r="G296">
        <v>0</v>
      </c>
      <c r="H296">
        <v>0</v>
      </c>
      <c r="I296">
        <v>0</v>
      </c>
      <c r="J296" t="s">
        <v>13</v>
      </c>
      <c r="K296" t="s">
        <v>14</v>
      </c>
    </row>
    <row r="297" spans="1:14" x14ac:dyDescent="0.25">
      <c r="A297">
        <f t="shared" si="4"/>
        <v>5</v>
      </c>
      <c r="B297" s="1">
        <v>41382</v>
      </c>
      <c r="C297" s="2">
        <v>0.66666666666666663</v>
      </c>
      <c r="G297">
        <v>0</v>
      </c>
      <c r="H297">
        <v>0</v>
      </c>
      <c r="I297">
        <v>0</v>
      </c>
      <c r="J297" t="s">
        <v>13</v>
      </c>
      <c r="K297" t="s">
        <v>14</v>
      </c>
    </row>
    <row r="298" spans="1:14" x14ac:dyDescent="0.25">
      <c r="A298">
        <f t="shared" si="4"/>
        <v>5</v>
      </c>
      <c r="B298" s="1">
        <v>41382</v>
      </c>
      <c r="C298" s="2">
        <v>0.6875</v>
      </c>
      <c r="G298">
        <v>0</v>
      </c>
      <c r="H298">
        <v>0</v>
      </c>
      <c r="I298">
        <v>0</v>
      </c>
      <c r="J298" t="s">
        <v>13</v>
      </c>
      <c r="K298" t="s">
        <v>14</v>
      </c>
    </row>
    <row r="299" spans="1:14" x14ac:dyDescent="0.25">
      <c r="A299">
        <f t="shared" si="4"/>
        <v>5</v>
      </c>
      <c r="B299" s="1">
        <v>41396</v>
      </c>
      <c r="C299" s="2">
        <v>0.66666666666666663</v>
      </c>
      <c r="G299">
        <v>0</v>
      </c>
      <c r="H299">
        <v>0</v>
      </c>
      <c r="I299">
        <v>0</v>
      </c>
      <c r="J299" t="s">
        <v>13</v>
      </c>
      <c r="K299" t="s">
        <v>14</v>
      </c>
    </row>
    <row r="300" spans="1:14" x14ac:dyDescent="0.25">
      <c r="A300">
        <f t="shared" si="4"/>
        <v>3</v>
      </c>
      <c r="B300" s="1">
        <v>41303</v>
      </c>
      <c r="C300" s="2">
        <v>0.8125</v>
      </c>
      <c r="G300">
        <v>0</v>
      </c>
      <c r="H300">
        <v>0</v>
      </c>
      <c r="I300">
        <v>0</v>
      </c>
      <c r="J300" t="s">
        <v>84</v>
      </c>
      <c r="K300" t="s">
        <v>85</v>
      </c>
    </row>
    <row r="301" spans="1:14" x14ac:dyDescent="0.25">
      <c r="A301">
        <f t="shared" si="4"/>
        <v>3</v>
      </c>
      <c r="B301" s="1">
        <v>41303</v>
      </c>
      <c r="C301" s="2">
        <v>0.85416666666666663</v>
      </c>
      <c r="G301">
        <v>0</v>
      </c>
      <c r="H301">
        <v>0</v>
      </c>
      <c r="I301">
        <v>0</v>
      </c>
      <c r="J301" t="s">
        <v>84</v>
      </c>
      <c r="K301" t="s">
        <v>85</v>
      </c>
    </row>
    <row r="302" spans="1:14" x14ac:dyDescent="0.25">
      <c r="A302">
        <f t="shared" si="4"/>
        <v>1</v>
      </c>
      <c r="B302" s="1">
        <v>41308</v>
      </c>
      <c r="C302" s="2">
        <v>0.77083333333333337</v>
      </c>
      <c r="G302">
        <v>0</v>
      </c>
      <c r="H302">
        <v>0</v>
      </c>
      <c r="I302">
        <v>0</v>
      </c>
      <c r="J302" t="s">
        <v>84</v>
      </c>
      <c r="K302" t="s">
        <v>85</v>
      </c>
    </row>
    <row r="303" spans="1:14" x14ac:dyDescent="0.25">
      <c r="A303">
        <f t="shared" si="4"/>
        <v>1</v>
      </c>
      <c r="B303" s="1">
        <v>41308</v>
      </c>
      <c r="C303" s="2">
        <v>0.79166666666666663</v>
      </c>
      <c r="G303">
        <v>0</v>
      </c>
      <c r="H303">
        <v>0</v>
      </c>
      <c r="I303">
        <v>0</v>
      </c>
      <c r="J303" t="s">
        <v>84</v>
      </c>
      <c r="K303" t="s">
        <v>85</v>
      </c>
    </row>
    <row r="304" spans="1:14" x14ac:dyDescent="0.25">
      <c r="A304">
        <f t="shared" si="4"/>
        <v>1</v>
      </c>
      <c r="B304" s="1">
        <v>41308</v>
      </c>
      <c r="C304" s="2">
        <v>0.8125</v>
      </c>
      <c r="G304">
        <v>0</v>
      </c>
      <c r="H304">
        <v>0</v>
      </c>
      <c r="I304">
        <v>0</v>
      </c>
      <c r="J304" t="s">
        <v>84</v>
      </c>
      <c r="K304" t="s">
        <v>85</v>
      </c>
    </row>
    <row r="305" spans="1:15" x14ac:dyDescent="0.25">
      <c r="A305">
        <f t="shared" si="4"/>
        <v>2</v>
      </c>
      <c r="B305" s="1">
        <v>41309</v>
      </c>
      <c r="C305" s="2">
        <v>0.77083333333333337</v>
      </c>
      <c r="G305">
        <v>0</v>
      </c>
      <c r="H305">
        <v>0</v>
      </c>
      <c r="I305">
        <v>0</v>
      </c>
      <c r="J305" t="s">
        <v>84</v>
      </c>
      <c r="K305" t="s">
        <v>85</v>
      </c>
    </row>
    <row r="306" spans="1:15" x14ac:dyDescent="0.25">
      <c r="A306">
        <f t="shared" si="4"/>
        <v>2</v>
      </c>
      <c r="B306" s="1">
        <v>41323</v>
      </c>
      <c r="C306" s="2">
        <v>0.8125</v>
      </c>
      <c r="D306" t="s">
        <v>275</v>
      </c>
      <c r="E306" t="s">
        <v>843</v>
      </c>
      <c r="G306">
        <v>1</v>
      </c>
      <c r="H306">
        <v>0</v>
      </c>
      <c r="I306">
        <v>0</v>
      </c>
      <c r="J306" t="s">
        <v>84</v>
      </c>
      <c r="K306" t="s">
        <v>85</v>
      </c>
      <c r="L306" t="s">
        <v>411</v>
      </c>
      <c r="M306" t="s">
        <v>412</v>
      </c>
      <c r="N306" t="s">
        <v>22</v>
      </c>
      <c r="O306" s="6" t="s">
        <v>489</v>
      </c>
    </row>
    <row r="307" spans="1:15" x14ac:dyDescent="0.25">
      <c r="A307">
        <f t="shared" si="4"/>
        <v>2</v>
      </c>
      <c r="B307" s="1">
        <v>41323</v>
      </c>
      <c r="C307" s="2">
        <v>0.83333333333333337</v>
      </c>
      <c r="D307" t="s">
        <v>275</v>
      </c>
      <c r="E307" t="s">
        <v>845</v>
      </c>
      <c r="G307">
        <v>1</v>
      </c>
      <c r="H307">
        <v>0</v>
      </c>
      <c r="I307">
        <v>0</v>
      </c>
      <c r="J307" t="s">
        <v>84</v>
      </c>
      <c r="K307" t="s">
        <v>85</v>
      </c>
      <c r="L307" t="s">
        <v>276</v>
      </c>
      <c r="M307" t="s">
        <v>277</v>
      </c>
      <c r="N307" t="s">
        <v>22</v>
      </c>
      <c r="O307" s="6" t="s">
        <v>364</v>
      </c>
    </row>
    <row r="308" spans="1:15" x14ac:dyDescent="0.25">
      <c r="A308">
        <f t="shared" si="4"/>
        <v>2</v>
      </c>
      <c r="B308" s="1">
        <v>41330</v>
      </c>
      <c r="C308" s="2">
        <v>0.8125</v>
      </c>
      <c r="G308">
        <v>0</v>
      </c>
      <c r="H308">
        <v>0</v>
      </c>
      <c r="I308">
        <v>0</v>
      </c>
      <c r="J308" t="s">
        <v>84</v>
      </c>
      <c r="K308" t="s">
        <v>85</v>
      </c>
    </row>
    <row r="309" spans="1:15" x14ac:dyDescent="0.25">
      <c r="A309">
        <f t="shared" si="4"/>
        <v>2</v>
      </c>
      <c r="B309" s="1">
        <v>41330</v>
      </c>
      <c r="C309" s="2">
        <v>0.83333333333333337</v>
      </c>
      <c r="G309">
        <v>0</v>
      </c>
      <c r="H309">
        <v>0</v>
      </c>
      <c r="I309">
        <v>0</v>
      </c>
      <c r="J309" t="s">
        <v>84</v>
      </c>
      <c r="K309" t="s">
        <v>85</v>
      </c>
    </row>
    <row r="310" spans="1:15" x14ac:dyDescent="0.25">
      <c r="A310">
        <f t="shared" si="4"/>
        <v>2</v>
      </c>
      <c r="B310" s="1">
        <v>41330</v>
      </c>
      <c r="C310" s="2">
        <v>0.85416666666666663</v>
      </c>
      <c r="G310">
        <v>0</v>
      </c>
      <c r="H310">
        <v>0</v>
      </c>
      <c r="I310">
        <v>0</v>
      </c>
      <c r="J310" t="s">
        <v>84</v>
      </c>
      <c r="K310" t="s">
        <v>85</v>
      </c>
    </row>
    <row r="311" spans="1:15" x14ac:dyDescent="0.25">
      <c r="A311">
        <f t="shared" si="4"/>
        <v>3</v>
      </c>
      <c r="B311" s="1">
        <v>41331</v>
      </c>
      <c r="C311" s="2">
        <v>0.8125</v>
      </c>
      <c r="G311">
        <v>0</v>
      </c>
      <c r="H311">
        <v>0</v>
      </c>
      <c r="I311">
        <v>0</v>
      </c>
      <c r="J311" t="s">
        <v>84</v>
      </c>
      <c r="K311" t="s">
        <v>85</v>
      </c>
    </row>
    <row r="312" spans="1:15" x14ac:dyDescent="0.25">
      <c r="A312">
        <f t="shared" si="4"/>
        <v>3</v>
      </c>
      <c r="B312" s="1">
        <v>41331</v>
      </c>
      <c r="C312" s="2">
        <v>0.83333333333333337</v>
      </c>
      <c r="G312">
        <v>0</v>
      </c>
      <c r="H312">
        <v>0</v>
      </c>
      <c r="I312">
        <v>0</v>
      </c>
      <c r="J312" t="s">
        <v>84</v>
      </c>
      <c r="K312" t="s">
        <v>85</v>
      </c>
    </row>
    <row r="313" spans="1:15" x14ac:dyDescent="0.25">
      <c r="A313">
        <f t="shared" si="4"/>
        <v>3</v>
      </c>
      <c r="B313" s="1">
        <v>41331</v>
      </c>
      <c r="C313" s="2">
        <v>0.85416666666666663</v>
      </c>
      <c r="G313">
        <v>0</v>
      </c>
      <c r="H313">
        <v>0</v>
      </c>
      <c r="I313">
        <v>0</v>
      </c>
      <c r="J313" t="s">
        <v>84</v>
      </c>
      <c r="K313" t="s">
        <v>85</v>
      </c>
    </row>
    <row r="314" spans="1:15" x14ac:dyDescent="0.25">
      <c r="A314">
        <f t="shared" si="4"/>
        <v>2</v>
      </c>
      <c r="B314" s="1">
        <v>41365</v>
      </c>
      <c r="C314" s="2">
        <v>0.77083333333333337</v>
      </c>
      <c r="G314">
        <v>0</v>
      </c>
      <c r="H314">
        <v>0</v>
      </c>
      <c r="I314">
        <v>0</v>
      </c>
      <c r="J314" t="s">
        <v>84</v>
      </c>
      <c r="K314" t="s">
        <v>85</v>
      </c>
    </row>
    <row r="315" spans="1:15" x14ac:dyDescent="0.25">
      <c r="A315">
        <f t="shared" si="4"/>
        <v>2</v>
      </c>
      <c r="B315" s="1">
        <v>41372</v>
      </c>
      <c r="C315" s="2">
        <v>0.79166666666666663</v>
      </c>
      <c r="G315">
        <v>0</v>
      </c>
      <c r="H315">
        <v>0</v>
      </c>
      <c r="I315">
        <v>0</v>
      </c>
      <c r="J315" t="s">
        <v>84</v>
      </c>
      <c r="K315" t="s">
        <v>85</v>
      </c>
    </row>
    <row r="316" spans="1:15" x14ac:dyDescent="0.25">
      <c r="A316">
        <f t="shared" si="4"/>
        <v>4</v>
      </c>
      <c r="B316" s="1">
        <v>41374</v>
      </c>
      <c r="C316" s="2">
        <v>0.79166666666666663</v>
      </c>
      <c r="D316" t="s">
        <v>238</v>
      </c>
      <c r="E316" t="s">
        <v>1561</v>
      </c>
      <c r="G316">
        <v>1</v>
      </c>
      <c r="H316">
        <v>0</v>
      </c>
      <c r="I316">
        <v>0</v>
      </c>
      <c r="J316" t="s">
        <v>84</v>
      </c>
      <c r="K316" t="s">
        <v>85</v>
      </c>
      <c r="L316" t="s">
        <v>30</v>
      </c>
      <c r="M316" t="s">
        <v>31</v>
      </c>
      <c r="N316" t="s">
        <v>25</v>
      </c>
    </row>
    <row r="317" spans="1:15" x14ac:dyDescent="0.25">
      <c r="A317">
        <f t="shared" si="4"/>
        <v>2</v>
      </c>
      <c r="B317" s="1">
        <v>41379</v>
      </c>
      <c r="C317" s="2">
        <v>0.77083333333333337</v>
      </c>
      <c r="G317">
        <v>0</v>
      </c>
      <c r="H317">
        <v>0</v>
      </c>
      <c r="I317">
        <v>0</v>
      </c>
      <c r="J317" t="s">
        <v>84</v>
      </c>
      <c r="K317" t="s">
        <v>85</v>
      </c>
    </row>
    <row r="318" spans="1:15" x14ac:dyDescent="0.25">
      <c r="A318">
        <f t="shared" si="4"/>
        <v>2</v>
      </c>
      <c r="B318" s="1">
        <v>41379</v>
      </c>
      <c r="C318" s="2">
        <v>0.79166666666666663</v>
      </c>
      <c r="G318">
        <v>0</v>
      </c>
      <c r="H318">
        <v>0</v>
      </c>
      <c r="I318">
        <v>0</v>
      </c>
      <c r="J318" t="s">
        <v>84</v>
      </c>
      <c r="K318" t="s">
        <v>85</v>
      </c>
    </row>
    <row r="319" spans="1:15" x14ac:dyDescent="0.25">
      <c r="A319">
        <f t="shared" si="4"/>
        <v>2</v>
      </c>
      <c r="B319" s="1">
        <v>41379</v>
      </c>
      <c r="C319" s="2">
        <v>0.8125</v>
      </c>
      <c r="G319">
        <v>0</v>
      </c>
      <c r="H319">
        <v>0</v>
      </c>
      <c r="I319">
        <v>0</v>
      </c>
      <c r="J319" t="s">
        <v>84</v>
      </c>
      <c r="K319" t="s">
        <v>85</v>
      </c>
    </row>
    <row r="320" spans="1:15" x14ac:dyDescent="0.25">
      <c r="A320">
        <f t="shared" si="4"/>
        <v>4</v>
      </c>
      <c r="B320" s="1">
        <v>41381</v>
      </c>
      <c r="C320" s="2">
        <v>0.83333333333333337</v>
      </c>
      <c r="G320">
        <v>0</v>
      </c>
      <c r="H320">
        <v>0</v>
      </c>
      <c r="I320">
        <v>0</v>
      </c>
      <c r="J320" t="s">
        <v>84</v>
      </c>
      <c r="K320" t="s">
        <v>85</v>
      </c>
    </row>
    <row r="321" spans="1:14" x14ac:dyDescent="0.25">
      <c r="A321">
        <f t="shared" si="4"/>
        <v>4</v>
      </c>
      <c r="B321" s="1">
        <v>41381</v>
      </c>
      <c r="C321" s="2">
        <v>0.85416666666666663</v>
      </c>
      <c r="G321">
        <v>0</v>
      </c>
      <c r="H321">
        <v>0</v>
      </c>
      <c r="I321">
        <v>0</v>
      </c>
      <c r="J321" t="s">
        <v>84</v>
      </c>
      <c r="K321" t="s">
        <v>85</v>
      </c>
    </row>
    <row r="322" spans="1:14" x14ac:dyDescent="0.25">
      <c r="A322">
        <f t="shared" ref="A322:A385" si="5">WEEKDAY(B:B)</f>
        <v>4</v>
      </c>
      <c r="B322" s="1">
        <v>41388</v>
      </c>
      <c r="C322" s="2">
        <v>0.75</v>
      </c>
      <c r="D322" t="s">
        <v>238</v>
      </c>
      <c r="E322" t="s">
        <v>1709</v>
      </c>
      <c r="G322">
        <v>1</v>
      </c>
      <c r="H322">
        <v>0</v>
      </c>
      <c r="I322">
        <v>0</v>
      </c>
      <c r="J322" t="s">
        <v>84</v>
      </c>
      <c r="K322" t="s">
        <v>85</v>
      </c>
      <c r="L322" t="s">
        <v>30</v>
      </c>
      <c r="M322" t="s">
        <v>31</v>
      </c>
      <c r="N322" t="s">
        <v>25</v>
      </c>
    </row>
    <row r="323" spans="1:14" x14ac:dyDescent="0.25">
      <c r="A323">
        <f t="shared" si="5"/>
        <v>4</v>
      </c>
      <c r="B323" s="1">
        <v>41388</v>
      </c>
      <c r="C323" s="2">
        <v>0.79166666666666663</v>
      </c>
      <c r="D323" t="s">
        <v>245</v>
      </c>
      <c r="E323" t="s">
        <v>1710</v>
      </c>
      <c r="G323">
        <v>1</v>
      </c>
      <c r="H323">
        <v>0</v>
      </c>
      <c r="I323">
        <v>0</v>
      </c>
      <c r="J323" t="s">
        <v>84</v>
      </c>
      <c r="K323" t="s">
        <v>85</v>
      </c>
      <c r="L323" t="s">
        <v>543</v>
      </c>
      <c r="M323" t="s">
        <v>544</v>
      </c>
      <c r="N323" t="s">
        <v>25</v>
      </c>
    </row>
    <row r="324" spans="1:14" x14ac:dyDescent="0.25">
      <c r="A324">
        <f t="shared" si="5"/>
        <v>4</v>
      </c>
      <c r="B324" s="1">
        <v>41388</v>
      </c>
      <c r="C324" s="2">
        <v>0.8125</v>
      </c>
      <c r="D324" t="s">
        <v>245</v>
      </c>
      <c r="E324" t="s">
        <v>1710</v>
      </c>
      <c r="G324">
        <v>1</v>
      </c>
      <c r="H324">
        <v>0</v>
      </c>
      <c r="I324">
        <v>0</v>
      </c>
      <c r="J324" t="s">
        <v>84</v>
      </c>
      <c r="K324" t="s">
        <v>85</v>
      </c>
      <c r="L324" t="s">
        <v>543</v>
      </c>
      <c r="M324" t="s">
        <v>544</v>
      </c>
      <c r="N324" t="s">
        <v>25</v>
      </c>
    </row>
    <row r="325" spans="1:14" x14ac:dyDescent="0.25">
      <c r="A325">
        <f t="shared" si="5"/>
        <v>4</v>
      </c>
      <c r="B325" s="1">
        <v>41395</v>
      </c>
      <c r="C325" s="2">
        <v>0.75</v>
      </c>
      <c r="G325">
        <v>0</v>
      </c>
      <c r="H325">
        <v>0</v>
      </c>
      <c r="I325">
        <v>0</v>
      </c>
      <c r="J325" t="s">
        <v>84</v>
      </c>
      <c r="K325" t="s">
        <v>85</v>
      </c>
    </row>
    <row r="326" spans="1:14" x14ac:dyDescent="0.25">
      <c r="A326">
        <f t="shared" si="5"/>
        <v>4</v>
      </c>
      <c r="B326" s="1">
        <v>41395</v>
      </c>
      <c r="C326" s="2">
        <v>0.77083333333333337</v>
      </c>
      <c r="G326">
        <v>0</v>
      </c>
      <c r="H326">
        <v>0</v>
      </c>
      <c r="I326">
        <v>0</v>
      </c>
      <c r="J326" t="s">
        <v>84</v>
      </c>
      <c r="K326" t="s">
        <v>85</v>
      </c>
    </row>
    <row r="327" spans="1:14" x14ac:dyDescent="0.25">
      <c r="A327">
        <f t="shared" si="5"/>
        <v>4</v>
      </c>
      <c r="B327" s="1">
        <v>41395</v>
      </c>
      <c r="C327" s="2">
        <v>0.79166666666666663</v>
      </c>
      <c r="G327">
        <v>0</v>
      </c>
      <c r="H327">
        <v>0</v>
      </c>
      <c r="I327">
        <v>0</v>
      </c>
      <c r="J327" t="s">
        <v>84</v>
      </c>
      <c r="K327" t="s">
        <v>85</v>
      </c>
    </row>
    <row r="328" spans="1:14" x14ac:dyDescent="0.25">
      <c r="A328">
        <f t="shared" si="5"/>
        <v>4</v>
      </c>
      <c r="B328" s="1">
        <v>41395</v>
      </c>
      <c r="C328" s="2">
        <v>0.8125</v>
      </c>
      <c r="G328">
        <v>0</v>
      </c>
      <c r="H328">
        <v>0</v>
      </c>
      <c r="I328">
        <v>0</v>
      </c>
      <c r="J328" t="s">
        <v>84</v>
      </c>
      <c r="K328" t="s">
        <v>85</v>
      </c>
    </row>
    <row r="329" spans="1:14" x14ac:dyDescent="0.25">
      <c r="A329">
        <f t="shared" si="5"/>
        <v>6</v>
      </c>
      <c r="B329" s="1">
        <v>41306</v>
      </c>
      <c r="C329" s="2">
        <v>0.375</v>
      </c>
      <c r="G329">
        <v>0</v>
      </c>
      <c r="H329">
        <v>0</v>
      </c>
      <c r="I329">
        <v>0</v>
      </c>
      <c r="J329" t="s">
        <v>28</v>
      </c>
      <c r="K329" t="s">
        <v>150</v>
      </c>
    </row>
    <row r="330" spans="1:14" x14ac:dyDescent="0.25">
      <c r="A330">
        <f t="shared" si="5"/>
        <v>6</v>
      </c>
      <c r="B330" s="1">
        <v>41306</v>
      </c>
      <c r="C330" s="2">
        <v>0.39583333333333331</v>
      </c>
      <c r="G330">
        <v>0</v>
      </c>
      <c r="H330">
        <v>0</v>
      </c>
      <c r="I330">
        <v>0</v>
      </c>
      <c r="J330" t="s">
        <v>28</v>
      </c>
      <c r="K330" t="s">
        <v>150</v>
      </c>
    </row>
    <row r="331" spans="1:14" x14ac:dyDescent="0.25">
      <c r="A331">
        <f t="shared" si="5"/>
        <v>6</v>
      </c>
      <c r="B331" s="1">
        <v>41306</v>
      </c>
      <c r="C331" s="2">
        <v>0.41666666666666669</v>
      </c>
      <c r="G331">
        <v>0</v>
      </c>
      <c r="H331">
        <v>0</v>
      </c>
      <c r="I331">
        <v>0</v>
      </c>
      <c r="J331" t="s">
        <v>28</v>
      </c>
      <c r="K331" t="s">
        <v>150</v>
      </c>
    </row>
    <row r="332" spans="1:14" x14ac:dyDescent="0.25">
      <c r="A332">
        <f t="shared" si="5"/>
        <v>6</v>
      </c>
      <c r="B332" s="1">
        <v>41306</v>
      </c>
      <c r="C332" s="2">
        <v>0.4375</v>
      </c>
      <c r="G332">
        <v>0</v>
      </c>
      <c r="H332">
        <v>0</v>
      </c>
      <c r="I332">
        <v>0</v>
      </c>
      <c r="J332" t="s">
        <v>28</v>
      </c>
      <c r="K332" t="s">
        <v>150</v>
      </c>
    </row>
    <row r="333" spans="1:14" x14ac:dyDescent="0.25">
      <c r="A333">
        <f t="shared" si="5"/>
        <v>6</v>
      </c>
      <c r="B333" s="1">
        <v>41306</v>
      </c>
      <c r="C333" s="2">
        <v>0.45833333333333331</v>
      </c>
      <c r="G333">
        <v>0</v>
      </c>
      <c r="H333">
        <v>0</v>
      </c>
      <c r="I333">
        <v>0</v>
      </c>
      <c r="J333" t="s">
        <v>28</v>
      </c>
      <c r="K333" t="s">
        <v>150</v>
      </c>
    </row>
    <row r="334" spans="1:14" x14ac:dyDescent="0.25">
      <c r="A334">
        <f t="shared" si="5"/>
        <v>6</v>
      </c>
      <c r="B334" s="1">
        <v>41306</v>
      </c>
      <c r="C334" s="2">
        <v>0.47916666666666669</v>
      </c>
      <c r="G334">
        <v>0</v>
      </c>
      <c r="H334">
        <v>0</v>
      </c>
      <c r="I334">
        <v>0</v>
      </c>
      <c r="J334" t="s">
        <v>28</v>
      </c>
      <c r="K334" t="s">
        <v>150</v>
      </c>
    </row>
    <row r="335" spans="1:14" x14ac:dyDescent="0.25">
      <c r="A335">
        <f t="shared" si="5"/>
        <v>2</v>
      </c>
      <c r="B335" s="1">
        <v>41309</v>
      </c>
      <c r="C335" s="2">
        <v>0.375</v>
      </c>
      <c r="G335">
        <v>0</v>
      </c>
      <c r="H335">
        <v>0</v>
      </c>
      <c r="I335">
        <v>0</v>
      </c>
      <c r="J335" t="s">
        <v>28</v>
      </c>
      <c r="K335" t="s">
        <v>150</v>
      </c>
    </row>
    <row r="336" spans="1:14" x14ac:dyDescent="0.25">
      <c r="A336">
        <f t="shared" si="5"/>
        <v>2</v>
      </c>
      <c r="B336" s="1">
        <v>41309</v>
      </c>
      <c r="C336" s="2">
        <v>0.39583333333333331</v>
      </c>
      <c r="G336">
        <v>0</v>
      </c>
      <c r="H336">
        <v>0</v>
      </c>
      <c r="I336">
        <v>0</v>
      </c>
      <c r="J336" t="s">
        <v>28</v>
      </c>
      <c r="K336" t="s">
        <v>150</v>
      </c>
    </row>
    <row r="337" spans="1:15" x14ac:dyDescent="0.25">
      <c r="A337">
        <f t="shared" si="5"/>
        <v>4</v>
      </c>
      <c r="B337" s="1">
        <v>41311</v>
      </c>
      <c r="C337" s="2">
        <v>0.625</v>
      </c>
      <c r="G337">
        <v>0</v>
      </c>
      <c r="H337">
        <v>0</v>
      </c>
      <c r="I337">
        <v>0</v>
      </c>
      <c r="J337" t="s">
        <v>28</v>
      </c>
      <c r="K337" t="s">
        <v>150</v>
      </c>
    </row>
    <row r="338" spans="1:15" x14ac:dyDescent="0.25">
      <c r="A338">
        <f t="shared" si="5"/>
        <v>4</v>
      </c>
      <c r="B338" s="1">
        <v>41311</v>
      </c>
      <c r="C338" s="2">
        <v>0.64583333333333337</v>
      </c>
      <c r="G338">
        <v>0</v>
      </c>
      <c r="H338">
        <v>0</v>
      </c>
      <c r="I338">
        <v>0</v>
      </c>
      <c r="J338" t="s">
        <v>28</v>
      </c>
      <c r="K338" t="s">
        <v>150</v>
      </c>
    </row>
    <row r="339" spans="1:15" x14ac:dyDescent="0.25">
      <c r="A339">
        <f t="shared" si="5"/>
        <v>6</v>
      </c>
      <c r="B339" s="1">
        <v>41313</v>
      </c>
      <c r="C339" s="2">
        <v>0.4375</v>
      </c>
      <c r="G339">
        <v>0</v>
      </c>
      <c r="H339">
        <v>0</v>
      </c>
      <c r="I339">
        <v>0</v>
      </c>
      <c r="J339" t="s">
        <v>28</v>
      </c>
      <c r="K339" t="s">
        <v>150</v>
      </c>
    </row>
    <row r="340" spans="1:15" x14ac:dyDescent="0.25">
      <c r="A340">
        <f t="shared" si="5"/>
        <v>6</v>
      </c>
      <c r="B340" s="1">
        <v>41320</v>
      </c>
      <c r="C340" s="2">
        <v>0.375</v>
      </c>
      <c r="D340" t="s">
        <v>249</v>
      </c>
      <c r="E340" t="s">
        <v>823</v>
      </c>
      <c r="G340">
        <v>1</v>
      </c>
      <c r="H340">
        <v>0</v>
      </c>
      <c r="I340">
        <v>0</v>
      </c>
      <c r="J340" t="s">
        <v>28</v>
      </c>
      <c r="K340" t="s">
        <v>150</v>
      </c>
      <c r="L340" t="s">
        <v>122</v>
      </c>
      <c r="M340" t="s">
        <v>123</v>
      </c>
      <c r="N340" t="s">
        <v>25</v>
      </c>
      <c r="O340" s="6" t="s">
        <v>402</v>
      </c>
    </row>
    <row r="341" spans="1:15" x14ac:dyDescent="0.25">
      <c r="A341">
        <f t="shared" si="5"/>
        <v>6</v>
      </c>
      <c r="B341" s="1">
        <v>41320</v>
      </c>
      <c r="C341" s="2">
        <v>0.41666666666666669</v>
      </c>
      <c r="G341">
        <v>0</v>
      </c>
      <c r="H341">
        <v>0</v>
      </c>
      <c r="I341">
        <v>0</v>
      </c>
      <c r="J341" t="s">
        <v>28</v>
      </c>
      <c r="K341" t="s">
        <v>150</v>
      </c>
    </row>
    <row r="342" spans="1:15" x14ac:dyDescent="0.25">
      <c r="A342">
        <f t="shared" si="5"/>
        <v>6</v>
      </c>
      <c r="B342" s="1">
        <v>41320</v>
      </c>
      <c r="C342" s="2">
        <v>0.47916666666666669</v>
      </c>
      <c r="G342">
        <v>0</v>
      </c>
      <c r="H342">
        <v>0</v>
      </c>
      <c r="I342">
        <v>0</v>
      </c>
      <c r="J342" t="s">
        <v>28</v>
      </c>
      <c r="K342" t="s">
        <v>150</v>
      </c>
    </row>
    <row r="343" spans="1:15" x14ac:dyDescent="0.25">
      <c r="A343">
        <f t="shared" si="5"/>
        <v>4</v>
      </c>
      <c r="B343" s="1">
        <v>41325</v>
      </c>
      <c r="C343" s="2">
        <v>0.54166666666666663</v>
      </c>
      <c r="G343">
        <v>0</v>
      </c>
      <c r="H343">
        <v>0</v>
      </c>
      <c r="I343">
        <v>0</v>
      </c>
      <c r="J343" t="s">
        <v>28</v>
      </c>
      <c r="K343" t="s">
        <v>150</v>
      </c>
    </row>
    <row r="344" spans="1:15" x14ac:dyDescent="0.25">
      <c r="A344">
        <f t="shared" si="5"/>
        <v>4</v>
      </c>
      <c r="B344" s="1">
        <v>41325</v>
      </c>
      <c r="C344" s="2">
        <v>0.5625</v>
      </c>
      <c r="G344">
        <v>0</v>
      </c>
      <c r="H344">
        <v>0</v>
      </c>
      <c r="I344">
        <v>0</v>
      </c>
      <c r="J344" t="s">
        <v>28</v>
      </c>
      <c r="K344" t="s">
        <v>150</v>
      </c>
    </row>
    <row r="345" spans="1:15" x14ac:dyDescent="0.25">
      <c r="A345">
        <f t="shared" si="5"/>
        <v>4</v>
      </c>
      <c r="B345" s="1">
        <v>41325</v>
      </c>
      <c r="C345" s="2">
        <v>0.58333333333333337</v>
      </c>
      <c r="G345">
        <v>0</v>
      </c>
      <c r="H345">
        <v>0</v>
      </c>
      <c r="I345">
        <v>0</v>
      </c>
      <c r="J345" t="s">
        <v>28</v>
      </c>
      <c r="K345" t="s">
        <v>150</v>
      </c>
    </row>
    <row r="346" spans="1:15" x14ac:dyDescent="0.25">
      <c r="A346">
        <f t="shared" si="5"/>
        <v>4</v>
      </c>
      <c r="B346" s="1">
        <v>41325</v>
      </c>
      <c r="C346" s="2">
        <v>0.60416666666666663</v>
      </c>
      <c r="G346">
        <v>0</v>
      </c>
      <c r="H346">
        <v>0</v>
      </c>
      <c r="I346">
        <v>0</v>
      </c>
      <c r="J346" t="s">
        <v>28</v>
      </c>
      <c r="K346" t="s">
        <v>150</v>
      </c>
    </row>
    <row r="347" spans="1:15" x14ac:dyDescent="0.25">
      <c r="A347">
        <f t="shared" si="5"/>
        <v>4</v>
      </c>
      <c r="B347" s="1">
        <v>41325</v>
      </c>
      <c r="C347" s="2">
        <v>0.625</v>
      </c>
      <c r="G347">
        <v>0</v>
      </c>
      <c r="H347">
        <v>0</v>
      </c>
      <c r="I347">
        <v>0</v>
      </c>
      <c r="J347" t="s">
        <v>28</v>
      </c>
      <c r="K347" t="s">
        <v>150</v>
      </c>
    </row>
    <row r="348" spans="1:15" x14ac:dyDescent="0.25">
      <c r="A348">
        <f t="shared" si="5"/>
        <v>4</v>
      </c>
      <c r="B348" s="1">
        <v>41325</v>
      </c>
      <c r="C348" s="2">
        <v>0.64583333333333337</v>
      </c>
      <c r="G348">
        <v>0</v>
      </c>
      <c r="H348">
        <v>0</v>
      </c>
      <c r="I348">
        <v>0</v>
      </c>
      <c r="J348" t="s">
        <v>28</v>
      </c>
      <c r="K348" t="s">
        <v>150</v>
      </c>
    </row>
    <row r="349" spans="1:15" x14ac:dyDescent="0.25">
      <c r="A349">
        <f t="shared" si="5"/>
        <v>4</v>
      </c>
      <c r="B349" s="1">
        <v>41325</v>
      </c>
      <c r="C349" s="2">
        <v>0.66666666666666663</v>
      </c>
      <c r="G349">
        <v>0</v>
      </c>
      <c r="H349">
        <v>0</v>
      </c>
      <c r="I349">
        <v>0</v>
      </c>
      <c r="J349" t="s">
        <v>28</v>
      </c>
      <c r="K349" t="s">
        <v>150</v>
      </c>
    </row>
    <row r="350" spans="1:15" x14ac:dyDescent="0.25">
      <c r="A350">
        <f t="shared" si="5"/>
        <v>6</v>
      </c>
      <c r="B350" s="1">
        <v>41327</v>
      </c>
      <c r="C350" s="2">
        <v>0.375</v>
      </c>
      <c r="G350">
        <v>0</v>
      </c>
      <c r="H350">
        <v>0</v>
      </c>
      <c r="I350">
        <v>0</v>
      </c>
      <c r="J350" t="s">
        <v>28</v>
      </c>
      <c r="K350" t="s">
        <v>150</v>
      </c>
    </row>
    <row r="351" spans="1:15" x14ac:dyDescent="0.25">
      <c r="A351">
        <f t="shared" si="5"/>
        <v>6</v>
      </c>
      <c r="B351" s="1">
        <v>41327</v>
      </c>
      <c r="C351" s="2">
        <v>0.45833333333333331</v>
      </c>
      <c r="G351">
        <v>0</v>
      </c>
      <c r="H351">
        <v>0</v>
      </c>
      <c r="I351">
        <v>0</v>
      </c>
      <c r="J351" t="s">
        <v>28</v>
      </c>
      <c r="K351" t="s">
        <v>150</v>
      </c>
    </row>
    <row r="352" spans="1:15" x14ac:dyDescent="0.25">
      <c r="A352">
        <f t="shared" si="5"/>
        <v>6</v>
      </c>
      <c r="B352" s="1">
        <v>41327</v>
      </c>
      <c r="C352" s="2">
        <v>0.47916666666666669</v>
      </c>
      <c r="G352">
        <v>0</v>
      </c>
      <c r="H352">
        <v>0</v>
      </c>
      <c r="I352">
        <v>0</v>
      </c>
      <c r="J352" t="s">
        <v>28</v>
      </c>
      <c r="K352" t="s">
        <v>150</v>
      </c>
    </row>
    <row r="353" spans="1:15" x14ac:dyDescent="0.25">
      <c r="A353">
        <f t="shared" si="5"/>
        <v>2</v>
      </c>
      <c r="B353" s="1">
        <v>41330</v>
      </c>
      <c r="C353" s="2">
        <v>0.45833333333333331</v>
      </c>
      <c r="G353">
        <v>0</v>
      </c>
      <c r="H353">
        <v>0</v>
      </c>
      <c r="I353">
        <v>0</v>
      </c>
      <c r="J353" t="s">
        <v>28</v>
      </c>
      <c r="K353" t="s">
        <v>150</v>
      </c>
    </row>
    <row r="354" spans="1:15" x14ac:dyDescent="0.25">
      <c r="A354">
        <f t="shared" si="5"/>
        <v>2</v>
      </c>
      <c r="B354" s="1">
        <v>41330</v>
      </c>
      <c r="C354" s="2">
        <v>0.47916666666666669</v>
      </c>
      <c r="G354">
        <v>0</v>
      </c>
      <c r="H354">
        <v>0</v>
      </c>
      <c r="I354">
        <v>0</v>
      </c>
      <c r="J354" t="s">
        <v>28</v>
      </c>
      <c r="K354" t="s">
        <v>150</v>
      </c>
    </row>
    <row r="355" spans="1:15" x14ac:dyDescent="0.25">
      <c r="A355">
        <f t="shared" si="5"/>
        <v>2</v>
      </c>
      <c r="B355" s="1">
        <v>41330</v>
      </c>
      <c r="C355" s="2">
        <v>0.5</v>
      </c>
      <c r="G355">
        <v>0</v>
      </c>
      <c r="H355">
        <v>0</v>
      </c>
      <c r="I355">
        <v>0</v>
      </c>
      <c r="J355" t="s">
        <v>28</v>
      </c>
      <c r="K355" t="s">
        <v>150</v>
      </c>
    </row>
    <row r="356" spans="1:15" x14ac:dyDescent="0.25">
      <c r="A356">
        <f t="shared" si="5"/>
        <v>2</v>
      </c>
      <c r="B356" s="1">
        <v>41330</v>
      </c>
      <c r="C356" s="2">
        <v>0.52083333333333337</v>
      </c>
      <c r="G356">
        <v>0</v>
      </c>
      <c r="H356">
        <v>0</v>
      </c>
      <c r="I356">
        <v>0</v>
      </c>
      <c r="J356" t="s">
        <v>28</v>
      </c>
      <c r="K356" t="s">
        <v>150</v>
      </c>
    </row>
    <row r="357" spans="1:15" x14ac:dyDescent="0.25">
      <c r="A357">
        <f t="shared" si="5"/>
        <v>2</v>
      </c>
      <c r="B357" s="1">
        <v>41330</v>
      </c>
      <c r="C357" s="2">
        <v>0.54166666666666663</v>
      </c>
      <c r="G357">
        <v>0</v>
      </c>
      <c r="H357">
        <v>0</v>
      </c>
      <c r="I357">
        <v>0</v>
      </c>
      <c r="J357" t="s">
        <v>28</v>
      </c>
      <c r="K357" t="s">
        <v>150</v>
      </c>
    </row>
    <row r="358" spans="1:15" x14ac:dyDescent="0.25">
      <c r="A358">
        <f t="shared" si="5"/>
        <v>2</v>
      </c>
      <c r="B358" s="1">
        <v>41330</v>
      </c>
      <c r="C358" s="2">
        <v>0.5625</v>
      </c>
      <c r="G358">
        <v>0</v>
      </c>
      <c r="H358">
        <v>0</v>
      </c>
      <c r="I358">
        <v>0</v>
      </c>
      <c r="J358" t="s">
        <v>28</v>
      </c>
      <c r="K358" t="s">
        <v>150</v>
      </c>
    </row>
    <row r="359" spans="1:15" x14ac:dyDescent="0.25">
      <c r="A359">
        <f t="shared" si="5"/>
        <v>4</v>
      </c>
      <c r="B359" s="1">
        <v>41332</v>
      </c>
      <c r="C359" s="2">
        <v>0.54166666666666663</v>
      </c>
      <c r="G359">
        <v>0</v>
      </c>
      <c r="H359">
        <v>0</v>
      </c>
      <c r="I359">
        <v>0</v>
      </c>
      <c r="J359" t="s">
        <v>28</v>
      </c>
      <c r="K359" t="s">
        <v>150</v>
      </c>
    </row>
    <row r="360" spans="1:15" x14ac:dyDescent="0.25">
      <c r="A360">
        <f t="shared" si="5"/>
        <v>4</v>
      </c>
      <c r="B360" s="1">
        <v>41332</v>
      </c>
      <c r="C360" s="2">
        <v>0.5625</v>
      </c>
      <c r="G360">
        <v>0</v>
      </c>
      <c r="H360">
        <v>0</v>
      </c>
      <c r="I360">
        <v>0</v>
      </c>
      <c r="J360" t="s">
        <v>28</v>
      </c>
      <c r="K360" t="s">
        <v>150</v>
      </c>
    </row>
    <row r="361" spans="1:15" x14ac:dyDescent="0.25">
      <c r="A361">
        <f t="shared" si="5"/>
        <v>4</v>
      </c>
      <c r="B361" s="1">
        <v>41332</v>
      </c>
      <c r="C361" s="2">
        <v>0.58333333333333337</v>
      </c>
      <c r="D361" t="s">
        <v>258</v>
      </c>
      <c r="E361" t="s">
        <v>954</v>
      </c>
      <c r="G361">
        <v>1</v>
      </c>
      <c r="H361">
        <v>0</v>
      </c>
      <c r="I361">
        <v>0</v>
      </c>
      <c r="J361" t="s">
        <v>28</v>
      </c>
      <c r="K361" t="s">
        <v>150</v>
      </c>
      <c r="L361" t="s">
        <v>185</v>
      </c>
      <c r="M361" t="s">
        <v>186</v>
      </c>
      <c r="N361" t="s">
        <v>25</v>
      </c>
      <c r="O361" s="6" t="s">
        <v>363</v>
      </c>
    </row>
    <row r="362" spans="1:15" x14ac:dyDescent="0.25">
      <c r="A362">
        <f t="shared" si="5"/>
        <v>4</v>
      </c>
      <c r="B362" s="1">
        <v>41332</v>
      </c>
      <c r="C362" s="2">
        <v>0.60416666666666663</v>
      </c>
      <c r="D362" t="s">
        <v>258</v>
      </c>
      <c r="E362" t="s">
        <v>954</v>
      </c>
      <c r="G362">
        <v>1</v>
      </c>
      <c r="H362">
        <v>0</v>
      </c>
      <c r="I362">
        <v>0</v>
      </c>
      <c r="J362" t="s">
        <v>28</v>
      </c>
      <c r="K362" t="s">
        <v>150</v>
      </c>
      <c r="L362" t="s">
        <v>185</v>
      </c>
      <c r="M362" t="s">
        <v>186</v>
      </c>
      <c r="N362" t="s">
        <v>25</v>
      </c>
      <c r="O362" s="6" t="s">
        <v>363</v>
      </c>
    </row>
    <row r="363" spans="1:15" x14ac:dyDescent="0.25">
      <c r="A363">
        <f t="shared" si="5"/>
        <v>4</v>
      </c>
      <c r="B363" s="1">
        <v>41332</v>
      </c>
      <c r="C363" s="2">
        <v>0.625</v>
      </c>
      <c r="G363">
        <v>0</v>
      </c>
      <c r="H363">
        <v>0</v>
      </c>
      <c r="I363">
        <v>0</v>
      </c>
      <c r="J363" t="s">
        <v>28</v>
      </c>
      <c r="K363" t="s">
        <v>150</v>
      </c>
    </row>
    <row r="364" spans="1:15" x14ac:dyDescent="0.25">
      <c r="A364">
        <f t="shared" si="5"/>
        <v>4</v>
      </c>
      <c r="B364" s="1">
        <v>41332</v>
      </c>
      <c r="C364" s="2">
        <v>0.64583333333333337</v>
      </c>
      <c r="D364" t="s">
        <v>249</v>
      </c>
      <c r="E364" t="s">
        <v>956</v>
      </c>
      <c r="G364">
        <v>1</v>
      </c>
      <c r="H364">
        <v>0</v>
      </c>
      <c r="I364">
        <v>0</v>
      </c>
      <c r="J364" t="s">
        <v>28</v>
      </c>
      <c r="K364" t="s">
        <v>150</v>
      </c>
      <c r="L364" t="s">
        <v>40</v>
      </c>
      <c r="M364" t="s">
        <v>41</v>
      </c>
      <c r="N364" t="s">
        <v>22</v>
      </c>
      <c r="O364" s="6" t="s">
        <v>306</v>
      </c>
    </row>
    <row r="365" spans="1:15" x14ac:dyDescent="0.25">
      <c r="A365">
        <f t="shared" si="5"/>
        <v>4</v>
      </c>
      <c r="B365" s="1">
        <v>41332</v>
      </c>
      <c r="C365" s="2">
        <v>0.66666666666666663</v>
      </c>
      <c r="D365" t="s">
        <v>249</v>
      </c>
      <c r="E365" t="s">
        <v>956</v>
      </c>
      <c r="G365">
        <v>1</v>
      </c>
      <c r="H365">
        <v>0</v>
      </c>
      <c r="I365">
        <v>0</v>
      </c>
      <c r="J365" t="s">
        <v>28</v>
      </c>
      <c r="K365" t="s">
        <v>150</v>
      </c>
      <c r="L365" t="s">
        <v>40</v>
      </c>
      <c r="M365" t="s">
        <v>41</v>
      </c>
      <c r="N365" t="s">
        <v>22</v>
      </c>
      <c r="O365" s="6" t="s">
        <v>306</v>
      </c>
    </row>
    <row r="366" spans="1:15" x14ac:dyDescent="0.25">
      <c r="A366">
        <f t="shared" si="5"/>
        <v>4</v>
      </c>
      <c r="B366" s="1">
        <v>41332</v>
      </c>
      <c r="C366" s="2">
        <v>0.6875</v>
      </c>
      <c r="G366">
        <v>0</v>
      </c>
      <c r="H366">
        <v>0</v>
      </c>
      <c r="I366">
        <v>0</v>
      </c>
      <c r="J366" t="s">
        <v>28</v>
      </c>
      <c r="K366" t="s">
        <v>150</v>
      </c>
    </row>
    <row r="367" spans="1:15" x14ac:dyDescent="0.25">
      <c r="A367">
        <f t="shared" si="5"/>
        <v>4</v>
      </c>
      <c r="B367" s="1">
        <v>41346</v>
      </c>
      <c r="C367" s="2">
        <v>0.60416666666666663</v>
      </c>
      <c r="D367" t="s">
        <v>258</v>
      </c>
      <c r="E367" t="s">
        <v>1157</v>
      </c>
      <c r="G367">
        <v>1</v>
      </c>
      <c r="H367">
        <v>0</v>
      </c>
      <c r="I367">
        <v>0</v>
      </c>
      <c r="J367" t="s">
        <v>28</v>
      </c>
      <c r="K367" t="s">
        <v>150</v>
      </c>
      <c r="L367" t="s">
        <v>1123</v>
      </c>
      <c r="M367" t="s">
        <v>294</v>
      </c>
      <c r="N367" t="s">
        <v>25</v>
      </c>
    </row>
    <row r="368" spans="1:15" x14ac:dyDescent="0.25">
      <c r="A368">
        <f t="shared" si="5"/>
        <v>2</v>
      </c>
      <c r="B368" s="1">
        <v>41365</v>
      </c>
      <c r="C368" s="2">
        <v>0.5625</v>
      </c>
      <c r="G368">
        <v>0</v>
      </c>
      <c r="H368">
        <v>0</v>
      </c>
      <c r="I368">
        <v>0</v>
      </c>
      <c r="J368" t="s">
        <v>28</v>
      </c>
      <c r="K368" t="s">
        <v>150</v>
      </c>
    </row>
    <row r="369" spans="1:14" x14ac:dyDescent="0.25">
      <c r="A369">
        <f t="shared" si="5"/>
        <v>6</v>
      </c>
      <c r="B369" s="1">
        <v>41369</v>
      </c>
      <c r="C369" s="2">
        <v>0.375</v>
      </c>
      <c r="G369">
        <v>0</v>
      </c>
      <c r="H369">
        <v>0</v>
      </c>
      <c r="I369">
        <v>0</v>
      </c>
      <c r="J369" t="s">
        <v>28</v>
      </c>
      <c r="K369" t="s">
        <v>150</v>
      </c>
    </row>
    <row r="370" spans="1:14" x14ac:dyDescent="0.25">
      <c r="A370">
        <f t="shared" si="5"/>
        <v>6</v>
      </c>
      <c r="B370" s="1">
        <v>41369</v>
      </c>
      <c r="C370" s="2">
        <v>0.4375</v>
      </c>
      <c r="G370">
        <v>0</v>
      </c>
      <c r="H370">
        <v>0</v>
      </c>
      <c r="I370">
        <v>0</v>
      </c>
      <c r="J370" t="s">
        <v>28</v>
      </c>
      <c r="K370" t="s">
        <v>150</v>
      </c>
    </row>
    <row r="371" spans="1:14" x14ac:dyDescent="0.25">
      <c r="A371">
        <f t="shared" si="5"/>
        <v>2</v>
      </c>
      <c r="B371" s="1">
        <v>41372</v>
      </c>
      <c r="C371" s="2">
        <v>0.45833333333333331</v>
      </c>
      <c r="G371">
        <v>0</v>
      </c>
      <c r="H371">
        <v>0</v>
      </c>
      <c r="I371">
        <v>0</v>
      </c>
      <c r="J371" t="s">
        <v>28</v>
      </c>
      <c r="K371" t="s">
        <v>150</v>
      </c>
    </row>
    <row r="372" spans="1:14" x14ac:dyDescent="0.25">
      <c r="A372">
        <f t="shared" si="5"/>
        <v>2</v>
      </c>
      <c r="B372" s="1">
        <v>41372</v>
      </c>
      <c r="C372" s="2">
        <v>0.47916666666666669</v>
      </c>
      <c r="G372">
        <v>0</v>
      </c>
      <c r="H372">
        <v>0</v>
      </c>
      <c r="I372">
        <v>0</v>
      </c>
      <c r="J372" t="s">
        <v>28</v>
      </c>
      <c r="K372" t="s">
        <v>150</v>
      </c>
    </row>
    <row r="373" spans="1:14" x14ac:dyDescent="0.25">
      <c r="A373">
        <f t="shared" si="5"/>
        <v>2</v>
      </c>
      <c r="B373" s="1">
        <v>41372</v>
      </c>
      <c r="C373" s="2">
        <v>0.5</v>
      </c>
      <c r="G373">
        <v>0</v>
      </c>
      <c r="H373">
        <v>0</v>
      </c>
      <c r="I373">
        <v>0</v>
      </c>
      <c r="J373" t="s">
        <v>28</v>
      </c>
      <c r="K373" t="s">
        <v>150</v>
      </c>
    </row>
    <row r="374" spans="1:14" x14ac:dyDescent="0.25">
      <c r="A374">
        <f t="shared" si="5"/>
        <v>2</v>
      </c>
      <c r="B374" s="1">
        <v>41372</v>
      </c>
      <c r="C374" s="2">
        <v>0.52083333333333337</v>
      </c>
      <c r="G374">
        <v>0</v>
      </c>
      <c r="H374">
        <v>0</v>
      </c>
      <c r="I374">
        <v>0</v>
      </c>
      <c r="J374" t="s">
        <v>28</v>
      </c>
      <c r="K374" t="s">
        <v>150</v>
      </c>
    </row>
    <row r="375" spans="1:14" x14ac:dyDescent="0.25">
      <c r="A375">
        <f t="shared" si="5"/>
        <v>2</v>
      </c>
      <c r="B375" s="1">
        <v>41372</v>
      </c>
      <c r="C375" s="2">
        <v>0.54166666666666663</v>
      </c>
      <c r="G375">
        <v>0</v>
      </c>
      <c r="H375">
        <v>0</v>
      </c>
      <c r="I375">
        <v>0</v>
      </c>
      <c r="J375" t="s">
        <v>28</v>
      </c>
      <c r="K375" t="s">
        <v>150</v>
      </c>
    </row>
    <row r="376" spans="1:14" x14ac:dyDescent="0.25">
      <c r="A376">
        <f t="shared" si="5"/>
        <v>2</v>
      </c>
      <c r="B376" s="1">
        <v>41372</v>
      </c>
      <c r="C376" s="2">
        <v>0.5625</v>
      </c>
      <c r="G376">
        <v>0</v>
      </c>
      <c r="H376">
        <v>0</v>
      </c>
      <c r="I376">
        <v>0</v>
      </c>
      <c r="J376" t="s">
        <v>28</v>
      </c>
      <c r="K376" t="s">
        <v>150</v>
      </c>
    </row>
    <row r="377" spans="1:14" x14ac:dyDescent="0.25">
      <c r="A377">
        <f t="shared" si="5"/>
        <v>4</v>
      </c>
      <c r="B377" s="1">
        <v>41374</v>
      </c>
      <c r="C377" s="2">
        <v>0.5625</v>
      </c>
      <c r="G377">
        <v>0</v>
      </c>
      <c r="H377">
        <v>0</v>
      </c>
      <c r="I377">
        <v>0</v>
      </c>
      <c r="J377" t="s">
        <v>28</v>
      </c>
      <c r="K377" t="s">
        <v>150</v>
      </c>
    </row>
    <row r="378" spans="1:14" x14ac:dyDescent="0.25">
      <c r="A378">
        <f t="shared" si="5"/>
        <v>4</v>
      </c>
      <c r="B378" s="1">
        <v>41374</v>
      </c>
      <c r="C378" s="2">
        <v>0.58333333333333337</v>
      </c>
      <c r="G378">
        <v>0</v>
      </c>
      <c r="H378">
        <v>0</v>
      </c>
      <c r="I378">
        <v>0</v>
      </c>
      <c r="J378" t="s">
        <v>28</v>
      </c>
      <c r="K378" t="s">
        <v>150</v>
      </c>
    </row>
    <row r="379" spans="1:14" x14ac:dyDescent="0.25">
      <c r="A379">
        <f t="shared" si="5"/>
        <v>4</v>
      </c>
      <c r="B379" s="1">
        <v>41374</v>
      </c>
      <c r="C379" s="2">
        <v>0.60416666666666663</v>
      </c>
      <c r="G379">
        <v>0</v>
      </c>
      <c r="H379">
        <v>0</v>
      </c>
      <c r="I379">
        <v>0</v>
      </c>
      <c r="J379" t="s">
        <v>28</v>
      </c>
      <c r="K379" t="s">
        <v>150</v>
      </c>
    </row>
    <row r="380" spans="1:14" x14ac:dyDescent="0.25">
      <c r="A380">
        <f t="shared" si="5"/>
        <v>4</v>
      </c>
      <c r="B380" s="1">
        <v>41374</v>
      </c>
      <c r="C380" s="2">
        <v>0.625</v>
      </c>
      <c r="G380">
        <v>0</v>
      </c>
      <c r="H380">
        <v>0</v>
      </c>
      <c r="I380">
        <v>0</v>
      </c>
      <c r="J380" t="s">
        <v>28</v>
      </c>
      <c r="K380" t="s">
        <v>150</v>
      </c>
    </row>
    <row r="381" spans="1:14" x14ac:dyDescent="0.25">
      <c r="A381">
        <f t="shared" si="5"/>
        <v>6</v>
      </c>
      <c r="B381" s="1">
        <v>41376</v>
      </c>
      <c r="C381" s="2">
        <v>0.375</v>
      </c>
      <c r="D381" t="s">
        <v>249</v>
      </c>
      <c r="E381" t="s">
        <v>1565</v>
      </c>
      <c r="G381">
        <v>1</v>
      </c>
      <c r="H381">
        <v>0</v>
      </c>
      <c r="I381">
        <v>0</v>
      </c>
      <c r="J381" t="s">
        <v>28</v>
      </c>
      <c r="K381" t="s">
        <v>150</v>
      </c>
      <c r="L381" t="s">
        <v>288</v>
      </c>
      <c r="M381" t="s">
        <v>1146</v>
      </c>
      <c r="N381" t="s">
        <v>15</v>
      </c>
    </row>
    <row r="382" spans="1:14" x14ac:dyDescent="0.25">
      <c r="A382">
        <f t="shared" si="5"/>
        <v>6</v>
      </c>
      <c r="B382" s="1">
        <v>41376</v>
      </c>
      <c r="C382" s="2">
        <v>0.39583333333333331</v>
      </c>
      <c r="D382" t="s">
        <v>249</v>
      </c>
      <c r="E382" t="s">
        <v>1566</v>
      </c>
      <c r="G382">
        <v>1</v>
      </c>
      <c r="H382">
        <v>0</v>
      </c>
      <c r="I382">
        <v>0</v>
      </c>
      <c r="J382" t="s">
        <v>28</v>
      </c>
      <c r="K382" t="s">
        <v>150</v>
      </c>
      <c r="L382" t="s">
        <v>288</v>
      </c>
      <c r="M382" t="s">
        <v>1146</v>
      </c>
      <c r="N382" t="s">
        <v>15</v>
      </c>
    </row>
    <row r="383" spans="1:14" x14ac:dyDescent="0.25">
      <c r="A383">
        <f t="shared" si="5"/>
        <v>2</v>
      </c>
      <c r="B383" s="1">
        <v>41379</v>
      </c>
      <c r="C383" s="2">
        <v>0.45833333333333331</v>
      </c>
      <c r="G383">
        <v>0</v>
      </c>
      <c r="H383">
        <v>0</v>
      </c>
      <c r="I383">
        <v>0</v>
      </c>
      <c r="J383" t="s">
        <v>28</v>
      </c>
      <c r="K383" t="s">
        <v>150</v>
      </c>
    </row>
    <row r="384" spans="1:14" x14ac:dyDescent="0.25">
      <c r="A384">
        <f t="shared" si="5"/>
        <v>2</v>
      </c>
      <c r="B384" s="1">
        <v>41379</v>
      </c>
      <c r="C384" s="2">
        <v>0.47916666666666669</v>
      </c>
      <c r="G384">
        <v>0</v>
      </c>
      <c r="H384">
        <v>0</v>
      </c>
      <c r="I384">
        <v>0</v>
      </c>
      <c r="J384" t="s">
        <v>28</v>
      </c>
      <c r="K384" t="s">
        <v>150</v>
      </c>
    </row>
    <row r="385" spans="1:11" x14ac:dyDescent="0.25">
      <c r="A385">
        <f t="shared" si="5"/>
        <v>2</v>
      </c>
      <c r="B385" s="1">
        <v>41379</v>
      </c>
      <c r="C385" s="2">
        <v>0.5</v>
      </c>
      <c r="G385">
        <v>0</v>
      </c>
      <c r="H385">
        <v>0</v>
      </c>
      <c r="I385">
        <v>0</v>
      </c>
      <c r="J385" t="s">
        <v>28</v>
      </c>
      <c r="K385" t="s">
        <v>150</v>
      </c>
    </row>
    <row r="386" spans="1:11" x14ac:dyDescent="0.25">
      <c r="A386">
        <f t="shared" ref="A386:A449" si="6">WEEKDAY(B:B)</f>
        <v>2</v>
      </c>
      <c r="B386" s="1">
        <v>41379</v>
      </c>
      <c r="C386" s="2">
        <v>0.52083333333333337</v>
      </c>
      <c r="G386">
        <v>0</v>
      </c>
      <c r="H386">
        <v>0</v>
      </c>
      <c r="I386">
        <v>0</v>
      </c>
      <c r="J386" t="s">
        <v>28</v>
      </c>
      <c r="K386" t="s">
        <v>150</v>
      </c>
    </row>
    <row r="387" spans="1:11" x14ac:dyDescent="0.25">
      <c r="A387">
        <f t="shared" si="6"/>
        <v>2</v>
      </c>
      <c r="B387" s="1">
        <v>41379</v>
      </c>
      <c r="C387" s="2">
        <v>0.54166666666666663</v>
      </c>
      <c r="G387">
        <v>0</v>
      </c>
      <c r="H387">
        <v>0</v>
      </c>
      <c r="I387">
        <v>0</v>
      </c>
      <c r="J387" t="s">
        <v>28</v>
      </c>
      <c r="K387" t="s">
        <v>150</v>
      </c>
    </row>
    <row r="388" spans="1:11" x14ac:dyDescent="0.25">
      <c r="A388">
        <f t="shared" si="6"/>
        <v>2</v>
      </c>
      <c r="B388" s="1">
        <v>41379</v>
      </c>
      <c r="C388" s="2">
        <v>0.5625</v>
      </c>
      <c r="G388">
        <v>0</v>
      </c>
      <c r="H388">
        <v>0</v>
      </c>
      <c r="I388">
        <v>0</v>
      </c>
      <c r="J388" t="s">
        <v>28</v>
      </c>
      <c r="K388" t="s">
        <v>150</v>
      </c>
    </row>
    <row r="389" spans="1:11" x14ac:dyDescent="0.25">
      <c r="A389">
        <f t="shared" si="6"/>
        <v>2</v>
      </c>
      <c r="B389" s="1">
        <v>41379</v>
      </c>
      <c r="C389" s="2">
        <v>0.58333333333333337</v>
      </c>
      <c r="G389">
        <v>0</v>
      </c>
      <c r="H389">
        <v>0</v>
      </c>
      <c r="I389">
        <v>0</v>
      </c>
      <c r="J389" t="s">
        <v>28</v>
      </c>
      <c r="K389" t="s">
        <v>150</v>
      </c>
    </row>
    <row r="390" spans="1:11" x14ac:dyDescent="0.25">
      <c r="A390">
        <f t="shared" si="6"/>
        <v>4</v>
      </c>
      <c r="B390" s="1">
        <v>41381</v>
      </c>
      <c r="C390" s="2">
        <v>0.5625</v>
      </c>
      <c r="G390">
        <v>0</v>
      </c>
      <c r="H390">
        <v>0</v>
      </c>
      <c r="I390">
        <v>0</v>
      </c>
      <c r="J390" t="s">
        <v>28</v>
      </c>
      <c r="K390" t="s">
        <v>150</v>
      </c>
    </row>
    <row r="391" spans="1:11" x14ac:dyDescent="0.25">
      <c r="A391">
        <f t="shared" si="6"/>
        <v>4</v>
      </c>
      <c r="B391" s="1">
        <v>41381</v>
      </c>
      <c r="C391" s="2">
        <v>0.58333333333333337</v>
      </c>
      <c r="G391">
        <v>0</v>
      </c>
      <c r="H391">
        <v>0</v>
      </c>
      <c r="I391">
        <v>0</v>
      </c>
      <c r="J391" t="s">
        <v>28</v>
      </c>
      <c r="K391" t="s">
        <v>150</v>
      </c>
    </row>
    <row r="392" spans="1:11" x14ac:dyDescent="0.25">
      <c r="A392">
        <f t="shared" si="6"/>
        <v>4</v>
      </c>
      <c r="B392" s="1">
        <v>41381</v>
      </c>
      <c r="C392" s="2">
        <v>0.60416666666666663</v>
      </c>
      <c r="G392">
        <v>0</v>
      </c>
      <c r="H392">
        <v>0</v>
      </c>
      <c r="I392">
        <v>0</v>
      </c>
      <c r="J392" t="s">
        <v>28</v>
      </c>
      <c r="K392" t="s">
        <v>150</v>
      </c>
    </row>
    <row r="393" spans="1:11" x14ac:dyDescent="0.25">
      <c r="A393">
        <f t="shared" si="6"/>
        <v>4</v>
      </c>
      <c r="B393" s="1">
        <v>41381</v>
      </c>
      <c r="C393" s="2">
        <v>0.625</v>
      </c>
      <c r="G393">
        <v>0</v>
      </c>
      <c r="H393">
        <v>0</v>
      </c>
      <c r="I393">
        <v>0</v>
      </c>
      <c r="J393" t="s">
        <v>28</v>
      </c>
      <c r="K393" t="s">
        <v>150</v>
      </c>
    </row>
    <row r="394" spans="1:11" x14ac:dyDescent="0.25">
      <c r="A394">
        <f t="shared" si="6"/>
        <v>4</v>
      </c>
      <c r="B394" s="1">
        <v>41381</v>
      </c>
      <c r="C394" s="2">
        <v>0.64583333333333337</v>
      </c>
      <c r="G394">
        <v>0</v>
      </c>
      <c r="H394">
        <v>0</v>
      </c>
      <c r="I394">
        <v>0</v>
      </c>
      <c r="J394" t="s">
        <v>28</v>
      </c>
      <c r="K394" t="s">
        <v>150</v>
      </c>
    </row>
    <row r="395" spans="1:11" x14ac:dyDescent="0.25">
      <c r="A395">
        <f t="shared" si="6"/>
        <v>4</v>
      </c>
      <c r="B395" s="1">
        <v>41381</v>
      </c>
      <c r="C395" s="2">
        <v>0.66666666666666663</v>
      </c>
      <c r="G395">
        <v>0</v>
      </c>
      <c r="H395">
        <v>0</v>
      </c>
      <c r="I395">
        <v>0</v>
      </c>
      <c r="J395" t="s">
        <v>28</v>
      </c>
      <c r="K395" t="s">
        <v>150</v>
      </c>
    </row>
    <row r="396" spans="1:11" x14ac:dyDescent="0.25">
      <c r="A396">
        <f t="shared" si="6"/>
        <v>6</v>
      </c>
      <c r="B396" s="1">
        <v>41383</v>
      </c>
      <c r="C396" s="2">
        <v>0.375</v>
      </c>
      <c r="G396">
        <v>0</v>
      </c>
      <c r="H396">
        <v>0</v>
      </c>
      <c r="I396">
        <v>0</v>
      </c>
      <c r="J396" t="s">
        <v>28</v>
      </c>
      <c r="K396" t="s">
        <v>150</v>
      </c>
    </row>
    <row r="397" spans="1:11" x14ac:dyDescent="0.25">
      <c r="A397">
        <f t="shared" si="6"/>
        <v>6</v>
      </c>
      <c r="B397" s="1">
        <v>41383</v>
      </c>
      <c r="C397" s="2">
        <v>0.39583333333333331</v>
      </c>
      <c r="G397">
        <v>0</v>
      </c>
      <c r="H397">
        <v>0</v>
      </c>
      <c r="I397">
        <v>0</v>
      </c>
      <c r="J397" t="s">
        <v>28</v>
      </c>
      <c r="K397" t="s">
        <v>150</v>
      </c>
    </row>
    <row r="398" spans="1:11" x14ac:dyDescent="0.25">
      <c r="A398">
        <f t="shared" si="6"/>
        <v>6</v>
      </c>
      <c r="B398" s="1">
        <v>41383</v>
      </c>
      <c r="C398" s="2">
        <v>0.41666666666666669</v>
      </c>
      <c r="G398">
        <v>0</v>
      </c>
      <c r="H398">
        <v>0</v>
      </c>
      <c r="I398">
        <v>0</v>
      </c>
      <c r="J398" t="s">
        <v>28</v>
      </c>
      <c r="K398" t="s">
        <v>150</v>
      </c>
    </row>
    <row r="399" spans="1:11" x14ac:dyDescent="0.25">
      <c r="A399">
        <f t="shared" si="6"/>
        <v>6</v>
      </c>
      <c r="B399" s="1">
        <v>41383</v>
      </c>
      <c r="C399" s="2">
        <v>0.4375</v>
      </c>
      <c r="G399">
        <v>0</v>
      </c>
      <c r="H399">
        <v>0</v>
      </c>
      <c r="I399">
        <v>0</v>
      </c>
      <c r="J399" t="s">
        <v>28</v>
      </c>
      <c r="K399" t="s">
        <v>150</v>
      </c>
    </row>
    <row r="400" spans="1:11" x14ac:dyDescent="0.25">
      <c r="A400">
        <f t="shared" si="6"/>
        <v>6</v>
      </c>
      <c r="B400" s="1">
        <v>41383</v>
      </c>
      <c r="C400" s="2">
        <v>0.45833333333333331</v>
      </c>
      <c r="G400">
        <v>0</v>
      </c>
      <c r="H400">
        <v>0</v>
      </c>
      <c r="I400">
        <v>0</v>
      </c>
      <c r="J400" t="s">
        <v>28</v>
      </c>
      <c r="K400" t="s">
        <v>150</v>
      </c>
    </row>
    <row r="401" spans="1:14" x14ac:dyDescent="0.25">
      <c r="A401">
        <f t="shared" si="6"/>
        <v>6</v>
      </c>
      <c r="B401" s="1">
        <v>41383</v>
      </c>
      <c r="C401" s="2">
        <v>0.47916666666666669</v>
      </c>
      <c r="G401">
        <v>0</v>
      </c>
      <c r="H401">
        <v>0</v>
      </c>
      <c r="I401">
        <v>0</v>
      </c>
      <c r="J401" t="s">
        <v>28</v>
      </c>
      <c r="K401" t="s">
        <v>150</v>
      </c>
    </row>
    <row r="402" spans="1:14" x14ac:dyDescent="0.25">
      <c r="A402">
        <f t="shared" si="6"/>
        <v>4</v>
      </c>
      <c r="B402" s="1">
        <v>41388</v>
      </c>
      <c r="C402" s="2">
        <v>0.5625</v>
      </c>
      <c r="G402">
        <v>0</v>
      </c>
      <c r="H402">
        <v>0</v>
      </c>
      <c r="I402">
        <v>0</v>
      </c>
      <c r="J402" t="s">
        <v>28</v>
      </c>
      <c r="K402" t="s">
        <v>150</v>
      </c>
    </row>
    <row r="403" spans="1:14" x14ac:dyDescent="0.25">
      <c r="A403">
        <f t="shared" si="6"/>
        <v>4</v>
      </c>
      <c r="B403" s="1">
        <v>41388</v>
      </c>
      <c r="C403" s="2">
        <v>0.625</v>
      </c>
      <c r="G403">
        <v>0</v>
      </c>
      <c r="H403">
        <v>0</v>
      </c>
      <c r="I403">
        <v>0</v>
      </c>
      <c r="J403" t="s">
        <v>28</v>
      </c>
      <c r="K403" t="s">
        <v>150</v>
      </c>
    </row>
    <row r="404" spans="1:14" x14ac:dyDescent="0.25">
      <c r="A404">
        <f t="shared" si="6"/>
        <v>2</v>
      </c>
      <c r="B404" s="1">
        <v>41393</v>
      </c>
      <c r="C404" s="2">
        <v>0.45833333333333331</v>
      </c>
      <c r="G404">
        <v>0</v>
      </c>
      <c r="H404">
        <v>0</v>
      </c>
      <c r="I404">
        <v>0</v>
      </c>
      <c r="J404" t="s">
        <v>28</v>
      </c>
      <c r="K404" t="s">
        <v>150</v>
      </c>
    </row>
    <row r="405" spans="1:14" x14ac:dyDescent="0.25">
      <c r="A405">
        <f t="shared" si="6"/>
        <v>2</v>
      </c>
      <c r="B405" s="1">
        <v>41393</v>
      </c>
      <c r="C405" s="2">
        <v>0.47916666666666669</v>
      </c>
      <c r="G405">
        <v>0</v>
      </c>
      <c r="H405">
        <v>0</v>
      </c>
      <c r="I405">
        <v>0</v>
      </c>
      <c r="J405" t="s">
        <v>28</v>
      </c>
      <c r="K405" t="s">
        <v>150</v>
      </c>
    </row>
    <row r="406" spans="1:14" x14ac:dyDescent="0.25">
      <c r="A406">
        <f t="shared" si="6"/>
        <v>4</v>
      </c>
      <c r="B406" s="1">
        <v>41395</v>
      </c>
      <c r="C406" s="2">
        <v>0.64583333333333337</v>
      </c>
      <c r="D406" t="s">
        <v>249</v>
      </c>
      <c r="E406" t="s">
        <v>1782</v>
      </c>
      <c r="G406">
        <v>1</v>
      </c>
      <c r="H406">
        <v>0</v>
      </c>
      <c r="I406">
        <v>0</v>
      </c>
      <c r="J406" t="s">
        <v>28</v>
      </c>
      <c r="K406" t="s">
        <v>150</v>
      </c>
      <c r="L406" t="s">
        <v>440</v>
      </c>
      <c r="M406" t="s">
        <v>976</v>
      </c>
      <c r="N406" t="s">
        <v>25</v>
      </c>
    </row>
    <row r="407" spans="1:14" x14ac:dyDescent="0.25">
      <c r="A407">
        <f t="shared" si="6"/>
        <v>6</v>
      </c>
      <c r="B407" s="1">
        <v>41397</v>
      </c>
      <c r="C407" s="2">
        <v>0.4375</v>
      </c>
      <c r="D407" t="s">
        <v>249</v>
      </c>
      <c r="E407" t="s">
        <v>1809</v>
      </c>
      <c r="G407">
        <v>1</v>
      </c>
      <c r="H407">
        <v>0</v>
      </c>
      <c r="I407">
        <v>0</v>
      </c>
      <c r="J407" t="s">
        <v>28</v>
      </c>
      <c r="K407" t="s">
        <v>150</v>
      </c>
      <c r="L407" t="s">
        <v>1786</v>
      </c>
      <c r="M407" t="s">
        <v>1787</v>
      </c>
      <c r="N407" t="s">
        <v>25</v>
      </c>
    </row>
    <row r="408" spans="1:14" x14ac:dyDescent="0.25">
      <c r="A408">
        <f t="shared" si="6"/>
        <v>6</v>
      </c>
      <c r="B408" s="1">
        <v>41397</v>
      </c>
      <c r="C408" s="2">
        <v>0.45833333333333331</v>
      </c>
      <c r="G408">
        <v>0</v>
      </c>
      <c r="H408">
        <v>0</v>
      </c>
      <c r="I408">
        <v>0</v>
      </c>
      <c r="J408" t="s">
        <v>28</v>
      </c>
      <c r="K408" t="s">
        <v>150</v>
      </c>
    </row>
    <row r="409" spans="1:14" x14ac:dyDescent="0.25">
      <c r="A409">
        <f t="shared" si="6"/>
        <v>6</v>
      </c>
      <c r="B409" s="1">
        <v>41397</v>
      </c>
      <c r="C409" s="2">
        <v>0.47916666666666669</v>
      </c>
      <c r="G409">
        <v>0</v>
      </c>
      <c r="H409">
        <v>0</v>
      </c>
      <c r="I409">
        <v>0</v>
      </c>
      <c r="J409" t="s">
        <v>28</v>
      </c>
      <c r="K409" t="s">
        <v>150</v>
      </c>
    </row>
    <row r="410" spans="1:14" x14ac:dyDescent="0.25">
      <c r="A410">
        <f t="shared" si="6"/>
        <v>2</v>
      </c>
      <c r="B410" s="1">
        <v>41302</v>
      </c>
      <c r="C410" s="2">
        <v>0.41666666666666669</v>
      </c>
      <c r="G410">
        <v>0</v>
      </c>
      <c r="H410">
        <v>0</v>
      </c>
      <c r="I410">
        <v>0</v>
      </c>
      <c r="J410" t="s">
        <v>50</v>
      </c>
      <c r="K410" t="s">
        <v>51</v>
      </c>
    </row>
    <row r="411" spans="1:14" x14ac:dyDescent="0.25">
      <c r="A411">
        <f t="shared" si="6"/>
        <v>2</v>
      </c>
      <c r="B411" s="1">
        <v>41302</v>
      </c>
      <c r="C411" s="2">
        <v>0.4375</v>
      </c>
      <c r="G411">
        <v>0</v>
      </c>
      <c r="H411">
        <v>0</v>
      </c>
      <c r="I411">
        <v>0</v>
      </c>
      <c r="J411" t="s">
        <v>50</v>
      </c>
      <c r="K411" t="s">
        <v>51</v>
      </c>
    </row>
    <row r="412" spans="1:14" x14ac:dyDescent="0.25">
      <c r="A412">
        <f t="shared" si="6"/>
        <v>2</v>
      </c>
      <c r="B412" s="1">
        <v>41302</v>
      </c>
      <c r="C412" s="2">
        <v>0.45833333333333331</v>
      </c>
      <c r="G412">
        <v>0</v>
      </c>
      <c r="H412">
        <v>0</v>
      </c>
      <c r="I412">
        <v>0</v>
      </c>
      <c r="J412" t="s">
        <v>50</v>
      </c>
      <c r="K412" t="s">
        <v>51</v>
      </c>
    </row>
    <row r="413" spans="1:14" x14ac:dyDescent="0.25">
      <c r="A413">
        <f t="shared" si="6"/>
        <v>2</v>
      </c>
      <c r="B413" s="1">
        <v>41302</v>
      </c>
      <c r="C413" s="2">
        <v>0.47916666666666669</v>
      </c>
      <c r="G413">
        <v>0</v>
      </c>
      <c r="H413">
        <v>0</v>
      </c>
      <c r="I413">
        <v>0</v>
      </c>
      <c r="J413" t="s">
        <v>50</v>
      </c>
      <c r="K413" t="s">
        <v>51</v>
      </c>
    </row>
    <row r="414" spans="1:14" x14ac:dyDescent="0.25">
      <c r="A414">
        <f t="shared" si="6"/>
        <v>2</v>
      </c>
      <c r="B414" s="1">
        <v>41302</v>
      </c>
      <c r="C414" s="2">
        <v>0.5</v>
      </c>
      <c r="G414">
        <v>0</v>
      </c>
      <c r="H414">
        <v>0</v>
      </c>
      <c r="I414">
        <v>0</v>
      </c>
      <c r="J414" t="s">
        <v>50</v>
      </c>
      <c r="K414" t="s">
        <v>51</v>
      </c>
    </row>
    <row r="415" spans="1:14" x14ac:dyDescent="0.25">
      <c r="A415">
        <f t="shared" si="6"/>
        <v>2</v>
      </c>
      <c r="B415" s="1">
        <v>41302</v>
      </c>
      <c r="C415" s="2">
        <v>0.52083333333333337</v>
      </c>
      <c r="G415">
        <v>0</v>
      </c>
      <c r="H415">
        <v>0</v>
      </c>
      <c r="I415">
        <v>0</v>
      </c>
      <c r="J415" t="s">
        <v>50</v>
      </c>
      <c r="K415" t="s">
        <v>51</v>
      </c>
    </row>
    <row r="416" spans="1:14" x14ac:dyDescent="0.25">
      <c r="A416">
        <f t="shared" si="6"/>
        <v>2</v>
      </c>
      <c r="B416" s="1">
        <v>41302</v>
      </c>
      <c r="C416" s="2">
        <v>0.54166666666666663</v>
      </c>
      <c r="G416">
        <v>0</v>
      </c>
      <c r="H416">
        <v>0</v>
      </c>
      <c r="I416">
        <v>0</v>
      </c>
      <c r="J416" t="s">
        <v>50</v>
      </c>
      <c r="K416" t="s">
        <v>51</v>
      </c>
    </row>
    <row r="417" spans="1:15" x14ac:dyDescent="0.25">
      <c r="A417">
        <f t="shared" si="6"/>
        <v>2</v>
      </c>
      <c r="B417" s="1">
        <v>41302</v>
      </c>
      <c r="C417" s="2">
        <v>0.5625</v>
      </c>
      <c r="G417">
        <v>0</v>
      </c>
      <c r="H417">
        <v>0</v>
      </c>
      <c r="I417">
        <v>0</v>
      </c>
      <c r="J417" t="s">
        <v>50</v>
      </c>
      <c r="K417" t="s">
        <v>51</v>
      </c>
    </row>
    <row r="418" spans="1:15" x14ac:dyDescent="0.25">
      <c r="A418">
        <f t="shared" si="6"/>
        <v>4</v>
      </c>
      <c r="B418" s="1">
        <v>41304</v>
      </c>
      <c r="C418" s="2">
        <v>0.39583333333333331</v>
      </c>
      <c r="G418">
        <v>0</v>
      </c>
      <c r="H418">
        <v>0</v>
      </c>
      <c r="I418">
        <v>0</v>
      </c>
      <c r="J418" t="s">
        <v>50</v>
      </c>
      <c r="K418" t="s">
        <v>51</v>
      </c>
    </row>
    <row r="419" spans="1:15" x14ac:dyDescent="0.25">
      <c r="A419">
        <f t="shared" si="6"/>
        <v>2</v>
      </c>
      <c r="B419" s="1">
        <v>41309</v>
      </c>
      <c r="C419" s="2">
        <v>0.41666666666666669</v>
      </c>
      <c r="G419">
        <v>0</v>
      </c>
      <c r="H419">
        <v>0</v>
      </c>
      <c r="I419">
        <v>0</v>
      </c>
      <c r="J419" t="s">
        <v>50</v>
      </c>
      <c r="K419" t="s">
        <v>51</v>
      </c>
    </row>
    <row r="420" spans="1:15" x14ac:dyDescent="0.25">
      <c r="A420">
        <f t="shared" si="6"/>
        <v>2</v>
      </c>
      <c r="B420" s="1">
        <v>41309</v>
      </c>
      <c r="C420" s="2">
        <v>0.4375</v>
      </c>
      <c r="G420">
        <v>0</v>
      </c>
      <c r="H420">
        <v>0</v>
      </c>
      <c r="I420">
        <v>0</v>
      </c>
      <c r="J420" t="s">
        <v>50</v>
      </c>
      <c r="K420" t="s">
        <v>51</v>
      </c>
    </row>
    <row r="421" spans="1:15" x14ac:dyDescent="0.25">
      <c r="A421">
        <f t="shared" si="6"/>
        <v>2</v>
      </c>
      <c r="B421" s="1">
        <v>41309</v>
      </c>
      <c r="C421" s="2">
        <v>0.45833333333333331</v>
      </c>
      <c r="G421">
        <v>0</v>
      </c>
      <c r="H421">
        <v>0</v>
      </c>
      <c r="I421">
        <v>0</v>
      </c>
      <c r="J421" t="s">
        <v>50</v>
      </c>
      <c r="K421" t="s">
        <v>51</v>
      </c>
    </row>
    <row r="422" spans="1:15" x14ac:dyDescent="0.25">
      <c r="A422">
        <f t="shared" si="6"/>
        <v>2</v>
      </c>
      <c r="B422" s="1">
        <v>41309</v>
      </c>
      <c r="C422" s="2">
        <v>0.47916666666666669</v>
      </c>
      <c r="G422">
        <v>0</v>
      </c>
      <c r="H422">
        <v>0</v>
      </c>
      <c r="I422">
        <v>0</v>
      </c>
      <c r="J422" t="s">
        <v>50</v>
      </c>
      <c r="K422" t="s">
        <v>51</v>
      </c>
    </row>
    <row r="423" spans="1:15" x14ac:dyDescent="0.25">
      <c r="A423">
        <f t="shared" si="6"/>
        <v>2</v>
      </c>
      <c r="B423" s="1">
        <v>41309</v>
      </c>
      <c r="C423" s="2">
        <v>0.5</v>
      </c>
      <c r="G423">
        <v>0</v>
      </c>
      <c r="H423">
        <v>0</v>
      </c>
      <c r="I423">
        <v>0</v>
      </c>
      <c r="J423" t="s">
        <v>50</v>
      </c>
      <c r="K423" t="s">
        <v>51</v>
      </c>
    </row>
    <row r="424" spans="1:15" x14ac:dyDescent="0.25">
      <c r="A424">
        <f t="shared" si="6"/>
        <v>2</v>
      </c>
      <c r="B424" s="1">
        <v>41309</v>
      </c>
      <c r="C424" s="2">
        <v>0.52083333333333337</v>
      </c>
      <c r="G424">
        <v>0</v>
      </c>
      <c r="H424">
        <v>0</v>
      </c>
      <c r="I424">
        <v>0</v>
      </c>
      <c r="J424" t="s">
        <v>50</v>
      </c>
      <c r="K424" t="s">
        <v>51</v>
      </c>
    </row>
    <row r="425" spans="1:15" x14ac:dyDescent="0.25">
      <c r="A425">
        <f t="shared" si="6"/>
        <v>2</v>
      </c>
      <c r="B425" s="1">
        <v>41309</v>
      </c>
      <c r="C425" s="2">
        <v>0.54166666666666663</v>
      </c>
      <c r="G425">
        <v>0</v>
      </c>
      <c r="H425">
        <v>0</v>
      </c>
      <c r="I425">
        <v>0</v>
      </c>
      <c r="J425" t="s">
        <v>50</v>
      </c>
      <c r="K425" t="s">
        <v>51</v>
      </c>
    </row>
    <row r="426" spans="1:15" x14ac:dyDescent="0.25">
      <c r="A426">
        <f t="shared" si="6"/>
        <v>2</v>
      </c>
      <c r="B426" s="1">
        <v>41309</v>
      </c>
      <c r="C426" s="2">
        <v>0.5625</v>
      </c>
      <c r="G426">
        <v>0</v>
      </c>
      <c r="H426">
        <v>0</v>
      </c>
      <c r="I426">
        <v>0</v>
      </c>
      <c r="J426" t="s">
        <v>50</v>
      </c>
      <c r="K426" t="s">
        <v>51</v>
      </c>
    </row>
    <row r="427" spans="1:15" x14ac:dyDescent="0.25">
      <c r="A427">
        <f t="shared" si="6"/>
        <v>2</v>
      </c>
      <c r="B427" s="1">
        <v>41309</v>
      </c>
      <c r="C427" s="2">
        <v>0.58333333333333337</v>
      </c>
      <c r="G427">
        <v>0</v>
      </c>
      <c r="H427">
        <v>0</v>
      </c>
      <c r="I427">
        <v>0</v>
      </c>
      <c r="J427" t="s">
        <v>50</v>
      </c>
      <c r="K427" t="s">
        <v>51</v>
      </c>
    </row>
    <row r="428" spans="1:15" x14ac:dyDescent="0.25">
      <c r="A428">
        <f t="shared" si="6"/>
        <v>2</v>
      </c>
      <c r="B428" s="1">
        <v>41309</v>
      </c>
      <c r="C428" s="2">
        <v>0.60416666666666663</v>
      </c>
      <c r="G428">
        <v>0</v>
      </c>
      <c r="H428">
        <v>0</v>
      </c>
      <c r="I428">
        <v>0</v>
      </c>
      <c r="J428" t="s">
        <v>50</v>
      </c>
      <c r="K428" t="s">
        <v>51</v>
      </c>
    </row>
    <row r="429" spans="1:15" x14ac:dyDescent="0.25">
      <c r="A429">
        <f t="shared" si="6"/>
        <v>4</v>
      </c>
      <c r="B429" s="1">
        <v>41311</v>
      </c>
      <c r="C429" s="2">
        <v>0.375</v>
      </c>
      <c r="D429" t="s">
        <v>248</v>
      </c>
      <c r="E429" t="s">
        <v>697</v>
      </c>
      <c r="G429">
        <v>1</v>
      </c>
      <c r="H429">
        <v>0</v>
      </c>
      <c r="I429">
        <v>0</v>
      </c>
      <c r="J429" t="s">
        <v>50</v>
      </c>
      <c r="K429" t="s">
        <v>51</v>
      </c>
      <c r="L429" t="s">
        <v>46</v>
      </c>
      <c r="M429" t="s">
        <v>47</v>
      </c>
      <c r="N429" t="s">
        <v>15</v>
      </c>
      <c r="O429" s="6" t="s">
        <v>378</v>
      </c>
    </row>
    <row r="430" spans="1:15" x14ac:dyDescent="0.25">
      <c r="A430">
        <f t="shared" si="6"/>
        <v>4</v>
      </c>
      <c r="B430" s="1">
        <v>41311</v>
      </c>
      <c r="C430" s="2">
        <v>0.39583333333333331</v>
      </c>
      <c r="D430" t="s">
        <v>248</v>
      </c>
      <c r="E430" t="s">
        <v>699</v>
      </c>
      <c r="G430">
        <v>1</v>
      </c>
      <c r="H430">
        <v>0</v>
      </c>
      <c r="I430">
        <v>0</v>
      </c>
      <c r="J430" t="s">
        <v>50</v>
      </c>
      <c r="K430" t="s">
        <v>51</v>
      </c>
      <c r="L430" t="s">
        <v>46</v>
      </c>
      <c r="M430" t="s">
        <v>47</v>
      </c>
      <c r="N430" t="s">
        <v>15</v>
      </c>
      <c r="O430" s="6" t="s">
        <v>378</v>
      </c>
    </row>
    <row r="431" spans="1:15" x14ac:dyDescent="0.25">
      <c r="A431">
        <f t="shared" si="6"/>
        <v>4</v>
      </c>
      <c r="B431" s="1">
        <v>41311</v>
      </c>
      <c r="C431" s="2">
        <v>0.41666666666666669</v>
      </c>
      <c r="G431">
        <v>0</v>
      </c>
      <c r="H431">
        <v>0</v>
      </c>
      <c r="I431">
        <v>0</v>
      </c>
      <c r="J431" t="s">
        <v>50</v>
      </c>
      <c r="K431" t="s">
        <v>51</v>
      </c>
    </row>
    <row r="432" spans="1:15" x14ac:dyDescent="0.25">
      <c r="A432">
        <f t="shared" si="6"/>
        <v>2</v>
      </c>
      <c r="B432" s="1">
        <v>41316</v>
      </c>
      <c r="C432" s="2">
        <v>0.41666666666666669</v>
      </c>
      <c r="G432">
        <v>0</v>
      </c>
      <c r="H432">
        <v>0</v>
      </c>
      <c r="I432">
        <v>0</v>
      </c>
      <c r="J432" t="s">
        <v>50</v>
      </c>
      <c r="K432" t="s">
        <v>51</v>
      </c>
    </row>
    <row r="433" spans="1:15" x14ac:dyDescent="0.25">
      <c r="A433">
        <f t="shared" si="6"/>
        <v>2</v>
      </c>
      <c r="B433" s="1">
        <v>41316</v>
      </c>
      <c r="C433" s="2">
        <v>0.4375</v>
      </c>
      <c r="G433">
        <v>0</v>
      </c>
      <c r="H433">
        <v>0</v>
      </c>
      <c r="I433">
        <v>0</v>
      </c>
      <c r="J433" t="s">
        <v>50</v>
      </c>
      <c r="K433" t="s">
        <v>51</v>
      </c>
    </row>
    <row r="434" spans="1:15" x14ac:dyDescent="0.25">
      <c r="A434">
        <f t="shared" si="6"/>
        <v>2</v>
      </c>
      <c r="B434" s="1">
        <v>41316</v>
      </c>
      <c r="C434" s="2">
        <v>0.45833333333333331</v>
      </c>
      <c r="G434">
        <v>0</v>
      </c>
      <c r="H434">
        <v>0</v>
      </c>
      <c r="I434">
        <v>0</v>
      </c>
      <c r="J434" t="s">
        <v>50</v>
      </c>
      <c r="K434" t="s">
        <v>51</v>
      </c>
    </row>
    <row r="435" spans="1:15" x14ac:dyDescent="0.25">
      <c r="A435">
        <f t="shared" si="6"/>
        <v>2</v>
      </c>
      <c r="B435" s="1">
        <v>41316</v>
      </c>
      <c r="C435" s="2">
        <v>0.47916666666666669</v>
      </c>
      <c r="G435">
        <v>0</v>
      </c>
      <c r="H435">
        <v>0</v>
      </c>
      <c r="I435">
        <v>0</v>
      </c>
      <c r="J435" t="s">
        <v>50</v>
      </c>
      <c r="K435" t="s">
        <v>51</v>
      </c>
    </row>
    <row r="436" spans="1:15" x14ac:dyDescent="0.25">
      <c r="A436">
        <f t="shared" si="6"/>
        <v>2</v>
      </c>
      <c r="B436" s="1">
        <v>41316</v>
      </c>
      <c r="C436" s="2">
        <v>0.52083333333333337</v>
      </c>
      <c r="G436">
        <v>0</v>
      </c>
      <c r="H436">
        <v>0</v>
      </c>
      <c r="I436">
        <v>0</v>
      </c>
      <c r="J436" t="s">
        <v>50</v>
      </c>
      <c r="K436" t="s">
        <v>51</v>
      </c>
    </row>
    <row r="437" spans="1:15" x14ac:dyDescent="0.25">
      <c r="A437">
        <f t="shared" si="6"/>
        <v>2</v>
      </c>
      <c r="B437" s="1">
        <v>41316</v>
      </c>
      <c r="C437" s="2">
        <v>0.54166666666666663</v>
      </c>
      <c r="G437">
        <v>0</v>
      </c>
      <c r="H437">
        <v>0</v>
      </c>
      <c r="I437">
        <v>0</v>
      </c>
      <c r="J437" t="s">
        <v>50</v>
      </c>
      <c r="K437" t="s">
        <v>51</v>
      </c>
    </row>
    <row r="438" spans="1:15" x14ac:dyDescent="0.25">
      <c r="A438">
        <f t="shared" si="6"/>
        <v>2</v>
      </c>
      <c r="B438" s="1">
        <v>41316</v>
      </c>
      <c r="C438" s="2">
        <v>0.5625</v>
      </c>
      <c r="G438">
        <v>0</v>
      </c>
      <c r="H438">
        <v>0</v>
      </c>
      <c r="I438">
        <v>0</v>
      </c>
      <c r="J438" t="s">
        <v>50</v>
      </c>
      <c r="K438" t="s">
        <v>51</v>
      </c>
    </row>
    <row r="439" spans="1:15" x14ac:dyDescent="0.25">
      <c r="A439">
        <f t="shared" si="6"/>
        <v>4</v>
      </c>
      <c r="B439" s="1">
        <v>41318</v>
      </c>
      <c r="C439" s="2">
        <v>0.375</v>
      </c>
      <c r="G439">
        <v>0</v>
      </c>
      <c r="H439">
        <v>0</v>
      </c>
      <c r="I439">
        <v>0</v>
      </c>
      <c r="J439" t="s">
        <v>50</v>
      </c>
      <c r="K439" t="s">
        <v>51</v>
      </c>
    </row>
    <row r="440" spans="1:15" x14ac:dyDescent="0.25">
      <c r="A440">
        <f t="shared" si="6"/>
        <v>4</v>
      </c>
      <c r="B440" s="1">
        <v>41318</v>
      </c>
      <c r="C440" s="2">
        <v>0.39583333333333331</v>
      </c>
      <c r="D440" t="s">
        <v>242</v>
      </c>
      <c r="E440" t="s">
        <v>796</v>
      </c>
      <c r="G440">
        <v>1</v>
      </c>
      <c r="H440">
        <v>0</v>
      </c>
      <c r="I440">
        <v>0</v>
      </c>
      <c r="J440" t="s">
        <v>50</v>
      </c>
      <c r="K440" t="s">
        <v>51</v>
      </c>
      <c r="L440" t="s">
        <v>40</v>
      </c>
      <c r="M440" t="s">
        <v>41</v>
      </c>
      <c r="N440" t="s">
        <v>22</v>
      </c>
      <c r="O440" s="6" t="s">
        <v>306</v>
      </c>
    </row>
    <row r="441" spans="1:15" x14ac:dyDescent="0.25">
      <c r="A441">
        <f t="shared" si="6"/>
        <v>4</v>
      </c>
      <c r="B441" s="1">
        <v>41318</v>
      </c>
      <c r="C441" s="2">
        <v>0.41666666666666669</v>
      </c>
      <c r="D441" t="s">
        <v>242</v>
      </c>
      <c r="E441" t="s">
        <v>796</v>
      </c>
      <c r="G441">
        <v>1</v>
      </c>
      <c r="H441">
        <v>0</v>
      </c>
      <c r="I441">
        <v>0</v>
      </c>
      <c r="J441" t="s">
        <v>50</v>
      </c>
      <c r="K441" t="s">
        <v>51</v>
      </c>
      <c r="L441" t="s">
        <v>40</v>
      </c>
      <c r="M441" t="s">
        <v>41</v>
      </c>
      <c r="N441" t="s">
        <v>22</v>
      </c>
      <c r="O441" s="6" t="s">
        <v>306</v>
      </c>
    </row>
    <row r="442" spans="1:15" x14ac:dyDescent="0.25">
      <c r="A442">
        <f t="shared" si="6"/>
        <v>4</v>
      </c>
      <c r="B442" s="1">
        <v>41318</v>
      </c>
      <c r="C442" s="2">
        <v>0.4375</v>
      </c>
      <c r="G442">
        <v>0</v>
      </c>
      <c r="H442">
        <v>0</v>
      </c>
      <c r="I442">
        <v>0</v>
      </c>
      <c r="J442" t="s">
        <v>50</v>
      </c>
      <c r="K442" t="s">
        <v>51</v>
      </c>
    </row>
    <row r="443" spans="1:15" x14ac:dyDescent="0.25">
      <c r="A443">
        <f t="shared" si="6"/>
        <v>4</v>
      </c>
      <c r="B443" s="1">
        <v>41318</v>
      </c>
      <c r="C443" s="2">
        <v>0.45833333333333331</v>
      </c>
      <c r="G443">
        <v>0</v>
      </c>
      <c r="H443">
        <v>0</v>
      </c>
      <c r="I443">
        <v>0</v>
      </c>
      <c r="J443" t="s">
        <v>50</v>
      </c>
      <c r="K443" t="s">
        <v>51</v>
      </c>
    </row>
    <row r="444" spans="1:15" x14ac:dyDescent="0.25">
      <c r="A444">
        <f t="shared" si="6"/>
        <v>4</v>
      </c>
      <c r="B444" s="1">
        <v>41318</v>
      </c>
      <c r="C444" s="2">
        <v>0.5</v>
      </c>
      <c r="G444">
        <v>0</v>
      </c>
      <c r="H444">
        <v>0</v>
      </c>
      <c r="I444">
        <v>0</v>
      </c>
      <c r="J444" t="s">
        <v>50</v>
      </c>
      <c r="K444" t="s">
        <v>51</v>
      </c>
    </row>
    <row r="445" spans="1:15" x14ac:dyDescent="0.25">
      <c r="A445">
        <f t="shared" si="6"/>
        <v>4</v>
      </c>
      <c r="B445" s="1">
        <v>41325</v>
      </c>
      <c r="C445" s="2">
        <v>0.375</v>
      </c>
      <c r="D445" t="s">
        <v>242</v>
      </c>
      <c r="E445" t="s">
        <v>867</v>
      </c>
      <c r="G445">
        <v>1</v>
      </c>
      <c r="H445">
        <v>0</v>
      </c>
      <c r="I445">
        <v>0</v>
      </c>
      <c r="J445" t="s">
        <v>50</v>
      </c>
      <c r="K445" t="s">
        <v>51</v>
      </c>
      <c r="L445" t="s">
        <v>427</v>
      </c>
      <c r="M445" t="s">
        <v>428</v>
      </c>
      <c r="N445" t="s">
        <v>25</v>
      </c>
      <c r="O445" s="5" t="s">
        <v>488</v>
      </c>
    </row>
    <row r="446" spans="1:15" x14ac:dyDescent="0.25">
      <c r="A446">
        <f t="shared" si="6"/>
        <v>4</v>
      </c>
      <c r="B446" s="1">
        <v>41325</v>
      </c>
      <c r="C446" s="2">
        <v>0.41666666666666669</v>
      </c>
      <c r="D446" t="s">
        <v>242</v>
      </c>
      <c r="E446" t="s">
        <v>871</v>
      </c>
      <c r="G446">
        <v>1</v>
      </c>
      <c r="H446">
        <v>0</v>
      </c>
      <c r="I446">
        <v>0</v>
      </c>
      <c r="J446" t="s">
        <v>50</v>
      </c>
      <c r="K446" t="s">
        <v>51</v>
      </c>
      <c r="L446" t="s">
        <v>185</v>
      </c>
      <c r="M446" t="s">
        <v>186</v>
      </c>
      <c r="N446" t="s">
        <v>25</v>
      </c>
      <c r="O446" s="6" t="s">
        <v>363</v>
      </c>
    </row>
    <row r="447" spans="1:15" x14ac:dyDescent="0.25">
      <c r="A447">
        <f t="shared" si="6"/>
        <v>4</v>
      </c>
      <c r="B447" s="1">
        <v>41325</v>
      </c>
      <c r="C447" s="2">
        <v>0.4375</v>
      </c>
      <c r="D447" t="s">
        <v>242</v>
      </c>
      <c r="E447" t="s">
        <v>871</v>
      </c>
      <c r="G447">
        <v>1</v>
      </c>
      <c r="H447">
        <v>0</v>
      </c>
      <c r="I447">
        <v>0</v>
      </c>
      <c r="J447" t="s">
        <v>50</v>
      </c>
      <c r="K447" t="s">
        <v>51</v>
      </c>
      <c r="L447" t="s">
        <v>185</v>
      </c>
      <c r="M447" t="s">
        <v>186</v>
      </c>
      <c r="N447" t="s">
        <v>25</v>
      </c>
      <c r="O447" s="6" t="s">
        <v>363</v>
      </c>
    </row>
    <row r="448" spans="1:15" x14ac:dyDescent="0.25">
      <c r="A448">
        <f t="shared" si="6"/>
        <v>4</v>
      </c>
      <c r="B448" s="1">
        <v>41325</v>
      </c>
      <c r="C448" s="2">
        <v>0.45833333333333331</v>
      </c>
      <c r="G448">
        <v>0</v>
      </c>
      <c r="H448">
        <v>0</v>
      </c>
      <c r="I448">
        <v>0</v>
      </c>
      <c r="J448" t="s">
        <v>50</v>
      </c>
      <c r="K448" t="s">
        <v>51</v>
      </c>
    </row>
    <row r="449" spans="1:11" x14ac:dyDescent="0.25">
      <c r="A449">
        <f t="shared" si="6"/>
        <v>4</v>
      </c>
      <c r="B449" s="1">
        <v>41325</v>
      </c>
      <c r="C449" s="2">
        <v>0.47916666666666669</v>
      </c>
      <c r="G449">
        <v>0</v>
      </c>
      <c r="H449">
        <v>0</v>
      </c>
      <c r="I449">
        <v>0</v>
      </c>
      <c r="J449" t="s">
        <v>50</v>
      </c>
      <c r="K449" t="s">
        <v>51</v>
      </c>
    </row>
    <row r="450" spans="1:11" x14ac:dyDescent="0.25">
      <c r="A450">
        <f t="shared" ref="A450:A513" si="7">WEEKDAY(B:B)</f>
        <v>4</v>
      </c>
      <c r="B450" s="1">
        <v>41325</v>
      </c>
      <c r="C450" s="2">
        <v>0.5</v>
      </c>
      <c r="G450">
        <v>0</v>
      </c>
      <c r="H450">
        <v>0</v>
      </c>
      <c r="I450">
        <v>0</v>
      </c>
      <c r="J450" t="s">
        <v>50</v>
      </c>
      <c r="K450" t="s">
        <v>51</v>
      </c>
    </row>
    <row r="451" spans="1:11" x14ac:dyDescent="0.25">
      <c r="A451">
        <f t="shared" si="7"/>
        <v>4</v>
      </c>
      <c r="B451" s="1">
        <v>41325</v>
      </c>
      <c r="C451" s="2">
        <v>0.52083333333333337</v>
      </c>
      <c r="G451">
        <v>0</v>
      </c>
      <c r="H451">
        <v>0</v>
      </c>
      <c r="I451">
        <v>0</v>
      </c>
      <c r="J451" t="s">
        <v>50</v>
      </c>
      <c r="K451" t="s">
        <v>51</v>
      </c>
    </row>
    <row r="452" spans="1:11" x14ac:dyDescent="0.25">
      <c r="A452">
        <f t="shared" si="7"/>
        <v>2</v>
      </c>
      <c r="B452" s="1">
        <v>41330</v>
      </c>
      <c r="C452" s="2">
        <v>0.41666666666666669</v>
      </c>
      <c r="G452">
        <v>0</v>
      </c>
      <c r="H452">
        <v>0</v>
      </c>
      <c r="I452">
        <v>0</v>
      </c>
      <c r="J452" t="s">
        <v>50</v>
      </c>
      <c r="K452" t="s">
        <v>51</v>
      </c>
    </row>
    <row r="453" spans="1:11" x14ac:dyDescent="0.25">
      <c r="A453">
        <f t="shared" si="7"/>
        <v>2</v>
      </c>
      <c r="B453" s="1">
        <v>41330</v>
      </c>
      <c r="C453" s="2">
        <v>0.4375</v>
      </c>
      <c r="G453">
        <v>0</v>
      </c>
      <c r="H453">
        <v>0</v>
      </c>
      <c r="I453">
        <v>0</v>
      </c>
      <c r="J453" t="s">
        <v>50</v>
      </c>
      <c r="K453" t="s">
        <v>51</v>
      </c>
    </row>
    <row r="454" spans="1:11" x14ac:dyDescent="0.25">
      <c r="A454">
        <f t="shared" si="7"/>
        <v>2</v>
      </c>
      <c r="B454" s="1">
        <v>41330</v>
      </c>
      <c r="C454" s="2">
        <v>0.45833333333333331</v>
      </c>
      <c r="G454">
        <v>0</v>
      </c>
      <c r="H454">
        <v>0</v>
      </c>
      <c r="I454">
        <v>0</v>
      </c>
      <c r="J454" t="s">
        <v>50</v>
      </c>
      <c r="K454" t="s">
        <v>51</v>
      </c>
    </row>
    <row r="455" spans="1:11" x14ac:dyDescent="0.25">
      <c r="A455">
        <f t="shared" si="7"/>
        <v>2</v>
      </c>
      <c r="B455" s="1">
        <v>41330</v>
      </c>
      <c r="C455" s="2">
        <v>0.47916666666666669</v>
      </c>
      <c r="G455">
        <v>0</v>
      </c>
      <c r="H455">
        <v>0</v>
      </c>
      <c r="I455">
        <v>0</v>
      </c>
      <c r="J455" t="s">
        <v>50</v>
      </c>
      <c r="K455" t="s">
        <v>51</v>
      </c>
    </row>
    <row r="456" spans="1:11" x14ac:dyDescent="0.25">
      <c r="A456">
        <f t="shared" si="7"/>
        <v>2</v>
      </c>
      <c r="B456" s="1">
        <v>41330</v>
      </c>
      <c r="C456" s="2">
        <v>0.5</v>
      </c>
      <c r="G456">
        <v>0</v>
      </c>
      <c r="H456">
        <v>0</v>
      </c>
      <c r="I456">
        <v>0</v>
      </c>
      <c r="J456" t="s">
        <v>50</v>
      </c>
      <c r="K456" t="s">
        <v>51</v>
      </c>
    </row>
    <row r="457" spans="1:11" x14ac:dyDescent="0.25">
      <c r="A457">
        <f t="shared" si="7"/>
        <v>2</v>
      </c>
      <c r="B457" s="1">
        <v>41330</v>
      </c>
      <c r="C457" s="2">
        <v>0.52083333333333337</v>
      </c>
      <c r="G457">
        <v>0</v>
      </c>
      <c r="H457">
        <v>0</v>
      </c>
      <c r="I457">
        <v>0</v>
      </c>
      <c r="J457" t="s">
        <v>50</v>
      </c>
      <c r="K457" t="s">
        <v>51</v>
      </c>
    </row>
    <row r="458" spans="1:11" x14ac:dyDescent="0.25">
      <c r="A458">
        <f t="shared" si="7"/>
        <v>2</v>
      </c>
      <c r="B458" s="1">
        <v>41330</v>
      </c>
      <c r="C458" s="2">
        <v>0.54166666666666663</v>
      </c>
      <c r="G458">
        <v>0</v>
      </c>
      <c r="H458">
        <v>0</v>
      </c>
      <c r="I458">
        <v>0</v>
      </c>
      <c r="J458" t="s">
        <v>50</v>
      </c>
      <c r="K458" t="s">
        <v>51</v>
      </c>
    </row>
    <row r="459" spans="1:11" x14ac:dyDescent="0.25">
      <c r="A459">
        <f t="shared" si="7"/>
        <v>2</v>
      </c>
      <c r="B459" s="1">
        <v>41330</v>
      </c>
      <c r="C459" s="2">
        <v>0.58333333333333337</v>
      </c>
      <c r="G459">
        <v>0</v>
      </c>
      <c r="H459">
        <v>0</v>
      </c>
      <c r="I459">
        <v>0</v>
      </c>
      <c r="J459" t="s">
        <v>50</v>
      </c>
      <c r="K459" t="s">
        <v>51</v>
      </c>
    </row>
    <row r="460" spans="1:11" x14ac:dyDescent="0.25">
      <c r="A460">
        <f t="shared" si="7"/>
        <v>2</v>
      </c>
      <c r="B460" s="1">
        <v>41330</v>
      </c>
      <c r="C460" s="2">
        <v>0.60416666666666663</v>
      </c>
      <c r="G460">
        <v>0</v>
      </c>
      <c r="H460">
        <v>0</v>
      </c>
      <c r="I460">
        <v>0</v>
      </c>
      <c r="J460" t="s">
        <v>50</v>
      </c>
      <c r="K460" t="s">
        <v>51</v>
      </c>
    </row>
    <row r="461" spans="1:11" x14ac:dyDescent="0.25">
      <c r="A461">
        <f t="shared" si="7"/>
        <v>3</v>
      </c>
      <c r="B461" s="1">
        <v>41331</v>
      </c>
      <c r="C461" s="2">
        <v>0.52083333333333337</v>
      </c>
      <c r="G461">
        <v>0</v>
      </c>
      <c r="H461">
        <v>0</v>
      </c>
      <c r="I461">
        <v>0</v>
      </c>
      <c r="J461" t="s">
        <v>50</v>
      </c>
      <c r="K461" t="s">
        <v>51</v>
      </c>
    </row>
    <row r="462" spans="1:11" x14ac:dyDescent="0.25">
      <c r="A462">
        <f t="shared" si="7"/>
        <v>4</v>
      </c>
      <c r="B462" s="1">
        <v>41332</v>
      </c>
      <c r="C462" s="2">
        <v>0.375</v>
      </c>
      <c r="G462">
        <v>0</v>
      </c>
      <c r="H462">
        <v>0</v>
      </c>
      <c r="I462">
        <v>0</v>
      </c>
      <c r="J462" t="s">
        <v>50</v>
      </c>
      <c r="K462" t="s">
        <v>51</v>
      </c>
    </row>
    <row r="463" spans="1:11" x14ac:dyDescent="0.25">
      <c r="A463">
        <f t="shared" si="7"/>
        <v>4</v>
      </c>
      <c r="B463" s="1">
        <v>41332</v>
      </c>
      <c r="C463" s="2">
        <v>0.39583333333333331</v>
      </c>
      <c r="G463">
        <v>0</v>
      </c>
      <c r="H463">
        <v>0</v>
      </c>
      <c r="I463">
        <v>0</v>
      </c>
      <c r="J463" t="s">
        <v>50</v>
      </c>
      <c r="K463" t="s">
        <v>51</v>
      </c>
    </row>
    <row r="464" spans="1:11" x14ac:dyDescent="0.25">
      <c r="A464">
        <f t="shared" si="7"/>
        <v>4</v>
      </c>
      <c r="B464" s="1">
        <v>41332</v>
      </c>
      <c r="C464" s="2">
        <v>0.41666666666666669</v>
      </c>
      <c r="G464">
        <v>0</v>
      </c>
      <c r="H464">
        <v>0</v>
      </c>
      <c r="I464">
        <v>0</v>
      </c>
      <c r="J464" t="s">
        <v>50</v>
      </c>
      <c r="K464" t="s">
        <v>51</v>
      </c>
    </row>
    <row r="465" spans="1:15" x14ac:dyDescent="0.25">
      <c r="A465">
        <f t="shared" si="7"/>
        <v>4</v>
      </c>
      <c r="B465" s="1">
        <v>41332</v>
      </c>
      <c r="C465" s="2">
        <v>0.4375</v>
      </c>
      <c r="G465">
        <v>0</v>
      </c>
      <c r="H465">
        <v>0</v>
      </c>
      <c r="I465">
        <v>0</v>
      </c>
      <c r="J465" t="s">
        <v>50</v>
      </c>
      <c r="K465" t="s">
        <v>51</v>
      </c>
    </row>
    <row r="466" spans="1:15" x14ac:dyDescent="0.25">
      <c r="A466">
        <f t="shared" si="7"/>
        <v>4</v>
      </c>
      <c r="B466" s="1">
        <v>41332</v>
      </c>
      <c r="C466" s="2">
        <v>0.45833333333333331</v>
      </c>
      <c r="D466" t="s">
        <v>260</v>
      </c>
      <c r="E466" t="s">
        <v>947</v>
      </c>
      <c r="G466">
        <v>1</v>
      </c>
      <c r="H466">
        <v>0</v>
      </c>
      <c r="I466">
        <v>0</v>
      </c>
      <c r="J466" t="s">
        <v>50</v>
      </c>
      <c r="K466" t="s">
        <v>51</v>
      </c>
      <c r="L466" t="s">
        <v>172</v>
      </c>
      <c r="M466" t="s">
        <v>173</v>
      </c>
      <c r="N466" t="s">
        <v>22</v>
      </c>
      <c r="O466" s="6" t="s">
        <v>317</v>
      </c>
    </row>
    <row r="467" spans="1:15" x14ac:dyDescent="0.25">
      <c r="A467">
        <f t="shared" si="7"/>
        <v>4</v>
      </c>
      <c r="B467" s="1">
        <v>41332</v>
      </c>
      <c r="C467" s="2">
        <v>0.47916666666666669</v>
      </c>
      <c r="D467" t="s">
        <v>260</v>
      </c>
      <c r="E467" t="s">
        <v>950</v>
      </c>
      <c r="G467">
        <v>1</v>
      </c>
      <c r="H467">
        <v>0</v>
      </c>
      <c r="I467">
        <v>0</v>
      </c>
      <c r="J467" t="s">
        <v>50</v>
      </c>
      <c r="K467" t="s">
        <v>51</v>
      </c>
      <c r="L467" t="s">
        <v>172</v>
      </c>
      <c r="M467" t="s">
        <v>173</v>
      </c>
      <c r="N467" t="s">
        <v>22</v>
      </c>
      <c r="O467" s="6" t="s">
        <v>317</v>
      </c>
    </row>
    <row r="468" spans="1:15" x14ac:dyDescent="0.25">
      <c r="A468">
        <f t="shared" si="7"/>
        <v>4</v>
      </c>
      <c r="B468" s="1">
        <v>41332</v>
      </c>
      <c r="C468" s="2">
        <v>0.5</v>
      </c>
      <c r="G468">
        <v>0</v>
      </c>
      <c r="H468">
        <v>0</v>
      </c>
      <c r="I468">
        <v>0</v>
      </c>
      <c r="J468" t="s">
        <v>50</v>
      </c>
      <c r="K468" t="s">
        <v>51</v>
      </c>
    </row>
    <row r="469" spans="1:15" x14ac:dyDescent="0.25">
      <c r="A469">
        <f t="shared" si="7"/>
        <v>4</v>
      </c>
      <c r="B469" s="1">
        <v>41339</v>
      </c>
      <c r="C469" s="2">
        <v>0.375</v>
      </c>
      <c r="D469" t="s">
        <v>260</v>
      </c>
      <c r="E469" t="s">
        <v>1004</v>
      </c>
      <c r="G469">
        <v>1</v>
      </c>
      <c r="H469">
        <v>0</v>
      </c>
      <c r="I469">
        <v>0</v>
      </c>
      <c r="J469" t="s">
        <v>50</v>
      </c>
      <c r="K469" t="s">
        <v>51</v>
      </c>
      <c r="L469" t="s">
        <v>1005</v>
      </c>
      <c r="M469" t="s">
        <v>1006</v>
      </c>
      <c r="N469" t="s">
        <v>22</v>
      </c>
      <c r="O469" s="5"/>
    </row>
    <row r="470" spans="1:15" x14ac:dyDescent="0.25">
      <c r="A470">
        <f t="shared" si="7"/>
        <v>4</v>
      </c>
      <c r="B470" s="1">
        <v>41360</v>
      </c>
      <c r="C470" s="2">
        <v>0.41666666666666669</v>
      </c>
      <c r="G470">
        <v>0</v>
      </c>
      <c r="H470">
        <v>0</v>
      </c>
      <c r="I470">
        <v>0</v>
      </c>
      <c r="J470" t="s">
        <v>50</v>
      </c>
      <c r="K470" t="s">
        <v>51</v>
      </c>
    </row>
    <row r="471" spans="1:15" x14ac:dyDescent="0.25">
      <c r="A471">
        <f t="shared" si="7"/>
        <v>4</v>
      </c>
      <c r="B471" s="1">
        <v>41360</v>
      </c>
      <c r="C471" s="2">
        <v>0.4375</v>
      </c>
      <c r="G471">
        <v>0</v>
      </c>
      <c r="H471">
        <v>0</v>
      </c>
      <c r="I471">
        <v>0</v>
      </c>
      <c r="J471" t="s">
        <v>50</v>
      </c>
      <c r="K471" t="s">
        <v>51</v>
      </c>
    </row>
    <row r="472" spans="1:15" x14ac:dyDescent="0.25">
      <c r="A472">
        <f t="shared" si="7"/>
        <v>2</v>
      </c>
      <c r="B472" s="1">
        <v>41365</v>
      </c>
      <c r="C472" s="2">
        <v>0.41666666666666669</v>
      </c>
      <c r="G472">
        <v>0</v>
      </c>
      <c r="H472">
        <v>0</v>
      </c>
      <c r="I472">
        <v>0</v>
      </c>
      <c r="J472" t="s">
        <v>50</v>
      </c>
      <c r="K472" t="s">
        <v>51</v>
      </c>
    </row>
    <row r="473" spans="1:15" x14ac:dyDescent="0.25">
      <c r="A473">
        <f t="shared" si="7"/>
        <v>2</v>
      </c>
      <c r="B473" s="1">
        <v>41365</v>
      </c>
      <c r="C473" s="2">
        <v>0.4375</v>
      </c>
      <c r="G473">
        <v>0</v>
      </c>
      <c r="H473">
        <v>0</v>
      </c>
      <c r="I473">
        <v>0</v>
      </c>
      <c r="J473" t="s">
        <v>50</v>
      </c>
      <c r="K473" t="s">
        <v>51</v>
      </c>
    </row>
    <row r="474" spans="1:15" x14ac:dyDescent="0.25">
      <c r="A474">
        <f t="shared" si="7"/>
        <v>2</v>
      </c>
      <c r="B474" s="1">
        <v>41365</v>
      </c>
      <c r="C474" s="2">
        <v>0.45833333333333331</v>
      </c>
      <c r="G474">
        <v>0</v>
      </c>
      <c r="H474">
        <v>0</v>
      </c>
      <c r="I474">
        <v>0</v>
      </c>
      <c r="J474" t="s">
        <v>50</v>
      </c>
      <c r="K474" t="s">
        <v>51</v>
      </c>
    </row>
    <row r="475" spans="1:15" x14ac:dyDescent="0.25">
      <c r="A475">
        <f t="shared" si="7"/>
        <v>2</v>
      </c>
      <c r="B475" s="1">
        <v>41365</v>
      </c>
      <c r="C475" s="2">
        <v>0.47916666666666669</v>
      </c>
      <c r="G475">
        <v>0</v>
      </c>
      <c r="H475">
        <v>0</v>
      </c>
      <c r="I475">
        <v>0</v>
      </c>
      <c r="J475" t="s">
        <v>50</v>
      </c>
      <c r="K475" t="s">
        <v>51</v>
      </c>
    </row>
    <row r="476" spans="1:15" x14ac:dyDescent="0.25">
      <c r="A476">
        <f t="shared" si="7"/>
        <v>2</v>
      </c>
      <c r="B476" s="1">
        <v>41365</v>
      </c>
      <c r="C476" s="2">
        <v>0.5</v>
      </c>
      <c r="G476">
        <v>0</v>
      </c>
      <c r="H476">
        <v>0</v>
      </c>
      <c r="I476">
        <v>0</v>
      </c>
      <c r="J476" t="s">
        <v>50</v>
      </c>
      <c r="K476" t="s">
        <v>51</v>
      </c>
    </row>
    <row r="477" spans="1:15" x14ac:dyDescent="0.25">
      <c r="A477">
        <f t="shared" si="7"/>
        <v>2</v>
      </c>
      <c r="B477" s="1">
        <v>41365</v>
      </c>
      <c r="C477" s="2">
        <v>0.52083333333333337</v>
      </c>
      <c r="G477">
        <v>0</v>
      </c>
      <c r="H477">
        <v>0</v>
      </c>
      <c r="I477">
        <v>0</v>
      </c>
      <c r="J477" t="s">
        <v>50</v>
      </c>
      <c r="K477" t="s">
        <v>51</v>
      </c>
    </row>
    <row r="478" spans="1:15" x14ac:dyDescent="0.25">
      <c r="A478">
        <f t="shared" si="7"/>
        <v>4</v>
      </c>
      <c r="B478" s="1">
        <v>41367</v>
      </c>
      <c r="C478" s="2">
        <v>0.375</v>
      </c>
      <c r="G478">
        <v>0</v>
      </c>
      <c r="H478">
        <v>0</v>
      </c>
      <c r="I478">
        <v>0</v>
      </c>
      <c r="J478" t="s">
        <v>50</v>
      </c>
      <c r="K478" t="s">
        <v>51</v>
      </c>
    </row>
    <row r="479" spans="1:15" x14ac:dyDescent="0.25">
      <c r="A479">
        <f t="shared" si="7"/>
        <v>4</v>
      </c>
      <c r="B479" s="1">
        <v>41367</v>
      </c>
      <c r="C479" s="2">
        <v>0.39583333333333331</v>
      </c>
      <c r="G479">
        <v>0</v>
      </c>
      <c r="H479">
        <v>0</v>
      </c>
      <c r="I479">
        <v>0</v>
      </c>
      <c r="J479" t="s">
        <v>50</v>
      </c>
      <c r="K479" t="s">
        <v>51</v>
      </c>
    </row>
    <row r="480" spans="1:15" x14ac:dyDescent="0.25">
      <c r="A480">
        <f t="shared" si="7"/>
        <v>4</v>
      </c>
      <c r="B480" s="1">
        <v>41367</v>
      </c>
      <c r="C480" s="2">
        <v>0.41666666666666669</v>
      </c>
      <c r="G480">
        <v>0</v>
      </c>
      <c r="H480">
        <v>0</v>
      </c>
      <c r="I480">
        <v>0</v>
      </c>
      <c r="J480" t="s">
        <v>50</v>
      </c>
      <c r="K480" t="s">
        <v>51</v>
      </c>
    </row>
    <row r="481" spans="1:11" x14ac:dyDescent="0.25">
      <c r="A481">
        <f t="shared" si="7"/>
        <v>4</v>
      </c>
      <c r="B481" s="1">
        <v>41367</v>
      </c>
      <c r="C481" s="2">
        <v>0.4375</v>
      </c>
      <c r="G481">
        <v>0</v>
      </c>
      <c r="H481">
        <v>0</v>
      </c>
      <c r="I481">
        <v>0</v>
      </c>
      <c r="J481" t="s">
        <v>50</v>
      </c>
      <c r="K481" t="s">
        <v>51</v>
      </c>
    </row>
    <row r="482" spans="1:11" x14ac:dyDescent="0.25">
      <c r="A482">
        <f t="shared" si="7"/>
        <v>4</v>
      </c>
      <c r="B482" s="1">
        <v>41367</v>
      </c>
      <c r="C482" s="2">
        <v>0.45833333333333331</v>
      </c>
      <c r="G482">
        <v>0</v>
      </c>
      <c r="H482">
        <v>0</v>
      </c>
      <c r="I482">
        <v>0</v>
      </c>
      <c r="J482" t="s">
        <v>50</v>
      </c>
      <c r="K482" t="s">
        <v>51</v>
      </c>
    </row>
    <row r="483" spans="1:11" x14ac:dyDescent="0.25">
      <c r="A483">
        <f t="shared" si="7"/>
        <v>2</v>
      </c>
      <c r="B483" s="1">
        <v>41372</v>
      </c>
      <c r="C483" s="2">
        <v>0.41666666666666669</v>
      </c>
      <c r="G483">
        <v>0</v>
      </c>
      <c r="H483">
        <v>0</v>
      </c>
      <c r="I483">
        <v>0</v>
      </c>
      <c r="J483" t="s">
        <v>50</v>
      </c>
      <c r="K483" t="s">
        <v>51</v>
      </c>
    </row>
    <row r="484" spans="1:11" x14ac:dyDescent="0.25">
      <c r="A484">
        <f t="shared" si="7"/>
        <v>2</v>
      </c>
      <c r="B484" s="1">
        <v>41372</v>
      </c>
      <c r="C484" s="2">
        <v>0.4375</v>
      </c>
      <c r="G484">
        <v>0</v>
      </c>
      <c r="H484">
        <v>0</v>
      </c>
      <c r="I484">
        <v>0</v>
      </c>
      <c r="J484" t="s">
        <v>50</v>
      </c>
      <c r="K484" t="s">
        <v>51</v>
      </c>
    </row>
    <row r="485" spans="1:11" x14ac:dyDescent="0.25">
      <c r="A485">
        <f t="shared" si="7"/>
        <v>2</v>
      </c>
      <c r="B485" s="1">
        <v>41372</v>
      </c>
      <c r="C485" s="2">
        <v>0.45833333333333331</v>
      </c>
      <c r="G485">
        <v>0</v>
      </c>
      <c r="H485">
        <v>0</v>
      </c>
      <c r="I485">
        <v>0</v>
      </c>
      <c r="J485" t="s">
        <v>50</v>
      </c>
      <c r="K485" t="s">
        <v>51</v>
      </c>
    </row>
    <row r="486" spans="1:11" x14ac:dyDescent="0.25">
      <c r="A486">
        <f t="shared" si="7"/>
        <v>2</v>
      </c>
      <c r="B486" s="1">
        <v>41372</v>
      </c>
      <c r="C486" s="2">
        <v>0.47916666666666669</v>
      </c>
      <c r="G486">
        <v>0</v>
      </c>
      <c r="H486">
        <v>0</v>
      </c>
      <c r="I486">
        <v>0</v>
      </c>
      <c r="J486" t="s">
        <v>50</v>
      </c>
      <c r="K486" t="s">
        <v>51</v>
      </c>
    </row>
    <row r="487" spans="1:11" x14ac:dyDescent="0.25">
      <c r="A487">
        <f t="shared" si="7"/>
        <v>2</v>
      </c>
      <c r="B487" s="1">
        <v>41372</v>
      </c>
      <c r="C487" s="2">
        <v>0.5</v>
      </c>
      <c r="G487">
        <v>0</v>
      </c>
      <c r="H487">
        <v>0</v>
      </c>
      <c r="I487">
        <v>0</v>
      </c>
      <c r="J487" t="s">
        <v>50</v>
      </c>
      <c r="K487" t="s">
        <v>51</v>
      </c>
    </row>
    <row r="488" spans="1:11" x14ac:dyDescent="0.25">
      <c r="A488">
        <f t="shared" si="7"/>
        <v>2</v>
      </c>
      <c r="B488" s="1">
        <v>41372</v>
      </c>
      <c r="C488" s="2">
        <v>0.52083333333333337</v>
      </c>
      <c r="G488">
        <v>0</v>
      </c>
      <c r="H488">
        <v>0</v>
      </c>
      <c r="I488">
        <v>0</v>
      </c>
      <c r="J488" t="s">
        <v>50</v>
      </c>
      <c r="K488" t="s">
        <v>51</v>
      </c>
    </row>
    <row r="489" spans="1:11" x14ac:dyDescent="0.25">
      <c r="A489">
        <f t="shared" si="7"/>
        <v>2</v>
      </c>
      <c r="B489" s="1">
        <v>41372</v>
      </c>
      <c r="C489" s="2">
        <v>0.54166666666666663</v>
      </c>
      <c r="G489">
        <v>0</v>
      </c>
      <c r="H489">
        <v>0</v>
      </c>
      <c r="I489">
        <v>0</v>
      </c>
      <c r="J489" t="s">
        <v>50</v>
      </c>
      <c r="K489" t="s">
        <v>51</v>
      </c>
    </row>
    <row r="490" spans="1:11" x14ac:dyDescent="0.25">
      <c r="A490">
        <f t="shared" si="7"/>
        <v>2</v>
      </c>
      <c r="B490" s="1">
        <v>41372</v>
      </c>
      <c r="C490" s="2">
        <v>0.5625</v>
      </c>
      <c r="G490">
        <v>0</v>
      </c>
      <c r="H490">
        <v>0</v>
      </c>
      <c r="I490">
        <v>0</v>
      </c>
      <c r="J490" t="s">
        <v>50</v>
      </c>
      <c r="K490" t="s">
        <v>51</v>
      </c>
    </row>
    <row r="491" spans="1:11" x14ac:dyDescent="0.25">
      <c r="A491">
        <f t="shared" si="7"/>
        <v>2</v>
      </c>
      <c r="B491" s="1">
        <v>41372</v>
      </c>
      <c r="C491" s="2">
        <v>0.58333333333333337</v>
      </c>
      <c r="G491">
        <v>0</v>
      </c>
      <c r="H491">
        <v>0</v>
      </c>
      <c r="I491">
        <v>0</v>
      </c>
      <c r="J491" t="s">
        <v>50</v>
      </c>
      <c r="K491" t="s">
        <v>51</v>
      </c>
    </row>
    <row r="492" spans="1:11" x14ac:dyDescent="0.25">
      <c r="A492">
        <f t="shared" si="7"/>
        <v>2</v>
      </c>
      <c r="B492" s="1">
        <v>41372</v>
      </c>
      <c r="C492" s="2">
        <v>0.60416666666666663</v>
      </c>
      <c r="G492">
        <v>0</v>
      </c>
      <c r="H492">
        <v>0</v>
      </c>
      <c r="I492">
        <v>0</v>
      </c>
      <c r="J492" t="s">
        <v>50</v>
      </c>
      <c r="K492" t="s">
        <v>51</v>
      </c>
    </row>
    <row r="493" spans="1:11" x14ac:dyDescent="0.25">
      <c r="A493">
        <f t="shared" si="7"/>
        <v>4</v>
      </c>
      <c r="B493" s="1">
        <v>41374</v>
      </c>
      <c r="C493" s="2">
        <v>0.375</v>
      </c>
      <c r="G493">
        <v>0</v>
      </c>
      <c r="H493">
        <v>0</v>
      </c>
      <c r="I493">
        <v>0</v>
      </c>
      <c r="J493" t="s">
        <v>50</v>
      </c>
      <c r="K493" t="s">
        <v>51</v>
      </c>
    </row>
    <row r="494" spans="1:11" x14ac:dyDescent="0.25">
      <c r="A494">
        <f t="shared" si="7"/>
        <v>4</v>
      </c>
      <c r="B494" s="1">
        <v>41374</v>
      </c>
      <c r="C494" s="2">
        <v>0.39583333333333331</v>
      </c>
      <c r="G494">
        <v>0</v>
      </c>
      <c r="H494">
        <v>0</v>
      </c>
      <c r="I494">
        <v>0</v>
      </c>
      <c r="J494" t="s">
        <v>50</v>
      </c>
      <c r="K494" t="s">
        <v>51</v>
      </c>
    </row>
    <row r="495" spans="1:11" x14ac:dyDescent="0.25">
      <c r="A495">
        <f t="shared" si="7"/>
        <v>4</v>
      </c>
      <c r="B495" s="1">
        <v>41374</v>
      </c>
      <c r="C495" s="2">
        <v>0.41666666666666669</v>
      </c>
      <c r="G495">
        <v>0</v>
      </c>
      <c r="H495">
        <v>0</v>
      </c>
      <c r="I495">
        <v>0</v>
      </c>
      <c r="J495" t="s">
        <v>50</v>
      </c>
      <c r="K495" t="s">
        <v>51</v>
      </c>
    </row>
    <row r="496" spans="1:11" x14ac:dyDescent="0.25">
      <c r="A496">
        <f t="shared" si="7"/>
        <v>4</v>
      </c>
      <c r="B496" s="1">
        <v>41374</v>
      </c>
      <c r="C496" s="2">
        <v>0.4375</v>
      </c>
      <c r="G496">
        <v>0</v>
      </c>
      <c r="H496">
        <v>0</v>
      </c>
      <c r="I496">
        <v>0</v>
      </c>
      <c r="J496" t="s">
        <v>50</v>
      </c>
      <c r="K496" t="s">
        <v>51</v>
      </c>
    </row>
    <row r="497" spans="1:14" x14ac:dyDescent="0.25">
      <c r="A497">
        <f t="shared" si="7"/>
        <v>4</v>
      </c>
      <c r="B497" s="1">
        <v>41374</v>
      </c>
      <c r="C497" s="2">
        <v>0.45833333333333331</v>
      </c>
      <c r="G497">
        <v>0</v>
      </c>
      <c r="H497">
        <v>0</v>
      </c>
      <c r="I497">
        <v>0</v>
      </c>
      <c r="J497" t="s">
        <v>50</v>
      </c>
      <c r="K497" t="s">
        <v>51</v>
      </c>
    </row>
    <row r="498" spans="1:14" x14ac:dyDescent="0.25">
      <c r="A498">
        <f t="shared" si="7"/>
        <v>2</v>
      </c>
      <c r="B498" s="1">
        <v>41379</v>
      </c>
      <c r="C498" s="2">
        <v>0.41666666666666669</v>
      </c>
      <c r="D498" t="s">
        <v>238</v>
      </c>
      <c r="E498" t="s">
        <v>1368</v>
      </c>
      <c r="G498">
        <v>1</v>
      </c>
      <c r="H498">
        <v>0</v>
      </c>
      <c r="I498">
        <v>0</v>
      </c>
      <c r="J498" t="s">
        <v>50</v>
      </c>
      <c r="K498" t="s">
        <v>51</v>
      </c>
      <c r="L498" t="s">
        <v>66</v>
      </c>
      <c r="M498" t="s">
        <v>1364</v>
      </c>
      <c r="N498" t="s">
        <v>25</v>
      </c>
    </row>
    <row r="499" spans="1:14" x14ac:dyDescent="0.25">
      <c r="A499">
        <f t="shared" si="7"/>
        <v>2</v>
      </c>
      <c r="B499" s="1">
        <v>41379</v>
      </c>
      <c r="C499" s="2">
        <v>0.45833333333333331</v>
      </c>
      <c r="G499">
        <v>0</v>
      </c>
      <c r="H499">
        <v>0</v>
      </c>
      <c r="I499">
        <v>0</v>
      </c>
      <c r="J499" t="s">
        <v>50</v>
      </c>
      <c r="K499" t="s">
        <v>51</v>
      </c>
    </row>
    <row r="500" spans="1:14" x14ac:dyDescent="0.25">
      <c r="A500">
        <f t="shared" si="7"/>
        <v>2</v>
      </c>
      <c r="B500" s="1">
        <v>41379</v>
      </c>
      <c r="C500" s="2">
        <v>0.52083333333333337</v>
      </c>
      <c r="G500">
        <v>0</v>
      </c>
      <c r="H500">
        <v>0</v>
      </c>
      <c r="I500">
        <v>0</v>
      </c>
      <c r="J500" t="s">
        <v>50</v>
      </c>
      <c r="K500" t="s">
        <v>51</v>
      </c>
    </row>
    <row r="501" spans="1:14" x14ac:dyDescent="0.25">
      <c r="A501">
        <f t="shared" si="7"/>
        <v>2</v>
      </c>
      <c r="B501" s="1">
        <v>41379</v>
      </c>
      <c r="C501" s="2">
        <v>0.58333333333333337</v>
      </c>
      <c r="G501">
        <v>0</v>
      </c>
      <c r="H501">
        <v>0</v>
      </c>
      <c r="I501">
        <v>0</v>
      </c>
      <c r="J501" t="s">
        <v>50</v>
      </c>
      <c r="K501" t="s">
        <v>51</v>
      </c>
    </row>
    <row r="502" spans="1:14" x14ac:dyDescent="0.25">
      <c r="A502">
        <f t="shared" si="7"/>
        <v>3</v>
      </c>
      <c r="B502" s="1">
        <v>41380</v>
      </c>
      <c r="C502" s="2">
        <v>0.54166666666666663</v>
      </c>
      <c r="G502">
        <v>0</v>
      </c>
      <c r="H502">
        <v>0</v>
      </c>
      <c r="I502">
        <v>0</v>
      </c>
      <c r="J502" t="s">
        <v>50</v>
      </c>
      <c r="K502" t="s">
        <v>51</v>
      </c>
    </row>
    <row r="503" spans="1:14" x14ac:dyDescent="0.25">
      <c r="A503">
        <f t="shared" si="7"/>
        <v>4</v>
      </c>
      <c r="B503" s="1">
        <v>41381</v>
      </c>
      <c r="C503" s="2">
        <v>0.375</v>
      </c>
      <c r="G503">
        <v>0</v>
      </c>
      <c r="H503">
        <v>0</v>
      </c>
      <c r="I503">
        <v>0</v>
      </c>
      <c r="J503" t="s">
        <v>50</v>
      </c>
      <c r="K503" t="s">
        <v>51</v>
      </c>
    </row>
    <row r="504" spans="1:14" x14ac:dyDescent="0.25">
      <c r="A504">
        <f t="shared" si="7"/>
        <v>4</v>
      </c>
      <c r="B504" s="1">
        <v>41381</v>
      </c>
      <c r="C504" s="2">
        <v>0.39583333333333331</v>
      </c>
      <c r="G504">
        <v>0</v>
      </c>
      <c r="H504">
        <v>0</v>
      </c>
      <c r="I504">
        <v>0</v>
      </c>
      <c r="J504" t="s">
        <v>50</v>
      </c>
      <c r="K504" t="s">
        <v>51</v>
      </c>
    </row>
    <row r="505" spans="1:14" x14ac:dyDescent="0.25">
      <c r="A505">
        <f t="shared" si="7"/>
        <v>4</v>
      </c>
      <c r="B505" s="1">
        <v>41381</v>
      </c>
      <c r="C505" s="2">
        <v>0.45833333333333331</v>
      </c>
      <c r="G505">
        <v>0</v>
      </c>
      <c r="H505">
        <v>0</v>
      </c>
      <c r="I505">
        <v>0</v>
      </c>
      <c r="J505" t="s">
        <v>50</v>
      </c>
      <c r="K505" t="s">
        <v>51</v>
      </c>
    </row>
    <row r="506" spans="1:14" x14ac:dyDescent="0.25">
      <c r="A506">
        <f t="shared" si="7"/>
        <v>4</v>
      </c>
      <c r="B506" s="1">
        <v>41381</v>
      </c>
      <c r="C506" s="2">
        <v>0.47916666666666669</v>
      </c>
      <c r="D506" t="s">
        <v>238</v>
      </c>
      <c r="E506" t="s">
        <v>1618</v>
      </c>
      <c r="G506">
        <v>1</v>
      </c>
      <c r="H506">
        <v>0</v>
      </c>
      <c r="I506">
        <v>0</v>
      </c>
      <c r="J506" t="s">
        <v>50</v>
      </c>
      <c r="K506" t="s">
        <v>51</v>
      </c>
      <c r="L506" t="s">
        <v>30</v>
      </c>
      <c r="M506" t="s">
        <v>31</v>
      </c>
      <c r="N506" t="s">
        <v>25</v>
      </c>
    </row>
    <row r="507" spans="1:14" x14ac:dyDescent="0.25">
      <c r="A507">
        <f t="shared" si="7"/>
        <v>4</v>
      </c>
      <c r="B507" s="1">
        <v>41381</v>
      </c>
      <c r="C507" s="2">
        <v>0.5</v>
      </c>
      <c r="D507" t="s">
        <v>238</v>
      </c>
      <c r="E507" t="s">
        <v>1618</v>
      </c>
      <c r="G507">
        <v>1</v>
      </c>
      <c r="H507">
        <v>0</v>
      </c>
      <c r="I507">
        <v>0</v>
      </c>
      <c r="J507" t="s">
        <v>50</v>
      </c>
      <c r="K507" t="s">
        <v>51</v>
      </c>
      <c r="L507" t="s">
        <v>30</v>
      </c>
      <c r="M507" t="s">
        <v>31</v>
      </c>
      <c r="N507" t="s">
        <v>25</v>
      </c>
    </row>
    <row r="508" spans="1:14" x14ac:dyDescent="0.25">
      <c r="A508">
        <f t="shared" si="7"/>
        <v>2</v>
      </c>
      <c r="B508" s="1">
        <v>41386</v>
      </c>
      <c r="C508" s="2">
        <v>0.41666666666666669</v>
      </c>
      <c r="G508">
        <v>0</v>
      </c>
      <c r="H508">
        <v>0</v>
      </c>
      <c r="I508">
        <v>0</v>
      </c>
      <c r="J508" t="s">
        <v>50</v>
      </c>
      <c r="K508" t="s">
        <v>51</v>
      </c>
    </row>
    <row r="509" spans="1:14" x14ac:dyDescent="0.25">
      <c r="A509">
        <f t="shared" si="7"/>
        <v>2</v>
      </c>
      <c r="B509" s="1">
        <v>41386</v>
      </c>
      <c r="C509" s="2">
        <v>0.4375</v>
      </c>
      <c r="G509">
        <v>0</v>
      </c>
      <c r="H509">
        <v>0</v>
      </c>
      <c r="I509">
        <v>0</v>
      </c>
      <c r="J509" t="s">
        <v>50</v>
      </c>
      <c r="K509" t="s">
        <v>51</v>
      </c>
    </row>
    <row r="510" spans="1:14" x14ac:dyDescent="0.25">
      <c r="A510">
        <f t="shared" si="7"/>
        <v>2</v>
      </c>
      <c r="B510" s="1">
        <v>41386</v>
      </c>
      <c r="C510" s="2">
        <v>0.45833333333333331</v>
      </c>
      <c r="G510">
        <v>0</v>
      </c>
      <c r="H510">
        <v>0</v>
      </c>
      <c r="I510">
        <v>0</v>
      </c>
      <c r="J510" t="s">
        <v>50</v>
      </c>
      <c r="K510" t="s">
        <v>51</v>
      </c>
    </row>
    <row r="511" spans="1:14" x14ac:dyDescent="0.25">
      <c r="A511">
        <f t="shared" si="7"/>
        <v>2</v>
      </c>
      <c r="B511" s="1">
        <v>41386</v>
      </c>
      <c r="C511" s="2">
        <v>0.47916666666666669</v>
      </c>
      <c r="G511">
        <v>0</v>
      </c>
      <c r="H511">
        <v>0</v>
      </c>
      <c r="I511">
        <v>0</v>
      </c>
      <c r="J511" t="s">
        <v>50</v>
      </c>
      <c r="K511" t="s">
        <v>51</v>
      </c>
    </row>
    <row r="512" spans="1:14" x14ac:dyDescent="0.25">
      <c r="A512">
        <f t="shared" si="7"/>
        <v>2</v>
      </c>
      <c r="B512" s="1">
        <v>41386</v>
      </c>
      <c r="C512" s="2">
        <v>0.54166666666666663</v>
      </c>
      <c r="G512">
        <v>0</v>
      </c>
      <c r="H512">
        <v>0</v>
      </c>
      <c r="I512">
        <v>0</v>
      </c>
      <c r="J512" t="s">
        <v>50</v>
      </c>
      <c r="K512" t="s">
        <v>51</v>
      </c>
    </row>
    <row r="513" spans="1:14" x14ac:dyDescent="0.25">
      <c r="A513">
        <f t="shared" si="7"/>
        <v>2</v>
      </c>
      <c r="B513" s="1">
        <v>41386</v>
      </c>
      <c r="C513" s="2">
        <v>0.5625</v>
      </c>
      <c r="G513">
        <v>0</v>
      </c>
      <c r="H513">
        <v>0</v>
      </c>
      <c r="I513">
        <v>0</v>
      </c>
      <c r="J513" t="s">
        <v>50</v>
      </c>
      <c r="K513" t="s">
        <v>51</v>
      </c>
    </row>
    <row r="514" spans="1:14" x14ac:dyDescent="0.25">
      <c r="A514">
        <f t="shared" ref="A514:A577" si="8">WEEKDAY(B:B)</f>
        <v>4</v>
      </c>
      <c r="B514" s="1">
        <v>41388</v>
      </c>
      <c r="C514" s="2">
        <v>0.375</v>
      </c>
      <c r="D514" t="s">
        <v>238</v>
      </c>
      <c r="E514" t="s">
        <v>1695</v>
      </c>
      <c r="G514">
        <v>1</v>
      </c>
      <c r="H514">
        <v>0</v>
      </c>
      <c r="I514">
        <v>0</v>
      </c>
      <c r="J514" t="s">
        <v>50</v>
      </c>
      <c r="K514" t="s">
        <v>51</v>
      </c>
      <c r="L514" t="s">
        <v>427</v>
      </c>
      <c r="M514" t="s">
        <v>428</v>
      </c>
      <c r="N514" t="s">
        <v>25</v>
      </c>
    </row>
    <row r="515" spans="1:14" x14ac:dyDescent="0.25">
      <c r="A515">
        <f t="shared" si="8"/>
        <v>4</v>
      </c>
      <c r="B515" s="1">
        <v>41388</v>
      </c>
      <c r="C515" s="2">
        <v>0.39583333333333331</v>
      </c>
      <c r="D515" t="s">
        <v>238</v>
      </c>
      <c r="E515" t="s">
        <v>1696</v>
      </c>
      <c r="G515">
        <v>1</v>
      </c>
      <c r="H515">
        <v>0</v>
      </c>
      <c r="I515">
        <v>0</v>
      </c>
      <c r="J515" t="s">
        <v>50</v>
      </c>
      <c r="K515" t="s">
        <v>51</v>
      </c>
      <c r="L515" t="s">
        <v>427</v>
      </c>
      <c r="M515" t="s">
        <v>428</v>
      </c>
      <c r="N515" t="s">
        <v>25</v>
      </c>
    </row>
    <row r="516" spans="1:14" x14ac:dyDescent="0.25">
      <c r="A516">
        <f t="shared" si="8"/>
        <v>4</v>
      </c>
      <c r="B516" s="1">
        <v>41388</v>
      </c>
      <c r="C516" s="2">
        <v>0.45833333333333331</v>
      </c>
      <c r="G516">
        <v>0</v>
      </c>
      <c r="H516">
        <v>0</v>
      </c>
      <c r="I516">
        <v>0</v>
      </c>
      <c r="J516" t="s">
        <v>50</v>
      </c>
      <c r="K516" t="s">
        <v>51</v>
      </c>
    </row>
    <row r="517" spans="1:14" x14ac:dyDescent="0.25">
      <c r="A517">
        <f t="shared" si="8"/>
        <v>4</v>
      </c>
      <c r="B517" s="1">
        <v>41388</v>
      </c>
      <c r="C517" s="2">
        <v>0.47916666666666669</v>
      </c>
      <c r="G517">
        <v>0</v>
      </c>
      <c r="H517">
        <v>0</v>
      </c>
      <c r="I517">
        <v>0</v>
      </c>
      <c r="J517" t="s">
        <v>50</v>
      </c>
      <c r="K517" t="s">
        <v>51</v>
      </c>
    </row>
    <row r="518" spans="1:14" x14ac:dyDescent="0.25">
      <c r="A518">
        <f t="shared" si="8"/>
        <v>4</v>
      </c>
      <c r="B518" s="1">
        <v>41388</v>
      </c>
      <c r="C518" s="2">
        <v>0.5</v>
      </c>
      <c r="G518">
        <v>0</v>
      </c>
      <c r="H518">
        <v>0</v>
      </c>
      <c r="I518">
        <v>0</v>
      </c>
      <c r="J518" t="s">
        <v>50</v>
      </c>
      <c r="K518" t="s">
        <v>51</v>
      </c>
    </row>
    <row r="519" spans="1:14" x14ac:dyDescent="0.25">
      <c r="A519">
        <f t="shared" si="8"/>
        <v>4</v>
      </c>
      <c r="B519" s="1">
        <v>41388</v>
      </c>
      <c r="C519" s="2">
        <v>0.52083333333333337</v>
      </c>
      <c r="G519">
        <v>0</v>
      </c>
      <c r="H519">
        <v>0</v>
      </c>
      <c r="I519">
        <v>0</v>
      </c>
      <c r="J519" t="s">
        <v>50</v>
      </c>
      <c r="K519" t="s">
        <v>51</v>
      </c>
    </row>
    <row r="520" spans="1:14" x14ac:dyDescent="0.25">
      <c r="A520">
        <f t="shared" si="8"/>
        <v>2</v>
      </c>
      <c r="B520" s="1">
        <v>41393</v>
      </c>
      <c r="C520" s="2">
        <v>0.41666666666666669</v>
      </c>
      <c r="G520">
        <v>0</v>
      </c>
      <c r="H520">
        <v>0</v>
      </c>
      <c r="I520">
        <v>0</v>
      </c>
      <c r="J520" t="s">
        <v>50</v>
      </c>
      <c r="K520" t="s">
        <v>51</v>
      </c>
    </row>
    <row r="521" spans="1:14" x14ac:dyDescent="0.25">
      <c r="A521">
        <f t="shared" si="8"/>
        <v>2</v>
      </c>
      <c r="B521" s="1">
        <v>41393</v>
      </c>
      <c r="C521" s="2">
        <v>0.4375</v>
      </c>
      <c r="G521">
        <v>0</v>
      </c>
      <c r="H521">
        <v>0</v>
      </c>
      <c r="I521">
        <v>0</v>
      </c>
      <c r="J521" t="s">
        <v>50</v>
      </c>
      <c r="K521" t="s">
        <v>51</v>
      </c>
    </row>
    <row r="522" spans="1:14" x14ac:dyDescent="0.25">
      <c r="A522">
        <f t="shared" si="8"/>
        <v>2</v>
      </c>
      <c r="B522" s="1">
        <v>41393</v>
      </c>
      <c r="C522" s="2">
        <v>0.45833333333333331</v>
      </c>
      <c r="G522">
        <v>0</v>
      </c>
      <c r="H522">
        <v>0</v>
      </c>
      <c r="I522">
        <v>0</v>
      </c>
      <c r="J522" t="s">
        <v>50</v>
      </c>
      <c r="K522" t="s">
        <v>51</v>
      </c>
    </row>
    <row r="523" spans="1:14" x14ac:dyDescent="0.25">
      <c r="A523">
        <f t="shared" si="8"/>
        <v>2</v>
      </c>
      <c r="B523" s="1">
        <v>41393</v>
      </c>
      <c r="C523" s="2">
        <v>0.47916666666666669</v>
      </c>
      <c r="G523">
        <v>0</v>
      </c>
      <c r="H523">
        <v>0</v>
      </c>
      <c r="I523">
        <v>0</v>
      </c>
      <c r="J523" t="s">
        <v>50</v>
      </c>
      <c r="K523" t="s">
        <v>51</v>
      </c>
    </row>
    <row r="524" spans="1:14" x14ac:dyDescent="0.25">
      <c r="A524">
        <f t="shared" si="8"/>
        <v>2</v>
      </c>
      <c r="B524" s="1">
        <v>41393</v>
      </c>
      <c r="C524" s="2">
        <v>0.5</v>
      </c>
      <c r="G524">
        <v>0</v>
      </c>
      <c r="H524">
        <v>0</v>
      </c>
      <c r="I524">
        <v>0</v>
      </c>
      <c r="J524" t="s">
        <v>50</v>
      </c>
      <c r="K524" t="s">
        <v>51</v>
      </c>
    </row>
    <row r="525" spans="1:14" x14ac:dyDescent="0.25">
      <c r="A525">
        <f t="shared" si="8"/>
        <v>2</v>
      </c>
      <c r="B525" s="1">
        <v>41393</v>
      </c>
      <c r="C525" s="2">
        <v>0.52083333333333337</v>
      </c>
      <c r="G525">
        <v>0</v>
      </c>
      <c r="H525">
        <v>0</v>
      </c>
      <c r="I525">
        <v>0</v>
      </c>
      <c r="J525" t="s">
        <v>50</v>
      </c>
      <c r="K525" t="s">
        <v>51</v>
      </c>
    </row>
    <row r="526" spans="1:14" x14ac:dyDescent="0.25">
      <c r="A526">
        <f t="shared" si="8"/>
        <v>2</v>
      </c>
      <c r="B526" s="1">
        <v>41393</v>
      </c>
      <c r="C526" s="2">
        <v>0.54166666666666663</v>
      </c>
      <c r="G526">
        <v>0</v>
      </c>
      <c r="H526">
        <v>0</v>
      </c>
      <c r="I526">
        <v>0</v>
      </c>
      <c r="J526" t="s">
        <v>50</v>
      </c>
      <c r="K526" t="s">
        <v>51</v>
      </c>
    </row>
    <row r="527" spans="1:14" x14ac:dyDescent="0.25">
      <c r="A527">
        <f t="shared" si="8"/>
        <v>2</v>
      </c>
      <c r="B527" s="1">
        <v>41393</v>
      </c>
      <c r="C527" s="2">
        <v>0.5625</v>
      </c>
      <c r="G527">
        <v>0</v>
      </c>
      <c r="H527">
        <v>0</v>
      </c>
      <c r="I527">
        <v>0</v>
      </c>
      <c r="J527" t="s">
        <v>50</v>
      </c>
      <c r="K527" t="s">
        <v>51</v>
      </c>
    </row>
    <row r="528" spans="1:14" x14ac:dyDescent="0.25">
      <c r="A528">
        <f t="shared" si="8"/>
        <v>2</v>
      </c>
      <c r="B528" s="1">
        <v>41393</v>
      </c>
      <c r="C528" s="2">
        <v>0.58333333333333337</v>
      </c>
      <c r="G528">
        <v>0</v>
      </c>
      <c r="H528">
        <v>0</v>
      </c>
      <c r="I528">
        <v>0</v>
      </c>
      <c r="J528" t="s">
        <v>50</v>
      </c>
      <c r="K528" t="s">
        <v>51</v>
      </c>
    </row>
    <row r="529" spans="1:15" x14ac:dyDescent="0.25">
      <c r="A529">
        <f t="shared" si="8"/>
        <v>2</v>
      </c>
      <c r="B529" s="1">
        <v>41393</v>
      </c>
      <c r="C529" s="2">
        <v>0.60416666666666663</v>
      </c>
      <c r="G529">
        <v>0</v>
      </c>
      <c r="H529">
        <v>0</v>
      </c>
      <c r="I529">
        <v>0</v>
      </c>
      <c r="J529" t="s">
        <v>50</v>
      </c>
      <c r="K529" t="s">
        <v>51</v>
      </c>
    </row>
    <row r="530" spans="1:15" x14ac:dyDescent="0.25">
      <c r="A530">
        <f t="shared" si="8"/>
        <v>4</v>
      </c>
      <c r="B530" s="1">
        <v>41395</v>
      </c>
      <c r="C530" s="2">
        <v>0.375</v>
      </c>
      <c r="G530">
        <v>0</v>
      </c>
      <c r="H530">
        <v>0</v>
      </c>
      <c r="I530">
        <v>0</v>
      </c>
      <c r="J530" t="s">
        <v>50</v>
      </c>
      <c r="K530" t="s">
        <v>51</v>
      </c>
    </row>
    <row r="531" spans="1:15" x14ac:dyDescent="0.25">
      <c r="A531">
        <f t="shared" si="8"/>
        <v>4</v>
      </c>
      <c r="B531" s="1">
        <v>41395</v>
      </c>
      <c r="C531" s="2">
        <v>0.39583333333333331</v>
      </c>
      <c r="G531">
        <v>0</v>
      </c>
      <c r="H531">
        <v>0</v>
      </c>
      <c r="I531">
        <v>0</v>
      </c>
      <c r="J531" t="s">
        <v>50</v>
      </c>
      <c r="K531" t="s">
        <v>51</v>
      </c>
    </row>
    <row r="532" spans="1:15" x14ac:dyDescent="0.25">
      <c r="A532">
        <f t="shared" si="8"/>
        <v>4</v>
      </c>
      <c r="B532" s="1">
        <v>41395</v>
      </c>
      <c r="C532" s="2">
        <v>0.4375</v>
      </c>
      <c r="G532">
        <v>0</v>
      </c>
      <c r="H532">
        <v>0</v>
      </c>
      <c r="I532">
        <v>0</v>
      </c>
      <c r="J532" t="s">
        <v>50</v>
      </c>
      <c r="K532" t="s">
        <v>51</v>
      </c>
    </row>
    <row r="533" spans="1:15" x14ac:dyDescent="0.25">
      <c r="A533">
        <f t="shared" si="8"/>
        <v>4</v>
      </c>
      <c r="B533" s="1">
        <v>41395</v>
      </c>
      <c r="C533" s="2">
        <v>0.45833333333333331</v>
      </c>
      <c r="G533">
        <v>0</v>
      </c>
      <c r="H533">
        <v>0</v>
      </c>
      <c r="I533">
        <v>0</v>
      </c>
      <c r="J533" t="s">
        <v>50</v>
      </c>
      <c r="K533" t="s">
        <v>51</v>
      </c>
    </row>
    <row r="534" spans="1:15" x14ac:dyDescent="0.25">
      <c r="A534">
        <f t="shared" si="8"/>
        <v>4</v>
      </c>
      <c r="B534" s="1">
        <v>41395</v>
      </c>
      <c r="C534" s="2">
        <v>0.47916666666666669</v>
      </c>
      <c r="G534">
        <v>0</v>
      </c>
      <c r="H534">
        <v>0</v>
      </c>
      <c r="I534">
        <v>0</v>
      </c>
      <c r="J534" t="s">
        <v>50</v>
      </c>
      <c r="K534" t="s">
        <v>51</v>
      </c>
    </row>
    <row r="535" spans="1:15" x14ac:dyDescent="0.25">
      <c r="A535">
        <f t="shared" si="8"/>
        <v>2</v>
      </c>
      <c r="B535" s="1">
        <v>41302</v>
      </c>
      <c r="C535" s="2">
        <v>0.47916666666666669</v>
      </c>
      <c r="G535">
        <v>0</v>
      </c>
      <c r="H535">
        <v>0</v>
      </c>
      <c r="I535">
        <v>0</v>
      </c>
      <c r="J535" t="s">
        <v>28</v>
      </c>
      <c r="K535" t="s">
        <v>29</v>
      </c>
    </row>
    <row r="536" spans="1:15" x14ac:dyDescent="0.25">
      <c r="A536">
        <f t="shared" si="8"/>
        <v>2</v>
      </c>
      <c r="B536" s="1">
        <v>41302</v>
      </c>
      <c r="C536" s="2">
        <v>0.5</v>
      </c>
      <c r="G536">
        <v>0</v>
      </c>
      <c r="H536">
        <v>0</v>
      </c>
      <c r="I536">
        <v>0</v>
      </c>
      <c r="J536" t="s">
        <v>28</v>
      </c>
      <c r="K536" t="s">
        <v>29</v>
      </c>
    </row>
    <row r="537" spans="1:15" x14ac:dyDescent="0.25">
      <c r="A537">
        <f t="shared" si="8"/>
        <v>3</v>
      </c>
      <c r="B537" s="1">
        <v>41303</v>
      </c>
      <c r="C537" s="2">
        <v>0.5</v>
      </c>
      <c r="D537" t="s">
        <v>242</v>
      </c>
      <c r="E537" t="s">
        <v>594</v>
      </c>
      <c r="G537">
        <v>1</v>
      </c>
      <c r="H537">
        <v>0</v>
      </c>
      <c r="I537">
        <v>0</v>
      </c>
      <c r="J537" t="s">
        <v>28</v>
      </c>
      <c r="K537" t="s">
        <v>29</v>
      </c>
      <c r="L537" t="s">
        <v>42</v>
      </c>
      <c r="M537" t="s">
        <v>43</v>
      </c>
      <c r="N537" t="s">
        <v>25</v>
      </c>
      <c r="O537" s="6" t="s">
        <v>307</v>
      </c>
    </row>
    <row r="538" spans="1:15" x14ac:dyDescent="0.25">
      <c r="A538">
        <f t="shared" si="8"/>
        <v>4</v>
      </c>
      <c r="B538" s="1">
        <v>41304</v>
      </c>
      <c r="C538" s="2">
        <v>0.47916666666666669</v>
      </c>
      <c r="G538">
        <v>0</v>
      </c>
      <c r="H538">
        <v>0</v>
      </c>
      <c r="I538">
        <v>0</v>
      </c>
      <c r="J538" t="s">
        <v>28</v>
      </c>
      <c r="K538" t="s">
        <v>29</v>
      </c>
    </row>
    <row r="539" spans="1:15" x14ac:dyDescent="0.25">
      <c r="A539">
        <f t="shared" si="8"/>
        <v>4</v>
      </c>
      <c r="B539" s="1">
        <v>41304</v>
      </c>
      <c r="C539" s="2">
        <v>0.5</v>
      </c>
      <c r="D539" t="s">
        <v>240</v>
      </c>
      <c r="E539" t="s">
        <v>621</v>
      </c>
      <c r="G539">
        <v>1</v>
      </c>
      <c r="H539">
        <v>0</v>
      </c>
      <c r="I539">
        <v>0</v>
      </c>
      <c r="J539" t="s">
        <v>28</v>
      </c>
      <c r="K539" t="s">
        <v>29</v>
      </c>
      <c r="L539" t="s">
        <v>18</v>
      </c>
      <c r="M539" t="s">
        <v>19</v>
      </c>
      <c r="N539" t="s">
        <v>15</v>
      </c>
      <c r="O539" s="6" t="s">
        <v>330</v>
      </c>
    </row>
    <row r="540" spans="1:15" x14ac:dyDescent="0.25">
      <c r="A540">
        <f t="shared" si="8"/>
        <v>5</v>
      </c>
      <c r="B540" s="1">
        <v>41305</v>
      </c>
      <c r="C540" s="2">
        <v>0.58333333333333337</v>
      </c>
      <c r="D540" t="s">
        <v>238</v>
      </c>
      <c r="E540" t="s">
        <v>637</v>
      </c>
      <c r="G540">
        <v>1</v>
      </c>
      <c r="H540">
        <v>0</v>
      </c>
      <c r="I540">
        <v>0</v>
      </c>
      <c r="J540" t="s">
        <v>28</v>
      </c>
      <c r="K540" t="s">
        <v>29</v>
      </c>
      <c r="L540" t="s">
        <v>30</v>
      </c>
      <c r="M540" t="s">
        <v>31</v>
      </c>
      <c r="N540" t="s">
        <v>25</v>
      </c>
      <c r="O540" s="6" t="s">
        <v>311</v>
      </c>
    </row>
    <row r="541" spans="1:15" x14ac:dyDescent="0.25">
      <c r="A541">
        <f t="shared" si="8"/>
        <v>5</v>
      </c>
      <c r="B541" s="1">
        <v>41305</v>
      </c>
      <c r="C541" s="2">
        <v>0.60416666666666663</v>
      </c>
      <c r="G541">
        <v>0</v>
      </c>
      <c r="H541">
        <v>0</v>
      </c>
      <c r="I541">
        <v>0</v>
      </c>
      <c r="J541" t="s">
        <v>28</v>
      </c>
      <c r="K541" t="s">
        <v>29</v>
      </c>
    </row>
    <row r="542" spans="1:15" x14ac:dyDescent="0.25">
      <c r="A542">
        <f t="shared" si="8"/>
        <v>6</v>
      </c>
      <c r="B542" s="1">
        <v>41306</v>
      </c>
      <c r="C542" s="2">
        <v>0.47916666666666669</v>
      </c>
      <c r="G542">
        <v>0</v>
      </c>
      <c r="H542">
        <v>0</v>
      </c>
      <c r="I542">
        <v>0</v>
      </c>
      <c r="J542" t="s">
        <v>28</v>
      </c>
      <c r="K542" t="s">
        <v>29</v>
      </c>
    </row>
    <row r="543" spans="1:15" x14ac:dyDescent="0.25">
      <c r="A543">
        <f t="shared" si="8"/>
        <v>6</v>
      </c>
      <c r="B543" s="1">
        <v>41306</v>
      </c>
      <c r="C543" s="2">
        <v>0.5</v>
      </c>
      <c r="G543">
        <v>0</v>
      </c>
      <c r="H543">
        <v>0</v>
      </c>
      <c r="I543">
        <v>0</v>
      </c>
      <c r="J543" t="s">
        <v>28</v>
      </c>
      <c r="K543" t="s">
        <v>29</v>
      </c>
    </row>
    <row r="544" spans="1:15" x14ac:dyDescent="0.25">
      <c r="A544">
        <f t="shared" si="8"/>
        <v>3</v>
      </c>
      <c r="B544" s="1">
        <v>41310</v>
      </c>
      <c r="C544" s="2">
        <v>0.5</v>
      </c>
      <c r="D544" t="s">
        <v>248</v>
      </c>
      <c r="E544" t="s">
        <v>684</v>
      </c>
      <c r="G544">
        <v>1</v>
      </c>
      <c r="H544">
        <v>0</v>
      </c>
      <c r="I544">
        <v>0</v>
      </c>
      <c r="J544" t="s">
        <v>28</v>
      </c>
      <c r="K544" t="s">
        <v>29</v>
      </c>
      <c r="L544" t="s">
        <v>38</v>
      </c>
      <c r="M544" t="s">
        <v>39</v>
      </c>
      <c r="N544" t="s">
        <v>15</v>
      </c>
      <c r="O544" s="6" t="s">
        <v>361</v>
      </c>
    </row>
    <row r="545" spans="1:15" x14ac:dyDescent="0.25">
      <c r="A545">
        <f t="shared" si="8"/>
        <v>3</v>
      </c>
      <c r="B545" s="1">
        <v>41310</v>
      </c>
      <c r="C545" s="2">
        <v>0.52083333333333337</v>
      </c>
      <c r="D545" t="s">
        <v>248</v>
      </c>
      <c r="E545" t="s">
        <v>675</v>
      </c>
      <c r="G545">
        <v>1</v>
      </c>
      <c r="H545">
        <v>0</v>
      </c>
      <c r="I545">
        <v>0</v>
      </c>
      <c r="J545" t="s">
        <v>28</v>
      </c>
      <c r="K545" t="s">
        <v>29</v>
      </c>
      <c r="L545" t="s">
        <v>38</v>
      </c>
      <c r="M545" t="s">
        <v>39</v>
      </c>
      <c r="N545" t="s">
        <v>15</v>
      </c>
      <c r="O545" s="6" t="s">
        <v>361</v>
      </c>
    </row>
    <row r="546" spans="1:15" x14ac:dyDescent="0.25">
      <c r="A546">
        <f t="shared" si="8"/>
        <v>6</v>
      </c>
      <c r="B546" s="1">
        <v>41313</v>
      </c>
      <c r="C546" s="2">
        <v>0.47916666666666669</v>
      </c>
      <c r="D546" t="s">
        <v>240</v>
      </c>
      <c r="E546" t="s">
        <v>742</v>
      </c>
      <c r="G546">
        <v>1</v>
      </c>
      <c r="H546">
        <v>0</v>
      </c>
      <c r="I546">
        <v>0</v>
      </c>
      <c r="J546" t="s">
        <v>28</v>
      </c>
      <c r="K546" t="s">
        <v>29</v>
      </c>
      <c r="L546" t="s">
        <v>73</v>
      </c>
      <c r="M546" t="s">
        <v>74</v>
      </c>
      <c r="N546" t="s">
        <v>15</v>
      </c>
      <c r="O546" s="6" t="s">
        <v>318</v>
      </c>
    </row>
    <row r="547" spans="1:15" x14ac:dyDescent="0.25">
      <c r="A547">
        <f t="shared" si="8"/>
        <v>6</v>
      </c>
      <c r="B547" s="1">
        <v>41313</v>
      </c>
      <c r="C547" s="2">
        <v>0.5</v>
      </c>
      <c r="G547">
        <v>0</v>
      </c>
      <c r="H547">
        <v>0</v>
      </c>
      <c r="I547">
        <v>0</v>
      </c>
      <c r="J547" t="s">
        <v>28</v>
      </c>
      <c r="K547" t="s">
        <v>29</v>
      </c>
    </row>
    <row r="548" spans="1:15" x14ac:dyDescent="0.25">
      <c r="A548">
        <f t="shared" si="8"/>
        <v>6</v>
      </c>
      <c r="B548" s="1">
        <v>41313</v>
      </c>
      <c r="C548" s="2">
        <v>0.52083333333333337</v>
      </c>
      <c r="G548">
        <v>0</v>
      </c>
      <c r="H548">
        <v>0</v>
      </c>
      <c r="I548">
        <v>0</v>
      </c>
      <c r="J548" t="s">
        <v>28</v>
      </c>
      <c r="K548" t="s">
        <v>29</v>
      </c>
    </row>
    <row r="549" spans="1:15" x14ac:dyDescent="0.25">
      <c r="A549">
        <f t="shared" si="8"/>
        <v>3</v>
      </c>
      <c r="B549" s="1">
        <v>41317</v>
      </c>
      <c r="C549" s="2">
        <v>0.5</v>
      </c>
      <c r="G549">
        <v>0</v>
      </c>
      <c r="H549">
        <v>0</v>
      </c>
      <c r="I549">
        <v>0</v>
      </c>
      <c r="J549" t="s">
        <v>28</v>
      </c>
      <c r="K549" t="s">
        <v>29</v>
      </c>
    </row>
    <row r="550" spans="1:15" x14ac:dyDescent="0.25">
      <c r="A550">
        <f t="shared" si="8"/>
        <v>5</v>
      </c>
      <c r="B550" s="1">
        <v>41319</v>
      </c>
      <c r="C550" s="2">
        <v>0.625</v>
      </c>
      <c r="D550" t="s">
        <v>238</v>
      </c>
      <c r="E550" t="s">
        <v>757</v>
      </c>
      <c r="G550">
        <v>1</v>
      </c>
      <c r="H550">
        <v>0</v>
      </c>
      <c r="I550">
        <v>0</v>
      </c>
      <c r="J550" t="s">
        <v>28</v>
      </c>
      <c r="K550" t="s">
        <v>29</v>
      </c>
      <c r="L550" t="s">
        <v>66</v>
      </c>
      <c r="M550" t="s">
        <v>181</v>
      </c>
      <c r="N550" t="s">
        <v>15</v>
      </c>
      <c r="O550" s="6" t="s">
        <v>305</v>
      </c>
    </row>
    <row r="551" spans="1:15" x14ac:dyDescent="0.25">
      <c r="A551">
        <f t="shared" si="8"/>
        <v>6</v>
      </c>
      <c r="B551" s="1">
        <v>41320</v>
      </c>
      <c r="C551" s="2">
        <v>0.52083333333333337</v>
      </c>
      <c r="G551">
        <v>0</v>
      </c>
      <c r="H551">
        <v>0</v>
      </c>
      <c r="I551">
        <v>0</v>
      </c>
      <c r="J551" t="s">
        <v>28</v>
      </c>
      <c r="K551" t="s">
        <v>29</v>
      </c>
    </row>
    <row r="552" spans="1:15" x14ac:dyDescent="0.25">
      <c r="A552">
        <f t="shared" si="8"/>
        <v>2</v>
      </c>
      <c r="B552" s="1">
        <v>41330</v>
      </c>
      <c r="C552" s="2">
        <v>0.47916666666666669</v>
      </c>
      <c r="G552">
        <v>0</v>
      </c>
      <c r="H552">
        <v>0</v>
      </c>
      <c r="I552">
        <v>0</v>
      </c>
      <c r="J552" t="s">
        <v>28</v>
      </c>
      <c r="K552" t="s">
        <v>29</v>
      </c>
    </row>
    <row r="553" spans="1:15" x14ac:dyDescent="0.25">
      <c r="A553">
        <f t="shared" si="8"/>
        <v>2</v>
      </c>
      <c r="B553" s="1">
        <v>41330</v>
      </c>
      <c r="C553" s="2">
        <v>0.5</v>
      </c>
      <c r="G553">
        <v>0</v>
      </c>
      <c r="H553">
        <v>0</v>
      </c>
      <c r="I553">
        <v>0</v>
      </c>
      <c r="J553" t="s">
        <v>28</v>
      </c>
      <c r="K553" t="s">
        <v>29</v>
      </c>
    </row>
    <row r="554" spans="1:15" x14ac:dyDescent="0.25">
      <c r="A554">
        <f t="shared" si="8"/>
        <v>3</v>
      </c>
      <c r="B554" s="1">
        <v>41331</v>
      </c>
      <c r="C554" s="2">
        <v>0.5</v>
      </c>
      <c r="G554">
        <v>0</v>
      </c>
      <c r="H554">
        <v>0</v>
      </c>
      <c r="I554">
        <v>0</v>
      </c>
      <c r="J554" t="s">
        <v>28</v>
      </c>
      <c r="K554" t="s">
        <v>29</v>
      </c>
    </row>
    <row r="555" spans="1:15" x14ac:dyDescent="0.25">
      <c r="A555">
        <f t="shared" si="8"/>
        <v>3</v>
      </c>
      <c r="B555" s="1">
        <v>41331</v>
      </c>
      <c r="C555" s="2">
        <v>0.52083333333333337</v>
      </c>
      <c r="G555">
        <v>0</v>
      </c>
      <c r="H555">
        <v>0</v>
      </c>
      <c r="I555">
        <v>0</v>
      </c>
      <c r="J555" t="s">
        <v>28</v>
      </c>
      <c r="K555" t="s">
        <v>29</v>
      </c>
    </row>
    <row r="556" spans="1:15" x14ac:dyDescent="0.25">
      <c r="A556">
        <f t="shared" si="8"/>
        <v>4</v>
      </c>
      <c r="B556" s="1">
        <v>41332</v>
      </c>
      <c r="C556" s="2">
        <v>0.47916666666666669</v>
      </c>
      <c r="G556">
        <v>0</v>
      </c>
      <c r="H556">
        <v>0</v>
      </c>
      <c r="I556">
        <v>0</v>
      </c>
      <c r="J556" t="s">
        <v>28</v>
      </c>
      <c r="K556" t="s">
        <v>29</v>
      </c>
    </row>
    <row r="557" spans="1:15" x14ac:dyDescent="0.25">
      <c r="A557">
        <f t="shared" si="8"/>
        <v>4</v>
      </c>
      <c r="B557" s="1">
        <v>41332</v>
      </c>
      <c r="C557" s="2">
        <v>0.5</v>
      </c>
      <c r="G557">
        <v>0</v>
      </c>
      <c r="H557">
        <v>0</v>
      </c>
      <c r="I557">
        <v>0</v>
      </c>
      <c r="J557" t="s">
        <v>28</v>
      </c>
      <c r="K557" t="s">
        <v>29</v>
      </c>
    </row>
    <row r="558" spans="1:15" x14ac:dyDescent="0.25">
      <c r="A558">
        <f t="shared" si="8"/>
        <v>4</v>
      </c>
      <c r="B558" s="1">
        <v>41332</v>
      </c>
      <c r="C558" s="2">
        <v>0.52083333333333337</v>
      </c>
      <c r="G558">
        <v>0</v>
      </c>
      <c r="H558">
        <v>0</v>
      </c>
      <c r="I558">
        <v>0</v>
      </c>
      <c r="J558" t="s">
        <v>28</v>
      </c>
      <c r="K558" t="s">
        <v>29</v>
      </c>
    </row>
    <row r="559" spans="1:15" x14ac:dyDescent="0.25">
      <c r="A559">
        <f t="shared" si="8"/>
        <v>5</v>
      </c>
      <c r="B559" s="1">
        <v>41333</v>
      </c>
      <c r="C559" s="2">
        <v>0.58333333333333337</v>
      </c>
      <c r="G559">
        <v>0</v>
      </c>
      <c r="H559">
        <v>0</v>
      </c>
      <c r="I559">
        <v>0</v>
      </c>
      <c r="J559" t="s">
        <v>28</v>
      </c>
      <c r="K559" t="s">
        <v>29</v>
      </c>
    </row>
    <row r="560" spans="1:15" x14ac:dyDescent="0.25">
      <c r="A560">
        <f t="shared" si="8"/>
        <v>5</v>
      </c>
      <c r="B560" s="1">
        <v>41333</v>
      </c>
      <c r="C560" s="2">
        <v>0.60416666666666663</v>
      </c>
      <c r="G560">
        <v>0</v>
      </c>
      <c r="H560">
        <v>0</v>
      </c>
      <c r="I560">
        <v>0</v>
      </c>
      <c r="J560" t="s">
        <v>28</v>
      </c>
      <c r="K560" t="s">
        <v>29</v>
      </c>
    </row>
    <row r="561" spans="1:15" x14ac:dyDescent="0.25">
      <c r="A561">
        <f t="shared" si="8"/>
        <v>5</v>
      </c>
      <c r="B561" s="1">
        <v>41333</v>
      </c>
      <c r="C561" s="2">
        <v>0.625</v>
      </c>
      <c r="G561">
        <v>0</v>
      </c>
      <c r="H561">
        <v>0</v>
      </c>
      <c r="I561">
        <v>0</v>
      </c>
      <c r="J561" t="s">
        <v>28</v>
      </c>
      <c r="K561" t="s">
        <v>29</v>
      </c>
    </row>
    <row r="562" spans="1:15" x14ac:dyDescent="0.25">
      <c r="A562">
        <f t="shared" si="8"/>
        <v>6</v>
      </c>
      <c r="B562" s="1">
        <v>41334</v>
      </c>
      <c r="C562" s="2">
        <v>0.5</v>
      </c>
      <c r="D562" t="s">
        <v>248</v>
      </c>
      <c r="E562" t="s">
        <v>980</v>
      </c>
      <c r="G562">
        <v>1</v>
      </c>
      <c r="H562">
        <v>0</v>
      </c>
      <c r="I562">
        <v>0</v>
      </c>
      <c r="J562" t="s">
        <v>28</v>
      </c>
      <c r="K562" t="s">
        <v>29</v>
      </c>
      <c r="L562" t="s">
        <v>38</v>
      </c>
      <c r="M562" t="s">
        <v>39</v>
      </c>
      <c r="N562" t="s">
        <v>15</v>
      </c>
      <c r="O562" s="6" t="s">
        <v>361</v>
      </c>
    </row>
    <row r="563" spans="1:15" x14ac:dyDescent="0.25">
      <c r="A563">
        <f t="shared" si="8"/>
        <v>4</v>
      </c>
      <c r="B563" s="1">
        <v>41339</v>
      </c>
      <c r="C563" s="2">
        <v>0.47916666666666669</v>
      </c>
      <c r="D563" t="s">
        <v>248</v>
      </c>
      <c r="E563" t="s">
        <v>999</v>
      </c>
      <c r="G563">
        <v>1</v>
      </c>
      <c r="H563">
        <v>0</v>
      </c>
      <c r="I563">
        <v>0</v>
      </c>
      <c r="J563" t="s">
        <v>28</v>
      </c>
      <c r="K563" t="s">
        <v>29</v>
      </c>
      <c r="L563" t="s">
        <v>46</v>
      </c>
      <c r="M563" t="s">
        <v>47</v>
      </c>
      <c r="N563" t="s">
        <v>15</v>
      </c>
      <c r="O563" s="6" t="s">
        <v>378</v>
      </c>
    </row>
    <row r="564" spans="1:15" x14ac:dyDescent="0.25">
      <c r="A564">
        <f t="shared" si="8"/>
        <v>2</v>
      </c>
      <c r="B564" s="1">
        <v>41344</v>
      </c>
      <c r="C564" s="2">
        <v>0.5</v>
      </c>
      <c r="D564" t="s">
        <v>262</v>
      </c>
      <c r="E564" t="s">
        <v>1185</v>
      </c>
      <c r="G564">
        <v>1</v>
      </c>
      <c r="H564">
        <v>0</v>
      </c>
      <c r="I564">
        <v>0</v>
      </c>
      <c r="J564" t="s">
        <v>28</v>
      </c>
      <c r="K564" t="s">
        <v>29</v>
      </c>
      <c r="L564" t="s">
        <v>1148</v>
      </c>
      <c r="M564" t="s">
        <v>1153</v>
      </c>
      <c r="N564" t="s">
        <v>15</v>
      </c>
    </row>
    <row r="565" spans="1:15" x14ac:dyDescent="0.25">
      <c r="A565">
        <f t="shared" si="8"/>
        <v>3</v>
      </c>
      <c r="B565" s="1">
        <v>41359</v>
      </c>
      <c r="C565" s="2">
        <v>0.5</v>
      </c>
      <c r="D565" t="s">
        <v>265</v>
      </c>
      <c r="E565" t="s">
        <v>1258</v>
      </c>
      <c r="G565">
        <v>1</v>
      </c>
      <c r="H565">
        <v>0</v>
      </c>
      <c r="I565">
        <v>0</v>
      </c>
      <c r="J565" t="s">
        <v>28</v>
      </c>
      <c r="K565" t="s">
        <v>29</v>
      </c>
      <c r="L565" t="s">
        <v>168</v>
      </c>
      <c r="M565" t="s">
        <v>169</v>
      </c>
      <c r="N565" t="s">
        <v>25</v>
      </c>
    </row>
    <row r="566" spans="1:15" x14ac:dyDescent="0.25">
      <c r="A566">
        <f t="shared" si="8"/>
        <v>4</v>
      </c>
      <c r="B566" s="1">
        <v>41360</v>
      </c>
      <c r="C566" s="2">
        <v>0.5</v>
      </c>
      <c r="G566">
        <v>0</v>
      </c>
      <c r="H566">
        <v>0</v>
      </c>
      <c r="I566">
        <v>0</v>
      </c>
      <c r="J566" t="s">
        <v>28</v>
      </c>
      <c r="K566" t="s">
        <v>29</v>
      </c>
    </row>
    <row r="567" spans="1:15" x14ac:dyDescent="0.25">
      <c r="A567">
        <f t="shared" si="8"/>
        <v>4</v>
      </c>
      <c r="B567" s="1">
        <v>41360</v>
      </c>
      <c r="C567" s="2">
        <v>0.52083333333333337</v>
      </c>
      <c r="G567">
        <v>0</v>
      </c>
      <c r="H567">
        <v>0</v>
      </c>
      <c r="I567">
        <v>0</v>
      </c>
      <c r="J567" t="s">
        <v>28</v>
      </c>
      <c r="K567" t="s">
        <v>29</v>
      </c>
    </row>
    <row r="568" spans="1:15" x14ac:dyDescent="0.25">
      <c r="A568">
        <f t="shared" si="8"/>
        <v>5</v>
      </c>
      <c r="B568" s="1">
        <v>41361</v>
      </c>
      <c r="C568" s="2">
        <v>0.625</v>
      </c>
      <c r="G568">
        <v>0</v>
      </c>
      <c r="H568">
        <v>0</v>
      </c>
      <c r="I568">
        <v>0</v>
      </c>
      <c r="J568" t="s">
        <v>28</v>
      </c>
      <c r="K568" t="s">
        <v>29</v>
      </c>
    </row>
    <row r="569" spans="1:15" x14ac:dyDescent="0.25">
      <c r="A569">
        <f t="shared" si="8"/>
        <v>5</v>
      </c>
      <c r="B569" s="1">
        <v>41361</v>
      </c>
      <c r="C569" s="2">
        <v>0.64583333333333337</v>
      </c>
      <c r="G569">
        <v>0</v>
      </c>
      <c r="H569">
        <v>0</v>
      </c>
      <c r="I569">
        <v>0</v>
      </c>
      <c r="J569" t="s">
        <v>28</v>
      </c>
      <c r="K569" t="s">
        <v>29</v>
      </c>
    </row>
    <row r="570" spans="1:15" x14ac:dyDescent="0.25">
      <c r="A570">
        <f t="shared" si="8"/>
        <v>6</v>
      </c>
      <c r="B570" s="1">
        <v>41362</v>
      </c>
      <c r="C570" s="2">
        <v>0.47916666666666669</v>
      </c>
      <c r="G570">
        <v>0</v>
      </c>
      <c r="H570">
        <v>0</v>
      </c>
      <c r="I570">
        <v>0</v>
      </c>
      <c r="J570" t="s">
        <v>28</v>
      </c>
      <c r="K570" t="s">
        <v>29</v>
      </c>
    </row>
    <row r="571" spans="1:15" x14ac:dyDescent="0.25">
      <c r="A571">
        <f t="shared" si="8"/>
        <v>5</v>
      </c>
      <c r="B571" s="1">
        <v>41368</v>
      </c>
      <c r="C571" s="2">
        <v>0.58333333333333337</v>
      </c>
      <c r="G571">
        <v>0</v>
      </c>
      <c r="H571">
        <v>0</v>
      </c>
      <c r="I571">
        <v>0</v>
      </c>
      <c r="J571" t="s">
        <v>28</v>
      </c>
      <c r="K571" t="s">
        <v>29</v>
      </c>
    </row>
    <row r="572" spans="1:15" x14ac:dyDescent="0.25">
      <c r="A572">
        <f t="shared" si="8"/>
        <v>5</v>
      </c>
      <c r="B572" s="1">
        <v>41368</v>
      </c>
      <c r="C572" s="2">
        <v>0.64583333333333337</v>
      </c>
      <c r="D572" t="s">
        <v>238</v>
      </c>
      <c r="E572" t="s">
        <v>1488</v>
      </c>
      <c r="G572">
        <v>1</v>
      </c>
      <c r="H572">
        <v>0</v>
      </c>
      <c r="I572">
        <v>0</v>
      </c>
      <c r="J572" t="s">
        <v>28</v>
      </c>
      <c r="K572" t="s">
        <v>29</v>
      </c>
      <c r="L572" t="s">
        <v>159</v>
      </c>
      <c r="M572" t="s">
        <v>1489</v>
      </c>
      <c r="N572" t="s">
        <v>25</v>
      </c>
    </row>
    <row r="573" spans="1:15" x14ac:dyDescent="0.25">
      <c r="A573">
        <f t="shared" si="8"/>
        <v>2</v>
      </c>
      <c r="B573" s="1">
        <v>41372</v>
      </c>
      <c r="C573" s="2">
        <v>0.47916666666666669</v>
      </c>
      <c r="G573">
        <v>0</v>
      </c>
      <c r="H573">
        <v>0</v>
      </c>
      <c r="I573">
        <v>0</v>
      </c>
      <c r="J573" t="s">
        <v>28</v>
      </c>
      <c r="K573" t="s">
        <v>29</v>
      </c>
    </row>
    <row r="574" spans="1:15" x14ac:dyDescent="0.25">
      <c r="A574">
        <f t="shared" si="8"/>
        <v>5</v>
      </c>
      <c r="B574" s="1">
        <v>41375</v>
      </c>
      <c r="C574" s="2">
        <v>0.58333333333333337</v>
      </c>
      <c r="G574">
        <v>0</v>
      </c>
      <c r="H574">
        <v>0</v>
      </c>
      <c r="I574">
        <v>0</v>
      </c>
      <c r="J574" t="s">
        <v>28</v>
      </c>
      <c r="K574" t="s">
        <v>29</v>
      </c>
    </row>
    <row r="575" spans="1:15" x14ac:dyDescent="0.25">
      <c r="A575">
        <f t="shared" si="8"/>
        <v>5</v>
      </c>
      <c r="B575" s="1">
        <v>41375</v>
      </c>
      <c r="C575" s="2">
        <v>0.60416666666666663</v>
      </c>
      <c r="G575">
        <v>0</v>
      </c>
      <c r="H575">
        <v>0</v>
      </c>
      <c r="I575">
        <v>0</v>
      </c>
      <c r="J575" t="s">
        <v>28</v>
      </c>
      <c r="K575" t="s">
        <v>29</v>
      </c>
    </row>
    <row r="576" spans="1:15" x14ac:dyDescent="0.25">
      <c r="A576">
        <f t="shared" si="8"/>
        <v>6</v>
      </c>
      <c r="B576" s="1">
        <v>41376</v>
      </c>
      <c r="C576" s="2">
        <v>0.47916666666666669</v>
      </c>
      <c r="G576">
        <v>0</v>
      </c>
      <c r="H576">
        <v>0</v>
      </c>
      <c r="I576">
        <v>0</v>
      </c>
      <c r="J576" t="s">
        <v>28</v>
      </c>
      <c r="K576" t="s">
        <v>29</v>
      </c>
    </row>
    <row r="577" spans="1:14" x14ac:dyDescent="0.25">
      <c r="A577">
        <f t="shared" si="8"/>
        <v>6</v>
      </c>
      <c r="B577" s="1">
        <v>41376</v>
      </c>
      <c r="C577" s="2">
        <v>0.5</v>
      </c>
      <c r="G577">
        <v>0</v>
      </c>
      <c r="H577">
        <v>0</v>
      </c>
      <c r="I577">
        <v>0</v>
      </c>
      <c r="J577" t="s">
        <v>28</v>
      </c>
      <c r="K577" t="s">
        <v>29</v>
      </c>
    </row>
    <row r="578" spans="1:14" x14ac:dyDescent="0.25">
      <c r="A578">
        <f t="shared" ref="A578:A641" si="9">WEEKDAY(B:B)</f>
        <v>2</v>
      </c>
      <c r="B578" s="1">
        <v>41379</v>
      </c>
      <c r="C578" s="2">
        <v>0.47916666666666669</v>
      </c>
      <c r="G578">
        <v>0</v>
      </c>
      <c r="H578">
        <v>0</v>
      </c>
      <c r="I578">
        <v>0</v>
      </c>
      <c r="J578" t="s">
        <v>28</v>
      </c>
      <c r="K578" t="s">
        <v>29</v>
      </c>
    </row>
    <row r="579" spans="1:14" x14ac:dyDescent="0.25">
      <c r="A579">
        <f t="shared" si="9"/>
        <v>2</v>
      </c>
      <c r="B579" s="1">
        <v>41379</v>
      </c>
      <c r="C579" s="2">
        <v>0.5</v>
      </c>
      <c r="G579">
        <v>0</v>
      </c>
      <c r="H579">
        <v>0</v>
      </c>
      <c r="I579">
        <v>0</v>
      </c>
      <c r="J579" t="s">
        <v>28</v>
      </c>
      <c r="K579" t="s">
        <v>29</v>
      </c>
    </row>
    <row r="580" spans="1:14" x14ac:dyDescent="0.25">
      <c r="A580">
        <f t="shared" si="9"/>
        <v>4</v>
      </c>
      <c r="B580" s="1">
        <v>41381</v>
      </c>
      <c r="C580" s="2">
        <v>0.5</v>
      </c>
      <c r="G580">
        <v>0</v>
      </c>
      <c r="H580">
        <v>0</v>
      </c>
      <c r="I580">
        <v>0</v>
      </c>
      <c r="J580" t="s">
        <v>28</v>
      </c>
      <c r="K580" t="s">
        <v>29</v>
      </c>
    </row>
    <row r="581" spans="1:14" x14ac:dyDescent="0.25">
      <c r="A581">
        <f t="shared" si="9"/>
        <v>4</v>
      </c>
      <c r="B581" s="1">
        <v>41381</v>
      </c>
      <c r="C581" s="2">
        <v>0.52083333333333337</v>
      </c>
      <c r="G581">
        <v>0</v>
      </c>
      <c r="H581">
        <v>0</v>
      </c>
      <c r="I581">
        <v>0</v>
      </c>
      <c r="J581" t="s">
        <v>28</v>
      </c>
      <c r="K581" t="s">
        <v>29</v>
      </c>
    </row>
    <row r="582" spans="1:14" x14ac:dyDescent="0.25">
      <c r="A582">
        <f t="shared" si="9"/>
        <v>5</v>
      </c>
      <c r="B582" s="1">
        <v>41382</v>
      </c>
      <c r="C582" s="2">
        <v>0.625</v>
      </c>
      <c r="G582">
        <v>0</v>
      </c>
      <c r="H582">
        <v>0</v>
      </c>
      <c r="I582">
        <v>0</v>
      </c>
      <c r="J582" t="s">
        <v>28</v>
      </c>
      <c r="K582" t="s">
        <v>29</v>
      </c>
    </row>
    <row r="583" spans="1:14" x14ac:dyDescent="0.25">
      <c r="A583">
        <f t="shared" si="9"/>
        <v>6</v>
      </c>
      <c r="B583" s="1">
        <v>41383</v>
      </c>
      <c r="C583" s="2">
        <v>0.47916666666666669</v>
      </c>
      <c r="G583">
        <v>0</v>
      </c>
      <c r="H583">
        <v>0</v>
      </c>
      <c r="I583">
        <v>0</v>
      </c>
      <c r="J583" t="s">
        <v>28</v>
      </c>
      <c r="K583" t="s">
        <v>29</v>
      </c>
    </row>
    <row r="584" spans="1:14" x14ac:dyDescent="0.25">
      <c r="A584">
        <f t="shared" si="9"/>
        <v>2</v>
      </c>
      <c r="B584" s="1">
        <v>41386</v>
      </c>
      <c r="C584" s="2">
        <v>0.47916666666666669</v>
      </c>
      <c r="D584" t="s">
        <v>240</v>
      </c>
      <c r="E584" t="s">
        <v>1649</v>
      </c>
      <c r="G584">
        <v>1</v>
      </c>
      <c r="H584">
        <v>0</v>
      </c>
      <c r="I584">
        <v>0</v>
      </c>
      <c r="J584" t="s">
        <v>28</v>
      </c>
      <c r="K584" t="s">
        <v>29</v>
      </c>
      <c r="L584" t="s">
        <v>282</v>
      </c>
      <c r="M584" t="s">
        <v>283</v>
      </c>
      <c r="N584" t="s">
        <v>25</v>
      </c>
    </row>
    <row r="585" spans="1:14" x14ac:dyDescent="0.25">
      <c r="A585">
        <f t="shared" si="9"/>
        <v>3</v>
      </c>
      <c r="B585" s="1">
        <v>41387</v>
      </c>
      <c r="C585" s="2">
        <v>0.5</v>
      </c>
      <c r="G585">
        <v>0</v>
      </c>
      <c r="H585">
        <v>0</v>
      </c>
      <c r="I585">
        <v>0</v>
      </c>
      <c r="J585" t="s">
        <v>28</v>
      </c>
      <c r="K585" t="s">
        <v>29</v>
      </c>
    </row>
    <row r="586" spans="1:14" x14ac:dyDescent="0.25">
      <c r="A586">
        <f t="shared" si="9"/>
        <v>3</v>
      </c>
      <c r="B586" s="1">
        <v>41387</v>
      </c>
      <c r="C586" s="2">
        <v>0.52083333333333337</v>
      </c>
      <c r="G586">
        <v>0</v>
      </c>
      <c r="H586">
        <v>0</v>
      </c>
      <c r="I586">
        <v>0</v>
      </c>
      <c r="J586" t="s">
        <v>28</v>
      </c>
      <c r="K586" t="s">
        <v>29</v>
      </c>
    </row>
    <row r="587" spans="1:14" x14ac:dyDescent="0.25">
      <c r="A587">
        <f t="shared" si="9"/>
        <v>4</v>
      </c>
      <c r="B587" s="1">
        <v>41388</v>
      </c>
      <c r="C587" s="2">
        <v>0.47916666666666669</v>
      </c>
      <c r="D587" t="s">
        <v>1099</v>
      </c>
      <c r="E587" t="s">
        <v>1698</v>
      </c>
      <c r="G587">
        <v>1</v>
      </c>
      <c r="H587">
        <v>0</v>
      </c>
      <c r="I587">
        <v>0</v>
      </c>
      <c r="J587" t="s">
        <v>28</v>
      </c>
      <c r="K587" t="s">
        <v>29</v>
      </c>
      <c r="L587" t="s">
        <v>168</v>
      </c>
      <c r="M587" t="s">
        <v>169</v>
      </c>
      <c r="N587" t="s">
        <v>25</v>
      </c>
    </row>
    <row r="588" spans="1:14" x14ac:dyDescent="0.25">
      <c r="A588">
        <f t="shared" si="9"/>
        <v>4</v>
      </c>
      <c r="B588" s="1">
        <v>41388</v>
      </c>
      <c r="C588" s="2">
        <v>0.52083333333333337</v>
      </c>
      <c r="G588">
        <v>0</v>
      </c>
      <c r="H588">
        <v>0</v>
      </c>
      <c r="I588">
        <v>0</v>
      </c>
      <c r="J588" t="s">
        <v>28</v>
      </c>
      <c r="K588" t="s">
        <v>29</v>
      </c>
    </row>
    <row r="589" spans="1:14" x14ac:dyDescent="0.25">
      <c r="A589">
        <f t="shared" si="9"/>
        <v>5</v>
      </c>
      <c r="B589" s="1">
        <v>41389</v>
      </c>
      <c r="C589" s="2">
        <v>0.58333333333333337</v>
      </c>
      <c r="G589">
        <v>0</v>
      </c>
      <c r="H589">
        <v>0</v>
      </c>
      <c r="I589">
        <v>0</v>
      </c>
      <c r="J589" t="s">
        <v>28</v>
      </c>
      <c r="K589" t="s">
        <v>29</v>
      </c>
    </row>
    <row r="590" spans="1:14" x14ac:dyDescent="0.25">
      <c r="A590">
        <f t="shared" si="9"/>
        <v>5</v>
      </c>
      <c r="B590" s="1">
        <v>41389</v>
      </c>
      <c r="C590" s="2">
        <v>0.60416666666666663</v>
      </c>
      <c r="D590" t="s">
        <v>238</v>
      </c>
      <c r="E590" t="s">
        <v>1389</v>
      </c>
      <c r="G590">
        <v>1</v>
      </c>
      <c r="H590">
        <v>0</v>
      </c>
      <c r="I590">
        <v>0</v>
      </c>
      <c r="J590" t="s">
        <v>28</v>
      </c>
      <c r="K590" t="s">
        <v>29</v>
      </c>
      <c r="L590" t="s">
        <v>66</v>
      </c>
      <c r="M590" t="s">
        <v>1364</v>
      </c>
      <c r="N590" t="s">
        <v>25</v>
      </c>
    </row>
    <row r="591" spans="1:14" x14ac:dyDescent="0.25">
      <c r="A591">
        <f t="shared" si="9"/>
        <v>5</v>
      </c>
      <c r="B591" s="1">
        <v>41389</v>
      </c>
      <c r="C591" s="2">
        <v>0.625</v>
      </c>
      <c r="G591">
        <v>0</v>
      </c>
      <c r="H591">
        <v>0</v>
      </c>
      <c r="I591">
        <v>0</v>
      </c>
      <c r="J591" t="s">
        <v>28</v>
      </c>
      <c r="K591" t="s">
        <v>29</v>
      </c>
    </row>
    <row r="592" spans="1:14" x14ac:dyDescent="0.25">
      <c r="A592">
        <f t="shared" si="9"/>
        <v>5</v>
      </c>
      <c r="B592" s="1">
        <v>41389</v>
      </c>
      <c r="C592" s="2">
        <v>0.64583333333333337</v>
      </c>
      <c r="G592">
        <v>0</v>
      </c>
      <c r="H592">
        <v>0</v>
      </c>
      <c r="I592">
        <v>0</v>
      </c>
      <c r="J592" t="s">
        <v>28</v>
      </c>
      <c r="K592" t="s">
        <v>29</v>
      </c>
    </row>
    <row r="593" spans="1:11" x14ac:dyDescent="0.25">
      <c r="A593">
        <f t="shared" si="9"/>
        <v>6</v>
      </c>
      <c r="B593" s="1">
        <v>41390</v>
      </c>
      <c r="C593" s="2">
        <v>0.47916666666666669</v>
      </c>
      <c r="G593">
        <v>0</v>
      </c>
      <c r="H593">
        <v>0</v>
      </c>
      <c r="I593">
        <v>0</v>
      </c>
      <c r="J593" t="s">
        <v>28</v>
      </c>
      <c r="K593" t="s">
        <v>29</v>
      </c>
    </row>
    <row r="594" spans="1:11" x14ac:dyDescent="0.25">
      <c r="A594">
        <f t="shared" si="9"/>
        <v>6</v>
      </c>
      <c r="B594" s="1">
        <v>41390</v>
      </c>
      <c r="C594" s="2">
        <v>0.52083333333333337</v>
      </c>
      <c r="G594">
        <v>0</v>
      </c>
      <c r="H594">
        <v>0</v>
      </c>
      <c r="I594">
        <v>0</v>
      </c>
      <c r="J594" t="s">
        <v>28</v>
      </c>
      <c r="K594" t="s">
        <v>29</v>
      </c>
    </row>
    <row r="595" spans="1:11" x14ac:dyDescent="0.25">
      <c r="A595">
        <f t="shared" si="9"/>
        <v>4</v>
      </c>
      <c r="B595" s="1">
        <v>41395</v>
      </c>
      <c r="C595" s="2">
        <v>0.47916666666666669</v>
      </c>
      <c r="G595">
        <v>0</v>
      </c>
      <c r="H595">
        <v>0</v>
      </c>
      <c r="I595">
        <v>0</v>
      </c>
      <c r="J595" t="s">
        <v>28</v>
      </c>
      <c r="K595" t="s">
        <v>29</v>
      </c>
    </row>
    <row r="596" spans="1:11" x14ac:dyDescent="0.25">
      <c r="A596">
        <f t="shared" si="9"/>
        <v>4</v>
      </c>
      <c r="B596" s="1">
        <v>41395</v>
      </c>
      <c r="C596" s="2">
        <v>0.5</v>
      </c>
      <c r="G596">
        <v>0</v>
      </c>
      <c r="H596">
        <v>0</v>
      </c>
      <c r="I596">
        <v>0</v>
      </c>
      <c r="J596" t="s">
        <v>28</v>
      </c>
      <c r="K596" t="s">
        <v>29</v>
      </c>
    </row>
    <row r="597" spans="1:11" x14ac:dyDescent="0.25">
      <c r="A597">
        <f t="shared" si="9"/>
        <v>4</v>
      </c>
      <c r="B597" s="1">
        <v>41395</v>
      </c>
      <c r="C597" s="2">
        <v>0.52083333333333337</v>
      </c>
      <c r="G597">
        <v>0</v>
      </c>
      <c r="H597">
        <v>0</v>
      </c>
      <c r="I597">
        <v>0</v>
      </c>
      <c r="J597" t="s">
        <v>28</v>
      </c>
      <c r="K597" t="s">
        <v>29</v>
      </c>
    </row>
    <row r="598" spans="1:11" x14ac:dyDescent="0.25">
      <c r="A598">
        <f t="shared" si="9"/>
        <v>5</v>
      </c>
      <c r="B598" s="1">
        <v>41396</v>
      </c>
      <c r="C598" s="2">
        <v>0.58333333333333337</v>
      </c>
      <c r="G598">
        <v>0</v>
      </c>
      <c r="H598">
        <v>0</v>
      </c>
      <c r="I598">
        <v>0</v>
      </c>
      <c r="J598" t="s">
        <v>28</v>
      </c>
      <c r="K598" t="s">
        <v>29</v>
      </c>
    </row>
    <row r="599" spans="1:11" x14ac:dyDescent="0.25">
      <c r="A599">
        <f t="shared" si="9"/>
        <v>5</v>
      </c>
      <c r="B599" s="1">
        <v>41396</v>
      </c>
      <c r="C599" s="2">
        <v>0.625</v>
      </c>
      <c r="G599">
        <v>0</v>
      </c>
      <c r="H599">
        <v>0</v>
      </c>
      <c r="I599">
        <v>0</v>
      </c>
      <c r="J599" t="s">
        <v>28</v>
      </c>
      <c r="K599" t="s">
        <v>29</v>
      </c>
    </row>
    <row r="600" spans="1:11" x14ac:dyDescent="0.25">
      <c r="A600">
        <f t="shared" si="9"/>
        <v>5</v>
      </c>
      <c r="B600" s="1">
        <v>41396</v>
      </c>
      <c r="C600" s="2">
        <v>0.64583333333333337</v>
      </c>
      <c r="G600">
        <v>0</v>
      </c>
      <c r="H600">
        <v>0</v>
      </c>
      <c r="I600">
        <v>0</v>
      </c>
      <c r="J600" t="s">
        <v>28</v>
      </c>
      <c r="K600" t="s">
        <v>29</v>
      </c>
    </row>
    <row r="601" spans="1:11" x14ac:dyDescent="0.25">
      <c r="A601">
        <f t="shared" si="9"/>
        <v>6</v>
      </c>
      <c r="B601" s="1">
        <v>41397</v>
      </c>
      <c r="C601" s="2">
        <v>0.5</v>
      </c>
      <c r="G601">
        <v>0</v>
      </c>
      <c r="H601">
        <v>0</v>
      </c>
      <c r="I601">
        <v>0</v>
      </c>
      <c r="J601" t="s">
        <v>28</v>
      </c>
      <c r="K601" t="s">
        <v>29</v>
      </c>
    </row>
    <row r="602" spans="1:11" x14ac:dyDescent="0.25">
      <c r="A602">
        <f t="shared" si="9"/>
        <v>6</v>
      </c>
      <c r="B602" s="1">
        <v>41397</v>
      </c>
      <c r="C602" s="2">
        <v>0.52083333333333337</v>
      </c>
      <c r="G602">
        <v>0</v>
      </c>
      <c r="H602">
        <v>0</v>
      </c>
      <c r="I602">
        <v>0</v>
      </c>
      <c r="J602" t="s">
        <v>28</v>
      </c>
      <c r="K602" t="s">
        <v>29</v>
      </c>
    </row>
    <row r="603" spans="1:11" x14ac:dyDescent="0.25">
      <c r="A603">
        <f t="shared" si="9"/>
        <v>1</v>
      </c>
      <c r="B603" s="1">
        <v>41329</v>
      </c>
      <c r="C603" s="2">
        <v>0.58333333333333337</v>
      </c>
      <c r="G603">
        <v>0</v>
      </c>
      <c r="H603">
        <v>0</v>
      </c>
      <c r="I603">
        <v>0</v>
      </c>
      <c r="J603" t="s">
        <v>509</v>
      </c>
      <c r="K603" t="s">
        <v>510</v>
      </c>
    </row>
    <row r="604" spans="1:11" x14ac:dyDescent="0.25">
      <c r="A604">
        <f t="shared" si="9"/>
        <v>1</v>
      </c>
      <c r="B604" s="1">
        <v>41329</v>
      </c>
      <c r="C604" s="2">
        <v>0.60416666666666663</v>
      </c>
      <c r="G604">
        <v>0</v>
      </c>
      <c r="H604">
        <v>0</v>
      </c>
      <c r="I604">
        <v>0</v>
      </c>
      <c r="J604" t="s">
        <v>509</v>
      </c>
      <c r="K604" t="s">
        <v>510</v>
      </c>
    </row>
    <row r="605" spans="1:11" x14ac:dyDescent="0.25">
      <c r="A605">
        <f t="shared" si="9"/>
        <v>1</v>
      </c>
      <c r="B605" s="1">
        <v>41329</v>
      </c>
      <c r="C605" s="2">
        <v>0.625</v>
      </c>
      <c r="G605">
        <v>0</v>
      </c>
      <c r="H605">
        <v>0</v>
      </c>
      <c r="I605">
        <v>0</v>
      </c>
      <c r="J605" t="s">
        <v>509</v>
      </c>
      <c r="K605" t="s">
        <v>510</v>
      </c>
    </row>
    <row r="606" spans="1:11" x14ac:dyDescent="0.25">
      <c r="A606">
        <f t="shared" si="9"/>
        <v>1</v>
      </c>
      <c r="B606" s="1">
        <v>41329</v>
      </c>
      <c r="C606" s="2">
        <v>0.64583333333333337</v>
      </c>
      <c r="G606">
        <v>0</v>
      </c>
      <c r="H606">
        <v>0</v>
      </c>
      <c r="I606">
        <v>0</v>
      </c>
      <c r="J606" t="s">
        <v>509</v>
      </c>
      <c r="K606" t="s">
        <v>510</v>
      </c>
    </row>
    <row r="607" spans="1:11" x14ac:dyDescent="0.25">
      <c r="A607">
        <f t="shared" si="9"/>
        <v>1</v>
      </c>
      <c r="B607" s="1">
        <v>41329</v>
      </c>
      <c r="C607" s="2">
        <v>0.66666666666666663</v>
      </c>
      <c r="G607">
        <v>0</v>
      </c>
      <c r="H607">
        <v>0</v>
      </c>
      <c r="I607">
        <v>0</v>
      </c>
      <c r="J607" t="s">
        <v>509</v>
      </c>
      <c r="K607" t="s">
        <v>510</v>
      </c>
    </row>
    <row r="608" spans="1:11" x14ac:dyDescent="0.25">
      <c r="A608">
        <f t="shared" si="9"/>
        <v>1</v>
      </c>
      <c r="B608" s="1">
        <v>41329</v>
      </c>
      <c r="C608" s="2">
        <v>0.6875</v>
      </c>
      <c r="G608">
        <v>0</v>
      </c>
      <c r="H608">
        <v>0</v>
      </c>
      <c r="I608">
        <v>0</v>
      </c>
      <c r="J608" t="s">
        <v>509</v>
      </c>
      <c r="K608" t="s">
        <v>510</v>
      </c>
    </row>
    <row r="609" spans="1:15" x14ac:dyDescent="0.25">
      <c r="A609">
        <f t="shared" si="9"/>
        <v>2</v>
      </c>
      <c r="B609" s="1">
        <v>41302</v>
      </c>
      <c r="C609" s="2">
        <v>0.375</v>
      </c>
      <c r="G609">
        <v>0</v>
      </c>
      <c r="H609">
        <v>0</v>
      </c>
      <c r="I609">
        <v>0</v>
      </c>
      <c r="J609" t="s">
        <v>92</v>
      </c>
      <c r="K609" t="s">
        <v>93</v>
      </c>
    </row>
    <row r="610" spans="1:15" x14ac:dyDescent="0.25">
      <c r="A610">
        <f t="shared" si="9"/>
        <v>2</v>
      </c>
      <c r="B610" s="1">
        <v>41302</v>
      </c>
      <c r="C610" s="2">
        <v>0.39583333333333331</v>
      </c>
      <c r="G610">
        <v>0</v>
      </c>
      <c r="H610">
        <v>0</v>
      </c>
      <c r="I610">
        <v>0</v>
      </c>
      <c r="J610" t="s">
        <v>92</v>
      </c>
      <c r="K610" t="s">
        <v>93</v>
      </c>
    </row>
    <row r="611" spans="1:15" x14ac:dyDescent="0.25">
      <c r="A611">
        <f t="shared" si="9"/>
        <v>2</v>
      </c>
      <c r="B611" s="1">
        <v>41302</v>
      </c>
      <c r="C611" s="2">
        <v>0.4375</v>
      </c>
      <c r="G611">
        <v>0</v>
      </c>
      <c r="H611">
        <v>0</v>
      </c>
      <c r="I611">
        <v>0</v>
      </c>
      <c r="J611" t="s">
        <v>92</v>
      </c>
      <c r="K611" t="s">
        <v>93</v>
      </c>
    </row>
    <row r="612" spans="1:15" x14ac:dyDescent="0.25">
      <c r="A612">
        <f t="shared" si="9"/>
        <v>3</v>
      </c>
      <c r="B612" s="1">
        <v>41303</v>
      </c>
      <c r="C612" s="2">
        <v>0.64583333333333337</v>
      </c>
      <c r="G612">
        <v>0</v>
      </c>
      <c r="H612">
        <v>0</v>
      </c>
      <c r="I612">
        <v>0</v>
      </c>
      <c r="J612" t="s">
        <v>92</v>
      </c>
      <c r="K612" t="s">
        <v>93</v>
      </c>
    </row>
    <row r="613" spans="1:15" x14ac:dyDescent="0.25">
      <c r="A613">
        <f t="shared" si="9"/>
        <v>3</v>
      </c>
      <c r="B613" s="1">
        <v>41303</v>
      </c>
      <c r="C613" s="2">
        <v>0.66666666666666663</v>
      </c>
      <c r="D613" t="s">
        <v>237</v>
      </c>
      <c r="E613" t="s">
        <v>604</v>
      </c>
      <c r="G613">
        <v>1</v>
      </c>
      <c r="H613">
        <v>0</v>
      </c>
      <c r="I613">
        <v>0</v>
      </c>
      <c r="J613" t="s">
        <v>92</v>
      </c>
      <c r="K613" t="s">
        <v>93</v>
      </c>
      <c r="L613" t="s">
        <v>95</v>
      </c>
      <c r="M613" t="s">
        <v>96</v>
      </c>
      <c r="N613" t="s">
        <v>22</v>
      </c>
      <c r="O613" s="6" t="s">
        <v>495</v>
      </c>
    </row>
    <row r="614" spans="1:15" x14ac:dyDescent="0.25">
      <c r="A614">
        <f t="shared" si="9"/>
        <v>2</v>
      </c>
      <c r="B614" s="1">
        <v>41309</v>
      </c>
      <c r="C614" s="2">
        <v>0.375</v>
      </c>
      <c r="G614">
        <v>0</v>
      </c>
      <c r="H614">
        <v>0</v>
      </c>
      <c r="I614">
        <v>0</v>
      </c>
      <c r="J614" t="s">
        <v>92</v>
      </c>
      <c r="K614" t="s">
        <v>93</v>
      </c>
    </row>
    <row r="615" spans="1:15" x14ac:dyDescent="0.25">
      <c r="A615">
        <f t="shared" si="9"/>
        <v>2</v>
      </c>
      <c r="B615" s="1">
        <v>41309</v>
      </c>
      <c r="C615" s="2">
        <v>0.39583333333333331</v>
      </c>
      <c r="G615">
        <v>0</v>
      </c>
      <c r="H615">
        <v>0</v>
      </c>
      <c r="I615">
        <v>0</v>
      </c>
      <c r="J615" t="s">
        <v>92</v>
      </c>
      <c r="K615" t="s">
        <v>93</v>
      </c>
    </row>
    <row r="616" spans="1:15" x14ac:dyDescent="0.25">
      <c r="A616">
        <f t="shared" si="9"/>
        <v>2</v>
      </c>
      <c r="B616" s="1">
        <v>41309</v>
      </c>
      <c r="C616" s="2">
        <v>0.41666666666666669</v>
      </c>
      <c r="G616">
        <v>0</v>
      </c>
      <c r="H616">
        <v>0</v>
      </c>
      <c r="I616">
        <v>0</v>
      </c>
      <c r="J616" t="s">
        <v>92</v>
      </c>
      <c r="K616" t="s">
        <v>93</v>
      </c>
    </row>
    <row r="617" spans="1:15" x14ac:dyDescent="0.25">
      <c r="A617">
        <f t="shared" si="9"/>
        <v>2</v>
      </c>
      <c r="B617" s="1">
        <v>41309</v>
      </c>
      <c r="C617" s="2">
        <v>0.4375</v>
      </c>
      <c r="D617" t="s">
        <v>237</v>
      </c>
      <c r="E617" t="s">
        <v>664</v>
      </c>
      <c r="G617">
        <v>1</v>
      </c>
      <c r="H617">
        <v>0</v>
      </c>
      <c r="I617">
        <v>0</v>
      </c>
      <c r="J617" t="s">
        <v>92</v>
      </c>
      <c r="K617" t="s">
        <v>93</v>
      </c>
      <c r="L617" t="s">
        <v>179</v>
      </c>
      <c r="M617" t="s">
        <v>180</v>
      </c>
      <c r="N617" t="s">
        <v>25</v>
      </c>
      <c r="O617" s="6" t="s">
        <v>377</v>
      </c>
    </row>
    <row r="618" spans="1:15" x14ac:dyDescent="0.25">
      <c r="A618">
        <f t="shared" si="9"/>
        <v>3</v>
      </c>
      <c r="B618" s="1">
        <v>41310</v>
      </c>
      <c r="C618" s="2">
        <v>0.6875</v>
      </c>
      <c r="G618">
        <v>0</v>
      </c>
      <c r="H618">
        <v>0</v>
      </c>
      <c r="I618">
        <v>0</v>
      </c>
      <c r="J618" t="s">
        <v>92</v>
      </c>
      <c r="K618" t="s">
        <v>93</v>
      </c>
    </row>
    <row r="619" spans="1:15" x14ac:dyDescent="0.25">
      <c r="A619">
        <f t="shared" si="9"/>
        <v>2</v>
      </c>
      <c r="B619" s="1">
        <v>41316</v>
      </c>
      <c r="C619" s="2">
        <v>0.39583333333333331</v>
      </c>
      <c r="G619">
        <v>0</v>
      </c>
      <c r="H619">
        <v>0</v>
      </c>
      <c r="I619">
        <v>0</v>
      </c>
      <c r="J619" t="s">
        <v>92</v>
      </c>
      <c r="K619" t="s">
        <v>93</v>
      </c>
    </row>
    <row r="620" spans="1:15" x14ac:dyDescent="0.25">
      <c r="A620">
        <f t="shared" si="9"/>
        <v>2</v>
      </c>
      <c r="B620" s="1">
        <v>41316</v>
      </c>
      <c r="C620" s="2">
        <v>0.41666666666666669</v>
      </c>
      <c r="G620">
        <v>0</v>
      </c>
      <c r="H620">
        <v>0</v>
      </c>
      <c r="I620">
        <v>0</v>
      </c>
      <c r="J620" t="s">
        <v>92</v>
      </c>
      <c r="K620" t="s">
        <v>93</v>
      </c>
    </row>
    <row r="621" spans="1:15" x14ac:dyDescent="0.25">
      <c r="A621">
        <f t="shared" si="9"/>
        <v>2</v>
      </c>
      <c r="B621" s="1">
        <v>41316</v>
      </c>
      <c r="C621" s="2">
        <v>0.70833333333333337</v>
      </c>
      <c r="D621" t="s">
        <v>249</v>
      </c>
      <c r="E621" t="s">
        <v>766</v>
      </c>
      <c r="G621">
        <v>1</v>
      </c>
      <c r="H621">
        <v>0</v>
      </c>
      <c r="I621">
        <v>0</v>
      </c>
      <c r="J621" t="s">
        <v>92</v>
      </c>
      <c r="K621" t="s">
        <v>93</v>
      </c>
      <c r="L621" t="s">
        <v>284</v>
      </c>
      <c r="M621" t="s">
        <v>285</v>
      </c>
      <c r="N621" t="s">
        <v>25</v>
      </c>
      <c r="O621" s="6" t="s">
        <v>309</v>
      </c>
    </row>
    <row r="622" spans="1:15" x14ac:dyDescent="0.25">
      <c r="A622">
        <f t="shared" si="9"/>
        <v>3</v>
      </c>
      <c r="B622" s="1">
        <v>41331</v>
      </c>
      <c r="C622" s="2">
        <v>0.64583333333333337</v>
      </c>
      <c r="G622">
        <v>0</v>
      </c>
      <c r="H622">
        <v>0</v>
      </c>
      <c r="I622">
        <v>0</v>
      </c>
      <c r="J622" t="s">
        <v>92</v>
      </c>
      <c r="K622" t="s">
        <v>93</v>
      </c>
    </row>
    <row r="623" spans="1:15" x14ac:dyDescent="0.25">
      <c r="A623">
        <f t="shared" si="9"/>
        <v>3</v>
      </c>
      <c r="B623" s="1">
        <v>41331</v>
      </c>
      <c r="C623" s="2">
        <v>0.66666666666666663</v>
      </c>
      <c r="D623" t="s">
        <v>249</v>
      </c>
      <c r="E623" t="s">
        <v>940</v>
      </c>
      <c r="G623">
        <v>1</v>
      </c>
      <c r="H623">
        <v>0</v>
      </c>
      <c r="I623">
        <v>0</v>
      </c>
      <c r="J623" t="s">
        <v>92</v>
      </c>
      <c r="K623" t="s">
        <v>93</v>
      </c>
      <c r="L623" t="s">
        <v>530</v>
      </c>
      <c r="M623" t="s">
        <v>531</v>
      </c>
      <c r="N623" t="s">
        <v>25</v>
      </c>
      <c r="O623" s="6" t="s">
        <v>553</v>
      </c>
    </row>
    <row r="624" spans="1:15" x14ac:dyDescent="0.25">
      <c r="A624">
        <f t="shared" si="9"/>
        <v>3</v>
      </c>
      <c r="B624" s="1">
        <v>41331</v>
      </c>
      <c r="C624" s="2">
        <v>0.6875</v>
      </c>
      <c r="D624" t="s">
        <v>249</v>
      </c>
      <c r="E624" t="s">
        <v>940</v>
      </c>
      <c r="G624">
        <v>1</v>
      </c>
      <c r="H624">
        <v>0</v>
      </c>
      <c r="I624">
        <v>0</v>
      </c>
      <c r="J624" t="s">
        <v>92</v>
      </c>
      <c r="K624" t="s">
        <v>93</v>
      </c>
      <c r="L624" t="s">
        <v>530</v>
      </c>
      <c r="M624" t="s">
        <v>531</v>
      </c>
      <c r="N624" t="s">
        <v>25</v>
      </c>
      <c r="O624" s="6" t="s">
        <v>553</v>
      </c>
    </row>
    <row r="625" spans="1:14" x14ac:dyDescent="0.25">
      <c r="A625">
        <f t="shared" si="9"/>
        <v>2</v>
      </c>
      <c r="B625" s="1">
        <v>41358</v>
      </c>
      <c r="C625" s="2">
        <v>0.72916666666666663</v>
      </c>
      <c r="D625" t="s">
        <v>258</v>
      </c>
      <c r="E625" t="s">
        <v>1250</v>
      </c>
      <c r="G625">
        <v>1</v>
      </c>
      <c r="H625">
        <v>0</v>
      </c>
      <c r="I625">
        <v>0</v>
      </c>
      <c r="J625" t="s">
        <v>92</v>
      </c>
      <c r="K625" t="s">
        <v>93</v>
      </c>
      <c r="L625" t="s">
        <v>1251</v>
      </c>
      <c r="M625" t="s">
        <v>1252</v>
      </c>
      <c r="N625" t="s">
        <v>25</v>
      </c>
    </row>
    <row r="626" spans="1:14" x14ac:dyDescent="0.25">
      <c r="A626">
        <f t="shared" si="9"/>
        <v>2</v>
      </c>
      <c r="B626" s="1">
        <v>41365</v>
      </c>
      <c r="C626" s="2">
        <v>0.375</v>
      </c>
      <c r="G626">
        <v>0</v>
      </c>
      <c r="H626">
        <v>0</v>
      </c>
      <c r="I626">
        <v>0</v>
      </c>
      <c r="J626" t="s">
        <v>92</v>
      </c>
      <c r="K626" t="s">
        <v>93</v>
      </c>
    </row>
    <row r="627" spans="1:14" x14ac:dyDescent="0.25">
      <c r="A627">
        <f t="shared" si="9"/>
        <v>2</v>
      </c>
      <c r="B627" s="1">
        <v>41365</v>
      </c>
      <c r="C627" s="2">
        <v>0.4375</v>
      </c>
      <c r="D627" t="s">
        <v>249</v>
      </c>
      <c r="E627" t="s">
        <v>1407</v>
      </c>
      <c r="G627">
        <v>1</v>
      </c>
      <c r="H627">
        <v>0</v>
      </c>
      <c r="I627">
        <v>0</v>
      </c>
      <c r="J627" t="s">
        <v>92</v>
      </c>
      <c r="K627" t="s">
        <v>93</v>
      </c>
      <c r="L627" t="s">
        <v>1408</v>
      </c>
      <c r="M627" t="s">
        <v>1409</v>
      </c>
      <c r="N627" t="s">
        <v>15</v>
      </c>
    </row>
    <row r="628" spans="1:14" x14ac:dyDescent="0.25">
      <c r="A628">
        <f t="shared" si="9"/>
        <v>2</v>
      </c>
      <c r="B628" s="1">
        <v>41365</v>
      </c>
      <c r="C628" s="2">
        <v>0.72916666666666663</v>
      </c>
      <c r="D628" t="s">
        <v>249</v>
      </c>
      <c r="E628" t="s">
        <v>1432</v>
      </c>
      <c r="G628">
        <v>1</v>
      </c>
      <c r="H628">
        <v>0</v>
      </c>
      <c r="I628">
        <v>0</v>
      </c>
      <c r="J628" t="s">
        <v>92</v>
      </c>
      <c r="K628" t="s">
        <v>93</v>
      </c>
      <c r="L628" t="s">
        <v>1168</v>
      </c>
      <c r="M628" t="s">
        <v>1169</v>
      </c>
      <c r="N628" t="s">
        <v>25</v>
      </c>
    </row>
    <row r="629" spans="1:14" x14ac:dyDescent="0.25">
      <c r="A629">
        <f t="shared" si="9"/>
        <v>2</v>
      </c>
      <c r="B629" s="1">
        <v>41365</v>
      </c>
      <c r="C629" s="2">
        <v>0.75</v>
      </c>
      <c r="D629" t="s">
        <v>249</v>
      </c>
      <c r="E629" t="s">
        <v>1434</v>
      </c>
      <c r="G629">
        <v>1</v>
      </c>
      <c r="H629">
        <v>0</v>
      </c>
      <c r="I629">
        <v>0</v>
      </c>
      <c r="J629" t="s">
        <v>92</v>
      </c>
      <c r="K629" t="s">
        <v>93</v>
      </c>
      <c r="L629" t="s">
        <v>1168</v>
      </c>
      <c r="M629" t="s">
        <v>1169</v>
      </c>
      <c r="N629" t="s">
        <v>25</v>
      </c>
    </row>
    <row r="630" spans="1:14" x14ac:dyDescent="0.25">
      <c r="A630">
        <f t="shared" si="9"/>
        <v>3</v>
      </c>
      <c r="B630" s="1">
        <v>41366</v>
      </c>
      <c r="C630" s="2">
        <v>0.64583333333333337</v>
      </c>
      <c r="D630" t="s">
        <v>237</v>
      </c>
      <c r="E630" t="s">
        <v>1445</v>
      </c>
      <c r="G630">
        <v>1</v>
      </c>
      <c r="H630">
        <v>0</v>
      </c>
      <c r="I630">
        <v>0</v>
      </c>
      <c r="J630" t="s">
        <v>92</v>
      </c>
      <c r="K630" t="s">
        <v>93</v>
      </c>
      <c r="L630" t="s">
        <v>286</v>
      </c>
      <c r="M630" t="s">
        <v>1420</v>
      </c>
      <c r="N630" t="s">
        <v>25</v>
      </c>
    </row>
    <row r="631" spans="1:14" x14ac:dyDescent="0.25">
      <c r="A631">
        <f t="shared" si="9"/>
        <v>3</v>
      </c>
      <c r="B631" s="1">
        <v>41366</v>
      </c>
      <c r="C631" s="2">
        <v>0.66666666666666663</v>
      </c>
      <c r="D631" t="s">
        <v>249</v>
      </c>
      <c r="E631" t="s">
        <v>1447</v>
      </c>
      <c r="G631">
        <v>1</v>
      </c>
      <c r="H631">
        <v>0</v>
      </c>
      <c r="I631">
        <v>0</v>
      </c>
      <c r="J631" t="s">
        <v>92</v>
      </c>
      <c r="K631" t="s">
        <v>93</v>
      </c>
      <c r="L631" t="s">
        <v>1168</v>
      </c>
      <c r="M631" t="s">
        <v>1169</v>
      </c>
      <c r="N631" t="s">
        <v>25</v>
      </c>
    </row>
    <row r="632" spans="1:14" x14ac:dyDescent="0.25">
      <c r="A632">
        <f t="shared" si="9"/>
        <v>3</v>
      </c>
      <c r="B632" s="1">
        <v>41366</v>
      </c>
      <c r="C632" s="2">
        <v>0.6875</v>
      </c>
      <c r="D632" t="s">
        <v>249</v>
      </c>
      <c r="E632" t="s">
        <v>1448</v>
      </c>
      <c r="G632">
        <v>1</v>
      </c>
      <c r="H632">
        <v>0</v>
      </c>
      <c r="I632">
        <v>0</v>
      </c>
      <c r="J632" t="s">
        <v>92</v>
      </c>
      <c r="K632" t="s">
        <v>93</v>
      </c>
      <c r="L632" t="s">
        <v>1168</v>
      </c>
      <c r="M632" t="s">
        <v>1169</v>
      </c>
      <c r="N632" t="s">
        <v>25</v>
      </c>
    </row>
    <row r="633" spans="1:14" x14ac:dyDescent="0.25">
      <c r="A633">
        <f t="shared" si="9"/>
        <v>2</v>
      </c>
      <c r="B633" s="1">
        <v>41372</v>
      </c>
      <c r="C633" s="2">
        <v>0.375</v>
      </c>
      <c r="G633">
        <v>0</v>
      </c>
      <c r="H633">
        <v>0</v>
      </c>
      <c r="I633">
        <v>0</v>
      </c>
      <c r="J633" t="s">
        <v>92</v>
      </c>
      <c r="K633" t="s">
        <v>93</v>
      </c>
    </row>
    <row r="634" spans="1:14" x14ac:dyDescent="0.25">
      <c r="A634">
        <f t="shared" si="9"/>
        <v>2</v>
      </c>
      <c r="B634" s="1">
        <v>41372</v>
      </c>
      <c r="C634" s="2">
        <v>0.39583333333333331</v>
      </c>
      <c r="G634">
        <v>0</v>
      </c>
      <c r="H634">
        <v>0</v>
      </c>
      <c r="I634">
        <v>0</v>
      </c>
      <c r="J634" t="s">
        <v>92</v>
      </c>
      <c r="K634" t="s">
        <v>93</v>
      </c>
    </row>
    <row r="635" spans="1:14" x14ac:dyDescent="0.25">
      <c r="A635">
        <f t="shared" si="9"/>
        <v>2</v>
      </c>
      <c r="B635" s="1">
        <v>41372</v>
      </c>
      <c r="C635" s="2">
        <v>0.41666666666666669</v>
      </c>
      <c r="G635">
        <v>0</v>
      </c>
      <c r="H635">
        <v>0</v>
      </c>
      <c r="I635">
        <v>0</v>
      </c>
      <c r="J635" t="s">
        <v>92</v>
      </c>
      <c r="K635" t="s">
        <v>93</v>
      </c>
    </row>
    <row r="636" spans="1:14" x14ac:dyDescent="0.25">
      <c r="A636">
        <f t="shared" si="9"/>
        <v>2</v>
      </c>
      <c r="B636" s="1">
        <v>41372</v>
      </c>
      <c r="C636" s="2">
        <v>0.4375</v>
      </c>
      <c r="G636">
        <v>0</v>
      </c>
      <c r="H636">
        <v>0</v>
      </c>
      <c r="I636">
        <v>0</v>
      </c>
      <c r="J636" t="s">
        <v>92</v>
      </c>
      <c r="K636" t="s">
        <v>93</v>
      </c>
    </row>
    <row r="637" spans="1:14" x14ac:dyDescent="0.25">
      <c r="A637">
        <f t="shared" si="9"/>
        <v>2</v>
      </c>
      <c r="B637" s="1">
        <v>41372</v>
      </c>
      <c r="C637" s="2">
        <v>0.75</v>
      </c>
      <c r="G637">
        <v>0</v>
      </c>
      <c r="H637">
        <v>0</v>
      </c>
      <c r="I637">
        <v>0</v>
      </c>
      <c r="J637" t="s">
        <v>92</v>
      </c>
      <c r="K637" t="s">
        <v>93</v>
      </c>
    </row>
    <row r="638" spans="1:14" x14ac:dyDescent="0.25">
      <c r="A638">
        <f t="shared" si="9"/>
        <v>3</v>
      </c>
      <c r="B638" s="1">
        <v>41373</v>
      </c>
      <c r="C638" s="2">
        <v>0.64583333333333337</v>
      </c>
      <c r="G638">
        <v>0</v>
      </c>
      <c r="H638">
        <v>0</v>
      </c>
      <c r="I638">
        <v>0</v>
      </c>
      <c r="J638" t="s">
        <v>92</v>
      </c>
      <c r="K638" t="s">
        <v>93</v>
      </c>
    </row>
    <row r="639" spans="1:14" x14ac:dyDescent="0.25">
      <c r="A639">
        <f t="shared" si="9"/>
        <v>3</v>
      </c>
      <c r="B639" s="1">
        <v>41373</v>
      </c>
      <c r="C639" s="2">
        <v>0.66666666666666663</v>
      </c>
      <c r="G639">
        <v>0</v>
      </c>
      <c r="H639">
        <v>0</v>
      </c>
      <c r="I639">
        <v>0</v>
      </c>
      <c r="J639" t="s">
        <v>92</v>
      </c>
      <c r="K639" t="s">
        <v>93</v>
      </c>
    </row>
    <row r="640" spans="1:14" x14ac:dyDescent="0.25">
      <c r="A640">
        <f t="shared" si="9"/>
        <v>2</v>
      </c>
      <c r="B640" s="1">
        <v>41379</v>
      </c>
      <c r="C640" s="2">
        <v>0.375</v>
      </c>
      <c r="G640">
        <v>0</v>
      </c>
      <c r="H640">
        <v>0</v>
      </c>
      <c r="I640">
        <v>0</v>
      </c>
      <c r="J640" t="s">
        <v>92</v>
      </c>
      <c r="K640" t="s">
        <v>93</v>
      </c>
    </row>
    <row r="641" spans="1:15" x14ac:dyDescent="0.25">
      <c r="A641">
        <f t="shared" si="9"/>
        <v>2</v>
      </c>
      <c r="B641" s="1">
        <v>41379</v>
      </c>
      <c r="C641" s="2">
        <v>0.39583333333333331</v>
      </c>
      <c r="G641">
        <v>0</v>
      </c>
      <c r="H641">
        <v>0</v>
      </c>
      <c r="I641">
        <v>0</v>
      </c>
      <c r="J641" t="s">
        <v>92</v>
      </c>
      <c r="K641" t="s">
        <v>93</v>
      </c>
    </row>
    <row r="642" spans="1:15" x14ac:dyDescent="0.25">
      <c r="A642">
        <f t="shared" ref="A642:A705" si="10">WEEKDAY(B:B)</f>
        <v>3</v>
      </c>
      <c r="B642" s="1">
        <v>41380</v>
      </c>
      <c r="C642" s="2">
        <v>0.64583333333333337</v>
      </c>
      <c r="D642" t="s">
        <v>237</v>
      </c>
      <c r="E642" t="s">
        <v>1605</v>
      </c>
      <c r="G642">
        <v>1</v>
      </c>
      <c r="H642">
        <v>0</v>
      </c>
      <c r="I642">
        <v>0</v>
      </c>
      <c r="J642" t="s">
        <v>92</v>
      </c>
      <c r="K642" t="s">
        <v>93</v>
      </c>
      <c r="L642" t="s">
        <v>1362</v>
      </c>
      <c r="M642" t="s">
        <v>1363</v>
      </c>
      <c r="N642" t="s">
        <v>15</v>
      </c>
    </row>
    <row r="643" spans="1:15" x14ac:dyDescent="0.25">
      <c r="A643">
        <f t="shared" si="10"/>
        <v>2</v>
      </c>
      <c r="B643" s="1">
        <v>41386</v>
      </c>
      <c r="C643" s="2">
        <v>0.41666666666666669</v>
      </c>
      <c r="G643">
        <v>0</v>
      </c>
      <c r="H643">
        <v>0</v>
      </c>
      <c r="I643">
        <v>0</v>
      </c>
      <c r="J643" t="s">
        <v>92</v>
      </c>
      <c r="K643" t="s">
        <v>93</v>
      </c>
    </row>
    <row r="644" spans="1:15" x14ac:dyDescent="0.25">
      <c r="A644">
        <f t="shared" si="10"/>
        <v>2</v>
      </c>
      <c r="B644" s="1">
        <v>41386</v>
      </c>
      <c r="C644" s="2">
        <v>0.4375</v>
      </c>
      <c r="G644">
        <v>0</v>
      </c>
      <c r="H644">
        <v>0</v>
      </c>
      <c r="I644">
        <v>0</v>
      </c>
      <c r="J644" t="s">
        <v>92</v>
      </c>
      <c r="K644" t="s">
        <v>93</v>
      </c>
    </row>
    <row r="645" spans="1:15" x14ac:dyDescent="0.25">
      <c r="A645">
        <f t="shared" si="10"/>
        <v>2</v>
      </c>
      <c r="B645" s="1">
        <v>41386</v>
      </c>
      <c r="C645" s="2">
        <v>0.70833333333333337</v>
      </c>
      <c r="G645">
        <v>0</v>
      </c>
      <c r="H645">
        <v>0</v>
      </c>
      <c r="I645">
        <v>0</v>
      </c>
      <c r="J645" t="s">
        <v>92</v>
      </c>
      <c r="K645" t="s">
        <v>93</v>
      </c>
    </row>
    <row r="646" spans="1:15" x14ac:dyDescent="0.25">
      <c r="A646">
        <f t="shared" si="10"/>
        <v>2</v>
      </c>
      <c r="B646" s="1">
        <v>41386</v>
      </c>
      <c r="C646" s="2">
        <v>0.75</v>
      </c>
      <c r="G646">
        <v>0</v>
      </c>
      <c r="H646">
        <v>0</v>
      </c>
      <c r="I646">
        <v>0</v>
      </c>
      <c r="J646" t="s">
        <v>92</v>
      </c>
      <c r="K646" t="s">
        <v>93</v>
      </c>
    </row>
    <row r="647" spans="1:15" x14ac:dyDescent="0.25">
      <c r="A647">
        <f t="shared" si="10"/>
        <v>2</v>
      </c>
      <c r="B647" s="1">
        <v>41393</v>
      </c>
      <c r="C647" s="2">
        <v>0.375</v>
      </c>
      <c r="G647">
        <v>0</v>
      </c>
      <c r="H647">
        <v>0</v>
      </c>
      <c r="I647">
        <v>0</v>
      </c>
      <c r="J647" t="s">
        <v>92</v>
      </c>
      <c r="K647" t="s">
        <v>93</v>
      </c>
    </row>
    <row r="648" spans="1:15" x14ac:dyDescent="0.25">
      <c r="A648">
        <f t="shared" si="10"/>
        <v>2</v>
      </c>
      <c r="B648" s="1">
        <v>41393</v>
      </c>
      <c r="C648" s="2">
        <v>0.39583333333333331</v>
      </c>
      <c r="G648">
        <v>0</v>
      </c>
      <c r="H648">
        <v>0</v>
      </c>
      <c r="I648">
        <v>0</v>
      </c>
      <c r="J648" t="s">
        <v>92</v>
      </c>
      <c r="K648" t="s">
        <v>93</v>
      </c>
    </row>
    <row r="649" spans="1:15" x14ac:dyDescent="0.25">
      <c r="A649">
        <f t="shared" si="10"/>
        <v>2</v>
      </c>
      <c r="B649" s="1">
        <v>41393</v>
      </c>
      <c r="C649" s="2">
        <v>0.41666666666666669</v>
      </c>
      <c r="G649">
        <v>0</v>
      </c>
      <c r="H649">
        <v>0</v>
      </c>
      <c r="I649">
        <v>0</v>
      </c>
      <c r="J649" t="s">
        <v>92</v>
      </c>
      <c r="K649" t="s">
        <v>93</v>
      </c>
    </row>
    <row r="650" spans="1:15" x14ac:dyDescent="0.25">
      <c r="A650">
        <f t="shared" si="10"/>
        <v>2</v>
      </c>
      <c r="B650" s="1">
        <v>41393</v>
      </c>
      <c r="C650" s="2">
        <v>0.4375</v>
      </c>
      <c r="G650">
        <v>0</v>
      </c>
      <c r="H650">
        <v>0</v>
      </c>
      <c r="I650">
        <v>0</v>
      </c>
      <c r="J650" t="s">
        <v>92</v>
      </c>
      <c r="K650" t="s">
        <v>93</v>
      </c>
    </row>
    <row r="651" spans="1:15" x14ac:dyDescent="0.25">
      <c r="A651">
        <f t="shared" si="10"/>
        <v>2</v>
      </c>
      <c r="B651" s="1">
        <v>41393</v>
      </c>
      <c r="C651" s="2">
        <v>0.72916666666666663</v>
      </c>
      <c r="G651">
        <v>0</v>
      </c>
      <c r="H651">
        <v>0</v>
      </c>
      <c r="I651">
        <v>0</v>
      </c>
      <c r="J651" t="s">
        <v>92</v>
      </c>
      <c r="K651" t="s">
        <v>93</v>
      </c>
    </row>
    <row r="652" spans="1:15" x14ac:dyDescent="0.25">
      <c r="A652">
        <f t="shared" si="10"/>
        <v>4</v>
      </c>
      <c r="B652" s="1">
        <v>41304</v>
      </c>
      <c r="C652" s="2">
        <v>0.70833333333333337</v>
      </c>
      <c r="D652" t="s">
        <v>240</v>
      </c>
      <c r="E652" t="s">
        <v>629</v>
      </c>
      <c r="G652">
        <v>1</v>
      </c>
      <c r="H652">
        <v>0</v>
      </c>
      <c r="I652">
        <v>0</v>
      </c>
      <c r="J652" t="s">
        <v>26</v>
      </c>
      <c r="K652" t="s">
        <v>27</v>
      </c>
      <c r="L652" t="s">
        <v>18</v>
      </c>
      <c r="M652" t="s">
        <v>19</v>
      </c>
      <c r="N652" t="s">
        <v>15</v>
      </c>
      <c r="O652" s="6" t="s">
        <v>330</v>
      </c>
    </row>
    <row r="653" spans="1:15" x14ac:dyDescent="0.25">
      <c r="A653">
        <f t="shared" si="10"/>
        <v>4</v>
      </c>
      <c r="B653" s="1">
        <v>41304</v>
      </c>
      <c r="C653" s="2">
        <v>0.72916666666666663</v>
      </c>
      <c r="D653" t="s">
        <v>240</v>
      </c>
      <c r="E653" t="s">
        <v>629</v>
      </c>
      <c r="G653">
        <v>1</v>
      </c>
      <c r="H653">
        <v>0</v>
      </c>
      <c r="I653">
        <v>0</v>
      </c>
      <c r="J653" t="s">
        <v>26</v>
      </c>
      <c r="K653" t="s">
        <v>27</v>
      </c>
      <c r="L653" t="s">
        <v>18</v>
      </c>
      <c r="M653" t="s">
        <v>19</v>
      </c>
      <c r="N653" t="s">
        <v>15</v>
      </c>
      <c r="O653" s="6" t="s">
        <v>330</v>
      </c>
    </row>
    <row r="654" spans="1:15" x14ac:dyDescent="0.25">
      <c r="A654">
        <f t="shared" si="10"/>
        <v>4</v>
      </c>
      <c r="B654" s="1">
        <v>41304</v>
      </c>
      <c r="C654" s="2">
        <v>0.75</v>
      </c>
      <c r="G654">
        <v>0</v>
      </c>
      <c r="H654">
        <v>0</v>
      </c>
      <c r="I654">
        <v>0</v>
      </c>
      <c r="J654" t="s">
        <v>26</v>
      </c>
      <c r="K654" t="s">
        <v>27</v>
      </c>
    </row>
    <row r="655" spans="1:15" x14ac:dyDescent="0.25">
      <c r="A655">
        <f t="shared" si="10"/>
        <v>5</v>
      </c>
      <c r="B655" s="1">
        <v>41305</v>
      </c>
      <c r="C655" s="2">
        <v>0.41666666666666669</v>
      </c>
      <c r="G655">
        <v>0</v>
      </c>
      <c r="H655">
        <v>0</v>
      </c>
      <c r="I655">
        <v>0</v>
      </c>
      <c r="J655" t="s">
        <v>26</v>
      </c>
      <c r="K655" t="s">
        <v>27</v>
      </c>
    </row>
    <row r="656" spans="1:15" x14ac:dyDescent="0.25">
      <c r="A656">
        <f t="shared" si="10"/>
        <v>5</v>
      </c>
      <c r="B656" s="1">
        <v>41305</v>
      </c>
      <c r="C656" s="2">
        <v>0.4375</v>
      </c>
      <c r="G656">
        <v>0</v>
      </c>
      <c r="H656">
        <v>0</v>
      </c>
      <c r="I656">
        <v>0</v>
      </c>
      <c r="J656" t="s">
        <v>26</v>
      </c>
      <c r="K656" t="s">
        <v>27</v>
      </c>
    </row>
    <row r="657" spans="1:15" x14ac:dyDescent="0.25">
      <c r="A657">
        <f t="shared" si="10"/>
        <v>5</v>
      </c>
      <c r="B657" s="1">
        <v>41305</v>
      </c>
      <c r="C657" s="2">
        <v>0.45833333333333331</v>
      </c>
      <c r="G657">
        <v>0</v>
      </c>
      <c r="H657">
        <v>0</v>
      </c>
      <c r="I657">
        <v>0</v>
      </c>
      <c r="J657" t="s">
        <v>26</v>
      </c>
      <c r="K657" t="s">
        <v>27</v>
      </c>
    </row>
    <row r="658" spans="1:15" x14ac:dyDescent="0.25">
      <c r="A658">
        <f t="shared" si="10"/>
        <v>5</v>
      </c>
      <c r="B658" s="1">
        <v>41305</v>
      </c>
      <c r="C658" s="2">
        <v>0.625</v>
      </c>
      <c r="D658" t="s">
        <v>248</v>
      </c>
      <c r="E658" t="s">
        <v>639</v>
      </c>
      <c r="G658">
        <v>1</v>
      </c>
      <c r="H658">
        <v>0</v>
      </c>
      <c r="I658">
        <v>0</v>
      </c>
      <c r="J658" t="s">
        <v>26</v>
      </c>
      <c r="K658" t="s">
        <v>27</v>
      </c>
      <c r="L658" t="s">
        <v>46</v>
      </c>
      <c r="M658" t="s">
        <v>47</v>
      </c>
      <c r="N658" t="s">
        <v>15</v>
      </c>
      <c r="O658" s="6" t="s">
        <v>378</v>
      </c>
    </row>
    <row r="659" spans="1:15" x14ac:dyDescent="0.25">
      <c r="A659">
        <f t="shared" si="10"/>
        <v>5</v>
      </c>
      <c r="B659" s="1">
        <v>41305</v>
      </c>
      <c r="C659" s="2">
        <v>0.6875</v>
      </c>
      <c r="G659">
        <v>0</v>
      </c>
      <c r="H659">
        <v>0</v>
      </c>
      <c r="I659">
        <v>0</v>
      </c>
      <c r="J659" t="s">
        <v>26</v>
      </c>
      <c r="K659" t="s">
        <v>27</v>
      </c>
    </row>
    <row r="660" spans="1:15" x14ac:dyDescent="0.25">
      <c r="A660">
        <f t="shared" si="10"/>
        <v>6</v>
      </c>
      <c r="B660" s="1">
        <v>41306</v>
      </c>
      <c r="C660" s="2">
        <v>0.58333333333333337</v>
      </c>
      <c r="D660" t="s">
        <v>265</v>
      </c>
      <c r="E660" t="s">
        <v>652</v>
      </c>
      <c r="G660">
        <v>1</v>
      </c>
      <c r="H660">
        <v>0</v>
      </c>
      <c r="I660">
        <v>0</v>
      </c>
      <c r="J660" t="s">
        <v>26</v>
      </c>
      <c r="K660" t="s">
        <v>27</v>
      </c>
      <c r="L660" t="s">
        <v>168</v>
      </c>
      <c r="M660" t="s">
        <v>169</v>
      </c>
      <c r="N660" t="s">
        <v>25</v>
      </c>
      <c r="O660" s="6" t="s">
        <v>384</v>
      </c>
    </row>
    <row r="661" spans="1:15" x14ac:dyDescent="0.25">
      <c r="A661">
        <f t="shared" si="10"/>
        <v>6</v>
      </c>
      <c r="B661" s="1">
        <v>41306</v>
      </c>
      <c r="C661" s="2">
        <v>0.60416666666666663</v>
      </c>
      <c r="D661" t="s">
        <v>265</v>
      </c>
      <c r="E661" t="s">
        <v>652</v>
      </c>
      <c r="G661">
        <v>1</v>
      </c>
      <c r="H661">
        <v>0</v>
      </c>
      <c r="I661">
        <v>0</v>
      </c>
      <c r="J661" t="s">
        <v>26</v>
      </c>
      <c r="K661" t="s">
        <v>27</v>
      </c>
      <c r="L661" t="s">
        <v>168</v>
      </c>
      <c r="M661" t="s">
        <v>169</v>
      </c>
      <c r="N661" t="s">
        <v>25</v>
      </c>
      <c r="O661" s="6" t="s">
        <v>384</v>
      </c>
    </row>
    <row r="662" spans="1:15" x14ac:dyDescent="0.25">
      <c r="A662">
        <f t="shared" si="10"/>
        <v>5</v>
      </c>
      <c r="B662" s="1">
        <v>41312</v>
      </c>
      <c r="C662" s="2">
        <v>0.45833333333333331</v>
      </c>
      <c r="G662">
        <v>0</v>
      </c>
      <c r="H662">
        <v>0</v>
      </c>
      <c r="I662">
        <v>0</v>
      </c>
      <c r="J662" t="s">
        <v>26</v>
      </c>
      <c r="K662" t="s">
        <v>27</v>
      </c>
    </row>
    <row r="663" spans="1:15" x14ac:dyDescent="0.25">
      <c r="A663">
        <f t="shared" si="10"/>
        <v>5</v>
      </c>
      <c r="B663" s="1">
        <v>41312</v>
      </c>
      <c r="C663" s="2">
        <v>0.58333333333333337</v>
      </c>
      <c r="G663">
        <v>0</v>
      </c>
      <c r="H663">
        <v>0</v>
      </c>
      <c r="I663">
        <v>0</v>
      </c>
      <c r="J663" t="s">
        <v>26</v>
      </c>
      <c r="K663" t="s">
        <v>27</v>
      </c>
    </row>
    <row r="664" spans="1:15" x14ac:dyDescent="0.25">
      <c r="A664">
        <f t="shared" si="10"/>
        <v>5</v>
      </c>
      <c r="B664" s="1">
        <v>41312</v>
      </c>
      <c r="C664" s="2">
        <v>0.625</v>
      </c>
      <c r="G664">
        <v>0</v>
      </c>
      <c r="H664">
        <v>0</v>
      </c>
      <c r="I664">
        <v>0</v>
      </c>
      <c r="J664" t="s">
        <v>26</v>
      </c>
      <c r="K664" t="s">
        <v>27</v>
      </c>
    </row>
    <row r="665" spans="1:15" x14ac:dyDescent="0.25">
      <c r="A665">
        <f t="shared" si="10"/>
        <v>5</v>
      </c>
      <c r="B665" s="1">
        <v>41319</v>
      </c>
      <c r="C665" s="2">
        <v>0.41666666666666669</v>
      </c>
      <c r="D665" t="s">
        <v>262</v>
      </c>
      <c r="E665" t="s">
        <v>813</v>
      </c>
      <c r="G665">
        <v>1</v>
      </c>
      <c r="H665">
        <v>0</v>
      </c>
      <c r="I665">
        <v>0</v>
      </c>
      <c r="J665" t="s">
        <v>26</v>
      </c>
      <c r="K665" t="s">
        <v>27</v>
      </c>
      <c r="L665" t="s">
        <v>353</v>
      </c>
      <c r="M665" t="s">
        <v>354</v>
      </c>
      <c r="N665" t="s">
        <v>25</v>
      </c>
      <c r="O665" s="6" t="s">
        <v>491</v>
      </c>
    </row>
    <row r="666" spans="1:15" x14ac:dyDescent="0.25">
      <c r="A666">
        <f t="shared" si="10"/>
        <v>5</v>
      </c>
      <c r="B666" s="1">
        <v>41319</v>
      </c>
      <c r="C666" s="2">
        <v>0.4375</v>
      </c>
      <c r="D666" t="s">
        <v>262</v>
      </c>
      <c r="E666" t="s">
        <v>813</v>
      </c>
      <c r="G666">
        <v>1</v>
      </c>
      <c r="H666">
        <v>0</v>
      </c>
      <c r="I666">
        <v>0</v>
      </c>
      <c r="J666" t="s">
        <v>26</v>
      </c>
      <c r="K666" t="s">
        <v>27</v>
      </c>
      <c r="L666" t="s">
        <v>353</v>
      </c>
      <c r="M666" t="s">
        <v>354</v>
      </c>
      <c r="N666" t="s">
        <v>25</v>
      </c>
      <c r="O666" s="6" t="s">
        <v>491</v>
      </c>
    </row>
    <row r="667" spans="1:15" x14ac:dyDescent="0.25">
      <c r="A667">
        <f t="shared" si="10"/>
        <v>5</v>
      </c>
      <c r="B667" s="1">
        <v>41319</v>
      </c>
      <c r="C667" s="2">
        <v>0.45833333333333331</v>
      </c>
      <c r="G667">
        <v>0</v>
      </c>
      <c r="H667">
        <v>0</v>
      </c>
      <c r="I667">
        <v>0</v>
      </c>
      <c r="J667" t="s">
        <v>26</v>
      </c>
      <c r="K667" t="s">
        <v>27</v>
      </c>
    </row>
    <row r="668" spans="1:15" x14ac:dyDescent="0.25">
      <c r="A668">
        <f t="shared" si="10"/>
        <v>5</v>
      </c>
      <c r="B668" s="1">
        <v>41319</v>
      </c>
      <c r="C668" s="2">
        <v>0.64583333333333337</v>
      </c>
      <c r="G668">
        <v>0</v>
      </c>
      <c r="H668">
        <v>0</v>
      </c>
      <c r="I668">
        <v>0</v>
      </c>
      <c r="J668" t="s">
        <v>26</v>
      </c>
      <c r="K668" t="s">
        <v>27</v>
      </c>
    </row>
    <row r="669" spans="1:15" x14ac:dyDescent="0.25">
      <c r="A669">
        <f t="shared" si="10"/>
        <v>5</v>
      </c>
      <c r="B669" s="1">
        <v>41319</v>
      </c>
      <c r="C669" s="2">
        <v>0.66666666666666663</v>
      </c>
      <c r="G669">
        <v>0</v>
      </c>
      <c r="H669">
        <v>0</v>
      </c>
      <c r="I669">
        <v>0</v>
      </c>
      <c r="J669" t="s">
        <v>26</v>
      </c>
      <c r="K669" t="s">
        <v>27</v>
      </c>
    </row>
    <row r="670" spans="1:15" x14ac:dyDescent="0.25">
      <c r="A670">
        <f t="shared" si="10"/>
        <v>4</v>
      </c>
      <c r="B670" s="1">
        <v>41325</v>
      </c>
      <c r="C670" s="2">
        <v>0.75</v>
      </c>
      <c r="G670">
        <v>0</v>
      </c>
      <c r="H670">
        <v>0</v>
      </c>
      <c r="I670">
        <v>0</v>
      </c>
      <c r="J670" t="s">
        <v>26</v>
      </c>
      <c r="K670" t="s">
        <v>27</v>
      </c>
    </row>
    <row r="671" spans="1:15" x14ac:dyDescent="0.25">
      <c r="A671">
        <f t="shared" si="10"/>
        <v>4</v>
      </c>
      <c r="B671" s="1">
        <v>41325</v>
      </c>
      <c r="C671" s="2">
        <v>0.77083333333333337</v>
      </c>
      <c r="G671">
        <v>0</v>
      </c>
      <c r="H671">
        <v>0</v>
      </c>
      <c r="I671">
        <v>0</v>
      </c>
      <c r="J671" t="s">
        <v>26</v>
      </c>
      <c r="K671" t="s">
        <v>27</v>
      </c>
    </row>
    <row r="672" spans="1:15" x14ac:dyDescent="0.25">
      <c r="A672">
        <f t="shared" si="10"/>
        <v>5</v>
      </c>
      <c r="B672" s="1">
        <v>41326</v>
      </c>
      <c r="C672" s="2">
        <v>0.41666666666666669</v>
      </c>
      <c r="G672">
        <v>0</v>
      </c>
      <c r="H672">
        <v>0</v>
      </c>
      <c r="I672">
        <v>0</v>
      </c>
      <c r="J672" t="s">
        <v>26</v>
      </c>
      <c r="K672" t="s">
        <v>27</v>
      </c>
    </row>
    <row r="673" spans="1:15" x14ac:dyDescent="0.25">
      <c r="A673">
        <f t="shared" si="10"/>
        <v>5</v>
      </c>
      <c r="B673" s="1">
        <v>41326</v>
      </c>
      <c r="C673" s="2">
        <v>0.4375</v>
      </c>
      <c r="G673">
        <v>0</v>
      </c>
      <c r="H673">
        <v>0</v>
      </c>
      <c r="I673">
        <v>0</v>
      </c>
      <c r="J673" t="s">
        <v>26</v>
      </c>
      <c r="K673" t="s">
        <v>27</v>
      </c>
    </row>
    <row r="674" spans="1:15" x14ac:dyDescent="0.25">
      <c r="A674">
        <f t="shared" si="10"/>
        <v>5</v>
      </c>
      <c r="B674" s="1">
        <v>41326</v>
      </c>
      <c r="C674" s="2">
        <v>0.45833333333333331</v>
      </c>
      <c r="G674">
        <v>0</v>
      </c>
      <c r="H674">
        <v>0</v>
      </c>
      <c r="I674">
        <v>0</v>
      </c>
      <c r="J674" t="s">
        <v>26</v>
      </c>
      <c r="K674" t="s">
        <v>27</v>
      </c>
    </row>
    <row r="675" spans="1:15" x14ac:dyDescent="0.25">
      <c r="A675">
        <f t="shared" si="10"/>
        <v>6</v>
      </c>
      <c r="B675" s="1">
        <v>41327</v>
      </c>
      <c r="C675" s="2">
        <v>0.625</v>
      </c>
      <c r="G675">
        <v>0</v>
      </c>
      <c r="H675">
        <v>0</v>
      </c>
      <c r="I675">
        <v>0</v>
      </c>
      <c r="J675" t="s">
        <v>26</v>
      </c>
      <c r="K675" t="s">
        <v>27</v>
      </c>
    </row>
    <row r="676" spans="1:15" x14ac:dyDescent="0.25">
      <c r="A676">
        <f t="shared" si="10"/>
        <v>6</v>
      </c>
      <c r="B676" s="1">
        <v>41327</v>
      </c>
      <c r="C676" s="2">
        <v>0.64583333333333337</v>
      </c>
      <c r="G676">
        <v>0</v>
      </c>
      <c r="H676">
        <v>0</v>
      </c>
      <c r="I676">
        <v>0</v>
      </c>
      <c r="J676" t="s">
        <v>26</v>
      </c>
      <c r="K676" t="s">
        <v>27</v>
      </c>
    </row>
    <row r="677" spans="1:15" x14ac:dyDescent="0.25">
      <c r="A677">
        <f t="shared" si="10"/>
        <v>4</v>
      </c>
      <c r="B677" s="1">
        <v>41332</v>
      </c>
      <c r="C677" s="2">
        <v>0.70833333333333337</v>
      </c>
      <c r="D677" t="s">
        <v>240</v>
      </c>
      <c r="E677" t="s">
        <v>959</v>
      </c>
      <c r="G677">
        <v>1</v>
      </c>
      <c r="H677">
        <v>0</v>
      </c>
      <c r="I677">
        <v>0</v>
      </c>
      <c r="J677" t="s">
        <v>26</v>
      </c>
      <c r="K677" t="s">
        <v>27</v>
      </c>
      <c r="L677" t="s">
        <v>80</v>
      </c>
      <c r="M677" t="s">
        <v>81</v>
      </c>
      <c r="N677" t="s">
        <v>15</v>
      </c>
      <c r="O677" s="6" t="s">
        <v>398</v>
      </c>
    </row>
    <row r="678" spans="1:15" x14ac:dyDescent="0.25">
      <c r="A678">
        <f t="shared" si="10"/>
        <v>5</v>
      </c>
      <c r="B678" s="1">
        <v>41333</v>
      </c>
      <c r="C678" s="2">
        <v>0.41666666666666669</v>
      </c>
      <c r="G678">
        <v>0</v>
      </c>
      <c r="H678">
        <v>0</v>
      </c>
      <c r="I678">
        <v>0</v>
      </c>
      <c r="J678" t="s">
        <v>26</v>
      </c>
      <c r="K678" t="s">
        <v>27</v>
      </c>
    </row>
    <row r="679" spans="1:15" x14ac:dyDescent="0.25">
      <c r="A679">
        <f t="shared" si="10"/>
        <v>5</v>
      </c>
      <c r="B679" s="1">
        <v>41333</v>
      </c>
      <c r="C679" s="2">
        <v>0.4375</v>
      </c>
      <c r="G679">
        <v>0</v>
      </c>
      <c r="H679">
        <v>0</v>
      </c>
      <c r="I679">
        <v>0</v>
      </c>
      <c r="J679" t="s">
        <v>26</v>
      </c>
      <c r="K679" t="s">
        <v>27</v>
      </c>
    </row>
    <row r="680" spans="1:15" x14ac:dyDescent="0.25">
      <c r="A680">
        <f t="shared" si="10"/>
        <v>5</v>
      </c>
      <c r="B680" s="1">
        <v>41333</v>
      </c>
      <c r="C680" s="2">
        <v>0.45833333333333331</v>
      </c>
      <c r="G680">
        <v>0</v>
      </c>
      <c r="H680">
        <v>0</v>
      </c>
      <c r="I680">
        <v>0</v>
      </c>
      <c r="J680" t="s">
        <v>26</v>
      </c>
      <c r="K680" t="s">
        <v>27</v>
      </c>
    </row>
    <row r="681" spans="1:15" x14ac:dyDescent="0.25">
      <c r="A681">
        <f t="shared" si="10"/>
        <v>5</v>
      </c>
      <c r="B681" s="1">
        <v>41333</v>
      </c>
      <c r="C681" s="2">
        <v>0.58333333333333337</v>
      </c>
      <c r="G681">
        <v>0</v>
      </c>
      <c r="H681">
        <v>0</v>
      </c>
      <c r="I681">
        <v>0</v>
      </c>
      <c r="J681" t="s">
        <v>26</v>
      </c>
      <c r="K681" t="s">
        <v>27</v>
      </c>
    </row>
    <row r="682" spans="1:15" x14ac:dyDescent="0.25">
      <c r="A682">
        <f t="shared" si="10"/>
        <v>5</v>
      </c>
      <c r="B682" s="1">
        <v>41333</v>
      </c>
      <c r="C682" s="2">
        <v>0.60416666666666663</v>
      </c>
      <c r="G682">
        <v>0</v>
      </c>
      <c r="H682">
        <v>0</v>
      </c>
      <c r="I682">
        <v>0</v>
      </c>
      <c r="J682" t="s">
        <v>26</v>
      </c>
      <c r="K682" t="s">
        <v>27</v>
      </c>
    </row>
    <row r="683" spans="1:15" x14ac:dyDescent="0.25">
      <c r="A683">
        <f t="shared" si="10"/>
        <v>5</v>
      </c>
      <c r="B683" s="1">
        <v>41333</v>
      </c>
      <c r="C683" s="2">
        <v>0.625</v>
      </c>
      <c r="G683">
        <v>0</v>
      </c>
      <c r="H683">
        <v>0</v>
      </c>
      <c r="I683">
        <v>0</v>
      </c>
      <c r="J683" t="s">
        <v>26</v>
      </c>
      <c r="K683" t="s">
        <v>27</v>
      </c>
    </row>
    <row r="684" spans="1:15" x14ac:dyDescent="0.25">
      <c r="A684">
        <f t="shared" si="10"/>
        <v>5</v>
      </c>
      <c r="B684" s="1">
        <v>41333</v>
      </c>
      <c r="C684" s="2">
        <v>0.64583333333333337</v>
      </c>
      <c r="G684">
        <v>0</v>
      </c>
      <c r="H684">
        <v>0</v>
      </c>
      <c r="I684">
        <v>0</v>
      </c>
      <c r="J684" t="s">
        <v>26</v>
      </c>
      <c r="K684" t="s">
        <v>27</v>
      </c>
    </row>
    <row r="685" spans="1:15" x14ac:dyDescent="0.25">
      <c r="A685">
        <f t="shared" si="10"/>
        <v>6</v>
      </c>
      <c r="B685" s="1">
        <v>41341</v>
      </c>
      <c r="C685" s="2">
        <v>0.625</v>
      </c>
      <c r="D685" t="s">
        <v>263</v>
      </c>
      <c r="E685" t="s">
        <v>1088</v>
      </c>
      <c r="G685">
        <v>1</v>
      </c>
      <c r="H685">
        <v>0</v>
      </c>
      <c r="I685">
        <v>0</v>
      </c>
      <c r="J685" t="s">
        <v>26</v>
      </c>
      <c r="K685" t="s">
        <v>27</v>
      </c>
      <c r="L685" t="s">
        <v>172</v>
      </c>
      <c r="M685" t="s">
        <v>173</v>
      </c>
      <c r="N685" t="s">
        <v>22</v>
      </c>
      <c r="O685" s="6" t="s">
        <v>317</v>
      </c>
    </row>
    <row r="686" spans="1:15" x14ac:dyDescent="0.25">
      <c r="A686">
        <f t="shared" si="10"/>
        <v>6</v>
      </c>
      <c r="B686" s="1">
        <v>41341</v>
      </c>
      <c r="C686" s="2">
        <v>0.64583333333333337</v>
      </c>
      <c r="D686" t="s">
        <v>263</v>
      </c>
      <c r="E686" t="s">
        <v>1088</v>
      </c>
      <c r="G686">
        <v>1</v>
      </c>
      <c r="H686">
        <v>0</v>
      </c>
      <c r="I686">
        <v>0</v>
      </c>
      <c r="J686" t="s">
        <v>26</v>
      </c>
      <c r="K686" t="s">
        <v>27</v>
      </c>
      <c r="L686" t="s">
        <v>172</v>
      </c>
      <c r="M686" t="s">
        <v>173</v>
      </c>
      <c r="N686" t="s">
        <v>22</v>
      </c>
      <c r="O686" s="6" t="s">
        <v>317</v>
      </c>
    </row>
    <row r="687" spans="1:15" x14ac:dyDescent="0.25">
      <c r="A687">
        <f t="shared" si="10"/>
        <v>5</v>
      </c>
      <c r="B687" s="1">
        <v>41347</v>
      </c>
      <c r="C687" s="2">
        <v>0.625</v>
      </c>
      <c r="D687" t="s">
        <v>265</v>
      </c>
      <c r="E687" t="s">
        <v>1115</v>
      </c>
      <c r="G687">
        <v>1</v>
      </c>
      <c r="H687">
        <v>0</v>
      </c>
      <c r="I687">
        <v>0</v>
      </c>
      <c r="J687" t="s">
        <v>26</v>
      </c>
      <c r="K687" t="s">
        <v>27</v>
      </c>
      <c r="L687" t="s">
        <v>174</v>
      </c>
      <c r="M687" t="s">
        <v>175</v>
      </c>
      <c r="N687" t="s">
        <v>25</v>
      </c>
      <c r="O687" s="6" t="s">
        <v>375</v>
      </c>
    </row>
    <row r="688" spans="1:15" x14ac:dyDescent="0.25">
      <c r="A688">
        <f t="shared" si="10"/>
        <v>4</v>
      </c>
      <c r="B688" s="1">
        <v>41360</v>
      </c>
      <c r="C688" s="2">
        <v>0.77083333333333337</v>
      </c>
      <c r="G688">
        <v>0</v>
      </c>
      <c r="H688">
        <v>0</v>
      </c>
      <c r="I688">
        <v>0</v>
      </c>
      <c r="J688" t="s">
        <v>26</v>
      </c>
      <c r="K688" t="s">
        <v>27</v>
      </c>
    </row>
    <row r="689" spans="1:14" x14ac:dyDescent="0.25">
      <c r="A689">
        <f t="shared" si="10"/>
        <v>5</v>
      </c>
      <c r="B689" s="1">
        <v>41361</v>
      </c>
      <c r="C689" s="2">
        <v>0.4375</v>
      </c>
      <c r="D689" t="s">
        <v>265</v>
      </c>
      <c r="E689" t="s">
        <v>1258</v>
      </c>
      <c r="G689">
        <v>1</v>
      </c>
      <c r="H689">
        <v>0</v>
      </c>
      <c r="I689">
        <v>0</v>
      </c>
      <c r="J689" t="s">
        <v>26</v>
      </c>
      <c r="K689" t="s">
        <v>27</v>
      </c>
      <c r="L689" t="s">
        <v>168</v>
      </c>
      <c r="M689" t="s">
        <v>169</v>
      </c>
      <c r="N689" t="s">
        <v>25</v>
      </c>
    </row>
    <row r="690" spans="1:14" x14ac:dyDescent="0.25">
      <c r="A690">
        <f t="shared" si="10"/>
        <v>5</v>
      </c>
      <c r="B690" s="1">
        <v>41361</v>
      </c>
      <c r="C690" s="2">
        <v>0.45833333333333331</v>
      </c>
      <c r="D690" t="s">
        <v>265</v>
      </c>
      <c r="E690" t="s">
        <v>1258</v>
      </c>
      <c r="G690">
        <v>1</v>
      </c>
      <c r="H690">
        <v>0</v>
      </c>
      <c r="I690">
        <v>0</v>
      </c>
      <c r="J690" t="s">
        <v>26</v>
      </c>
      <c r="K690" t="s">
        <v>27</v>
      </c>
      <c r="L690" t="s">
        <v>168</v>
      </c>
      <c r="M690" t="s">
        <v>169</v>
      </c>
      <c r="N690" t="s">
        <v>25</v>
      </c>
    </row>
    <row r="691" spans="1:14" x14ac:dyDescent="0.25">
      <c r="A691">
        <f t="shared" si="10"/>
        <v>6</v>
      </c>
      <c r="B691" s="1">
        <v>41362</v>
      </c>
      <c r="C691" s="2">
        <v>0.625</v>
      </c>
      <c r="G691">
        <v>0</v>
      </c>
      <c r="H691">
        <v>0</v>
      </c>
      <c r="I691">
        <v>0</v>
      </c>
      <c r="J691" t="s">
        <v>26</v>
      </c>
      <c r="K691" t="s">
        <v>27</v>
      </c>
    </row>
    <row r="692" spans="1:14" x14ac:dyDescent="0.25">
      <c r="A692">
        <f t="shared" si="10"/>
        <v>6</v>
      </c>
      <c r="B692" s="1">
        <v>41362</v>
      </c>
      <c r="C692" s="2">
        <v>0.64583333333333337</v>
      </c>
      <c r="G692">
        <v>0</v>
      </c>
      <c r="H692">
        <v>0</v>
      </c>
      <c r="I692">
        <v>0</v>
      </c>
      <c r="J692" t="s">
        <v>26</v>
      </c>
      <c r="K692" t="s">
        <v>27</v>
      </c>
    </row>
    <row r="693" spans="1:14" x14ac:dyDescent="0.25">
      <c r="A693">
        <f t="shared" si="10"/>
        <v>4</v>
      </c>
      <c r="B693" s="1">
        <v>41367</v>
      </c>
      <c r="C693" s="2">
        <v>0.70833333333333337</v>
      </c>
      <c r="D693" t="s">
        <v>248</v>
      </c>
      <c r="E693" t="s">
        <v>1473</v>
      </c>
      <c r="G693">
        <v>1</v>
      </c>
      <c r="H693">
        <v>0</v>
      </c>
      <c r="I693">
        <v>0</v>
      </c>
      <c r="J693" t="s">
        <v>26</v>
      </c>
      <c r="K693" t="s">
        <v>27</v>
      </c>
      <c r="L693" t="s">
        <v>427</v>
      </c>
      <c r="M693" t="s">
        <v>428</v>
      </c>
      <c r="N693" t="s">
        <v>25</v>
      </c>
    </row>
    <row r="694" spans="1:14" x14ac:dyDescent="0.25">
      <c r="A694">
        <f t="shared" si="10"/>
        <v>5</v>
      </c>
      <c r="B694" s="1">
        <v>41368</v>
      </c>
      <c r="C694" s="2">
        <v>0.41666666666666669</v>
      </c>
      <c r="G694">
        <v>0</v>
      </c>
      <c r="H694">
        <v>0</v>
      </c>
      <c r="I694">
        <v>0</v>
      </c>
      <c r="J694" t="s">
        <v>26</v>
      </c>
      <c r="K694" t="s">
        <v>27</v>
      </c>
    </row>
    <row r="695" spans="1:14" x14ac:dyDescent="0.25">
      <c r="A695">
        <f t="shared" si="10"/>
        <v>5</v>
      </c>
      <c r="B695" s="1">
        <v>41368</v>
      </c>
      <c r="C695" s="2">
        <v>0.41666666666666669</v>
      </c>
      <c r="G695">
        <v>0</v>
      </c>
      <c r="H695">
        <v>0</v>
      </c>
      <c r="I695">
        <v>0</v>
      </c>
      <c r="J695" t="s">
        <v>26</v>
      </c>
      <c r="K695" t="s">
        <v>27</v>
      </c>
    </row>
    <row r="696" spans="1:14" x14ac:dyDescent="0.25">
      <c r="A696">
        <f t="shared" si="10"/>
        <v>5</v>
      </c>
      <c r="B696" s="1">
        <v>41368</v>
      </c>
      <c r="C696" s="2">
        <v>0.4375</v>
      </c>
      <c r="G696">
        <v>0</v>
      </c>
      <c r="H696">
        <v>0</v>
      </c>
      <c r="I696">
        <v>0</v>
      </c>
      <c r="J696" t="s">
        <v>26</v>
      </c>
      <c r="K696" t="s">
        <v>27</v>
      </c>
    </row>
    <row r="697" spans="1:14" x14ac:dyDescent="0.25">
      <c r="A697">
        <f t="shared" si="10"/>
        <v>5</v>
      </c>
      <c r="B697" s="1">
        <v>41368</v>
      </c>
      <c r="C697" s="2">
        <v>0.66666666666666663</v>
      </c>
      <c r="G697">
        <v>0</v>
      </c>
      <c r="H697">
        <v>0</v>
      </c>
      <c r="I697">
        <v>0</v>
      </c>
      <c r="J697" t="s">
        <v>26</v>
      </c>
      <c r="K697" t="s">
        <v>27</v>
      </c>
    </row>
    <row r="698" spans="1:14" x14ac:dyDescent="0.25">
      <c r="A698">
        <f t="shared" si="10"/>
        <v>6</v>
      </c>
      <c r="B698" s="1">
        <v>41369</v>
      </c>
      <c r="C698" s="2">
        <v>0.58333333333333337</v>
      </c>
      <c r="G698">
        <v>0</v>
      </c>
      <c r="H698">
        <v>0</v>
      </c>
      <c r="I698">
        <v>0</v>
      </c>
      <c r="J698" t="s">
        <v>26</v>
      </c>
      <c r="K698" t="s">
        <v>27</v>
      </c>
    </row>
    <row r="699" spans="1:14" x14ac:dyDescent="0.25">
      <c r="A699">
        <f t="shared" si="10"/>
        <v>6</v>
      </c>
      <c r="B699" s="1">
        <v>41369</v>
      </c>
      <c r="C699" s="2">
        <v>0.60416666666666663</v>
      </c>
      <c r="G699">
        <v>0</v>
      </c>
      <c r="H699">
        <v>0</v>
      </c>
      <c r="I699">
        <v>0</v>
      </c>
      <c r="J699" t="s">
        <v>26</v>
      </c>
      <c r="K699" t="s">
        <v>27</v>
      </c>
    </row>
    <row r="700" spans="1:14" x14ac:dyDescent="0.25">
      <c r="A700">
        <f t="shared" si="10"/>
        <v>5</v>
      </c>
      <c r="B700" s="1">
        <v>41375</v>
      </c>
      <c r="C700" s="2">
        <v>0.41666666666666669</v>
      </c>
      <c r="G700">
        <v>0</v>
      </c>
      <c r="H700">
        <v>0</v>
      </c>
      <c r="I700">
        <v>0</v>
      </c>
      <c r="J700" t="s">
        <v>26</v>
      </c>
      <c r="K700" t="s">
        <v>27</v>
      </c>
    </row>
    <row r="701" spans="1:14" x14ac:dyDescent="0.25">
      <c r="A701">
        <f t="shared" si="10"/>
        <v>5</v>
      </c>
      <c r="B701" s="1">
        <v>41375</v>
      </c>
      <c r="C701" s="2">
        <v>0.4375</v>
      </c>
      <c r="G701">
        <v>0</v>
      </c>
      <c r="H701">
        <v>0</v>
      </c>
      <c r="I701">
        <v>0</v>
      </c>
      <c r="J701" t="s">
        <v>26</v>
      </c>
      <c r="K701" t="s">
        <v>27</v>
      </c>
    </row>
    <row r="702" spans="1:14" x14ac:dyDescent="0.25">
      <c r="A702">
        <f t="shared" si="10"/>
        <v>5</v>
      </c>
      <c r="B702" s="1">
        <v>41375</v>
      </c>
      <c r="C702" s="2">
        <v>0.45833333333333331</v>
      </c>
      <c r="G702">
        <v>0</v>
      </c>
      <c r="H702">
        <v>0</v>
      </c>
      <c r="I702">
        <v>0</v>
      </c>
      <c r="J702" t="s">
        <v>26</v>
      </c>
      <c r="K702" t="s">
        <v>27</v>
      </c>
    </row>
    <row r="703" spans="1:14" x14ac:dyDescent="0.25">
      <c r="A703">
        <f t="shared" si="10"/>
        <v>6</v>
      </c>
      <c r="B703" s="1">
        <v>41376</v>
      </c>
      <c r="C703" s="2">
        <v>0.58333333333333337</v>
      </c>
      <c r="G703">
        <v>0</v>
      </c>
      <c r="H703">
        <v>0</v>
      </c>
      <c r="I703">
        <v>0</v>
      </c>
      <c r="J703" t="s">
        <v>26</v>
      </c>
      <c r="K703" t="s">
        <v>27</v>
      </c>
    </row>
    <row r="704" spans="1:14" x14ac:dyDescent="0.25">
      <c r="A704">
        <f t="shared" si="10"/>
        <v>6</v>
      </c>
      <c r="B704" s="1">
        <v>41376</v>
      </c>
      <c r="C704" s="2">
        <v>0.60416666666666663</v>
      </c>
      <c r="G704">
        <v>0</v>
      </c>
      <c r="H704">
        <v>0</v>
      </c>
      <c r="I704">
        <v>0</v>
      </c>
      <c r="J704" t="s">
        <v>26</v>
      </c>
      <c r="K704" t="s">
        <v>27</v>
      </c>
    </row>
    <row r="705" spans="1:14" x14ac:dyDescent="0.25">
      <c r="A705">
        <f t="shared" si="10"/>
        <v>6</v>
      </c>
      <c r="B705" s="1">
        <v>41376</v>
      </c>
      <c r="C705" s="2">
        <v>0.625</v>
      </c>
      <c r="G705">
        <v>0</v>
      </c>
      <c r="H705">
        <v>0</v>
      </c>
      <c r="I705">
        <v>0</v>
      </c>
      <c r="J705" t="s">
        <v>26</v>
      </c>
      <c r="K705" t="s">
        <v>27</v>
      </c>
    </row>
    <row r="706" spans="1:14" x14ac:dyDescent="0.25">
      <c r="A706">
        <f t="shared" ref="A706:A769" si="11">WEEKDAY(B:B)</f>
        <v>6</v>
      </c>
      <c r="B706" s="1">
        <v>41376</v>
      </c>
      <c r="C706" s="2">
        <v>0.64583333333333337</v>
      </c>
      <c r="G706">
        <v>0</v>
      </c>
      <c r="H706">
        <v>0</v>
      </c>
      <c r="I706">
        <v>0</v>
      </c>
      <c r="J706" t="s">
        <v>26</v>
      </c>
      <c r="K706" t="s">
        <v>27</v>
      </c>
    </row>
    <row r="707" spans="1:14" x14ac:dyDescent="0.25">
      <c r="A707">
        <f t="shared" si="11"/>
        <v>4</v>
      </c>
      <c r="B707" s="1">
        <v>41381</v>
      </c>
      <c r="C707" s="2">
        <v>0.70833333333333337</v>
      </c>
      <c r="G707">
        <v>0</v>
      </c>
      <c r="H707">
        <v>0</v>
      </c>
      <c r="I707">
        <v>0</v>
      </c>
      <c r="J707" t="s">
        <v>26</v>
      </c>
      <c r="K707" t="s">
        <v>27</v>
      </c>
    </row>
    <row r="708" spans="1:14" x14ac:dyDescent="0.25">
      <c r="A708">
        <f t="shared" si="11"/>
        <v>4</v>
      </c>
      <c r="B708" s="1">
        <v>41381</v>
      </c>
      <c r="C708" s="2">
        <v>0.72916666666666663</v>
      </c>
      <c r="G708">
        <v>0</v>
      </c>
      <c r="H708">
        <v>0</v>
      </c>
      <c r="I708">
        <v>0</v>
      </c>
      <c r="J708" t="s">
        <v>26</v>
      </c>
      <c r="K708" t="s">
        <v>27</v>
      </c>
    </row>
    <row r="709" spans="1:14" x14ac:dyDescent="0.25">
      <c r="A709">
        <f t="shared" si="11"/>
        <v>5</v>
      </c>
      <c r="B709" s="1">
        <v>41382</v>
      </c>
      <c r="C709" s="2">
        <v>0.4375</v>
      </c>
      <c r="G709">
        <v>0</v>
      </c>
      <c r="H709">
        <v>0</v>
      </c>
      <c r="I709">
        <v>0</v>
      </c>
      <c r="J709" t="s">
        <v>26</v>
      </c>
      <c r="K709" t="s">
        <v>27</v>
      </c>
    </row>
    <row r="710" spans="1:14" x14ac:dyDescent="0.25">
      <c r="A710">
        <f t="shared" si="11"/>
        <v>5</v>
      </c>
      <c r="B710" s="1">
        <v>41382</v>
      </c>
      <c r="C710" s="2">
        <v>0.45833333333333331</v>
      </c>
      <c r="G710">
        <v>0</v>
      </c>
      <c r="H710">
        <v>0</v>
      </c>
      <c r="I710">
        <v>0</v>
      </c>
      <c r="J710" t="s">
        <v>26</v>
      </c>
      <c r="K710" t="s">
        <v>27</v>
      </c>
    </row>
    <row r="711" spans="1:14" x14ac:dyDescent="0.25">
      <c r="A711">
        <f t="shared" si="11"/>
        <v>6</v>
      </c>
      <c r="B711" s="1">
        <v>41383</v>
      </c>
      <c r="C711" s="2">
        <v>0.64583333333333337</v>
      </c>
      <c r="G711">
        <v>0</v>
      </c>
      <c r="H711">
        <v>0</v>
      </c>
      <c r="I711">
        <v>0</v>
      </c>
      <c r="J711" t="s">
        <v>26</v>
      </c>
      <c r="K711" t="s">
        <v>27</v>
      </c>
    </row>
    <row r="712" spans="1:14" x14ac:dyDescent="0.25">
      <c r="A712">
        <f t="shared" si="11"/>
        <v>4</v>
      </c>
      <c r="B712" s="1">
        <v>41388</v>
      </c>
      <c r="C712" s="2">
        <v>0.77083333333333337</v>
      </c>
      <c r="G712">
        <v>0</v>
      </c>
      <c r="H712">
        <v>0</v>
      </c>
      <c r="I712">
        <v>0</v>
      </c>
      <c r="J712" t="s">
        <v>26</v>
      </c>
      <c r="K712" t="s">
        <v>27</v>
      </c>
    </row>
    <row r="713" spans="1:14" x14ac:dyDescent="0.25">
      <c r="A713">
        <f t="shared" si="11"/>
        <v>5</v>
      </c>
      <c r="B713" s="1">
        <v>41389</v>
      </c>
      <c r="C713" s="2">
        <v>0.41666666666666669</v>
      </c>
      <c r="G713">
        <v>0</v>
      </c>
      <c r="H713">
        <v>0</v>
      </c>
      <c r="I713">
        <v>0</v>
      </c>
      <c r="J713" t="s">
        <v>26</v>
      </c>
      <c r="K713" t="s">
        <v>27</v>
      </c>
    </row>
    <row r="714" spans="1:14" x14ac:dyDescent="0.25">
      <c r="A714">
        <f t="shared" si="11"/>
        <v>5</v>
      </c>
      <c r="B714" s="1">
        <v>41389</v>
      </c>
      <c r="C714" s="2">
        <v>0.58333333333333337</v>
      </c>
      <c r="D714" t="s">
        <v>1099</v>
      </c>
      <c r="E714" t="s">
        <v>1716</v>
      </c>
      <c r="G714">
        <v>1</v>
      </c>
      <c r="H714">
        <v>0</v>
      </c>
      <c r="I714">
        <v>0</v>
      </c>
      <c r="J714" t="s">
        <v>26</v>
      </c>
      <c r="K714" t="s">
        <v>27</v>
      </c>
      <c r="L714" t="s">
        <v>168</v>
      </c>
      <c r="M714" t="s">
        <v>169</v>
      </c>
      <c r="N714" t="s">
        <v>25</v>
      </c>
    </row>
    <row r="715" spans="1:14" x14ac:dyDescent="0.25">
      <c r="A715">
        <f t="shared" si="11"/>
        <v>5</v>
      </c>
      <c r="B715" s="1">
        <v>41389</v>
      </c>
      <c r="C715" s="2">
        <v>0.60416666666666663</v>
      </c>
      <c r="D715" t="s">
        <v>1099</v>
      </c>
      <c r="E715" t="s">
        <v>1716</v>
      </c>
      <c r="G715">
        <v>1</v>
      </c>
      <c r="H715">
        <v>0</v>
      </c>
      <c r="I715">
        <v>0</v>
      </c>
      <c r="J715" t="s">
        <v>26</v>
      </c>
      <c r="K715" t="s">
        <v>27</v>
      </c>
      <c r="L715" t="s">
        <v>168</v>
      </c>
      <c r="M715" t="s">
        <v>169</v>
      </c>
      <c r="N715" t="s">
        <v>25</v>
      </c>
    </row>
    <row r="716" spans="1:14" x14ac:dyDescent="0.25">
      <c r="A716">
        <f t="shared" si="11"/>
        <v>5</v>
      </c>
      <c r="B716" s="1">
        <v>41389</v>
      </c>
      <c r="C716" s="2">
        <v>0.625</v>
      </c>
      <c r="G716">
        <v>0</v>
      </c>
      <c r="H716">
        <v>0</v>
      </c>
      <c r="I716">
        <v>0</v>
      </c>
      <c r="J716" t="s">
        <v>26</v>
      </c>
      <c r="K716" t="s">
        <v>27</v>
      </c>
    </row>
    <row r="717" spans="1:14" x14ac:dyDescent="0.25">
      <c r="A717">
        <f t="shared" si="11"/>
        <v>5</v>
      </c>
      <c r="B717" s="1">
        <v>41389</v>
      </c>
      <c r="C717" s="2">
        <v>0.64583333333333337</v>
      </c>
      <c r="G717">
        <v>0</v>
      </c>
      <c r="H717">
        <v>0</v>
      </c>
      <c r="I717">
        <v>0</v>
      </c>
      <c r="J717" t="s">
        <v>26</v>
      </c>
      <c r="K717" t="s">
        <v>27</v>
      </c>
    </row>
    <row r="718" spans="1:14" x14ac:dyDescent="0.25">
      <c r="A718">
        <f t="shared" si="11"/>
        <v>5</v>
      </c>
      <c r="B718" s="1">
        <v>41389</v>
      </c>
      <c r="C718" s="2">
        <v>0.66666666666666663</v>
      </c>
      <c r="G718">
        <v>0</v>
      </c>
      <c r="H718">
        <v>0</v>
      </c>
      <c r="I718">
        <v>0</v>
      </c>
      <c r="J718" t="s">
        <v>26</v>
      </c>
      <c r="K718" t="s">
        <v>27</v>
      </c>
    </row>
    <row r="719" spans="1:14" x14ac:dyDescent="0.25">
      <c r="A719">
        <f t="shared" si="11"/>
        <v>5</v>
      </c>
      <c r="B719" s="1">
        <v>41389</v>
      </c>
      <c r="C719" s="2">
        <v>0.6875</v>
      </c>
      <c r="G719">
        <v>0</v>
      </c>
      <c r="H719">
        <v>0</v>
      </c>
      <c r="I719">
        <v>0</v>
      </c>
      <c r="J719" t="s">
        <v>26</v>
      </c>
      <c r="K719" t="s">
        <v>27</v>
      </c>
    </row>
    <row r="720" spans="1:14" x14ac:dyDescent="0.25">
      <c r="A720">
        <f t="shared" si="11"/>
        <v>6</v>
      </c>
      <c r="B720" s="1">
        <v>41390</v>
      </c>
      <c r="C720" s="2">
        <v>0.625</v>
      </c>
      <c r="D720" t="s">
        <v>240</v>
      </c>
      <c r="E720" t="s">
        <v>1727</v>
      </c>
      <c r="G720">
        <v>1</v>
      </c>
      <c r="H720">
        <v>0</v>
      </c>
      <c r="I720">
        <v>0</v>
      </c>
      <c r="J720" t="s">
        <v>26</v>
      </c>
      <c r="K720" t="s">
        <v>27</v>
      </c>
      <c r="L720" t="s">
        <v>541</v>
      </c>
      <c r="M720" t="s">
        <v>542</v>
      </c>
      <c r="N720" t="s">
        <v>15</v>
      </c>
    </row>
    <row r="721" spans="1:15" x14ac:dyDescent="0.25">
      <c r="A721">
        <f t="shared" si="11"/>
        <v>6</v>
      </c>
      <c r="B721" s="1">
        <v>41390</v>
      </c>
      <c r="C721" s="2">
        <v>0.64583333333333337</v>
      </c>
      <c r="G721">
        <v>0</v>
      </c>
      <c r="H721">
        <v>0</v>
      </c>
      <c r="I721">
        <v>0</v>
      </c>
      <c r="J721" t="s">
        <v>26</v>
      </c>
      <c r="K721" t="s">
        <v>27</v>
      </c>
    </row>
    <row r="722" spans="1:15" x14ac:dyDescent="0.25">
      <c r="A722">
        <f t="shared" si="11"/>
        <v>5</v>
      </c>
      <c r="B722" s="1">
        <v>41396</v>
      </c>
      <c r="C722" s="2">
        <v>0.41666666666666669</v>
      </c>
      <c r="G722">
        <v>0</v>
      </c>
      <c r="H722">
        <v>0</v>
      </c>
      <c r="I722">
        <v>0</v>
      </c>
      <c r="J722" t="s">
        <v>26</v>
      </c>
      <c r="K722" t="s">
        <v>27</v>
      </c>
    </row>
    <row r="723" spans="1:15" x14ac:dyDescent="0.25">
      <c r="A723">
        <f t="shared" si="11"/>
        <v>5</v>
      </c>
      <c r="B723" s="1">
        <v>41396</v>
      </c>
      <c r="C723" s="2">
        <v>0.58333333333333337</v>
      </c>
      <c r="D723" t="s">
        <v>245</v>
      </c>
      <c r="E723" t="s">
        <v>1792</v>
      </c>
      <c r="G723">
        <v>1</v>
      </c>
      <c r="H723">
        <v>0</v>
      </c>
      <c r="I723">
        <v>0</v>
      </c>
      <c r="J723" t="s">
        <v>26</v>
      </c>
      <c r="K723" t="s">
        <v>27</v>
      </c>
      <c r="L723" t="s">
        <v>165</v>
      </c>
      <c r="M723" t="s">
        <v>184</v>
      </c>
      <c r="N723" t="s">
        <v>15</v>
      </c>
    </row>
    <row r="724" spans="1:15" x14ac:dyDescent="0.25">
      <c r="A724">
        <f t="shared" si="11"/>
        <v>5</v>
      </c>
      <c r="B724" s="1">
        <v>41396</v>
      </c>
      <c r="C724" s="2">
        <v>0.60416666666666663</v>
      </c>
      <c r="D724" t="s">
        <v>245</v>
      </c>
      <c r="E724" t="s">
        <v>1792</v>
      </c>
      <c r="G724">
        <v>1</v>
      </c>
      <c r="H724">
        <v>0</v>
      </c>
      <c r="I724">
        <v>0</v>
      </c>
      <c r="J724" t="s">
        <v>26</v>
      </c>
      <c r="K724" t="s">
        <v>27</v>
      </c>
      <c r="L724" t="s">
        <v>165</v>
      </c>
      <c r="M724" t="s">
        <v>184</v>
      </c>
      <c r="N724" t="s">
        <v>15</v>
      </c>
    </row>
    <row r="725" spans="1:15" x14ac:dyDescent="0.25">
      <c r="A725">
        <f t="shared" si="11"/>
        <v>5</v>
      </c>
      <c r="B725" s="1">
        <v>41396</v>
      </c>
      <c r="C725" s="2">
        <v>0.625</v>
      </c>
      <c r="G725">
        <v>0</v>
      </c>
      <c r="H725">
        <v>0</v>
      </c>
      <c r="I725">
        <v>0</v>
      </c>
      <c r="J725" t="s">
        <v>26</v>
      </c>
      <c r="K725" t="s">
        <v>27</v>
      </c>
    </row>
    <row r="726" spans="1:15" x14ac:dyDescent="0.25">
      <c r="A726">
        <f t="shared" si="11"/>
        <v>5</v>
      </c>
      <c r="B726" s="1">
        <v>41396</v>
      </c>
      <c r="C726" s="2">
        <v>0.64583333333333337</v>
      </c>
      <c r="G726">
        <v>0</v>
      </c>
      <c r="H726">
        <v>0</v>
      </c>
      <c r="I726">
        <v>0</v>
      </c>
      <c r="J726" t="s">
        <v>26</v>
      </c>
      <c r="K726" t="s">
        <v>27</v>
      </c>
    </row>
    <row r="727" spans="1:15" x14ac:dyDescent="0.25">
      <c r="A727">
        <f t="shared" si="11"/>
        <v>6</v>
      </c>
      <c r="B727" s="1">
        <v>41397</v>
      </c>
      <c r="C727" s="2">
        <v>0.58333333333333337</v>
      </c>
      <c r="G727">
        <v>0</v>
      </c>
      <c r="H727">
        <v>0</v>
      </c>
      <c r="I727">
        <v>0</v>
      </c>
      <c r="J727" t="s">
        <v>26</v>
      </c>
      <c r="K727" t="s">
        <v>27</v>
      </c>
    </row>
    <row r="728" spans="1:15" x14ac:dyDescent="0.25">
      <c r="A728">
        <f t="shared" si="11"/>
        <v>6</v>
      </c>
      <c r="B728" s="1">
        <v>41397</v>
      </c>
      <c r="C728" s="2">
        <v>0.60416666666666663</v>
      </c>
      <c r="G728">
        <v>0</v>
      </c>
      <c r="H728">
        <v>0</v>
      </c>
      <c r="I728">
        <v>0</v>
      </c>
      <c r="J728" t="s">
        <v>26</v>
      </c>
      <c r="K728" t="s">
        <v>27</v>
      </c>
    </row>
    <row r="729" spans="1:15" x14ac:dyDescent="0.25">
      <c r="A729">
        <f t="shared" si="11"/>
        <v>6</v>
      </c>
      <c r="B729" s="1">
        <v>41397</v>
      </c>
      <c r="C729" s="2">
        <v>0.625</v>
      </c>
      <c r="G729">
        <v>0</v>
      </c>
      <c r="H729">
        <v>0</v>
      </c>
      <c r="I729">
        <v>0</v>
      </c>
      <c r="J729" t="s">
        <v>26</v>
      </c>
      <c r="K729" t="s">
        <v>27</v>
      </c>
    </row>
    <row r="730" spans="1:15" x14ac:dyDescent="0.25">
      <c r="A730">
        <f t="shared" si="11"/>
        <v>6</v>
      </c>
      <c r="B730" s="1">
        <v>41397</v>
      </c>
      <c r="C730" s="2">
        <v>0.64583333333333337</v>
      </c>
      <c r="G730">
        <v>0</v>
      </c>
      <c r="H730">
        <v>0</v>
      </c>
      <c r="I730">
        <v>0</v>
      </c>
      <c r="J730" t="s">
        <v>26</v>
      </c>
      <c r="K730" t="s">
        <v>27</v>
      </c>
    </row>
    <row r="731" spans="1:15" x14ac:dyDescent="0.25">
      <c r="A731">
        <f t="shared" si="11"/>
        <v>2</v>
      </c>
      <c r="B731" s="1">
        <v>41302</v>
      </c>
      <c r="C731" s="2">
        <v>0.375</v>
      </c>
      <c r="G731">
        <v>0</v>
      </c>
      <c r="H731">
        <v>0</v>
      </c>
      <c r="I731">
        <v>0</v>
      </c>
      <c r="J731" t="s">
        <v>71</v>
      </c>
      <c r="K731" t="s">
        <v>72</v>
      </c>
    </row>
    <row r="732" spans="1:15" x14ac:dyDescent="0.25">
      <c r="A732">
        <f t="shared" si="11"/>
        <v>2</v>
      </c>
      <c r="B732" s="1">
        <v>41302</v>
      </c>
      <c r="C732" s="2">
        <v>0.39583333333333331</v>
      </c>
      <c r="G732">
        <v>0</v>
      </c>
      <c r="H732">
        <v>0</v>
      </c>
      <c r="I732">
        <v>0</v>
      </c>
      <c r="J732" t="s">
        <v>71</v>
      </c>
      <c r="K732" t="s">
        <v>72</v>
      </c>
    </row>
    <row r="733" spans="1:15" x14ac:dyDescent="0.25">
      <c r="A733">
        <f t="shared" si="11"/>
        <v>2</v>
      </c>
      <c r="B733" s="1">
        <v>41302</v>
      </c>
      <c r="C733" s="2">
        <v>0.41666666666666669</v>
      </c>
      <c r="G733">
        <v>0</v>
      </c>
      <c r="H733">
        <v>0</v>
      </c>
      <c r="I733">
        <v>0</v>
      </c>
      <c r="J733" t="s">
        <v>71</v>
      </c>
      <c r="K733" t="s">
        <v>72</v>
      </c>
    </row>
    <row r="734" spans="1:15" x14ac:dyDescent="0.25">
      <c r="A734">
        <f t="shared" si="11"/>
        <v>2</v>
      </c>
      <c r="B734" s="1">
        <v>41302</v>
      </c>
      <c r="C734" s="2">
        <v>0.4375</v>
      </c>
      <c r="G734">
        <v>0</v>
      </c>
      <c r="H734">
        <v>0</v>
      </c>
      <c r="I734">
        <v>0</v>
      </c>
      <c r="J734" t="s">
        <v>71</v>
      </c>
      <c r="K734" t="s">
        <v>72</v>
      </c>
    </row>
    <row r="735" spans="1:15" x14ac:dyDescent="0.25">
      <c r="A735">
        <f t="shared" si="11"/>
        <v>4</v>
      </c>
      <c r="B735" s="1">
        <v>41304</v>
      </c>
      <c r="C735" s="2">
        <v>0.41666666666666669</v>
      </c>
      <c r="D735" t="s">
        <v>261</v>
      </c>
      <c r="E735" t="s">
        <v>616</v>
      </c>
      <c r="G735">
        <v>1</v>
      </c>
      <c r="H735">
        <v>0</v>
      </c>
      <c r="I735">
        <v>0</v>
      </c>
      <c r="J735" t="s">
        <v>71</v>
      </c>
      <c r="K735" t="s">
        <v>72</v>
      </c>
      <c r="L735" t="s">
        <v>38</v>
      </c>
      <c r="M735" t="s">
        <v>39</v>
      </c>
      <c r="N735" t="s">
        <v>15</v>
      </c>
      <c r="O735" s="6" t="s">
        <v>361</v>
      </c>
    </row>
    <row r="736" spans="1:15" x14ac:dyDescent="0.25">
      <c r="A736">
        <f t="shared" si="11"/>
        <v>4</v>
      </c>
      <c r="B736" s="1">
        <v>41304</v>
      </c>
      <c r="C736" s="2">
        <v>0.4375</v>
      </c>
      <c r="D736" t="s">
        <v>261</v>
      </c>
      <c r="E736" t="s">
        <v>616</v>
      </c>
      <c r="G736">
        <v>1</v>
      </c>
      <c r="H736">
        <v>0</v>
      </c>
      <c r="I736">
        <v>0</v>
      </c>
      <c r="J736" t="s">
        <v>71</v>
      </c>
      <c r="K736" t="s">
        <v>72</v>
      </c>
      <c r="L736" t="s">
        <v>38</v>
      </c>
      <c r="M736" t="s">
        <v>39</v>
      </c>
      <c r="N736" t="s">
        <v>15</v>
      </c>
      <c r="O736" s="6" t="s">
        <v>361</v>
      </c>
    </row>
    <row r="737" spans="1:15" x14ac:dyDescent="0.25">
      <c r="A737">
        <f t="shared" si="11"/>
        <v>6</v>
      </c>
      <c r="B737" s="1">
        <v>41306</v>
      </c>
      <c r="C737" s="2">
        <v>0.54166666666666663</v>
      </c>
      <c r="D737" t="s">
        <v>250</v>
      </c>
      <c r="E737" t="s">
        <v>650</v>
      </c>
      <c r="G737">
        <v>1</v>
      </c>
      <c r="H737">
        <v>0</v>
      </c>
      <c r="I737">
        <v>0</v>
      </c>
      <c r="J737" t="s">
        <v>71</v>
      </c>
      <c r="K737" t="s">
        <v>72</v>
      </c>
      <c r="L737" t="s">
        <v>165</v>
      </c>
      <c r="M737" t="s">
        <v>166</v>
      </c>
      <c r="N737" t="s">
        <v>25</v>
      </c>
      <c r="O737" s="6" t="s">
        <v>401</v>
      </c>
    </row>
    <row r="738" spans="1:15" x14ac:dyDescent="0.25">
      <c r="A738">
        <f t="shared" si="11"/>
        <v>2</v>
      </c>
      <c r="B738" s="1">
        <v>41316</v>
      </c>
      <c r="C738" s="2">
        <v>0.41666666666666669</v>
      </c>
      <c r="G738">
        <v>0</v>
      </c>
      <c r="H738">
        <v>0</v>
      </c>
      <c r="I738">
        <v>0</v>
      </c>
      <c r="J738" t="s">
        <v>71</v>
      </c>
      <c r="K738" t="s">
        <v>72</v>
      </c>
    </row>
    <row r="739" spans="1:15" x14ac:dyDescent="0.25">
      <c r="A739">
        <f t="shared" si="11"/>
        <v>6</v>
      </c>
      <c r="B739" s="1">
        <v>41320</v>
      </c>
      <c r="C739" s="2">
        <v>0.625</v>
      </c>
      <c r="G739">
        <v>0</v>
      </c>
      <c r="H739">
        <v>0</v>
      </c>
      <c r="I739">
        <v>0</v>
      </c>
      <c r="J739" t="s">
        <v>71</v>
      </c>
      <c r="K739" t="s">
        <v>72</v>
      </c>
    </row>
    <row r="740" spans="1:15" x14ac:dyDescent="0.25">
      <c r="A740">
        <f t="shared" si="11"/>
        <v>6</v>
      </c>
      <c r="B740" s="1">
        <v>41327</v>
      </c>
      <c r="C740" s="2">
        <v>0.54166666666666663</v>
      </c>
      <c r="G740">
        <v>0</v>
      </c>
      <c r="H740">
        <v>0</v>
      </c>
      <c r="I740">
        <v>0</v>
      </c>
      <c r="J740" t="s">
        <v>71</v>
      </c>
      <c r="K740" t="s">
        <v>72</v>
      </c>
    </row>
    <row r="741" spans="1:15" x14ac:dyDescent="0.25">
      <c r="A741">
        <f t="shared" si="11"/>
        <v>6</v>
      </c>
      <c r="B741" s="1">
        <v>41327</v>
      </c>
      <c r="C741" s="2">
        <v>0.5625</v>
      </c>
      <c r="G741">
        <v>0</v>
      </c>
      <c r="H741">
        <v>0</v>
      </c>
      <c r="I741">
        <v>0</v>
      </c>
      <c r="J741" t="s">
        <v>71</v>
      </c>
      <c r="K741" t="s">
        <v>72</v>
      </c>
    </row>
    <row r="742" spans="1:15" x14ac:dyDescent="0.25">
      <c r="A742">
        <f t="shared" si="11"/>
        <v>6</v>
      </c>
      <c r="B742" s="1">
        <v>41327</v>
      </c>
      <c r="C742" s="2">
        <v>0.58333333333333337</v>
      </c>
      <c r="D742" t="s">
        <v>250</v>
      </c>
      <c r="E742" t="s">
        <v>790</v>
      </c>
      <c r="G742">
        <v>1</v>
      </c>
      <c r="H742">
        <v>0</v>
      </c>
      <c r="I742">
        <v>0</v>
      </c>
      <c r="J742" t="s">
        <v>71</v>
      </c>
      <c r="K742" t="s">
        <v>72</v>
      </c>
      <c r="L742" t="s">
        <v>172</v>
      </c>
      <c r="M742" t="s">
        <v>173</v>
      </c>
      <c r="N742" t="s">
        <v>22</v>
      </c>
      <c r="O742" s="6" t="s">
        <v>317</v>
      </c>
    </row>
    <row r="743" spans="1:15" x14ac:dyDescent="0.25">
      <c r="A743">
        <f t="shared" si="11"/>
        <v>6</v>
      </c>
      <c r="B743" s="1">
        <v>41327</v>
      </c>
      <c r="C743" s="2">
        <v>0.60416666666666663</v>
      </c>
      <c r="D743" t="s">
        <v>250</v>
      </c>
      <c r="E743" t="s">
        <v>790</v>
      </c>
      <c r="G743">
        <v>1</v>
      </c>
      <c r="H743">
        <v>0</v>
      </c>
      <c r="I743">
        <v>0</v>
      </c>
      <c r="J743" t="s">
        <v>71</v>
      </c>
      <c r="K743" t="s">
        <v>72</v>
      </c>
      <c r="L743" t="s">
        <v>172</v>
      </c>
      <c r="M743" t="s">
        <v>173</v>
      </c>
      <c r="N743" t="s">
        <v>22</v>
      </c>
      <c r="O743" s="6" t="s">
        <v>317</v>
      </c>
    </row>
    <row r="744" spans="1:15" x14ac:dyDescent="0.25">
      <c r="A744">
        <f t="shared" si="11"/>
        <v>4</v>
      </c>
      <c r="B744" s="1">
        <v>41332</v>
      </c>
      <c r="C744" s="2">
        <v>0.375</v>
      </c>
      <c r="G744">
        <v>0</v>
      </c>
      <c r="H744">
        <v>0</v>
      </c>
      <c r="I744">
        <v>0</v>
      </c>
      <c r="J744" t="s">
        <v>71</v>
      </c>
      <c r="K744" t="s">
        <v>72</v>
      </c>
    </row>
    <row r="745" spans="1:15" x14ac:dyDescent="0.25">
      <c r="A745">
        <f t="shared" si="11"/>
        <v>6</v>
      </c>
      <c r="B745" s="1">
        <v>41334</v>
      </c>
      <c r="C745" s="2">
        <v>0.64583333333333337</v>
      </c>
      <c r="D745" t="s">
        <v>275</v>
      </c>
      <c r="E745" t="s">
        <v>506</v>
      </c>
      <c r="G745">
        <v>1</v>
      </c>
      <c r="H745">
        <v>0</v>
      </c>
      <c r="I745">
        <v>0</v>
      </c>
      <c r="J745" t="s">
        <v>71</v>
      </c>
      <c r="K745" t="s">
        <v>72</v>
      </c>
      <c r="L745" t="s">
        <v>276</v>
      </c>
      <c r="M745" t="s">
        <v>277</v>
      </c>
      <c r="N745" t="s">
        <v>22</v>
      </c>
      <c r="O745" s="6" t="s">
        <v>364</v>
      </c>
    </row>
    <row r="746" spans="1:15" x14ac:dyDescent="0.25">
      <c r="A746">
        <f t="shared" si="11"/>
        <v>6</v>
      </c>
      <c r="B746" s="1">
        <v>41341</v>
      </c>
      <c r="C746" s="2">
        <v>0.625</v>
      </c>
      <c r="D746" t="s">
        <v>275</v>
      </c>
      <c r="E746" t="s">
        <v>1086</v>
      </c>
      <c r="G746">
        <v>1</v>
      </c>
      <c r="H746">
        <v>0</v>
      </c>
      <c r="I746">
        <v>0</v>
      </c>
      <c r="J746" t="s">
        <v>71</v>
      </c>
      <c r="K746" t="s">
        <v>72</v>
      </c>
      <c r="L746" t="s">
        <v>276</v>
      </c>
      <c r="M746" t="s">
        <v>277</v>
      </c>
      <c r="N746" t="s">
        <v>22</v>
      </c>
      <c r="O746" s="6" t="s">
        <v>364</v>
      </c>
    </row>
    <row r="747" spans="1:15" x14ac:dyDescent="0.25">
      <c r="A747">
        <f t="shared" si="11"/>
        <v>6</v>
      </c>
      <c r="B747" s="1">
        <v>41341</v>
      </c>
      <c r="C747" s="2">
        <v>0.64583333333333337</v>
      </c>
      <c r="D747" t="s">
        <v>275</v>
      </c>
      <c r="E747" t="s">
        <v>1086</v>
      </c>
      <c r="G747">
        <v>1</v>
      </c>
      <c r="H747">
        <v>0</v>
      </c>
      <c r="I747">
        <v>0</v>
      </c>
      <c r="J747" t="s">
        <v>71</v>
      </c>
      <c r="K747" t="s">
        <v>72</v>
      </c>
      <c r="L747" t="s">
        <v>276</v>
      </c>
      <c r="M747" t="s">
        <v>277</v>
      </c>
      <c r="N747" t="s">
        <v>22</v>
      </c>
      <c r="O747" s="6" t="s">
        <v>364</v>
      </c>
    </row>
    <row r="748" spans="1:15" x14ac:dyDescent="0.25">
      <c r="A748">
        <f t="shared" si="11"/>
        <v>4</v>
      </c>
      <c r="B748" s="1">
        <v>41346</v>
      </c>
      <c r="C748" s="2">
        <v>0.375</v>
      </c>
      <c r="D748" t="s">
        <v>250</v>
      </c>
      <c r="E748" t="s">
        <v>1034</v>
      </c>
      <c r="G748">
        <v>1</v>
      </c>
      <c r="H748">
        <v>0</v>
      </c>
      <c r="I748">
        <v>0</v>
      </c>
      <c r="J748" t="s">
        <v>71</v>
      </c>
      <c r="K748" t="s">
        <v>72</v>
      </c>
      <c r="L748" t="s">
        <v>174</v>
      </c>
      <c r="M748" t="s">
        <v>175</v>
      </c>
      <c r="N748" t="s">
        <v>25</v>
      </c>
      <c r="O748" s="6" t="s">
        <v>375</v>
      </c>
    </row>
    <row r="749" spans="1:15" x14ac:dyDescent="0.25">
      <c r="A749">
        <f t="shared" si="11"/>
        <v>4</v>
      </c>
      <c r="B749" s="1">
        <v>41346</v>
      </c>
      <c r="C749" s="2">
        <v>0.39583333333333331</v>
      </c>
      <c r="D749" t="s">
        <v>511</v>
      </c>
      <c r="E749" t="s">
        <v>1164</v>
      </c>
      <c r="G749">
        <v>1</v>
      </c>
      <c r="H749">
        <v>0</v>
      </c>
      <c r="I749">
        <v>0</v>
      </c>
      <c r="J749" t="s">
        <v>71</v>
      </c>
      <c r="K749" t="s">
        <v>72</v>
      </c>
      <c r="L749" t="s">
        <v>512</v>
      </c>
      <c r="M749" t="s">
        <v>513</v>
      </c>
      <c r="N749" t="s">
        <v>235</v>
      </c>
      <c r="O749" s="6" t="s">
        <v>550</v>
      </c>
    </row>
    <row r="750" spans="1:15" x14ac:dyDescent="0.25">
      <c r="A750">
        <f t="shared" si="11"/>
        <v>6</v>
      </c>
      <c r="B750" s="1">
        <v>41362</v>
      </c>
      <c r="C750" s="2">
        <v>0.625</v>
      </c>
      <c r="D750" t="s">
        <v>250</v>
      </c>
      <c r="E750" t="s">
        <v>1034</v>
      </c>
      <c r="G750">
        <v>1</v>
      </c>
      <c r="H750">
        <v>0</v>
      </c>
      <c r="I750">
        <v>0</v>
      </c>
      <c r="J750" t="s">
        <v>71</v>
      </c>
      <c r="K750" t="s">
        <v>72</v>
      </c>
      <c r="L750" t="s">
        <v>172</v>
      </c>
      <c r="M750" t="s">
        <v>173</v>
      </c>
      <c r="N750" t="s">
        <v>22</v>
      </c>
    </row>
    <row r="751" spans="1:15" x14ac:dyDescent="0.25">
      <c r="A751">
        <f t="shared" si="11"/>
        <v>6</v>
      </c>
      <c r="B751" s="1">
        <v>41362</v>
      </c>
      <c r="C751" s="2">
        <v>0.64583333333333337</v>
      </c>
      <c r="D751" t="s">
        <v>250</v>
      </c>
      <c r="E751" t="s">
        <v>1034</v>
      </c>
      <c r="G751">
        <v>1</v>
      </c>
      <c r="H751">
        <v>0</v>
      </c>
      <c r="I751">
        <v>0</v>
      </c>
      <c r="J751" t="s">
        <v>71</v>
      </c>
      <c r="K751" t="s">
        <v>72</v>
      </c>
      <c r="L751" t="s">
        <v>172</v>
      </c>
      <c r="M751" t="s">
        <v>173</v>
      </c>
      <c r="N751" t="s">
        <v>22</v>
      </c>
    </row>
    <row r="752" spans="1:15" x14ac:dyDescent="0.25">
      <c r="A752">
        <f t="shared" si="11"/>
        <v>2</v>
      </c>
      <c r="B752" s="1">
        <v>41365</v>
      </c>
      <c r="C752" s="2">
        <v>0.375</v>
      </c>
      <c r="D752" t="s">
        <v>250</v>
      </c>
      <c r="E752" t="s">
        <v>1034</v>
      </c>
      <c r="G752">
        <v>1</v>
      </c>
      <c r="H752">
        <v>0</v>
      </c>
      <c r="I752">
        <v>0</v>
      </c>
      <c r="J752" t="s">
        <v>71</v>
      </c>
      <c r="K752" t="s">
        <v>72</v>
      </c>
      <c r="L752" t="s">
        <v>172</v>
      </c>
      <c r="M752" t="s">
        <v>173</v>
      </c>
      <c r="N752" t="s">
        <v>22</v>
      </c>
    </row>
    <row r="753" spans="1:14" x14ac:dyDescent="0.25">
      <c r="A753">
        <f t="shared" si="11"/>
        <v>2</v>
      </c>
      <c r="B753" s="1">
        <v>41365</v>
      </c>
      <c r="C753" s="2">
        <v>0.39583333333333331</v>
      </c>
      <c r="D753" t="s">
        <v>250</v>
      </c>
      <c r="E753" t="s">
        <v>1034</v>
      </c>
      <c r="G753">
        <v>1</v>
      </c>
      <c r="H753">
        <v>0</v>
      </c>
      <c r="I753">
        <v>0</v>
      </c>
      <c r="J753" t="s">
        <v>71</v>
      </c>
      <c r="K753" t="s">
        <v>72</v>
      </c>
      <c r="L753" t="s">
        <v>172</v>
      </c>
      <c r="M753" t="s">
        <v>173</v>
      </c>
      <c r="N753" t="s">
        <v>22</v>
      </c>
    </row>
    <row r="754" spans="1:14" x14ac:dyDescent="0.25">
      <c r="A754">
        <f t="shared" si="11"/>
        <v>4</v>
      </c>
      <c r="B754" s="1">
        <v>41367</v>
      </c>
      <c r="C754" s="2">
        <v>0.375</v>
      </c>
      <c r="D754" t="s">
        <v>250</v>
      </c>
      <c r="E754" t="s">
        <v>1034</v>
      </c>
      <c r="G754">
        <v>1</v>
      </c>
      <c r="H754">
        <v>0</v>
      </c>
      <c r="I754">
        <v>0</v>
      </c>
      <c r="J754" t="s">
        <v>71</v>
      </c>
      <c r="K754" t="s">
        <v>72</v>
      </c>
      <c r="L754" t="s">
        <v>174</v>
      </c>
      <c r="M754" t="s">
        <v>175</v>
      </c>
      <c r="N754" t="s">
        <v>25</v>
      </c>
    </row>
    <row r="755" spans="1:14" x14ac:dyDescent="0.25">
      <c r="A755">
        <f t="shared" si="11"/>
        <v>4</v>
      </c>
      <c r="B755" s="1">
        <v>41367</v>
      </c>
      <c r="C755" s="2">
        <v>0.39583333333333331</v>
      </c>
      <c r="D755" t="s">
        <v>250</v>
      </c>
      <c r="E755" t="s">
        <v>1034</v>
      </c>
      <c r="G755">
        <v>1</v>
      </c>
      <c r="H755">
        <v>0</v>
      </c>
      <c r="I755">
        <v>0</v>
      </c>
      <c r="J755" t="s">
        <v>71</v>
      </c>
      <c r="K755" t="s">
        <v>72</v>
      </c>
      <c r="L755" t="s">
        <v>174</v>
      </c>
      <c r="M755" t="s">
        <v>175</v>
      </c>
      <c r="N755" t="s">
        <v>25</v>
      </c>
    </row>
    <row r="756" spans="1:14" x14ac:dyDescent="0.25">
      <c r="A756">
        <f t="shared" si="11"/>
        <v>6</v>
      </c>
      <c r="B756" s="1">
        <v>41369</v>
      </c>
      <c r="C756" s="2">
        <v>0.60416666666666663</v>
      </c>
      <c r="G756">
        <v>0</v>
      </c>
      <c r="H756">
        <v>0</v>
      </c>
      <c r="I756">
        <v>0</v>
      </c>
      <c r="J756" t="s">
        <v>71</v>
      </c>
      <c r="K756" t="s">
        <v>72</v>
      </c>
    </row>
    <row r="757" spans="1:14" x14ac:dyDescent="0.25">
      <c r="A757">
        <f t="shared" si="11"/>
        <v>6</v>
      </c>
      <c r="B757" s="1">
        <v>41369</v>
      </c>
      <c r="C757" s="2">
        <v>0.60416666666666663</v>
      </c>
      <c r="G757">
        <v>0</v>
      </c>
      <c r="H757">
        <v>0</v>
      </c>
      <c r="I757">
        <v>0</v>
      </c>
      <c r="J757" t="s">
        <v>71</v>
      </c>
      <c r="K757" t="s">
        <v>72</v>
      </c>
    </row>
    <row r="758" spans="1:14" x14ac:dyDescent="0.25">
      <c r="A758">
        <f t="shared" si="11"/>
        <v>4</v>
      </c>
      <c r="B758" s="1">
        <v>41374</v>
      </c>
      <c r="C758" s="2">
        <v>0.375</v>
      </c>
      <c r="D758" t="s">
        <v>250</v>
      </c>
      <c r="E758" t="s">
        <v>1034</v>
      </c>
      <c r="G758">
        <v>1</v>
      </c>
      <c r="H758">
        <v>0</v>
      </c>
      <c r="I758">
        <v>0</v>
      </c>
      <c r="J758" t="s">
        <v>71</v>
      </c>
      <c r="K758" t="s">
        <v>72</v>
      </c>
      <c r="L758" t="s">
        <v>174</v>
      </c>
      <c r="M758" t="s">
        <v>175</v>
      </c>
      <c r="N758" t="s">
        <v>25</v>
      </c>
    </row>
    <row r="759" spans="1:14" x14ac:dyDescent="0.25">
      <c r="A759">
        <f t="shared" si="11"/>
        <v>4</v>
      </c>
      <c r="B759" s="1">
        <v>41374</v>
      </c>
      <c r="C759" s="2">
        <v>0.39583333333333331</v>
      </c>
      <c r="D759" t="s">
        <v>250</v>
      </c>
      <c r="E759" t="s">
        <v>1034</v>
      </c>
      <c r="G759">
        <v>1</v>
      </c>
      <c r="H759">
        <v>0</v>
      </c>
      <c r="I759">
        <v>0</v>
      </c>
      <c r="J759" t="s">
        <v>71</v>
      </c>
      <c r="K759" t="s">
        <v>72</v>
      </c>
      <c r="L759" t="s">
        <v>174</v>
      </c>
      <c r="M759" t="s">
        <v>175</v>
      </c>
      <c r="N759" t="s">
        <v>25</v>
      </c>
    </row>
    <row r="760" spans="1:14" x14ac:dyDescent="0.25">
      <c r="A760">
        <f t="shared" si="11"/>
        <v>6</v>
      </c>
      <c r="B760" s="1">
        <v>41376</v>
      </c>
      <c r="C760" s="2">
        <v>0.60416666666666663</v>
      </c>
      <c r="G760">
        <v>0</v>
      </c>
      <c r="H760">
        <v>0</v>
      </c>
      <c r="I760">
        <v>0</v>
      </c>
      <c r="J760" t="s">
        <v>71</v>
      </c>
      <c r="K760" t="s">
        <v>72</v>
      </c>
    </row>
    <row r="761" spans="1:14" x14ac:dyDescent="0.25">
      <c r="A761">
        <f t="shared" si="11"/>
        <v>6</v>
      </c>
      <c r="B761" s="1">
        <v>41376</v>
      </c>
      <c r="C761" s="2">
        <v>0.60416666666666663</v>
      </c>
      <c r="G761">
        <v>0</v>
      </c>
      <c r="H761">
        <v>0</v>
      </c>
      <c r="I761">
        <v>0</v>
      </c>
      <c r="J761" t="s">
        <v>71</v>
      </c>
      <c r="K761" t="s">
        <v>72</v>
      </c>
    </row>
    <row r="762" spans="1:14" x14ac:dyDescent="0.25">
      <c r="A762">
        <f t="shared" si="11"/>
        <v>6</v>
      </c>
      <c r="B762" s="1">
        <v>41376</v>
      </c>
      <c r="C762" s="2">
        <v>0.625</v>
      </c>
      <c r="D762" t="s">
        <v>250</v>
      </c>
      <c r="E762" t="s">
        <v>1034</v>
      </c>
      <c r="G762">
        <v>1</v>
      </c>
      <c r="H762">
        <v>0</v>
      </c>
      <c r="I762">
        <v>0</v>
      </c>
      <c r="J762" t="s">
        <v>71</v>
      </c>
      <c r="K762" t="s">
        <v>72</v>
      </c>
      <c r="L762" t="s">
        <v>172</v>
      </c>
      <c r="M762" t="s">
        <v>173</v>
      </c>
      <c r="N762" t="s">
        <v>22</v>
      </c>
    </row>
    <row r="763" spans="1:14" x14ac:dyDescent="0.25">
      <c r="A763">
        <f t="shared" si="11"/>
        <v>6</v>
      </c>
      <c r="B763" s="1">
        <v>41376</v>
      </c>
      <c r="C763" s="2">
        <v>0.64583333333333337</v>
      </c>
      <c r="D763" t="s">
        <v>250</v>
      </c>
      <c r="E763" t="s">
        <v>1034</v>
      </c>
      <c r="G763">
        <v>1</v>
      </c>
      <c r="H763">
        <v>0</v>
      </c>
      <c r="I763">
        <v>0</v>
      </c>
      <c r="J763" t="s">
        <v>71</v>
      </c>
      <c r="K763" t="s">
        <v>72</v>
      </c>
      <c r="L763" t="s">
        <v>172</v>
      </c>
      <c r="M763" t="s">
        <v>173</v>
      </c>
      <c r="N763" t="s">
        <v>22</v>
      </c>
    </row>
    <row r="764" spans="1:14" x14ac:dyDescent="0.25">
      <c r="A764">
        <f t="shared" si="11"/>
        <v>2</v>
      </c>
      <c r="B764" s="1">
        <v>41379</v>
      </c>
      <c r="C764" s="2">
        <v>0.375</v>
      </c>
      <c r="D764" t="s">
        <v>261</v>
      </c>
      <c r="E764" t="s">
        <v>1578</v>
      </c>
      <c r="G764">
        <v>1</v>
      </c>
      <c r="H764">
        <v>0</v>
      </c>
      <c r="I764">
        <v>0</v>
      </c>
      <c r="J764" t="s">
        <v>71</v>
      </c>
      <c r="K764" t="s">
        <v>72</v>
      </c>
      <c r="L764" t="s">
        <v>1579</v>
      </c>
      <c r="M764" t="s">
        <v>1580</v>
      </c>
      <c r="N764" t="s">
        <v>15</v>
      </c>
    </row>
    <row r="765" spans="1:14" x14ac:dyDescent="0.25">
      <c r="A765">
        <f t="shared" si="11"/>
        <v>2</v>
      </c>
      <c r="B765" s="1">
        <v>41379</v>
      </c>
      <c r="C765" s="2">
        <v>0.39583333333333331</v>
      </c>
      <c r="D765" t="s">
        <v>261</v>
      </c>
      <c r="E765" t="s">
        <v>1578</v>
      </c>
      <c r="G765">
        <v>1</v>
      </c>
      <c r="H765">
        <v>0</v>
      </c>
      <c r="I765">
        <v>0</v>
      </c>
      <c r="J765" t="s">
        <v>71</v>
      </c>
      <c r="K765" t="s">
        <v>72</v>
      </c>
      <c r="L765" t="s">
        <v>1579</v>
      </c>
      <c r="M765" t="s">
        <v>1580</v>
      </c>
      <c r="N765" t="s">
        <v>15</v>
      </c>
    </row>
    <row r="766" spans="1:14" x14ac:dyDescent="0.25">
      <c r="A766">
        <f t="shared" si="11"/>
        <v>2</v>
      </c>
      <c r="B766" s="1">
        <v>41379</v>
      </c>
      <c r="C766" s="2">
        <v>0.41666666666666669</v>
      </c>
      <c r="D766" t="s">
        <v>261</v>
      </c>
      <c r="E766" t="s">
        <v>1348</v>
      </c>
      <c r="G766">
        <v>1</v>
      </c>
      <c r="H766">
        <v>0</v>
      </c>
      <c r="I766">
        <v>0</v>
      </c>
      <c r="J766" t="s">
        <v>71</v>
      </c>
      <c r="K766" t="s">
        <v>72</v>
      </c>
      <c r="L766" t="s">
        <v>205</v>
      </c>
      <c r="M766" t="s">
        <v>206</v>
      </c>
      <c r="N766" t="s">
        <v>22</v>
      </c>
    </row>
    <row r="767" spans="1:14" x14ac:dyDescent="0.25">
      <c r="A767">
        <f t="shared" si="11"/>
        <v>2</v>
      </c>
      <c r="B767" s="1">
        <v>41379</v>
      </c>
      <c r="C767" s="2">
        <v>0.4375</v>
      </c>
      <c r="D767" t="s">
        <v>261</v>
      </c>
      <c r="E767" t="s">
        <v>1009</v>
      </c>
      <c r="G767">
        <v>1</v>
      </c>
      <c r="H767">
        <v>0</v>
      </c>
      <c r="I767">
        <v>0</v>
      </c>
      <c r="J767" t="s">
        <v>71</v>
      </c>
      <c r="K767" t="s">
        <v>72</v>
      </c>
      <c r="L767" t="s">
        <v>205</v>
      </c>
      <c r="M767" t="s">
        <v>206</v>
      </c>
      <c r="N767" t="s">
        <v>22</v>
      </c>
    </row>
    <row r="768" spans="1:14" x14ac:dyDescent="0.25">
      <c r="A768">
        <f t="shared" si="11"/>
        <v>4</v>
      </c>
      <c r="B768" s="1">
        <v>41381</v>
      </c>
      <c r="C768" s="2">
        <v>0.375</v>
      </c>
      <c r="G768">
        <v>0</v>
      </c>
      <c r="H768">
        <v>0</v>
      </c>
      <c r="I768">
        <v>0</v>
      </c>
      <c r="J768" t="s">
        <v>71</v>
      </c>
      <c r="K768" t="s">
        <v>72</v>
      </c>
    </row>
    <row r="769" spans="1:15" x14ac:dyDescent="0.25">
      <c r="A769">
        <f t="shared" si="11"/>
        <v>4</v>
      </c>
      <c r="B769" s="1">
        <v>41381</v>
      </c>
      <c r="C769" s="2">
        <v>0.39583333333333331</v>
      </c>
      <c r="G769">
        <v>0</v>
      </c>
      <c r="H769">
        <v>0</v>
      </c>
      <c r="I769">
        <v>0</v>
      </c>
      <c r="J769" t="s">
        <v>71</v>
      </c>
      <c r="K769" t="s">
        <v>72</v>
      </c>
    </row>
    <row r="770" spans="1:15" x14ac:dyDescent="0.25">
      <c r="A770">
        <f t="shared" ref="A770:A833" si="12">WEEKDAY(B:B)</f>
        <v>4</v>
      </c>
      <c r="B770" s="1">
        <v>41381</v>
      </c>
      <c r="C770" s="2">
        <v>0.41666666666666669</v>
      </c>
      <c r="D770" t="s">
        <v>264</v>
      </c>
      <c r="E770" t="s">
        <v>1614</v>
      </c>
      <c r="G770">
        <v>1</v>
      </c>
      <c r="H770">
        <v>0</v>
      </c>
      <c r="I770">
        <v>0</v>
      </c>
      <c r="J770" t="s">
        <v>71</v>
      </c>
      <c r="K770" t="s">
        <v>72</v>
      </c>
      <c r="L770" t="s">
        <v>16</v>
      </c>
      <c r="M770" t="s">
        <v>17</v>
      </c>
      <c r="N770" t="s">
        <v>15</v>
      </c>
    </row>
    <row r="771" spans="1:15" x14ac:dyDescent="0.25">
      <c r="A771">
        <f t="shared" si="12"/>
        <v>4</v>
      </c>
      <c r="B771" s="1">
        <v>41381</v>
      </c>
      <c r="C771" s="2">
        <v>0.4375</v>
      </c>
      <c r="D771" t="s">
        <v>264</v>
      </c>
      <c r="E771" t="s">
        <v>1614</v>
      </c>
      <c r="G771">
        <v>1</v>
      </c>
      <c r="H771">
        <v>0</v>
      </c>
      <c r="I771">
        <v>0</v>
      </c>
      <c r="J771" t="s">
        <v>71</v>
      </c>
      <c r="K771" t="s">
        <v>72</v>
      </c>
      <c r="L771" t="s">
        <v>16</v>
      </c>
      <c r="M771" t="s">
        <v>17</v>
      </c>
      <c r="N771" t="s">
        <v>15</v>
      </c>
    </row>
    <row r="772" spans="1:15" x14ac:dyDescent="0.25">
      <c r="A772">
        <f t="shared" si="12"/>
        <v>6</v>
      </c>
      <c r="B772" s="1">
        <v>41383</v>
      </c>
      <c r="C772" s="2">
        <v>0.60416666666666663</v>
      </c>
      <c r="D772" t="s">
        <v>264</v>
      </c>
      <c r="E772" t="s">
        <v>1376</v>
      </c>
      <c r="G772">
        <v>1</v>
      </c>
      <c r="H772">
        <v>0</v>
      </c>
      <c r="I772">
        <v>0</v>
      </c>
      <c r="J772" t="s">
        <v>71</v>
      </c>
      <c r="K772" t="s">
        <v>72</v>
      </c>
      <c r="L772" t="s">
        <v>16</v>
      </c>
      <c r="M772" t="s">
        <v>17</v>
      </c>
      <c r="N772" t="s">
        <v>15</v>
      </c>
    </row>
    <row r="773" spans="1:15" x14ac:dyDescent="0.25">
      <c r="A773">
        <f t="shared" si="12"/>
        <v>2</v>
      </c>
      <c r="B773" s="1">
        <v>41386</v>
      </c>
      <c r="C773" s="2">
        <v>0.41666666666666669</v>
      </c>
      <c r="G773">
        <v>0</v>
      </c>
      <c r="H773">
        <v>0</v>
      </c>
      <c r="I773">
        <v>0</v>
      </c>
      <c r="J773" t="s">
        <v>71</v>
      </c>
      <c r="K773" t="s">
        <v>72</v>
      </c>
    </row>
    <row r="774" spans="1:15" x14ac:dyDescent="0.25">
      <c r="A774">
        <f t="shared" si="12"/>
        <v>2</v>
      </c>
      <c r="B774" s="1">
        <v>41386</v>
      </c>
      <c r="C774" s="2">
        <v>0.4375</v>
      </c>
      <c r="G774">
        <v>0</v>
      </c>
      <c r="H774">
        <v>0</v>
      </c>
      <c r="I774">
        <v>0</v>
      </c>
      <c r="J774" t="s">
        <v>71</v>
      </c>
      <c r="K774" t="s">
        <v>72</v>
      </c>
    </row>
    <row r="775" spans="1:15" x14ac:dyDescent="0.25">
      <c r="A775">
        <f t="shared" si="12"/>
        <v>6</v>
      </c>
      <c r="B775" s="1">
        <v>41390</v>
      </c>
      <c r="C775" s="2">
        <v>0.58333333333333337</v>
      </c>
      <c r="D775" t="s">
        <v>250</v>
      </c>
      <c r="E775" t="s">
        <v>1723</v>
      </c>
      <c r="G775">
        <v>1</v>
      </c>
      <c r="H775">
        <v>0</v>
      </c>
      <c r="I775">
        <v>0</v>
      </c>
      <c r="J775" t="s">
        <v>71</v>
      </c>
      <c r="K775" t="s">
        <v>72</v>
      </c>
      <c r="L775" t="s">
        <v>172</v>
      </c>
      <c r="M775" t="s">
        <v>173</v>
      </c>
      <c r="N775" t="s">
        <v>22</v>
      </c>
    </row>
    <row r="776" spans="1:15" x14ac:dyDescent="0.25">
      <c r="A776">
        <f t="shared" si="12"/>
        <v>6</v>
      </c>
      <c r="B776" s="1">
        <v>41390</v>
      </c>
      <c r="C776" s="2">
        <v>0.60416666666666663</v>
      </c>
      <c r="D776" t="s">
        <v>250</v>
      </c>
      <c r="E776" t="s">
        <v>1723</v>
      </c>
      <c r="G776">
        <v>1</v>
      </c>
      <c r="H776">
        <v>0</v>
      </c>
      <c r="I776">
        <v>0</v>
      </c>
      <c r="J776" t="s">
        <v>71</v>
      </c>
      <c r="K776" t="s">
        <v>72</v>
      </c>
      <c r="L776" t="s">
        <v>172</v>
      </c>
      <c r="M776" t="s">
        <v>173</v>
      </c>
      <c r="N776" t="s">
        <v>22</v>
      </c>
    </row>
    <row r="777" spans="1:15" x14ac:dyDescent="0.25">
      <c r="A777">
        <f t="shared" si="12"/>
        <v>2</v>
      </c>
      <c r="B777" s="1">
        <v>41302</v>
      </c>
      <c r="C777" s="2">
        <v>0.58333333333333337</v>
      </c>
      <c r="G777">
        <v>0</v>
      </c>
      <c r="H777">
        <v>0</v>
      </c>
      <c r="I777">
        <v>0</v>
      </c>
      <c r="J777" t="s">
        <v>56</v>
      </c>
      <c r="K777" t="s">
        <v>57</v>
      </c>
    </row>
    <row r="778" spans="1:15" x14ac:dyDescent="0.25">
      <c r="A778">
        <f t="shared" si="12"/>
        <v>2</v>
      </c>
      <c r="B778" s="1">
        <v>41302</v>
      </c>
      <c r="C778" s="2">
        <v>0.60416666666666663</v>
      </c>
      <c r="G778">
        <v>0</v>
      </c>
      <c r="H778">
        <v>0</v>
      </c>
      <c r="I778">
        <v>0</v>
      </c>
      <c r="J778" t="s">
        <v>56</v>
      </c>
      <c r="K778" t="s">
        <v>57</v>
      </c>
    </row>
    <row r="779" spans="1:15" x14ac:dyDescent="0.25">
      <c r="A779">
        <f t="shared" si="12"/>
        <v>6</v>
      </c>
      <c r="B779" s="1">
        <v>41306</v>
      </c>
      <c r="C779" s="2">
        <v>0.4375</v>
      </c>
      <c r="G779">
        <v>0</v>
      </c>
      <c r="H779">
        <v>0</v>
      </c>
      <c r="I779">
        <v>0</v>
      </c>
      <c r="J779" t="s">
        <v>56</v>
      </c>
      <c r="K779" t="s">
        <v>57</v>
      </c>
    </row>
    <row r="780" spans="1:15" x14ac:dyDescent="0.25">
      <c r="A780">
        <f t="shared" si="12"/>
        <v>6</v>
      </c>
      <c r="B780" s="1">
        <v>41306</v>
      </c>
      <c r="C780" s="2">
        <v>0.45833333333333331</v>
      </c>
      <c r="D780" t="s">
        <v>245</v>
      </c>
      <c r="E780" t="s">
        <v>645</v>
      </c>
      <c r="G780">
        <v>1</v>
      </c>
      <c r="H780">
        <v>0</v>
      </c>
      <c r="I780">
        <v>0</v>
      </c>
      <c r="J780" t="s">
        <v>56</v>
      </c>
      <c r="K780" t="s">
        <v>57</v>
      </c>
      <c r="L780" t="s">
        <v>155</v>
      </c>
      <c r="M780" t="s">
        <v>156</v>
      </c>
      <c r="N780" t="s">
        <v>22</v>
      </c>
      <c r="O780" s="6" t="s">
        <v>321</v>
      </c>
    </row>
    <row r="781" spans="1:15" x14ac:dyDescent="0.25">
      <c r="A781">
        <f t="shared" si="12"/>
        <v>6</v>
      </c>
      <c r="B781" s="1">
        <v>41306</v>
      </c>
      <c r="C781" s="2">
        <v>0.47916666666666669</v>
      </c>
      <c r="D781" t="s">
        <v>245</v>
      </c>
      <c r="E781" t="s">
        <v>645</v>
      </c>
      <c r="G781">
        <v>1</v>
      </c>
      <c r="H781">
        <v>0</v>
      </c>
      <c r="I781">
        <v>0</v>
      </c>
      <c r="J781" t="s">
        <v>56</v>
      </c>
      <c r="K781" t="s">
        <v>57</v>
      </c>
      <c r="L781" t="s">
        <v>155</v>
      </c>
      <c r="M781" t="s">
        <v>156</v>
      </c>
      <c r="N781" t="s">
        <v>22</v>
      </c>
      <c r="O781" s="6" t="s">
        <v>321</v>
      </c>
    </row>
    <row r="782" spans="1:15" x14ac:dyDescent="0.25">
      <c r="A782">
        <f t="shared" si="12"/>
        <v>6</v>
      </c>
      <c r="B782" s="1">
        <v>41306</v>
      </c>
      <c r="C782" s="2">
        <v>0.5</v>
      </c>
      <c r="G782">
        <v>0</v>
      </c>
      <c r="H782">
        <v>0</v>
      </c>
      <c r="I782">
        <v>0</v>
      </c>
      <c r="J782" t="s">
        <v>56</v>
      </c>
      <c r="K782" t="s">
        <v>57</v>
      </c>
    </row>
    <row r="783" spans="1:15" x14ac:dyDescent="0.25">
      <c r="A783">
        <f t="shared" si="12"/>
        <v>6</v>
      </c>
      <c r="B783" s="1">
        <v>41306</v>
      </c>
      <c r="C783" s="2">
        <v>0.625</v>
      </c>
      <c r="G783">
        <v>0</v>
      </c>
      <c r="H783">
        <v>0</v>
      </c>
      <c r="I783">
        <v>0</v>
      </c>
      <c r="J783" t="s">
        <v>56</v>
      </c>
      <c r="K783" t="s">
        <v>57</v>
      </c>
    </row>
    <row r="784" spans="1:15" x14ac:dyDescent="0.25">
      <c r="A784">
        <f t="shared" si="12"/>
        <v>6</v>
      </c>
      <c r="B784" s="1">
        <v>41306</v>
      </c>
      <c r="C784" s="2">
        <v>0.64583333333333337</v>
      </c>
      <c r="G784">
        <v>0</v>
      </c>
      <c r="H784">
        <v>0</v>
      </c>
      <c r="I784">
        <v>0</v>
      </c>
      <c r="J784" t="s">
        <v>56</v>
      </c>
      <c r="K784" t="s">
        <v>57</v>
      </c>
    </row>
    <row r="785" spans="1:15" x14ac:dyDescent="0.25">
      <c r="A785">
        <f t="shared" si="12"/>
        <v>2</v>
      </c>
      <c r="B785" s="1">
        <v>41309</v>
      </c>
      <c r="C785" s="2">
        <v>0.58333333333333337</v>
      </c>
      <c r="G785">
        <v>0</v>
      </c>
      <c r="H785">
        <v>0</v>
      </c>
      <c r="I785">
        <v>0</v>
      </c>
      <c r="J785" t="s">
        <v>56</v>
      </c>
      <c r="K785" t="s">
        <v>57</v>
      </c>
    </row>
    <row r="786" spans="1:15" x14ac:dyDescent="0.25">
      <c r="A786">
        <f t="shared" si="12"/>
        <v>2</v>
      </c>
      <c r="B786" s="1">
        <v>41309</v>
      </c>
      <c r="C786" s="2">
        <v>0.60416666666666663</v>
      </c>
      <c r="G786">
        <v>0</v>
      </c>
      <c r="H786">
        <v>0</v>
      </c>
      <c r="I786">
        <v>0</v>
      </c>
      <c r="J786" t="s">
        <v>56</v>
      </c>
      <c r="K786" t="s">
        <v>57</v>
      </c>
    </row>
    <row r="787" spans="1:15" x14ac:dyDescent="0.25">
      <c r="A787">
        <f t="shared" si="12"/>
        <v>2</v>
      </c>
      <c r="B787" s="1">
        <v>41309</v>
      </c>
      <c r="C787" s="2">
        <v>0.625</v>
      </c>
      <c r="G787">
        <v>0</v>
      </c>
      <c r="H787">
        <v>0</v>
      </c>
      <c r="I787">
        <v>0</v>
      </c>
      <c r="J787" t="s">
        <v>56</v>
      </c>
      <c r="K787" t="s">
        <v>57</v>
      </c>
    </row>
    <row r="788" spans="1:15" x14ac:dyDescent="0.25">
      <c r="A788">
        <f t="shared" si="12"/>
        <v>4</v>
      </c>
      <c r="B788" s="1">
        <v>41311</v>
      </c>
      <c r="C788" s="2">
        <v>0.45833333333333331</v>
      </c>
      <c r="G788">
        <v>0</v>
      </c>
      <c r="H788">
        <v>0</v>
      </c>
      <c r="I788">
        <v>0</v>
      </c>
      <c r="J788" t="s">
        <v>56</v>
      </c>
      <c r="K788" t="s">
        <v>57</v>
      </c>
    </row>
    <row r="789" spans="1:15" x14ac:dyDescent="0.25">
      <c r="A789">
        <f t="shared" si="12"/>
        <v>4</v>
      </c>
      <c r="B789" s="1">
        <v>41311</v>
      </c>
      <c r="C789" s="2">
        <v>0.47916666666666669</v>
      </c>
      <c r="G789">
        <v>0</v>
      </c>
      <c r="H789">
        <v>0</v>
      </c>
      <c r="I789">
        <v>0</v>
      </c>
      <c r="J789" t="s">
        <v>56</v>
      </c>
      <c r="K789" t="s">
        <v>57</v>
      </c>
    </row>
    <row r="790" spans="1:15" x14ac:dyDescent="0.25">
      <c r="A790">
        <f t="shared" si="12"/>
        <v>4</v>
      </c>
      <c r="B790" s="1">
        <v>41311</v>
      </c>
      <c r="C790" s="2">
        <v>0.5</v>
      </c>
      <c r="D790" t="s">
        <v>245</v>
      </c>
      <c r="E790" t="s">
        <v>703</v>
      </c>
      <c r="G790">
        <v>1</v>
      </c>
      <c r="H790">
        <v>0</v>
      </c>
      <c r="I790">
        <v>0</v>
      </c>
      <c r="J790" t="s">
        <v>56</v>
      </c>
      <c r="K790" t="s">
        <v>57</v>
      </c>
      <c r="L790" t="s">
        <v>165</v>
      </c>
      <c r="M790" t="s">
        <v>184</v>
      </c>
      <c r="N790" t="s">
        <v>15</v>
      </c>
      <c r="O790" s="5" t="s">
        <v>393</v>
      </c>
    </row>
    <row r="791" spans="1:15" x14ac:dyDescent="0.25">
      <c r="A791">
        <f t="shared" si="12"/>
        <v>4</v>
      </c>
      <c r="B791" s="1">
        <v>41311</v>
      </c>
      <c r="C791" s="2">
        <v>0.52083333333333337</v>
      </c>
      <c r="D791" t="s">
        <v>245</v>
      </c>
      <c r="E791" t="s">
        <v>703</v>
      </c>
      <c r="G791">
        <v>1</v>
      </c>
      <c r="H791">
        <v>0</v>
      </c>
      <c r="I791">
        <v>0</v>
      </c>
      <c r="J791" t="s">
        <v>56</v>
      </c>
      <c r="K791" t="s">
        <v>57</v>
      </c>
      <c r="L791" t="s">
        <v>165</v>
      </c>
      <c r="M791" t="s">
        <v>184</v>
      </c>
      <c r="N791" t="s">
        <v>15</v>
      </c>
      <c r="O791" s="5" t="s">
        <v>393</v>
      </c>
    </row>
    <row r="792" spans="1:15" x14ac:dyDescent="0.25">
      <c r="A792">
        <f t="shared" si="12"/>
        <v>4</v>
      </c>
      <c r="B792" s="1">
        <v>41318</v>
      </c>
      <c r="C792" s="2">
        <v>0.41666666666666669</v>
      </c>
      <c r="D792" t="s">
        <v>245</v>
      </c>
      <c r="E792" t="s">
        <v>797</v>
      </c>
      <c r="G792">
        <v>1</v>
      </c>
      <c r="H792">
        <v>0</v>
      </c>
      <c r="I792">
        <v>0</v>
      </c>
      <c r="J792" t="s">
        <v>56</v>
      </c>
      <c r="K792" t="s">
        <v>57</v>
      </c>
      <c r="L792" t="s">
        <v>116</v>
      </c>
      <c r="M792" t="s">
        <v>117</v>
      </c>
      <c r="N792" t="s">
        <v>15</v>
      </c>
      <c r="O792" s="6" t="s">
        <v>380</v>
      </c>
    </row>
    <row r="793" spans="1:15" x14ac:dyDescent="0.25">
      <c r="A793">
        <f t="shared" si="12"/>
        <v>4</v>
      </c>
      <c r="B793" s="1">
        <v>41318</v>
      </c>
      <c r="C793" s="2">
        <v>0.4375</v>
      </c>
      <c r="D793" t="s">
        <v>245</v>
      </c>
      <c r="E793" t="s">
        <v>797</v>
      </c>
      <c r="G793">
        <v>1</v>
      </c>
      <c r="H793">
        <v>0</v>
      </c>
      <c r="I793">
        <v>0</v>
      </c>
      <c r="J793" t="s">
        <v>56</v>
      </c>
      <c r="K793" t="s">
        <v>57</v>
      </c>
      <c r="L793" t="s">
        <v>116</v>
      </c>
      <c r="M793" t="s">
        <v>117</v>
      </c>
      <c r="N793" t="s">
        <v>15</v>
      </c>
      <c r="O793" s="6" t="s">
        <v>380</v>
      </c>
    </row>
    <row r="794" spans="1:15" x14ac:dyDescent="0.25">
      <c r="A794">
        <f t="shared" si="12"/>
        <v>4</v>
      </c>
      <c r="B794" s="1">
        <v>41318</v>
      </c>
      <c r="C794" s="2">
        <v>0.5</v>
      </c>
      <c r="G794">
        <v>0</v>
      </c>
      <c r="H794">
        <v>0</v>
      </c>
      <c r="I794">
        <v>0</v>
      </c>
      <c r="J794" t="s">
        <v>56</v>
      </c>
      <c r="K794" t="s">
        <v>57</v>
      </c>
    </row>
    <row r="795" spans="1:15" x14ac:dyDescent="0.25">
      <c r="A795">
        <f t="shared" si="12"/>
        <v>6</v>
      </c>
      <c r="B795" s="1">
        <v>41320</v>
      </c>
      <c r="C795" s="2">
        <v>0.5</v>
      </c>
      <c r="G795">
        <v>0</v>
      </c>
      <c r="H795">
        <v>0</v>
      </c>
      <c r="I795">
        <v>0</v>
      </c>
      <c r="J795" t="s">
        <v>56</v>
      </c>
      <c r="K795" t="s">
        <v>57</v>
      </c>
    </row>
    <row r="796" spans="1:15" x14ac:dyDescent="0.25">
      <c r="A796">
        <f t="shared" si="12"/>
        <v>6</v>
      </c>
      <c r="B796" s="1">
        <v>41320</v>
      </c>
      <c r="C796" s="2">
        <v>0.58333333333333337</v>
      </c>
      <c r="D796" t="s">
        <v>267</v>
      </c>
      <c r="E796" t="s">
        <v>836</v>
      </c>
      <c r="G796">
        <v>1</v>
      </c>
      <c r="H796">
        <v>0</v>
      </c>
      <c r="I796">
        <v>0</v>
      </c>
      <c r="J796" t="s">
        <v>56</v>
      </c>
      <c r="K796" t="s">
        <v>57</v>
      </c>
      <c r="L796" t="s">
        <v>38</v>
      </c>
      <c r="M796" t="s">
        <v>39</v>
      </c>
      <c r="N796" t="s">
        <v>15</v>
      </c>
      <c r="O796" s="6" t="s">
        <v>361</v>
      </c>
    </row>
    <row r="797" spans="1:15" x14ac:dyDescent="0.25">
      <c r="A797">
        <f t="shared" si="12"/>
        <v>4</v>
      </c>
      <c r="B797" s="1">
        <v>41325</v>
      </c>
      <c r="C797" s="2">
        <v>0.47916666666666669</v>
      </c>
      <c r="G797">
        <v>0</v>
      </c>
      <c r="H797">
        <v>0</v>
      </c>
      <c r="I797">
        <v>0</v>
      </c>
      <c r="J797" t="s">
        <v>56</v>
      </c>
      <c r="K797" t="s">
        <v>57</v>
      </c>
    </row>
    <row r="798" spans="1:15" x14ac:dyDescent="0.25">
      <c r="A798">
        <f t="shared" si="12"/>
        <v>4</v>
      </c>
      <c r="B798" s="1">
        <v>41325</v>
      </c>
      <c r="C798" s="2">
        <v>0.5</v>
      </c>
      <c r="G798">
        <v>0</v>
      </c>
      <c r="H798">
        <v>0</v>
      </c>
      <c r="I798">
        <v>0</v>
      </c>
      <c r="J798" t="s">
        <v>56</v>
      </c>
      <c r="K798" t="s">
        <v>57</v>
      </c>
    </row>
    <row r="799" spans="1:15" x14ac:dyDescent="0.25">
      <c r="A799">
        <f t="shared" si="12"/>
        <v>4</v>
      </c>
      <c r="B799" s="1">
        <v>41325</v>
      </c>
      <c r="C799" s="2">
        <v>0.52083333333333337</v>
      </c>
      <c r="G799">
        <v>0</v>
      </c>
      <c r="H799">
        <v>0</v>
      </c>
      <c r="I799">
        <v>0</v>
      </c>
      <c r="J799" t="s">
        <v>56</v>
      </c>
      <c r="K799" t="s">
        <v>57</v>
      </c>
    </row>
    <row r="800" spans="1:15" x14ac:dyDescent="0.25">
      <c r="A800">
        <f t="shared" si="12"/>
        <v>6</v>
      </c>
      <c r="B800" s="1">
        <v>41327</v>
      </c>
      <c r="C800" s="2">
        <v>0.41666666666666669</v>
      </c>
      <c r="G800">
        <v>0</v>
      </c>
      <c r="H800">
        <v>0</v>
      </c>
      <c r="I800">
        <v>0</v>
      </c>
      <c r="J800" t="s">
        <v>56</v>
      </c>
      <c r="K800" t="s">
        <v>57</v>
      </c>
    </row>
    <row r="801" spans="1:14" x14ac:dyDescent="0.25">
      <c r="A801">
        <f t="shared" si="12"/>
        <v>6</v>
      </c>
      <c r="B801" s="1">
        <v>41327</v>
      </c>
      <c r="C801" s="2">
        <v>0.4375</v>
      </c>
      <c r="G801">
        <v>0</v>
      </c>
      <c r="H801">
        <v>0</v>
      </c>
      <c r="I801">
        <v>0</v>
      </c>
      <c r="J801" t="s">
        <v>56</v>
      </c>
      <c r="K801" t="s">
        <v>57</v>
      </c>
    </row>
    <row r="802" spans="1:14" x14ac:dyDescent="0.25">
      <c r="A802">
        <f t="shared" si="12"/>
        <v>6</v>
      </c>
      <c r="B802" s="1">
        <v>41327</v>
      </c>
      <c r="C802" s="2">
        <v>0.58333333333333337</v>
      </c>
      <c r="G802">
        <v>0</v>
      </c>
      <c r="H802">
        <v>0</v>
      </c>
      <c r="I802">
        <v>0</v>
      </c>
      <c r="J802" t="s">
        <v>56</v>
      </c>
      <c r="K802" t="s">
        <v>57</v>
      </c>
    </row>
    <row r="803" spans="1:14" x14ac:dyDescent="0.25">
      <c r="A803">
        <f t="shared" si="12"/>
        <v>6</v>
      </c>
      <c r="B803" s="1">
        <v>41327</v>
      </c>
      <c r="C803" s="2">
        <v>0.60416666666666663</v>
      </c>
      <c r="G803">
        <v>0</v>
      </c>
      <c r="H803">
        <v>0</v>
      </c>
      <c r="I803">
        <v>0</v>
      </c>
      <c r="J803" t="s">
        <v>56</v>
      </c>
      <c r="K803" t="s">
        <v>57</v>
      </c>
    </row>
    <row r="804" spans="1:14" x14ac:dyDescent="0.25">
      <c r="A804">
        <f t="shared" si="12"/>
        <v>6</v>
      </c>
      <c r="B804" s="1">
        <v>41327</v>
      </c>
      <c r="C804" s="2">
        <v>0.625</v>
      </c>
      <c r="G804">
        <v>0</v>
      </c>
      <c r="H804">
        <v>0</v>
      </c>
      <c r="I804">
        <v>0</v>
      </c>
      <c r="J804" t="s">
        <v>56</v>
      </c>
      <c r="K804" t="s">
        <v>57</v>
      </c>
    </row>
    <row r="805" spans="1:14" x14ac:dyDescent="0.25">
      <c r="A805">
        <f t="shared" si="12"/>
        <v>6</v>
      </c>
      <c r="B805" s="1">
        <v>41327</v>
      </c>
      <c r="C805" s="2">
        <v>0.64583333333333337</v>
      </c>
      <c r="G805">
        <v>0</v>
      </c>
      <c r="H805">
        <v>0</v>
      </c>
      <c r="I805">
        <v>0</v>
      </c>
      <c r="J805" t="s">
        <v>56</v>
      </c>
      <c r="K805" t="s">
        <v>57</v>
      </c>
    </row>
    <row r="806" spans="1:14" x14ac:dyDescent="0.25">
      <c r="A806">
        <f t="shared" si="12"/>
        <v>2</v>
      </c>
      <c r="B806" s="1">
        <v>41330</v>
      </c>
      <c r="C806" s="2">
        <v>0.58333333333333337</v>
      </c>
      <c r="G806">
        <v>0</v>
      </c>
      <c r="H806">
        <v>0</v>
      </c>
      <c r="I806">
        <v>0</v>
      </c>
      <c r="J806" t="s">
        <v>56</v>
      </c>
      <c r="K806" t="s">
        <v>57</v>
      </c>
    </row>
    <row r="807" spans="1:14" x14ac:dyDescent="0.25">
      <c r="A807">
        <f t="shared" si="12"/>
        <v>2</v>
      </c>
      <c r="B807" s="1">
        <v>41330</v>
      </c>
      <c r="C807" s="2">
        <v>0.60416666666666663</v>
      </c>
      <c r="G807">
        <v>0</v>
      </c>
      <c r="H807">
        <v>0</v>
      </c>
      <c r="I807">
        <v>0</v>
      </c>
      <c r="J807" t="s">
        <v>56</v>
      </c>
      <c r="K807" t="s">
        <v>57</v>
      </c>
    </row>
    <row r="808" spans="1:14" x14ac:dyDescent="0.25">
      <c r="A808">
        <f t="shared" si="12"/>
        <v>2</v>
      </c>
      <c r="B808" s="1">
        <v>41330</v>
      </c>
      <c r="C808" s="2">
        <v>0.625</v>
      </c>
      <c r="G808">
        <v>0</v>
      </c>
      <c r="H808">
        <v>0</v>
      </c>
      <c r="I808">
        <v>0</v>
      </c>
      <c r="J808" t="s">
        <v>56</v>
      </c>
      <c r="K808" t="s">
        <v>57</v>
      </c>
    </row>
    <row r="809" spans="1:14" x14ac:dyDescent="0.25">
      <c r="A809">
        <f t="shared" si="12"/>
        <v>2</v>
      </c>
      <c r="B809" s="1">
        <v>41365</v>
      </c>
      <c r="C809" s="2">
        <v>0.58333333333333337</v>
      </c>
      <c r="G809">
        <v>0</v>
      </c>
      <c r="H809">
        <v>0</v>
      </c>
      <c r="I809">
        <v>0</v>
      </c>
      <c r="J809" t="s">
        <v>56</v>
      </c>
      <c r="K809" t="s">
        <v>57</v>
      </c>
    </row>
    <row r="810" spans="1:14" x14ac:dyDescent="0.25">
      <c r="A810">
        <f t="shared" si="12"/>
        <v>2</v>
      </c>
      <c r="B810" s="1">
        <v>41365</v>
      </c>
      <c r="C810" s="2">
        <v>0.60416666666666663</v>
      </c>
      <c r="G810">
        <v>0</v>
      </c>
      <c r="H810">
        <v>0</v>
      </c>
      <c r="I810">
        <v>0</v>
      </c>
      <c r="J810" t="s">
        <v>56</v>
      </c>
      <c r="K810" t="s">
        <v>57</v>
      </c>
    </row>
    <row r="811" spans="1:14" x14ac:dyDescent="0.25">
      <c r="A811">
        <f t="shared" si="12"/>
        <v>2</v>
      </c>
      <c r="B811" s="1">
        <v>41365</v>
      </c>
      <c r="C811" s="2">
        <v>0.64583333333333337</v>
      </c>
      <c r="D811" t="s">
        <v>245</v>
      </c>
      <c r="E811" t="s">
        <v>1428</v>
      </c>
      <c r="G811">
        <v>1</v>
      </c>
      <c r="H811">
        <v>0</v>
      </c>
      <c r="I811">
        <v>0</v>
      </c>
      <c r="J811" t="s">
        <v>56</v>
      </c>
      <c r="K811" t="s">
        <v>57</v>
      </c>
      <c r="L811" t="s">
        <v>1061</v>
      </c>
      <c r="M811" t="s">
        <v>1224</v>
      </c>
      <c r="N811" t="s">
        <v>25</v>
      </c>
    </row>
    <row r="812" spans="1:14" x14ac:dyDescent="0.25">
      <c r="A812">
        <f t="shared" si="12"/>
        <v>6</v>
      </c>
      <c r="B812" s="1">
        <v>41369</v>
      </c>
      <c r="C812" s="2">
        <v>0.4375</v>
      </c>
      <c r="G812">
        <v>0</v>
      </c>
      <c r="H812">
        <v>0</v>
      </c>
      <c r="I812">
        <v>0</v>
      </c>
      <c r="J812" t="s">
        <v>56</v>
      </c>
      <c r="K812" t="s">
        <v>57</v>
      </c>
    </row>
    <row r="813" spans="1:14" x14ac:dyDescent="0.25">
      <c r="A813">
        <f t="shared" si="12"/>
        <v>2</v>
      </c>
      <c r="B813" s="1">
        <v>41372</v>
      </c>
      <c r="C813" s="2">
        <v>0.58333333333333337</v>
      </c>
      <c r="D813" t="s">
        <v>267</v>
      </c>
      <c r="E813" t="s">
        <v>1009</v>
      </c>
      <c r="G813">
        <v>1</v>
      </c>
      <c r="H813">
        <v>0</v>
      </c>
      <c r="I813">
        <v>0</v>
      </c>
      <c r="J813" t="s">
        <v>56</v>
      </c>
      <c r="K813" t="s">
        <v>57</v>
      </c>
      <c r="L813" t="s">
        <v>205</v>
      </c>
      <c r="M813" t="s">
        <v>206</v>
      </c>
      <c r="N813" t="s">
        <v>22</v>
      </c>
    </row>
    <row r="814" spans="1:14" x14ac:dyDescent="0.25">
      <c r="A814">
        <f t="shared" si="12"/>
        <v>2</v>
      </c>
      <c r="B814" s="1">
        <v>41372</v>
      </c>
      <c r="C814" s="2">
        <v>0.60416666666666663</v>
      </c>
      <c r="D814" t="s">
        <v>240</v>
      </c>
      <c r="E814" t="s">
        <v>1346</v>
      </c>
      <c r="G814">
        <v>1</v>
      </c>
      <c r="H814">
        <v>0</v>
      </c>
      <c r="I814">
        <v>0</v>
      </c>
      <c r="J814" t="s">
        <v>56</v>
      </c>
      <c r="K814" t="s">
        <v>57</v>
      </c>
      <c r="L814" t="s">
        <v>161</v>
      </c>
      <c r="M814" t="s">
        <v>162</v>
      </c>
      <c r="N814" t="s">
        <v>15</v>
      </c>
    </row>
    <row r="815" spans="1:14" x14ac:dyDescent="0.25">
      <c r="A815">
        <f t="shared" si="12"/>
        <v>2</v>
      </c>
      <c r="B815" s="1">
        <v>41372</v>
      </c>
      <c r="C815" s="2">
        <v>0.625</v>
      </c>
      <c r="D815" t="s">
        <v>345</v>
      </c>
      <c r="E815" t="s">
        <v>1506</v>
      </c>
      <c r="G815">
        <v>1</v>
      </c>
      <c r="H815">
        <v>0</v>
      </c>
      <c r="I815">
        <v>0</v>
      </c>
      <c r="J815" t="s">
        <v>56</v>
      </c>
      <c r="K815" t="s">
        <v>57</v>
      </c>
      <c r="L815" t="s">
        <v>1507</v>
      </c>
      <c r="M815" t="s">
        <v>1508</v>
      </c>
      <c r="N815" t="s">
        <v>15</v>
      </c>
    </row>
    <row r="816" spans="1:14" x14ac:dyDescent="0.25">
      <c r="A816">
        <f t="shared" si="12"/>
        <v>2</v>
      </c>
      <c r="B816" s="1">
        <v>41372</v>
      </c>
      <c r="C816" s="2">
        <v>0.64583333333333337</v>
      </c>
      <c r="D816" t="s">
        <v>345</v>
      </c>
      <c r="E816" t="s">
        <v>1506</v>
      </c>
      <c r="G816">
        <v>1</v>
      </c>
      <c r="H816">
        <v>0</v>
      </c>
      <c r="I816">
        <v>0</v>
      </c>
      <c r="J816" t="s">
        <v>56</v>
      </c>
      <c r="K816" t="s">
        <v>57</v>
      </c>
      <c r="L816" t="s">
        <v>1507</v>
      </c>
      <c r="M816" t="s">
        <v>1508</v>
      </c>
      <c r="N816" t="s">
        <v>15</v>
      </c>
    </row>
    <row r="817" spans="1:14" x14ac:dyDescent="0.25">
      <c r="A817">
        <f t="shared" si="12"/>
        <v>4</v>
      </c>
      <c r="B817" s="1">
        <v>41374</v>
      </c>
      <c r="C817" s="2">
        <v>0.52083333333333337</v>
      </c>
      <c r="D817" t="s">
        <v>251</v>
      </c>
      <c r="E817" t="s">
        <v>1545</v>
      </c>
      <c r="G817">
        <v>1</v>
      </c>
      <c r="H817">
        <v>0</v>
      </c>
      <c r="I817">
        <v>0</v>
      </c>
      <c r="J817" t="s">
        <v>56</v>
      </c>
      <c r="K817" t="s">
        <v>57</v>
      </c>
      <c r="L817" t="s">
        <v>190</v>
      </c>
      <c r="M817" t="s">
        <v>191</v>
      </c>
      <c r="N817" t="s">
        <v>15</v>
      </c>
    </row>
    <row r="818" spans="1:14" x14ac:dyDescent="0.25">
      <c r="A818">
        <f t="shared" si="12"/>
        <v>6</v>
      </c>
      <c r="B818" s="1">
        <v>41376</v>
      </c>
      <c r="C818" s="2">
        <v>0.60416666666666663</v>
      </c>
      <c r="G818">
        <v>0</v>
      </c>
      <c r="H818">
        <v>0</v>
      </c>
      <c r="I818">
        <v>0</v>
      </c>
      <c r="J818" t="s">
        <v>56</v>
      </c>
      <c r="K818" t="s">
        <v>57</v>
      </c>
    </row>
    <row r="819" spans="1:14" x14ac:dyDescent="0.25">
      <c r="A819">
        <f t="shared" si="12"/>
        <v>6</v>
      </c>
      <c r="B819" s="1">
        <v>41376</v>
      </c>
      <c r="C819" s="2">
        <v>0.625</v>
      </c>
      <c r="G819">
        <v>0</v>
      </c>
      <c r="H819">
        <v>0</v>
      </c>
      <c r="I819">
        <v>0</v>
      </c>
      <c r="J819" t="s">
        <v>56</v>
      </c>
      <c r="K819" t="s">
        <v>57</v>
      </c>
    </row>
    <row r="820" spans="1:14" x14ac:dyDescent="0.25">
      <c r="A820">
        <f t="shared" si="12"/>
        <v>6</v>
      </c>
      <c r="B820" s="1">
        <v>41376</v>
      </c>
      <c r="C820" s="2">
        <v>0.64583333333333337</v>
      </c>
      <c r="G820">
        <v>0</v>
      </c>
      <c r="H820">
        <v>0</v>
      </c>
      <c r="I820">
        <v>0</v>
      </c>
      <c r="J820" t="s">
        <v>56</v>
      </c>
      <c r="K820" t="s">
        <v>57</v>
      </c>
    </row>
    <row r="821" spans="1:14" x14ac:dyDescent="0.25">
      <c r="A821">
        <f t="shared" si="12"/>
        <v>2</v>
      </c>
      <c r="B821" s="1">
        <v>41379</v>
      </c>
      <c r="C821" s="2">
        <v>0.58333333333333337</v>
      </c>
      <c r="G821">
        <v>0</v>
      </c>
      <c r="H821">
        <v>0</v>
      </c>
      <c r="I821">
        <v>0</v>
      </c>
      <c r="J821" t="s">
        <v>56</v>
      </c>
      <c r="K821" t="s">
        <v>57</v>
      </c>
    </row>
    <row r="822" spans="1:14" x14ac:dyDescent="0.25">
      <c r="A822">
        <f t="shared" si="12"/>
        <v>2</v>
      </c>
      <c r="B822" s="1">
        <v>41379</v>
      </c>
      <c r="C822" s="2">
        <v>0.60416666666666663</v>
      </c>
      <c r="G822">
        <v>0</v>
      </c>
      <c r="H822">
        <v>0</v>
      </c>
      <c r="I822">
        <v>0</v>
      </c>
      <c r="J822" t="s">
        <v>56</v>
      </c>
      <c r="K822" t="s">
        <v>57</v>
      </c>
    </row>
    <row r="823" spans="1:14" x14ac:dyDescent="0.25">
      <c r="A823">
        <f t="shared" si="12"/>
        <v>2</v>
      </c>
      <c r="B823" s="1">
        <v>41379</v>
      </c>
      <c r="C823" s="2">
        <v>0.625</v>
      </c>
      <c r="G823">
        <v>0</v>
      </c>
      <c r="H823">
        <v>0</v>
      </c>
      <c r="I823">
        <v>0</v>
      </c>
      <c r="J823" t="s">
        <v>56</v>
      </c>
      <c r="K823" t="s">
        <v>57</v>
      </c>
    </row>
    <row r="824" spans="1:14" x14ac:dyDescent="0.25">
      <c r="A824">
        <f t="shared" si="12"/>
        <v>6</v>
      </c>
      <c r="B824" s="1">
        <v>41383</v>
      </c>
      <c r="C824" s="2">
        <v>0.4375</v>
      </c>
      <c r="G824">
        <v>0</v>
      </c>
      <c r="H824">
        <v>0</v>
      </c>
      <c r="I824">
        <v>0</v>
      </c>
      <c r="J824" t="s">
        <v>56</v>
      </c>
      <c r="K824" t="s">
        <v>57</v>
      </c>
    </row>
    <row r="825" spans="1:14" x14ac:dyDescent="0.25">
      <c r="A825">
        <f t="shared" si="12"/>
        <v>6</v>
      </c>
      <c r="B825" s="1">
        <v>41383</v>
      </c>
      <c r="C825" s="2">
        <v>0.45833333333333331</v>
      </c>
      <c r="D825" t="s">
        <v>245</v>
      </c>
      <c r="E825" t="s">
        <v>1240</v>
      </c>
      <c r="G825">
        <v>1</v>
      </c>
      <c r="H825">
        <v>0</v>
      </c>
      <c r="I825">
        <v>0</v>
      </c>
      <c r="J825" t="s">
        <v>56</v>
      </c>
      <c r="K825" t="s">
        <v>57</v>
      </c>
      <c r="L825" t="s">
        <v>155</v>
      </c>
      <c r="M825" t="s">
        <v>156</v>
      </c>
      <c r="N825" t="s">
        <v>22</v>
      </c>
    </row>
    <row r="826" spans="1:14" x14ac:dyDescent="0.25">
      <c r="A826">
        <f t="shared" si="12"/>
        <v>6</v>
      </c>
      <c r="B826" s="1">
        <v>41383</v>
      </c>
      <c r="C826" s="2">
        <v>0.5</v>
      </c>
      <c r="G826">
        <v>0</v>
      </c>
      <c r="H826">
        <v>0</v>
      </c>
      <c r="I826">
        <v>0</v>
      </c>
      <c r="J826" t="s">
        <v>56</v>
      </c>
      <c r="K826" t="s">
        <v>57</v>
      </c>
    </row>
    <row r="827" spans="1:14" x14ac:dyDescent="0.25">
      <c r="A827">
        <f t="shared" si="12"/>
        <v>6</v>
      </c>
      <c r="B827" s="1">
        <v>41383</v>
      </c>
      <c r="C827" s="2">
        <v>0.58333333333333337</v>
      </c>
      <c r="G827">
        <v>0</v>
      </c>
      <c r="H827">
        <v>0</v>
      </c>
      <c r="I827">
        <v>0</v>
      </c>
      <c r="J827" t="s">
        <v>56</v>
      </c>
      <c r="K827" t="s">
        <v>57</v>
      </c>
    </row>
    <row r="828" spans="1:14" x14ac:dyDescent="0.25">
      <c r="A828">
        <f t="shared" si="12"/>
        <v>6</v>
      </c>
      <c r="B828" s="1">
        <v>41383</v>
      </c>
      <c r="C828" s="2">
        <v>0.60416666666666663</v>
      </c>
      <c r="G828">
        <v>0</v>
      </c>
      <c r="H828">
        <v>0</v>
      </c>
      <c r="I828">
        <v>0</v>
      </c>
      <c r="J828" t="s">
        <v>56</v>
      </c>
      <c r="K828" t="s">
        <v>57</v>
      </c>
    </row>
    <row r="829" spans="1:14" x14ac:dyDescent="0.25">
      <c r="A829">
        <f t="shared" si="12"/>
        <v>6</v>
      </c>
      <c r="B829" s="1">
        <v>41383</v>
      </c>
      <c r="C829" s="2">
        <v>0.625</v>
      </c>
      <c r="G829">
        <v>0</v>
      </c>
      <c r="H829">
        <v>0</v>
      </c>
      <c r="I829">
        <v>0</v>
      </c>
      <c r="J829" t="s">
        <v>56</v>
      </c>
      <c r="K829" t="s">
        <v>57</v>
      </c>
    </row>
    <row r="830" spans="1:14" x14ac:dyDescent="0.25">
      <c r="A830">
        <f t="shared" si="12"/>
        <v>6</v>
      </c>
      <c r="B830" s="1">
        <v>41383</v>
      </c>
      <c r="C830" s="2">
        <v>0.64583333333333337</v>
      </c>
      <c r="G830">
        <v>0</v>
      </c>
      <c r="H830">
        <v>0</v>
      </c>
      <c r="I830">
        <v>0</v>
      </c>
      <c r="J830" t="s">
        <v>56</v>
      </c>
      <c r="K830" t="s">
        <v>57</v>
      </c>
    </row>
    <row r="831" spans="1:14" x14ac:dyDescent="0.25">
      <c r="A831">
        <f t="shared" si="12"/>
        <v>2</v>
      </c>
      <c r="B831" s="1">
        <v>41386</v>
      </c>
      <c r="C831" s="2">
        <v>0.58333333333333337</v>
      </c>
      <c r="G831">
        <v>0</v>
      </c>
      <c r="H831">
        <v>0</v>
      </c>
      <c r="I831">
        <v>0</v>
      </c>
      <c r="J831" t="s">
        <v>56</v>
      </c>
      <c r="K831" t="s">
        <v>57</v>
      </c>
    </row>
    <row r="832" spans="1:14" x14ac:dyDescent="0.25">
      <c r="A832">
        <f t="shared" si="12"/>
        <v>2</v>
      </c>
      <c r="B832" s="1">
        <v>41386</v>
      </c>
      <c r="C832" s="2">
        <v>0.60416666666666663</v>
      </c>
      <c r="G832">
        <v>0</v>
      </c>
      <c r="H832">
        <v>0</v>
      </c>
      <c r="I832">
        <v>0</v>
      </c>
      <c r="J832" t="s">
        <v>56</v>
      </c>
      <c r="K832" t="s">
        <v>57</v>
      </c>
    </row>
    <row r="833" spans="1:14" x14ac:dyDescent="0.25">
      <c r="A833">
        <f t="shared" si="12"/>
        <v>2</v>
      </c>
      <c r="B833" s="1">
        <v>41386</v>
      </c>
      <c r="C833" s="2">
        <v>0.64583333333333337</v>
      </c>
      <c r="D833" t="s">
        <v>267</v>
      </c>
      <c r="E833" t="s">
        <v>1662</v>
      </c>
      <c r="G833">
        <v>1</v>
      </c>
      <c r="H833">
        <v>0</v>
      </c>
      <c r="I833">
        <v>0</v>
      </c>
      <c r="J833" t="s">
        <v>56</v>
      </c>
      <c r="K833" t="s">
        <v>57</v>
      </c>
      <c r="L833" t="s">
        <v>205</v>
      </c>
      <c r="M833" t="s">
        <v>206</v>
      </c>
      <c r="N833" t="s">
        <v>22</v>
      </c>
    </row>
    <row r="834" spans="1:14" x14ac:dyDescent="0.25">
      <c r="A834">
        <f t="shared" ref="A834:A897" si="13">WEEKDAY(B:B)</f>
        <v>4</v>
      </c>
      <c r="B834" s="1">
        <v>41388</v>
      </c>
      <c r="C834" s="2">
        <v>0.41666666666666669</v>
      </c>
      <c r="G834">
        <v>0</v>
      </c>
      <c r="H834">
        <v>0</v>
      </c>
      <c r="I834">
        <v>0</v>
      </c>
      <c r="J834" t="s">
        <v>56</v>
      </c>
      <c r="K834" t="s">
        <v>57</v>
      </c>
    </row>
    <row r="835" spans="1:14" x14ac:dyDescent="0.25">
      <c r="A835">
        <f t="shared" si="13"/>
        <v>4</v>
      </c>
      <c r="B835" s="1">
        <v>41388</v>
      </c>
      <c r="C835" s="2">
        <v>0.4375</v>
      </c>
      <c r="G835">
        <v>0</v>
      </c>
      <c r="H835">
        <v>0</v>
      </c>
      <c r="I835">
        <v>0</v>
      </c>
      <c r="J835" t="s">
        <v>56</v>
      </c>
      <c r="K835" t="s">
        <v>57</v>
      </c>
    </row>
    <row r="836" spans="1:14" x14ac:dyDescent="0.25">
      <c r="A836">
        <f t="shared" si="13"/>
        <v>6</v>
      </c>
      <c r="B836" s="1">
        <v>41390</v>
      </c>
      <c r="C836" s="2">
        <v>0.47916666666666669</v>
      </c>
      <c r="D836" t="s">
        <v>267</v>
      </c>
      <c r="E836" t="s">
        <v>1662</v>
      </c>
      <c r="G836">
        <v>1</v>
      </c>
      <c r="H836">
        <v>0</v>
      </c>
      <c r="I836">
        <v>0</v>
      </c>
      <c r="J836" t="s">
        <v>56</v>
      </c>
      <c r="K836" t="s">
        <v>57</v>
      </c>
      <c r="L836" t="s">
        <v>205</v>
      </c>
      <c r="M836" t="s">
        <v>206</v>
      </c>
      <c r="N836" t="s">
        <v>22</v>
      </c>
    </row>
    <row r="837" spans="1:14" x14ac:dyDescent="0.25">
      <c r="A837">
        <f t="shared" si="13"/>
        <v>6</v>
      </c>
      <c r="B837" s="1">
        <v>41390</v>
      </c>
      <c r="C837" s="2">
        <v>0.625</v>
      </c>
      <c r="G837">
        <v>0</v>
      </c>
      <c r="H837">
        <v>0</v>
      </c>
      <c r="I837">
        <v>0</v>
      </c>
      <c r="J837" t="s">
        <v>56</v>
      </c>
      <c r="K837" t="s">
        <v>57</v>
      </c>
    </row>
    <row r="838" spans="1:14" x14ac:dyDescent="0.25">
      <c r="A838">
        <f t="shared" si="13"/>
        <v>6</v>
      </c>
      <c r="B838" s="1">
        <v>41390</v>
      </c>
      <c r="C838" s="2">
        <v>0.64583333333333337</v>
      </c>
      <c r="G838">
        <v>0</v>
      </c>
      <c r="H838">
        <v>0</v>
      </c>
      <c r="I838">
        <v>0</v>
      </c>
      <c r="J838" t="s">
        <v>56</v>
      </c>
      <c r="K838" t="s">
        <v>57</v>
      </c>
    </row>
    <row r="839" spans="1:14" x14ac:dyDescent="0.25">
      <c r="A839">
        <f t="shared" si="13"/>
        <v>2</v>
      </c>
      <c r="B839" s="1">
        <v>41393</v>
      </c>
      <c r="C839" s="2">
        <v>0.58333333333333337</v>
      </c>
      <c r="D839" t="s">
        <v>262</v>
      </c>
      <c r="E839" t="s">
        <v>1391</v>
      </c>
      <c r="G839">
        <v>1</v>
      </c>
      <c r="H839">
        <v>0</v>
      </c>
      <c r="I839">
        <v>0</v>
      </c>
      <c r="J839" t="s">
        <v>56</v>
      </c>
      <c r="K839" t="s">
        <v>57</v>
      </c>
      <c r="L839" t="s">
        <v>1219</v>
      </c>
      <c r="M839" t="s">
        <v>1220</v>
      </c>
      <c r="N839" t="s">
        <v>25</v>
      </c>
    </row>
    <row r="840" spans="1:14" x14ac:dyDescent="0.25">
      <c r="A840">
        <f t="shared" si="13"/>
        <v>2</v>
      </c>
      <c r="B840" s="1">
        <v>41393</v>
      </c>
      <c r="C840" s="2">
        <v>0.60416666666666663</v>
      </c>
      <c r="G840">
        <v>0</v>
      </c>
      <c r="H840">
        <v>0</v>
      </c>
      <c r="I840">
        <v>0</v>
      </c>
      <c r="J840" t="s">
        <v>56</v>
      </c>
      <c r="K840" t="s">
        <v>57</v>
      </c>
    </row>
    <row r="841" spans="1:14" x14ac:dyDescent="0.25">
      <c r="A841">
        <f t="shared" si="13"/>
        <v>2</v>
      </c>
      <c r="B841" s="1">
        <v>41393</v>
      </c>
      <c r="C841" s="2">
        <v>0.625</v>
      </c>
      <c r="G841">
        <v>0</v>
      </c>
      <c r="H841">
        <v>0</v>
      </c>
      <c r="I841">
        <v>0</v>
      </c>
      <c r="J841" t="s">
        <v>56</v>
      </c>
      <c r="K841" t="s">
        <v>57</v>
      </c>
    </row>
    <row r="842" spans="1:14" x14ac:dyDescent="0.25">
      <c r="A842">
        <f t="shared" si="13"/>
        <v>2</v>
      </c>
      <c r="B842" s="1">
        <v>41393</v>
      </c>
      <c r="C842" s="2">
        <v>0.64583333333333337</v>
      </c>
      <c r="D842" t="s">
        <v>267</v>
      </c>
      <c r="E842" t="s">
        <v>1662</v>
      </c>
      <c r="G842">
        <v>1</v>
      </c>
      <c r="H842">
        <v>0</v>
      </c>
      <c r="I842">
        <v>0</v>
      </c>
      <c r="J842" t="s">
        <v>56</v>
      </c>
      <c r="K842" t="s">
        <v>57</v>
      </c>
      <c r="L842" t="s">
        <v>205</v>
      </c>
      <c r="M842" t="s">
        <v>206</v>
      </c>
      <c r="N842" t="s">
        <v>22</v>
      </c>
    </row>
    <row r="843" spans="1:14" x14ac:dyDescent="0.25">
      <c r="A843">
        <f t="shared" si="13"/>
        <v>4</v>
      </c>
      <c r="B843" s="1">
        <v>41395</v>
      </c>
      <c r="C843" s="2">
        <v>0.5</v>
      </c>
      <c r="D843" t="s">
        <v>251</v>
      </c>
      <c r="E843" t="s">
        <v>1774</v>
      </c>
      <c r="G843">
        <v>1</v>
      </c>
      <c r="H843">
        <v>0</v>
      </c>
      <c r="I843">
        <v>0</v>
      </c>
      <c r="J843" t="s">
        <v>56</v>
      </c>
      <c r="K843" t="s">
        <v>57</v>
      </c>
      <c r="L843" t="s">
        <v>1148</v>
      </c>
      <c r="M843" t="s">
        <v>1153</v>
      </c>
      <c r="N843" t="s">
        <v>15</v>
      </c>
    </row>
    <row r="844" spans="1:14" x14ac:dyDescent="0.25">
      <c r="A844">
        <f t="shared" si="13"/>
        <v>4</v>
      </c>
      <c r="B844" s="1">
        <v>41395</v>
      </c>
      <c r="C844" s="2">
        <v>0.52083333333333337</v>
      </c>
      <c r="D844" t="s">
        <v>251</v>
      </c>
      <c r="E844" t="s">
        <v>1776</v>
      </c>
      <c r="G844">
        <v>1</v>
      </c>
      <c r="H844">
        <v>0</v>
      </c>
      <c r="I844">
        <v>0</v>
      </c>
      <c r="J844" t="s">
        <v>56</v>
      </c>
      <c r="K844" t="s">
        <v>57</v>
      </c>
      <c r="L844" t="s">
        <v>1148</v>
      </c>
      <c r="M844" t="s">
        <v>1153</v>
      </c>
      <c r="N844" t="s">
        <v>15</v>
      </c>
    </row>
    <row r="845" spans="1:14" x14ac:dyDescent="0.25">
      <c r="A845">
        <f t="shared" si="13"/>
        <v>2</v>
      </c>
      <c r="B845" s="1">
        <v>41302</v>
      </c>
      <c r="C845" s="2">
        <v>0.75</v>
      </c>
      <c r="G845">
        <v>0</v>
      </c>
      <c r="H845">
        <v>0</v>
      </c>
      <c r="I845">
        <v>0</v>
      </c>
      <c r="J845" t="s">
        <v>101</v>
      </c>
      <c r="K845" t="s">
        <v>102</v>
      </c>
    </row>
    <row r="846" spans="1:14" x14ac:dyDescent="0.25">
      <c r="A846">
        <f t="shared" si="13"/>
        <v>2</v>
      </c>
      <c r="B846" s="1">
        <v>41302</v>
      </c>
      <c r="C846" s="2">
        <v>0.77083333333333337</v>
      </c>
      <c r="G846">
        <v>0</v>
      </c>
      <c r="H846">
        <v>0</v>
      </c>
      <c r="I846">
        <v>0</v>
      </c>
      <c r="J846" t="s">
        <v>101</v>
      </c>
      <c r="K846" t="s">
        <v>102</v>
      </c>
    </row>
    <row r="847" spans="1:14" x14ac:dyDescent="0.25">
      <c r="A847">
        <f t="shared" si="13"/>
        <v>2</v>
      </c>
      <c r="B847" s="1">
        <v>41302</v>
      </c>
      <c r="C847" s="2">
        <v>0.79166666666666663</v>
      </c>
      <c r="G847">
        <v>0</v>
      </c>
      <c r="H847">
        <v>0</v>
      </c>
      <c r="I847">
        <v>0</v>
      </c>
      <c r="J847" t="s">
        <v>101</v>
      </c>
      <c r="K847" t="s">
        <v>102</v>
      </c>
    </row>
    <row r="848" spans="1:14" x14ac:dyDescent="0.25">
      <c r="A848">
        <f t="shared" si="13"/>
        <v>2</v>
      </c>
      <c r="B848" s="1">
        <v>41302</v>
      </c>
      <c r="C848" s="2">
        <v>0.8125</v>
      </c>
      <c r="G848">
        <v>0</v>
      </c>
      <c r="H848">
        <v>0</v>
      </c>
      <c r="I848">
        <v>0</v>
      </c>
      <c r="J848" t="s">
        <v>101</v>
      </c>
      <c r="K848" t="s">
        <v>102</v>
      </c>
    </row>
    <row r="849" spans="1:15" x14ac:dyDescent="0.25">
      <c r="A849">
        <f t="shared" si="13"/>
        <v>2</v>
      </c>
      <c r="B849" s="1">
        <v>41302</v>
      </c>
      <c r="C849" s="2">
        <v>0.83333333333333337</v>
      </c>
      <c r="G849">
        <v>0</v>
      </c>
      <c r="H849">
        <v>0</v>
      </c>
      <c r="I849">
        <v>0</v>
      </c>
      <c r="J849" t="s">
        <v>101</v>
      </c>
      <c r="K849" t="s">
        <v>102</v>
      </c>
    </row>
    <row r="850" spans="1:15" x14ac:dyDescent="0.25">
      <c r="A850">
        <f t="shared" si="13"/>
        <v>2</v>
      </c>
      <c r="B850" s="1">
        <v>41302</v>
      </c>
      <c r="C850" s="2">
        <v>0.85416666666666663</v>
      </c>
      <c r="D850" t="s">
        <v>238</v>
      </c>
      <c r="E850" t="s">
        <v>590</v>
      </c>
      <c r="G850">
        <v>1</v>
      </c>
      <c r="H850">
        <v>0</v>
      </c>
      <c r="I850">
        <v>0</v>
      </c>
      <c r="J850" t="s">
        <v>101</v>
      </c>
      <c r="K850" t="s">
        <v>102</v>
      </c>
      <c r="L850" t="s">
        <v>128</v>
      </c>
      <c r="M850" t="s">
        <v>129</v>
      </c>
      <c r="N850" t="s">
        <v>25</v>
      </c>
      <c r="O850" s="5" t="s">
        <v>492</v>
      </c>
    </row>
    <row r="851" spans="1:15" x14ac:dyDescent="0.25">
      <c r="A851">
        <f t="shared" si="13"/>
        <v>3</v>
      </c>
      <c r="B851" s="1">
        <v>41303</v>
      </c>
      <c r="C851" s="2">
        <v>0.70833333333333337</v>
      </c>
      <c r="D851" t="s">
        <v>246</v>
      </c>
      <c r="E851" t="s">
        <v>607</v>
      </c>
      <c r="G851">
        <v>1</v>
      </c>
      <c r="H851">
        <v>0</v>
      </c>
      <c r="I851">
        <v>0</v>
      </c>
      <c r="J851" t="s">
        <v>101</v>
      </c>
      <c r="K851" t="s">
        <v>102</v>
      </c>
      <c r="L851" t="s">
        <v>103</v>
      </c>
      <c r="M851" t="s">
        <v>104</v>
      </c>
      <c r="N851" t="s">
        <v>22</v>
      </c>
      <c r="O851" s="6" t="s">
        <v>493</v>
      </c>
    </row>
    <row r="852" spans="1:15" x14ac:dyDescent="0.25">
      <c r="A852">
        <f t="shared" si="13"/>
        <v>3</v>
      </c>
      <c r="B852" s="1">
        <v>41310</v>
      </c>
      <c r="C852" s="2">
        <v>0.66666666666666663</v>
      </c>
      <c r="D852" t="s">
        <v>250</v>
      </c>
      <c r="E852" t="s">
        <v>691</v>
      </c>
      <c r="G852">
        <v>1</v>
      </c>
      <c r="H852">
        <v>0</v>
      </c>
      <c r="I852">
        <v>0</v>
      </c>
      <c r="J852" t="s">
        <v>101</v>
      </c>
      <c r="K852" t="s">
        <v>102</v>
      </c>
      <c r="L852" t="s">
        <v>168</v>
      </c>
      <c r="M852" t="s">
        <v>169</v>
      </c>
      <c r="N852" t="s">
        <v>25</v>
      </c>
      <c r="O852" s="6" t="s">
        <v>384</v>
      </c>
    </row>
    <row r="853" spans="1:15" x14ac:dyDescent="0.25">
      <c r="A853">
        <f t="shared" si="13"/>
        <v>3</v>
      </c>
      <c r="B853" s="1">
        <v>41310</v>
      </c>
      <c r="C853" s="2">
        <v>0.72916666666666663</v>
      </c>
      <c r="G853">
        <v>0</v>
      </c>
      <c r="H853">
        <v>0</v>
      </c>
      <c r="I853">
        <v>0</v>
      </c>
      <c r="J853" t="s">
        <v>101</v>
      </c>
      <c r="K853" t="s">
        <v>102</v>
      </c>
    </row>
    <row r="854" spans="1:15" x14ac:dyDescent="0.25">
      <c r="A854">
        <f t="shared" si="13"/>
        <v>2</v>
      </c>
      <c r="B854" s="1">
        <v>41316</v>
      </c>
      <c r="C854" s="2">
        <v>0.79166666666666663</v>
      </c>
      <c r="G854">
        <v>0</v>
      </c>
      <c r="H854">
        <v>0</v>
      </c>
      <c r="I854">
        <v>0</v>
      </c>
      <c r="J854" t="s">
        <v>101</v>
      </c>
      <c r="K854" t="s">
        <v>102</v>
      </c>
    </row>
    <row r="855" spans="1:15" x14ac:dyDescent="0.25">
      <c r="A855">
        <f t="shared" si="13"/>
        <v>2</v>
      </c>
      <c r="B855" s="1">
        <v>41316</v>
      </c>
      <c r="C855" s="2">
        <v>0.8125</v>
      </c>
      <c r="G855">
        <v>0</v>
      </c>
      <c r="H855">
        <v>0</v>
      </c>
      <c r="I855">
        <v>0</v>
      </c>
      <c r="J855" t="s">
        <v>101</v>
      </c>
      <c r="K855" t="s">
        <v>102</v>
      </c>
    </row>
    <row r="856" spans="1:15" x14ac:dyDescent="0.25">
      <c r="A856">
        <f t="shared" si="13"/>
        <v>2</v>
      </c>
      <c r="B856" s="1">
        <v>41316</v>
      </c>
      <c r="C856" s="2">
        <v>0.83333333333333337</v>
      </c>
      <c r="G856">
        <v>0</v>
      </c>
      <c r="H856">
        <v>0</v>
      </c>
      <c r="I856">
        <v>0</v>
      </c>
      <c r="J856" t="s">
        <v>101</v>
      </c>
      <c r="K856" t="s">
        <v>102</v>
      </c>
    </row>
    <row r="857" spans="1:15" x14ac:dyDescent="0.25">
      <c r="A857">
        <f t="shared" si="13"/>
        <v>2</v>
      </c>
      <c r="B857" s="1">
        <v>41316</v>
      </c>
      <c r="C857" s="2">
        <v>0.85416666666666663</v>
      </c>
      <c r="G857">
        <v>0</v>
      </c>
      <c r="H857">
        <v>0</v>
      </c>
      <c r="I857">
        <v>0</v>
      </c>
      <c r="J857" t="s">
        <v>101</v>
      </c>
      <c r="K857" t="s">
        <v>102</v>
      </c>
    </row>
    <row r="858" spans="1:15" x14ac:dyDescent="0.25">
      <c r="A858">
        <f t="shared" si="13"/>
        <v>3</v>
      </c>
      <c r="B858" s="1">
        <v>41317</v>
      </c>
      <c r="C858" s="2">
        <v>0.66666666666666663</v>
      </c>
      <c r="D858" t="s">
        <v>245</v>
      </c>
      <c r="E858" t="s">
        <v>784</v>
      </c>
      <c r="G858">
        <v>1</v>
      </c>
      <c r="H858">
        <v>0</v>
      </c>
      <c r="I858">
        <v>0</v>
      </c>
      <c r="J858" t="s">
        <v>101</v>
      </c>
      <c r="K858" t="s">
        <v>102</v>
      </c>
      <c r="L858" t="s">
        <v>155</v>
      </c>
      <c r="M858" t="s">
        <v>156</v>
      </c>
      <c r="N858" t="s">
        <v>22</v>
      </c>
      <c r="O858" s="6" t="s">
        <v>321</v>
      </c>
    </row>
    <row r="859" spans="1:15" x14ac:dyDescent="0.25">
      <c r="A859">
        <f t="shared" si="13"/>
        <v>3</v>
      </c>
      <c r="B859" s="1">
        <v>41317</v>
      </c>
      <c r="C859" s="2">
        <v>0.6875</v>
      </c>
      <c r="D859" t="s">
        <v>238</v>
      </c>
      <c r="E859" t="s">
        <v>785</v>
      </c>
      <c r="G859">
        <v>1</v>
      </c>
      <c r="H859">
        <v>0</v>
      </c>
      <c r="I859">
        <v>0</v>
      </c>
      <c r="J859" t="s">
        <v>101</v>
      </c>
      <c r="K859" t="s">
        <v>102</v>
      </c>
      <c r="L859" t="s">
        <v>286</v>
      </c>
      <c r="M859" t="s">
        <v>287</v>
      </c>
      <c r="N859" t="s">
        <v>25</v>
      </c>
      <c r="O859" s="6" t="s">
        <v>334</v>
      </c>
    </row>
    <row r="860" spans="1:15" x14ac:dyDescent="0.25">
      <c r="A860">
        <f t="shared" si="13"/>
        <v>3</v>
      </c>
      <c r="B860" s="1">
        <v>41317</v>
      </c>
      <c r="C860" s="2">
        <v>0.75</v>
      </c>
      <c r="D860" t="s">
        <v>250</v>
      </c>
      <c r="E860" t="s">
        <v>789</v>
      </c>
      <c r="G860">
        <v>1</v>
      </c>
      <c r="H860">
        <v>0</v>
      </c>
      <c r="I860">
        <v>0</v>
      </c>
      <c r="J860" t="s">
        <v>101</v>
      </c>
      <c r="K860" t="s">
        <v>102</v>
      </c>
      <c r="L860" t="s">
        <v>172</v>
      </c>
      <c r="M860" t="s">
        <v>173</v>
      </c>
      <c r="N860" t="s">
        <v>22</v>
      </c>
      <c r="O860" s="6" t="s">
        <v>317</v>
      </c>
    </row>
    <row r="861" spans="1:15" x14ac:dyDescent="0.25">
      <c r="A861">
        <f t="shared" si="13"/>
        <v>3</v>
      </c>
      <c r="B861" s="1">
        <v>41317</v>
      </c>
      <c r="C861" s="2">
        <v>0.77083333333333337</v>
      </c>
      <c r="D861" t="s">
        <v>250</v>
      </c>
      <c r="E861" t="s">
        <v>790</v>
      </c>
      <c r="G861">
        <v>1</v>
      </c>
      <c r="H861">
        <v>0</v>
      </c>
      <c r="I861">
        <v>0</v>
      </c>
      <c r="J861" t="s">
        <v>101</v>
      </c>
      <c r="K861" t="s">
        <v>102</v>
      </c>
      <c r="L861" t="s">
        <v>172</v>
      </c>
      <c r="M861" t="s">
        <v>173</v>
      </c>
      <c r="N861" t="s">
        <v>22</v>
      </c>
      <c r="O861" s="6" t="s">
        <v>317</v>
      </c>
    </row>
    <row r="862" spans="1:15" x14ac:dyDescent="0.25">
      <c r="A862">
        <f t="shared" si="13"/>
        <v>2</v>
      </c>
      <c r="B862" s="1">
        <v>41323</v>
      </c>
      <c r="C862" s="2">
        <v>0.83333333333333337</v>
      </c>
      <c r="D862" t="s">
        <v>250</v>
      </c>
      <c r="E862" t="s">
        <v>844</v>
      </c>
      <c r="G862">
        <v>1</v>
      </c>
      <c r="H862">
        <v>0</v>
      </c>
      <c r="I862">
        <v>0</v>
      </c>
      <c r="J862" t="s">
        <v>101</v>
      </c>
      <c r="K862" t="s">
        <v>102</v>
      </c>
      <c r="L862" t="s">
        <v>172</v>
      </c>
      <c r="M862" t="s">
        <v>173</v>
      </c>
      <c r="N862" t="s">
        <v>22</v>
      </c>
      <c r="O862" s="6" t="s">
        <v>317</v>
      </c>
    </row>
    <row r="863" spans="1:15" x14ac:dyDescent="0.25">
      <c r="A863">
        <f t="shared" si="13"/>
        <v>2</v>
      </c>
      <c r="B863" s="1">
        <v>41323</v>
      </c>
      <c r="C863" s="2">
        <v>0.85416666666666663</v>
      </c>
      <c r="D863" t="s">
        <v>250</v>
      </c>
      <c r="E863" t="s">
        <v>838</v>
      </c>
      <c r="G863">
        <v>1</v>
      </c>
      <c r="H863">
        <v>0</v>
      </c>
      <c r="I863">
        <v>0</v>
      </c>
      <c r="J863" t="s">
        <v>101</v>
      </c>
      <c r="K863" t="s">
        <v>102</v>
      </c>
      <c r="L863" t="s">
        <v>187</v>
      </c>
      <c r="M863" t="s">
        <v>188</v>
      </c>
      <c r="N863" t="s">
        <v>25</v>
      </c>
      <c r="O863" s="6" t="s">
        <v>450</v>
      </c>
    </row>
    <row r="864" spans="1:15" x14ac:dyDescent="0.25">
      <c r="A864">
        <f t="shared" si="13"/>
        <v>3</v>
      </c>
      <c r="B864" s="1">
        <v>41331</v>
      </c>
      <c r="C864" s="2">
        <v>0.70833333333333337</v>
      </c>
      <c r="D864" t="s">
        <v>241</v>
      </c>
      <c r="E864" t="s">
        <v>941</v>
      </c>
      <c r="G864">
        <v>1</v>
      </c>
      <c r="H864">
        <v>0</v>
      </c>
      <c r="I864">
        <v>0</v>
      </c>
      <c r="J864" t="s">
        <v>101</v>
      </c>
      <c r="K864" t="s">
        <v>102</v>
      </c>
      <c r="L864" t="s">
        <v>276</v>
      </c>
      <c r="M864" t="s">
        <v>277</v>
      </c>
      <c r="N864" t="s">
        <v>22</v>
      </c>
      <c r="O864" s="6" t="s">
        <v>364</v>
      </c>
    </row>
    <row r="865" spans="1:15" x14ac:dyDescent="0.25">
      <c r="A865">
        <f t="shared" si="13"/>
        <v>3</v>
      </c>
      <c r="B865" s="1">
        <v>41331</v>
      </c>
      <c r="C865" s="2">
        <v>0.72916666666666663</v>
      </c>
      <c r="D865" t="s">
        <v>241</v>
      </c>
      <c r="E865" t="s">
        <v>941</v>
      </c>
      <c r="G865">
        <v>1</v>
      </c>
      <c r="H865">
        <v>0</v>
      </c>
      <c r="I865">
        <v>0</v>
      </c>
      <c r="J865" t="s">
        <v>101</v>
      </c>
      <c r="K865" t="s">
        <v>102</v>
      </c>
      <c r="L865" t="s">
        <v>276</v>
      </c>
      <c r="M865" t="s">
        <v>277</v>
      </c>
      <c r="N865" t="s">
        <v>22</v>
      </c>
      <c r="O865" s="6" t="s">
        <v>364</v>
      </c>
    </row>
    <row r="866" spans="1:15" x14ac:dyDescent="0.25">
      <c r="A866">
        <f t="shared" si="13"/>
        <v>3</v>
      </c>
      <c r="B866" s="1">
        <v>41338</v>
      </c>
      <c r="C866" s="2">
        <v>0.6875</v>
      </c>
      <c r="D866" t="s">
        <v>250</v>
      </c>
      <c r="E866" t="s">
        <v>1031</v>
      </c>
      <c r="G866">
        <v>1</v>
      </c>
      <c r="H866">
        <v>0</v>
      </c>
      <c r="I866">
        <v>0</v>
      </c>
      <c r="J866" t="s">
        <v>101</v>
      </c>
      <c r="K866" t="s">
        <v>102</v>
      </c>
      <c r="L866" t="s">
        <v>1032</v>
      </c>
      <c r="M866" t="s">
        <v>1033</v>
      </c>
      <c r="N866" t="s">
        <v>25</v>
      </c>
    </row>
    <row r="867" spans="1:15" x14ac:dyDescent="0.25">
      <c r="A867">
        <f t="shared" si="13"/>
        <v>2</v>
      </c>
      <c r="B867" s="1">
        <v>41344</v>
      </c>
      <c r="C867" s="2">
        <v>0.79166666666666663</v>
      </c>
      <c r="D867" t="s">
        <v>250</v>
      </c>
      <c r="E867" t="s">
        <v>1100</v>
      </c>
      <c r="G867">
        <v>1</v>
      </c>
      <c r="H867">
        <v>0</v>
      </c>
      <c r="I867">
        <v>0</v>
      </c>
      <c r="J867" t="s">
        <v>101</v>
      </c>
      <c r="K867" t="s">
        <v>102</v>
      </c>
      <c r="L867" t="s">
        <v>168</v>
      </c>
      <c r="M867" t="s">
        <v>169</v>
      </c>
      <c r="N867" t="s">
        <v>25</v>
      </c>
      <c r="O867" s="6" t="s">
        <v>384</v>
      </c>
    </row>
    <row r="868" spans="1:15" x14ac:dyDescent="0.25">
      <c r="A868">
        <f t="shared" si="13"/>
        <v>3</v>
      </c>
      <c r="B868" s="1">
        <v>41345</v>
      </c>
      <c r="C868" s="2">
        <v>0.70833333333333337</v>
      </c>
      <c r="D868" t="s">
        <v>250</v>
      </c>
      <c r="E868" t="s">
        <v>1034</v>
      </c>
      <c r="F868" t="s">
        <v>1173</v>
      </c>
      <c r="G868">
        <v>1</v>
      </c>
      <c r="H868">
        <v>0</v>
      </c>
      <c r="I868">
        <v>0</v>
      </c>
      <c r="J868" t="s">
        <v>101</v>
      </c>
      <c r="K868" t="s">
        <v>102</v>
      </c>
      <c r="L868" t="s">
        <v>174</v>
      </c>
      <c r="M868" t="s">
        <v>175</v>
      </c>
      <c r="N868" t="s">
        <v>25</v>
      </c>
      <c r="O868" s="6" t="s">
        <v>375</v>
      </c>
    </row>
    <row r="869" spans="1:15" x14ac:dyDescent="0.25">
      <c r="A869">
        <f t="shared" si="13"/>
        <v>3</v>
      </c>
      <c r="B869" s="1">
        <v>41345</v>
      </c>
      <c r="C869" s="2">
        <v>0.72916666666666663</v>
      </c>
      <c r="D869" t="s">
        <v>250</v>
      </c>
      <c r="E869" t="s">
        <v>1034</v>
      </c>
      <c r="G869">
        <v>1</v>
      </c>
      <c r="H869">
        <v>0</v>
      </c>
      <c r="I869">
        <v>0</v>
      </c>
      <c r="J869" t="s">
        <v>101</v>
      </c>
      <c r="K869" t="s">
        <v>102</v>
      </c>
      <c r="L869" t="s">
        <v>168</v>
      </c>
      <c r="M869" t="s">
        <v>169</v>
      </c>
      <c r="N869" t="s">
        <v>25</v>
      </c>
      <c r="O869" s="6" t="s">
        <v>384</v>
      </c>
    </row>
    <row r="870" spans="1:15" x14ac:dyDescent="0.25">
      <c r="A870">
        <f t="shared" si="13"/>
        <v>3</v>
      </c>
      <c r="B870" s="1">
        <v>41359</v>
      </c>
      <c r="C870" s="2">
        <v>0.66666666666666663</v>
      </c>
      <c r="D870" t="s">
        <v>250</v>
      </c>
      <c r="E870" t="s">
        <v>1265</v>
      </c>
      <c r="G870">
        <v>1</v>
      </c>
      <c r="H870">
        <v>0</v>
      </c>
      <c r="I870">
        <v>0</v>
      </c>
      <c r="J870" t="s">
        <v>101</v>
      </c>
      <c r="K870" t="s">
        <v>102</v>
      </c>
      <c r="L870" t="s">
        <v>172</v>
      </c>
      <c r="M870" t="s">
        <v>173</v>
      </c>
      <c r="N870" t="s">
        <v>22</v>
      </c>
    </row>
    <row r="871" spans="1:15" x14ac:dyDescent="0.25">
      <c r="A871">
        <f t="shared" si="13"/>
        <v>3</v>
      </c>
      <c r="B871" s="1">
        <v>41359</v>
      </c>
      <c r="C871" s="2">
        <v>0.6875</v>
      </c>
      <c r="D871" t="s">
        <v>250</v>
      </c>
      <c r="E871" t="s">
        <v>1265</v>
      </c>
      <c r="F871" t="s">
        <v>1266</v>
      </c>
      <c r="G871">
        <v>1</v>
      </c>
      <c r="H871">
        <v>0</v>
      </c>
      <c r="I871">
        <v>0</v>
      </c>
      <c r="J871" t="s">
        <v>101</v>
      </c>
      <c r="K871" t="s">
        <v>102</v>
      </c>
      <c r="L871" t="s">
        <v>172</v>
      </c>
      <c r="M871" t="s">
        <v>173</v>
      </c>
      <c r="N871" t="s">
        <v>22</v>
      </c>
    </row>
    <row r="872" spans="1:15" x14ac:dyDescent="0.25">
      <c r="A872">
        <f t="shared" si="13"/>
        <v>3</v>
      </c>
      <c r="B872" s="1">
        <v>41359</v>
      </c>
      <c r="C872" s="2">
        <v>0.70833333333333337</v>
      </c>
      <c r="D872" t="s">
        <v>241</v>
      </c>
      <c r="E872" t="s">
        <v>1268</v>
      </c>
      <c r="G872">
        <v>1</v>
      </c>
      <c r="H872">
        <v>0</v>
      </c>
      <c r="I872">
        <v>0</v>
      </c>
      <c r="J872" t="s">
        <v>101</v>
      </c>
      <c r="K872" t="s">
        <v>102</v>
      </c>
      <c r="L872" t="s">
        <v>516</v>
      </c>
      <c r="M872" t="s">
        <v>517</v>
      </c>
      <c r="N872" t="s">
        <v>15</v>
      </c>
    </row>
    <row r="873" spans="1:15" x14ac:dyDescent="0.25">
      <c r="A873">
        <f t="shared" si="13"/>
        <v>3</v>
      </c>
      <c r="B873" s="1">
        <v>41359</v>
      </c>
      <c r="C873" s="2">
        <v>0.72916666666666663</v>
      </c>
      <c r="D873" t="s">
        <v>241</v>
      </c>
      <c r="E873" t="s">
        <v>1268</v>
      </c>
      <c r="G873">
        <v>1</v>
      </c>
      <c r="H873">
        <v>0</v>
      </c>
      <c r="I873">
        <v>0</v>
      </c>
      <c r="J873" t="s">
        <v>101</v>
      </c>
      <c r="K873" t="s">
        <v>102</v>
      </c>
      <c r="L873" t="s">
        <v>516</v>
      </c>
      <c r="M873" t="s">
        <v>517</v>
      </c>
      <c r="N873" t="s">
        <v>15</v>
      </c>
    </row>
    <row r="874" spans="1:15" x14ac:dyDescent="0.25">
      <c r="A874">
        <f t="shared" si="13"/>
        <v>2</v>
      </c>
      <c r="B874" s="1">
        <v>41365</v>
      </c>
      <c r="C874" s="2">
        <v>0.75</v>
      </c>
      <c r="G874">
        <v>0</v>
      </c>
      <c r="H874">
        <v>0</v>
      </c>
      <c r="I874">
        <v>0</v>
      </c>
      <c r="J874" t="s">
        <v>101</v>
      </c>
      <c r="K874" t="s">
        <v>102</v>
      </c>
    </row>
    <row r="875" spans="1:15" x14ac:dyDescent="0.25">
      <c r="A875">
        <f t="shared" si="13"/>
        <v>2</v>
      </c>
      <c r="B875" s="1">
        <v>41365</v>
      </c>
      <c r="C875" s="2">
        <v>0.77083333333333337</v>
      </c>
      <c r="G875">
        <v>0</v>
      </c>
      <c r="H875">
        <v>0</v>
      </c>
      <c r="I875">
        <v>0</v>
      </c>
      <c r="J875" t="s">
        <v>101</v>
      </c>
      <c r="K875" t="s">
        <v>102</v>
      </c>
    </row>
    <row r="876" spans="1:15" x14ac:dyDescent="0.25">
      <c r="A876">
        <f t="shared" si="13"/>
        <v>2</v>
      </c>
      <c r="B876" s="1">
        <v>41365</v>
      </c>
      <c r="C876" s="2">
        <v>0.79166666666666663</v>
      </c>
      <c r="G876">
        <v>0</v>
      </c>
      <c r="H876">
        <v>0</v>
      </c>
      <c r="I876">
        <v>0</v>
      </c>
      <c r="J876" t="s">
        <v>101</v>
      </c>
      <c r="K876" t="s">
        <v>102</v>
      </c>
    </row>
    <row r="877" spans="1:15" x14ac:dyDescent="0.25">
      <c r="A877">
        <f t="shared" si="13"/>
        <v>2</v>
      </c>
      <c r="B877" s="1">
        <v>41365</v>
      </c>
      <c r="C877" s="2">
        <v>0.8125</v>
      </c>
      <c r="G877">
        <v>0</v>
      </c>
      <c r="H877">
        <v>0</v>
      </c>
      <c r="I877">
        <v>0</v>
      </c>
      <c r="J877" t="s">
        <v>101</v>
      </c>
      <c r="K877" t="s">
        <v>102</v>
      </c>
    </row>
    <row r="878" spans="1:15" x14ac:dyDescent="0.25">
      <c r="A878">
        <f t="shared" si="13"/>
        <v>2</v>
      </c>
      <c r="B878" s="1">
        <v>41372</v>
      </c>
      <c r="C878" s="2">
        <v>0.83333333333333337</v>
      </c>
      <c r="D878" t="s">
        <v>243</v>
      </c>
      <c r="E878" t="s">
        <v>1524</v>
      </c>
      <c r="G878">
        <v>1</v>
      </c>
      <c r="H878">
        <v>0</v>
      </c>
      <c r="I878">
        <v>0</v>
      </c>
      <c r="J878" t="s">
        <v>101</v>
      </c>
      <c r="K878" t="s">
        <v>102</v>
      </c>
      <c r="L878" t="s">
        <v>1507</v>
      </c>
      <c r="M878" t="s">
        <v>1508</v>
      </c>
      <c r="N878" t="s">
        <v>15</v>
      </c>
    </row>
    <row r="879" spans="1:15" x14ac:dyDescent="0.25">
      <c r="A879">
        <f t="shared" si="13"/>
        <v>2</v>
      </c>
      <c r="B879" s="1">
        <v>41372</v>
      </c>
      <c r="C879" s="2">
        <v>0.85416666666666663</v>
      </c>
      <c r="D879" t="s">
        <v>243</v>
      </c>
      <c r="E879" t="s">
        <v>1524</v>
      </c>
      <c r="G879">
        <v>1</v>
      </c>
      <c r="H879">
        <v>0</v>
      </c>
      <c r="I879">
        <v>0</v>
      </c>
      <c r="J879" t="s">
        <v>101</v>
      </c>
      <c r="K879" t="s">
        <v>102</v>
      </c>
      <c r="L879" t="s">
        <v>1507</v>
      </c>
      <c r="M879" t="s">
        <v>1508</v>
      </c>
      <c r="N879" t="s">
        <v>15</v>
      </c>
    </row>
    <row r="880" spans="1:15" x14ac:dyDescent="0.25">
      <c r="A880">
        <f t="shared" si="13"/>
        <v>2</v>
      </c>
      <c r="B880" s="1">
        <v>41379</v>
      </c>
      <c r="C880" s="2">
        <v>0.79166666666666663</v>
      </c>
      <c r="G880">
        <v>0</v>
      </c>
      <c r="H880">
        <v>0</v>
      </c>
      <c r="I880">
        <v>0</v>
      </c>
      <c r="J880" t="s">
        <v>101</v>
      </c>
      <c r="K880" t="s">
        <v>102</v>
      </c>
    </row>
    <row r="881" spans="1:15" x14ac:dyDescent="0.25">
      <c r="A881">
        <f t="shared" si="13"/>
        <v>2</v>
      </c>
      <c r="B881" s="1">
        <v>41379</v>
      </c>
      <c r="C881" s="2">
        <v>0.83333333333333337</v>
      </c>
      <c r="G881">
        <v>0</v>
      </c>
      <c r="H881">
        <v>0</v>
      </c>
      <c r="I881">
        <v>0</v>
      </c>
      <c r="J881" t="s">
        <v>101</v>
      </c>
      <c r="K881" t="s">
        <v>102</v>
      </c>
    </row>
    <row r="882" spans="1:15" x14ac:dyDescent="0.25">
      <c r="A882">
        <f t="shared" si="13"/>
        <v>2</v>
      </c>
      <c r="B882" s="1">
        <v>41379</v>
      </c>
      <c r="C882" s="2">
        <v>0.85416666666666663</v>
      </c>
      <c r="G882">
        <v>0</v>
      </c>
      <c r="H882">
        <v>0</v>
      </c>
      <c r="I882">
        <v>0</v>
      </c>
      <c r="J882" t="s">
        <v>101</v>
      </c>
      <c r="K882" t="s">
        <v>102</v>
      </c>
    </row>
    <row r="883" spans="1:15" x14ac:dyDescent="0.25">
      <c r="A883">
        <f t="shared" si="13"/>
        <v>2</v>
      </c>
      <c r="B883" s="1">
        <v>41386</v>
      </c>
      <c r="C883" s="2">
        <v>0.8125</v>
      </c>
      <c r="D883" t="s">
        <v>246</v>
      </c>
      <c r="E883" t="s">
        <v>1673</v>
      </c>
      <c r="G883">
        <v>1</v>
      </c>
      <c r="H883">
        <v>0</v>
      </c>
      <c r="I883">
        <v>0</v>
      </c>
      <c r="J883" t="s">
        <v>101</v>
      </c>
      <c r="K883" t="s">
        <v>102</v>
      </c>
      <c r="L883" t="s">
        <v>20</v>
      </c>
      <c r="M883" t="s">
        <v>21</v>
      </c>
      <c r="N883" t="s">
        <v>22</v>
      </c>
    </row>
    <row r="884" spans="1:15" x14ac:dyDescent="0.25">
      <c r="A884">
        <f t="shared" si="13"/>
        <v>2</v>
      </c>
      <c r="B884" s="1">
        <v>41393</v>
      </c>
      <c r="C884" s="2">
        <v>0.83333333333333337</v>
      </c>
      <c r="G884">
        <v>0</v>
      </c>
      <c r="H884">
        <v>0</v>
      </c>
      <c r="I884">
        <v>0</v>
      </c>
      <c r="J884" t="s">
        <v>101</v>
      </c>
      <c r="K884" t="s">
        <v>102</v>
      </c>
    </row>
    <row r="885" spans="1:15" x14ac:dyDescent="0.25">
      <c r="A885">
        <f t="shared" si="13"/>
        <v>2</v>
      </c>
      <c r="B885" s="1">
        <v>41393</v>
      </c>
      <c r="C885" s="2">
        <v>0.85416666666666663</v>
      </c>
      <c r="G885">
        <v>0</v>
      </c>
      <c r="H885">
        <v>0</v>
      </c>
      <c r="I885">
        <v>0</v>
      </c>
      <c r="J885" t="s">
        <v>101</v>
      </c>
      <c r="K885" t="s">
        <v>102</v>
      </c>
    </row>
    <row r="886" spans="1:15" x14ac:dyDescent="0.25">
      <c r="A886">
        <f t="shared" si="13"/>
        <v>3</v>
      </c>
      <c r="B886" s="1">
        <v>41394</v>
      </c>
      <c r="C886" s="2">
        <v>0.66666666666666663</v>
      </c>
      <c r="D886" t="s">
        <v>1713</v>
      </c>
      <c r="E886" t="s">
        <v>1761</v>
      </c>
      <c r="G886">
        <v>1</v>
      </c>
      <c r="H886">
        <v>0</v>
      </c>
      <c r="I886">
        <v>0</v>
      </c>
      <c r="J886" t="s">
        <v>101</v>
      </c>
      <c r="K886" t="s">
        <v>102</v>
      </c>
      <c r="L886" t="s">
        <v>541</v>
      </c>
      <c r="M886" t="s">
        <v>542</v>
      </c>
      <c r="N886" t="s">
        <v>15</v>
      </c>
    </row>
    <row r="887" spans="1:15" x14ac:dyDescent="0.25">
      <c r="A887">
        <f t="shared" si="13"/>
        <v>3</v>
      </c>
      <c r="B887" s="1">
        <v>41394</v>
      </c>
      <c r="C887" s="2">
        <v>0.72916666666666663</v>
      </c>
      <c r="D887" t="s">
        <v>264</v>
      </c>
      <c r="E887" t="s">
        <v>1764</v>
      </c>
      <c r="G887">
        <v>1</v>
      </c>
      <c r="H887">
        <v>0</v>
      </c>
      <c r="I887">
        <v>0</v>
      </c>
      <c r="J887" t="s">
        <v>101</v>
      </c>
      <c r="K887" t="s">
        <v>102</v>
      </c>
      <c r="L887" t="s">
        <v>66</v>
      </c>
      <c r="M887" t="s">
        <v>1364</v>
      </c>
      <c r="N887" t="s">
        <v>25</v>
      </c>
    </row>
    <row r="888" spans="1:15" x14ac:dyDescent="0.25">
      <c r="A888">
        <f t="shared" si="13"/>
        <v>3</v>
      </c>
      <c r="B888" s="1">
        <v>41394</v>
      </c>
      <c r="C888" s="2">
        <v>0.75</v>
      </c>
      <c r="D888" t="s">
        <v>264</v>
      </c>
      <c r="E888" t="s">
        <v>1764</v>
      </c>
      <c r="G888">
        <v>1</v>
      </c>
      <c r="H888">
        <v>0</v>
      </c>
      <c r="I888">
        <v>0</v>
      </c>
      <c r="J888" t="s">
        <v>101</v>
      </c>
      <c r="K888" t="s">
        <v>102</v>
      </c>
      <c r="L888" t="s">
        <v>66</v>
      </c>
      <c r="M888" t="s">
        <v>1364</v>
      </c>
      <c r="N888" t="s">
        <v>25</v>
      </c>
    </row>
    <row r="889" spans="1:15" x14ac:dyDescent="0.25">
      <c r="A889">
        <f t="shared" si="13"/>
        <v>3</v>
      </c>
      <c r="B889" s="1">
        <v>41394</v>
      </c>
      <c r="C889" s="2">
        <v>0.77083333333333337</v>
      </c>
      <c r="D889" t="s">
        <v>241</v>
      </c>
      <c r="E889" t="s">
        <v>1765</v>
      </c>
      <c r="G889">
        <v>1</v>
      </c>
      <c r="H889">
        <v>0</v>
      </c>
      <c r="I889">
        <v>0</v>
      </c>
      <c r="J889" t="s">
        <v>101</v>
      </c>
      <c r="K889" t="s">
        <v>102</v>
      </c>
      <c r="L889" t="s">
        <v>276</v>
      </c>
      <c r="M889" t="s">
        <v>277</v>
      </c>
      <c r="N889" t="s">
        <v>22</v>
      </c>
    </row>
    <row r="890" spans="1:15" x14ac:dyDescent="0.25">
      <c r="A890">
        <f t="shared" si="13"/>
        <v>4</v>
      </c>
      <c r="B890" s="1">
        <v>41304</v>
      </c>
      <c r="C890" s="2">
        <v>0.625</v>
      </c>
      <c r="G890">
        <v>0</v>
      </c>
      <c r="H890">
        <v>0</v>
      </c>
      <c r="I890">
        <v>0</v>
      </c>
      <c r="J890" t="s">
        <v>34</v>
      </c>
      <c r="K890" t="s">
        <v>35</v>
      </c>
    </row>
    <row r="891" spans="1:15" x14ac:dyDescent="0.25">
      <c r="A891">
        <f t="shared" si="13"/>
        <v>3</v>
      </c>
      <c r="B891" s="1">
        <v>41310</v>
      </c>
      <c r="C891" s="2">
        <v>0.58333333333333337</v>
      </c>
      <c r="G891">
        <v>0</v>
      </c>
      <c r="H891">
        <v>0</v>
      </c>
      <c r="I891">
        <v>0</v>
      </c>
      <c r="J891" t="s">
        <v>34</v>
      </c>
      <c r="K891" t="s">
        <v>35</v>
      </c>
    </row>
    <row r="892" spans="1:15" x14ac:dyDescent="0.25">
      <c r="A892">
        <f t="shared" si="13"/>
        <v>3</v>
      </c>
      <c r="B892" s="1">
        <v>41310</v>
      </c>
      <c r="C892" s="2">
        <v>0.60416666666666663</v>
      </c>
      <c r="D892" t="s">
        <v>251</v>
      </c>
      <c r="E892" t="s">
        <v>689</v>
      </c>
      <c r="G892">
        <v>1</v>
      </c>
      <c r="H892">
        <v>0</v>
      </c>
      <c r="I892">
        <v>0</v>
      </c>
      <c r="J892" t="s">
        <v>34</v>
      </c>
      <c r="K892" t="s">
        <v>35</v>
      </c>
      <c r="L892" t="s">
        <v>38</v>
      </c>
      <c r="M892" t="s">
        <v>39</v>
      </c>
      <c r="N892" t="s">
        <v>15</v>
      </c>
      <c r="O892" s="6" t="s">
        <v>361</v>
      </c>
    </row>
    <row r="893" spans="1:15" x14ac:dyDescent="0.25">
      <c r="A893">
        <f t="shared" si="13"/>
        <v>4</v>
      </c>
      <c r="B893" s="1">
        <v>41311</v>
      </c>
      <c r="C893" s="2">
        <v>0.60416666666666663</v>
      </c>
      <c r="G893">
        <v>0</v>
      </c>
      <c r="H893">
        <v>0</v>
      </c>
      <c r="I893">
        <v>0</v>
      </c>
      <c r="J893" t="s">
        <v>34</v>
      </c>
      <c r="K893" t="s">
        <v>35</v>
      </c>
    </row>
    <row r="894" spans="1:15" x14ac:dyDescent="0.25">
      <c r="A894">
        <f t="shared" si="13"/>
        <v>3</v>
      </c>
      <c r="B894" s="1">
        <v>41317</v>
      </c>
      <c r="C894" s="2">
        <v>0.5625</v>
      </c>
      <c r="G894">
        <v>0</v>
      </c>
      <c r="H894">
        <v>0</v>
      </c>
      <c r="I894">
        <v>0</v>
      </c>
      <c r="J894" t="s">
        <v>34</v>
      </c>
      <c r="K894" t="s">
        <v>35</v>
      </c>
    </row>
    <row r="895" spans="1:15" x14ac:dyDescent="0.25">
      <c r="A895">
        <f t="shared" si="13"/>
        <v>3</v>
      </c>
      <c r="B895" s="1">
        <v>41317</v>
      </c>
      <c r="C895" s="2">
        <v>0.58333333333333337</v>
      </c>
      <c r="D895" t="s">
        <v>251</v>
      </c>
      <c r="E895" t="s">
        <v>781</v>
      </c>
      <c r="G895">
        <v>1</v>
      </c>
      <c r="H895">
        <v>0</v>
      </c>
      <c r="I895">
        <v>0</v>
      </c>
      <c r="J895" t="s">
        <v>34</v>
      </c>
      <c r="K895" t="s">
        <v>35</v>
      </c>
      <c r="L895" t="s">
        <v>295</v>
      </c>
      <c r="M895" t="s">
        <v>67</v>
      </c>
      <c r="N895" t="s">
        <v>235</v>
      </c>
      <c r="O895" s="6" t="s">
        <v>336</v>
      </c>
    </row>
    <row r="896" spans="1:15" x14ac:dyDescent="0.25">
      <c r="A896">
        <f t="shared" si="13"/>
        <v>5</v>
      </c>
      <c r="B896" s="1">
        <v>41319</v>
      </c>
      <c r="C896" s="2">
        <v>0.54166666666666663</v>
      </c>
      <c r="G896">
        <v>0</v>
      </c>
      <c r="H896">
        <v>0</v>
      </c>
      <c r="I896">
        <v>0</v>
      </c>
      <c r="J896" t="s">
        <v>34</v>
      </c>
      <c r="K896" t="s">
        <v>35</v>
      </c>
    </row>
    <row r="897" spans="1:15" x14ac:dyDescent="0.25">
      <c r="A897">
        <f t="shared" si="13"/>
        <v>5</v>
      </c>
      <c r="B897" s="1">
        <v>41319</v>
      </c>
      <c r="C897" s="2">
        <v>0.5625</v>
      </c>
      <c r="G897">
        <v>0</v>
      </c>
      <c r="H897">
        <v>0</v>
      </c>
      <c r="I897">
        <v>0</v>
      </c>
      <c r="J897" t="s">
        <v>34</v>
      </c>
      <c r="K897" t="s">
        <v>35</v>
      </c>
    </row>
    <row r="898" spans="1:15" x14ac:dyDescent="0.25">
      <c r="A898">
        <f t="shared" ref="A898:A961" si="14">WEEKDAY(B:B)</f>
        <v>5</v>
      </c>
      <c r="B898" s="1">
        <v>41319</v>
      </c>
      <c r="C898" s="2">
        <v>0.58333333333333337</v>
      </c>
      <c r="D898" t="s">
        <v>238</v>
      </c>
      <c r="E898" t="s">
        <v>815</v>
      </c>
      <c r="G898">
        <v>1</v>
      </c>
      <c r="H898">
        <v>0</v>
      </c>
      <c r="I898">
        <v>0</v>
      </c>
      <c r="J898" t="s">
        <v>34</v>
      </c>
      <c r="K898" t="s">
        <v>35</v>
      </c>
      <c r="L898" t="s">
        <v>343</v>
      </c>
      <c r="M898" t="s">
        <v>344</v>
      </c>
      <c r="N898" t="s">
        <v>25</v>
      </c>
      <c r="O898" s="6" t="s">
        <v>373</v>
      </c>
    </row>
    <row r="899" spans="1:15" x14ac:dyDescent="0.25">
      <c r="A899">
        <f t="shared" si="14"/>
        <v>5</v>
      </c>
      <c r="B899" s="1">
        <v>41319</v>
      </c>
      <c r="C899" s="2">
        <v>0.60416666666666663</v>
      </c>
      <c r="G899">
        <v>0</v>
      </c>
      <c r="H899">
        <v>0</v>
      </c>
      <c r="I899">
        <v>0</v>
      </c>
      <c r="J899" t="s">
        <v>34</v>
      </c>
      <c r="K899" t="s">
        <v>35</v>
      </c>
    </row>
    <row r="900" spans="1:15" x14ac:dyDescent="0.25">
      <c r="A900">
        <f t="shared" si="14"/>
        <v>5</v>
      </c>
      <c r="B900" s="1">
        <v>41326</v>
      </c>
      <c r="C900" s="2">
        <v>0.58333333333333337</v>
      </c>
      <c r="G900">
        <v>0</v>
      </c>
      <c r="H900">
        <v>0</v>
      </c>
      <c r="I900">
        <v>0</v>
      </c>
      <c r="J900" t="s">
        <v>34</v>
      </c>
      <c r="K900" t="s">
        <v>35</v>
      </c>
    </row>
    <row r="901" spans="1:15" x14ac:dyDescent="0.25">
      <c r="A901">
        <f t="shared" si="14"/>
        <v>5</v>
      </c>
      <c r="B901" s="1">
        <v>41333</v>
      </c>
      <c r="C901" s="2">
        <v>0.54166666666666663</v>
      </c>
      <c r="G901">
        <v>0</v>
      </c>
      <c r="H901">
        <v>0</v>
      </c>
      <c r="I901">
        <v>0</v>
      </c>
      <c r="J901" t="s">
        <v>34</v>
      </c>
      <c r="K901" t="s">
        <v>35</v>
      </c>
    </row>
    <row r="902" spans="1:15" x14ac:dyDescent="0.25">
      <c r="A902">
        <f t="shared" si="14"/>
        <v>5</v>
      </c>
      <c r="B902" s="1">
        <v>41333</v>
      </c>
      <c r="C902" s="2">
        <v>0.54166666666666663</v>
      </c>
      <c r="G902">
        <v>0</v>
      </c>
      <c r="H902">
        <v>0</v>
      </c>
      <c r="I902">
        <v>0</v>
      </c>
      <c r="J902" t="s">
        <v>34</v>
      </c>
      <c r="K902" t="s">
        <v>35</v>
      </c>
    </row>
    <row r="903" spans="1:15" x14ac:dyDescent="0.25">
      <c r="A903">
        <f t="shared" si="14"/>
        <v>5</v>
      </c>
      <c r="B903" s="1">
        <v>41333</v>
      </c>
      <c r="C903" s="2">
        <v>0.5625</v>
      </c>
      <c r="G903">
        <v>0</v>
      </c>
      <c r="H903">
        <v>0</v>
      </c>
      <c r="I903">
        <v>0</v>
      </c>
      <c r="J903" t="s">
        <v>34</v>
      </c>
      <c r="K903" t="s">
        <v>35</v>
      </c>
    </row>
    <row r="904" spans="1:15" x14ac:dyDescent="0.25">
      <c r="A904">
        <f t="shared" si="14"/>
        <v>5</v>
      </c>
      <c r="B904" s="1">
        <v>41333</v>
      </c>
      <c r="C904" s="2">
        <v>0.5625</v>
      </c>
      <c r="G904">
        <v>0</v>
      </c>
      <c r="H904">
        <v>0</v>
      </c>
      <c r="I904">
        <v>0</v>
      </c>
      <c r="J904" t="s">
        <v>34</v>
      </c>
      <c r="K904" t="s">
        <v>35</v>
      </c>
    </row>
    <row r="905" spans="1:15" x14ac:dyDescent="0.25">
      <c r="A905">
        <f t="shared" si="14"/>
        <v>5</v>
      </c>
      <c r="B905" s="1">
        <v>41333</v>
      </c>
      <c r="C905" s="2">
        <v>0.58333333333333337</v>
      </c>
      <c r="D905" t="s">
        <v>251</v>
      </c>
      <c r="E905" t="s">
        <v>965</v>
      </c>
      <c r="G905">
        <v>1</v>
      </c>
      <c r="H905">
        <v>0</v>
      </c>
      <c r="I905">
        <v>0</v>
      </c>
      <c r="J905" t="s">
        <v>34</v>
      </c>
      <c r="K905" t="s">
        <v>35</v>
      </c>
      <c r="L905" t="s">
        <v>38</v>
      </c>
      <c r="M905" t="s">
        <v>39</v>
      </c>
      <c r="N905" t="s">
        <v>15</v>
      </c>
      <c r="O905" s="6" t="s">
        <v>361</v>
      </c>
    </row>
    <row r="906" spans="1:15" x14ac:dyDescent="0.25">
      <c r="A906">
        <f t="shared" si="14"/>
        <v>3</v>
      </c>
      <c r="B906" s="1">
        <v>41345</v>
      </c>
      <c r="C906" s="2">
        <v>0.54166666666666663</v>
      </c>
      <c r="D906" t="s">
        <v>246</v>
      </c>
      <c r="E906" t="s">
        <v>1174</v>
      </c>
      <c r="G906">
        <v>1</v>
      </c>
      <c r="H906">
        <v>0</v>
      </c>
      <c r="I906">
        <v>0</v>
      </c>
      <c r="J906" t="s">
        <v>34</v>
      </c>
      <c r="K906" t="s">
        <v>35</v>
      </c>
      <c r="L906" t="s">
        <v>161</v>
      </c>
      <c r="M906" t="s">
        <v>162</v>
      </c>
      <c r="N906" t="s">
        <v>15</v>
      </c>
      <c r="O906" s="6" t="s">
        <v>385</v>
      </c>
    </row>
    <row r="907" spans="1:15" x14ac:dyDescent="0.25">
      <c r="A907">
        <f t="shared" si="14"/>
        <v>4</v>
      </c>
      <c r="B907" s="1">
        <v>41346</v>
      </c>
      <c r="C907" s="2">
        <v>0.60416666666666663</v>
      </c>
      <c r="D907" t="s">
        <v>240</v>
      </c>
      <c r="E907" t="s">
        <v>1160</v>
      </c>
      <c r="G907">
        <v>1</v>
      </c>
      <c r="H907">
        <v>0</v>
      </c>
      <c r="I907">
        <v>0</v>
      </c>
      <c r="J907" t="s">
        <v>34</v>
      </c>
      <c r="K907" t="s">
        <v>35</v>
      </c>
      <c r="L907" t="s">
        <v>151</v>
      </c>
      <c r="M907" t="s">
        <v>990</v>
      </c>
      <c r="N907" t="s">
        <v>22</v>
      </c>
    </row>
    <row r="908" spans="1:15" x14ac:dyDescent="0.25">
      <c r="A908">
        <f t="shared" si="14"/>
        <v>5</v>
      </c>
      <c r="B908" s="1">
        <v>41347</v>
      </c>
      <c r="C908" s="2">
        <v>0.54166666666666663</v>
      </c>
      <c r="D908" t="s">
        <v>246</v>
      </c>
      <c r="E908" t="s">
        <v>1137</v>
      </c>
      <c r="G908">
        <v>1</v>
      </c>
      <c r="H908">
        <v>0</v>
      </c>
      <c r="I908">
        <v>0</v>
      </c>
      <c r="J908" t="s">
        <v>34</v>
      </c>
      <c r="K908" t="s">
        <v>35</v>
      </c>
      <c r="L908" t="s">
        <v>276</v>
      </c>
      <c r="M908" t="s">
        <v>277</v>
      </c>
      <c r="N908" t="s">
        <v>22</v>
      </c>
      <c r="O908" s="6" t="s">
        <v>364</v>
      </c>
    </row>
    <row r="909" spans="1:15" x14ac:dyDescent="0.25">
      <c r="A909">
        <f t="shared" si="14"/>
        <v>5</v>
      </c>
      <c r="B909" s="1">
        <v>41347</v>
      </c>
      <c r="C909" s="2">
        <v>0.58333333333333337</v>
      </c>
      <c r="D909" t="s">
        <v>258</v>
      </c>
      <c r="E909" t="s">
        <v>1135</v>
      </c>
      <c r="G909">
        <v>1</v>
      </c>
      <c r="H909">
        <v>0</v>
      </c>
      <c r="I909">
        <v>0</v>
      </c>
      <c r="J909" t="s">
        <v>34</v>
      </c>
      <c r="K909" t="s">
        <v>35</v>
      </c>
      <c r="L909" t="s">
        <v>151</v>
      </c>
      <c r="M909" t="s">
        <v>990</v>
      </c>
      <c r="N909" t="s">
        <v>22</v>
      </c>
    </row>
    <row r="910" spans="1:15" x14ac:dyDescent="0.25">
      <c r="A910">
        <f t="shared" si="14"/>
        <v>3</v>
      </c>
      <c r="B910" s="1">
        <v>41359</v>
      </c>
      <c r="C910" s="2">
        <v>0.5625</v>
      </c>
      <c r="G910">
        <v>0</v>
      </c>
      <c r="H910">
        <v>0</v>
      </c>
      <c r="I910">
        <v>0</v>
      </c>
      <c r="J910" t="s">
        <v>34</v>
      </c>
      <c r="K910" t="s">
        <v>35</v>
      </c>
    </row>
    <row r="911" spans="1:15" x14ac:dyDescent="0.25">
      <c r="A911">
        <f t="shared" si="14"/>
        <v>3</v>
      </c>
      <c r="B911" s="1">
        <v>41359</v>
      </c>
      <c r="C911" s="2">
        <v>0.58333333333333337</v>
      </c>
      <c r="G911">
        <v>0</v>
      </c>
      <c r="H911">
        <v>0</v>
      </c>
      <c r="I911">
        <v>0</v>
      </c>
      <c r="J911" t="s">
        <v>34</v>
      </c>
      <c r="K911" t="s">
        <v>35</v>
      </c>
    </row>
    <row r="912" spans="1:15" x14ac:dyDescent="0.25">
      <c r="A912">
        <f t="shared" si="14"/>
        <v>3</v>
      </c>
      <c r="B912" s="1">
        <v>41359</v>
      </c>
      <c r="C912" s="2">
        <v>0.60416666666666663</v>
      </c>
      <c r="G912">
        <v>0</v>
      </c>
      <c r="H912">
        <v>0</v>
      </c>
      <c r="I912">
        <v>0</v>
      </c>
      <c r="J912" t="s">
        <v>34</v>
      </c>
      <c r="K912" t="s">
        <v>35</v>
      </c>
    </row>
    <row r="913" spans="1:14" x14ac:dyDescent="0.25">
      <c r="A913">
        <f t="shared" si="14"/>
        <v>4</v>
      </c>
      <c r="B913" s="1">
        <v>41360</v>
      </c>
      <c r="C913" s="2">
        <v>0.64583333333333337</v>
      </c>
      <c r="G913">
        <v>0</v>
      </c>
      <c r="H913">
        <v>0</v>
      </c>
      <c r="I913">
        <v>0</v>
      </c>
      <c r="J913" t="s">
        <v>34</v>
      </c>
      <c r="K913" t="s">
        <v>35</v>
      </c>
    </row>
    <row r="914" spans="1:14" x14ac:dyDescent="0.25">
      <c r="A914">
        <f t="shared" si="14"/>
        <v>5</v>
      </c>
      <c r="B914" s="1">
        <v>41361</v>
      </c>
      <c r="C914" s="2">
        <v>0.625</v>
      </c>
      <c r="G914">
        <v>0</v>
      </c>
      <c r="H914">
        <v>0</v>
      </c>
      <c r="I914">
        <v>0</v>
      </c>
      <c r="J914" t="s">
        <v>34</v>
      </c>
      <c r="K914" t="s">
        <v>35</v>
      </c>
    </row>
    <row r="915" spans="1:14" x14ac:dyDescent="0.25">
      <c r="A915">
        <f t="shared" si="14"/>
        <v>5</v>
      </c>
      <c r="B915" s="1">
        <v>41361</v>
      </c>
      <c r="C915" s="2">
        <v>0.66666666666666663</v>
      </c>
      <c r="G915">
        <v>0</v>
      </c>
      <c r="H915">
        <v>0</v>
      </c>
      <c r="I915">
        <v>0</v>
      </c>
      <c r="J915" t="s">
        <v>34</v>
      </c>
      <c r="K915" t="s">
        <v>35</v>
      </c>
    </row>
    <row r="916" spans="1:14" x14ac:dyDescent="0.25">
      <c r="A916">
        <f t="shared" si="14"/>
        <v>4</v>
      </c>
      <c r="B916" s="1">
        <v>41367</v>
      </c>
      <c r="C916" s="2">
        <v>0.625</v>
      </c>
      <c r="G916">
        <v>0</v>
      </c>
      <c r="H916">
        <v>0</v>
      </c>
      <c r="I916">
        <v>0</v>
      </c>
      <c r="J916" t="s">
        <v>34</v>
      </c>
      <c r="K916" t="s">
        <v>35</v>
      </c>
    </row>
    <row r="917" spans="1:14" x14ac:dyDescent="0.25">
      <c r="A917">
        <f t="shared" si="14"/>
        <v>5</v>
      </c>
      <c r="B917" s="1">
        <v>41368</v>
      </c>
      <c r="C917" s="2">
        <v>0.5625</v>
      </c>
      <c r="G917">
        <v>0</v>
      </c>
      <c r="H917">
        <v>0</v>
      </c>
      <c r="I917">
        <v>0</v>
      </c>
      <c r="J917" t="s">
        <v>34</v>
      </c>
      <c r="K917" t="s">
        <v>35</v>
      </c>
    </row>
    <row r="918" spans="1:14" x14ac:dyDescent="0.25">
      <c r="A918">
        <f t="shared" si="14"/>
        <v>5</v>
      </c>
      <c r="B918" s="1">
        <v>41368</v>
      </c>
      <c r="C918" s="2">
        <v>0.58333333333333337</v>
      </c>
      <c r="G918">
        <v>0</v>
      </c>
      <c r="H918">
        <v>0</v>
      </c>
      <c r="I918">
        <v>0</v>
      </c>
      <c r="J918" t="s">
        <v>34</v>
      </c>
      <c r="K918" t="s">
        <v>35</v>
      </c>
    </row>
    <row r="919" spans="1:14" x14ac:dyDescent="0.25">
      <c r="A919">
        <f t="shared" si="14"/>
        <v>5</v>
      </c>
      <c r="B919" s="1">
        <v>41368</v>
      </c>
      <c r="C919" s="2">
        <v>0.66666666666666663</v>
      </c>
      <c r="D919" t="s">
        <v>238</v>
      </c>
      <c r="E919" t="s">
        <v>1491</v>
      </c>
      <c r="G919">
        <v>1</v>
      </c>
      <c r="H919">
        <v>0</v>
      </c>
      <c r="I919">
        <v>0</v>
      </c>
      <c r="J919" t="s">
        <v>34</v>
      </c>
      <c r="K919" t="s">
        <v>35</v>
      </c>
      <c r="L919" t="s">
        <v>159</v>
      </c>
      <c r="M919" t="s">
        <v>1489</v>
      </c>
      <c r="N919" t="s">
        <v>25</v>
      </c>
    </row>
    <row r="920" spans="1:14" x14ac:dyDescent="0.25">
      <c r="A920">
        <f t="shared" si="14"/>
        <v>3</v>
      </c>
      <c r="B920" s="1">
        <v>41373</v>
      </c>
      <c r="C920" s="2">
        <v>0.58333333333333337</v>
      </c>
      <c r="G920">
        <v>0</v>
      </c>
      <c r="H920">
        <v>0</v>
      </c>
      <c r="I920">
        <v>0</v>
      </c>
      <c r="J920" t="s">
        <v>34</v>
      </c>
      <c r="K920" t="s">
        <v>35</v>
      </c>
    </row>
    <row r="921" spans="1:14" x14ac:dyDescent="0.25">
      <c r="A921">
        <f t="shared" si="14"/>
        <v>4</v>
      </c>
      <c r="B921" s="1">
        <v>41374</v>
      </c>
      <c r="C921" s="2">
        <v>0.66666666666666663</v>
      </c>
      <c r="G921">
        <v>0</v>
      </c>
      <c r="H921">
        <v>0</v>
      </c>
      <c r="I921">
        <v>0</v>
      </c>
      <c r="J921" t="s">
        <v>34</v>
      </c>
      <c r="K921" t="s">
        <v>35</v>
      </c>
    </row>
    <row r="922" spans="1:14" x14ac:dyDescent="0.25">
      <c r="A922">
        <f t="shared" si="14"/>
        <v>4</v>
      </c>
      <c r="B922" s="1">
        <v>41374</v>
      </c>
      <c r="C922" s="2">
        <v>0.66666666666666663</v>
      </c>
      <c r="G922">
        <v>0</v>
      </c>
      <c r="H922">
        <v>0</v>
      </c>
      <c r="I922">
        <v>0</v>
      </c>
      <c r="J922" t="s">
        <v>34</v>
      </c>
      <c r="K922" t="s">
        <v>35</v>
      </c>
    </row>
    <row r="923" spans="1:14" x14ac:dyDescent="0.25">
      <c r="A923">
        <f t="shared" si="14"/>
        <v>5</v>
      </c>
      <c r="B923" s="1">
        <v>41375</v>
      </c>
      <c r="C923" s="2">
        <v>0.54166666666666663</v>
      </c>
      <c r="D923" t="s">
        <v>290</v>
      </c>
      <c r="E923" t="s">
        <v>1562</v>
      </c>
      <c r="G923">
        <v>1</v>
      </c>
      <c r="H923">
        <v>0</v>
      </c>
      <c r="I923">
        <v>0</v>
      </c>
      <c r="J923" t="s">
        <v>34</v>
      </c>
      <c r="K923" t="s">
        <v>35</v>
      </c>
      <c r="L923" t="s">
        <v>276</v>
      </c>
      <c r="M923" t="s">
        <v>277</v>
      </c>
      <c r="N923" t="s">
        <v>22</v>
      </c>
    </row>
    <row r="924" spans="1:14" x14ac:dyDescent="0.25">
      <c r="A924">
        <f t="shared" si="14"/>
        <v>5</v>
      </c>
      <c r="B924" s="1">
        <v>41375</v>
      </c>
      <c r="C924" s="2">
        <v>0.5625</v>
      </c>
      <c r="D924" t="s">
        <v>290</v>
      </c>
      <c r="E924" t="s">
        <v>1562</v>
      </c>
      <c r="G924">
        <v>1</v>
      </c>
      <c r="H924">
        <v>0</v>
      </c>
      <c r="I924">
        <v>0</v>
      </c>
      <c r="J924" t="s">
        <v>34</v>
      </c>
      <c r="K924" t="s">
        <v>35</v>
      </c>
      <c r="L924" t="s">
        <v>276</v>
      </c>
      <c r="M924" t="s">
        <v>277</v>
      </c>
      <c r="N924" t="s">
        <v>22</v>
      </c>
    </row>
    <row r="925" spans="1:14" x14ac:dyDescent="0.25">
      <c r="A925">
        <f t="shared" si="14"/>
        <v>5</v>
      </c>
      <c r="B925" s="1">
        <v>41375</v>
      </c>
      <c r="C925" s="2">
        <v>0.58333333333333337</v>
      </c>
      <c r="D925" t="s">
        <v>258</v>
      </c>
      <c r="E925" t="s">
        <v>1563</v>
      </c>
      <c r="G925">
        <v>1</v>
      </c>
      <c r="H925">
        <v>0</v>
      </c>
      <c r="I925">
        <v>0</v>
      </c>
      <c r="J925" t="s">
        <v>34</v>
      </c>
      <c r="K925" t="s">
        <v>35</v>
      </c>
      <c r="L925" t="s">
        <v>417</v>
      </c>
      <c r="M925" t="s">
        <v>418</v>
      </c>
      <c r="N925" t="s">
        <v>25</v>
      </c>
    </row>
    <row r="926" spans="1:14" x14ac:dyDescent="0.25">
      <c r="A926">
        <f t="shared" si="14"/>
        <v>3</v>
      </c>
      <c r="B926" s="1">
        <v>41380</v>
      </c>
      <c r="C926" s="2">
        <v>0.54166666666666663</v>
      </c>
      <c r="D926" t="s">
        <v>246</v>
      </c>
      <c r="E926" t="s">
        <v>1348</v>
      </c>
      <c r="G926">
        <v>1</v>
      </c>
      <c r="H926">
        <v>0</v>
      </c>
      <c r="I926">
        <v>0</v>
      </c>
      <c r="J926" t="s">
        <v>34</v>
      </c>
      <c r="K926" t="s">
        <v>35</v>
      </c>
      <c r="L926" t="s">
        <v>110</v>
      </c>
      <c r="M926" t="s">
        <v>111</v>
      </c>
      <c r="N926" t="s">
        <v>15</v>
      </c>
    </row>
    <row r="927" spans="1:14" x14ac:dyDescent="0.25">
      <c r="A927">
        <f t="shared" si="14"/>
        <v>3</v>
      </c>
      <c r="B927" s="1">
        <v>41380</v>
      </c>
      <c r="C927" s="2">
        <v>0.5625</v>
      </c>
      <c r="G927">
        <v>0</v>
      </c>
      <c r="H927">
        <v>0</v>
      </c>
      <c r="I927">
        <v>0</v>
      </c>
      <c r="J927" t="s">
        <v>34</v>
      </c>
      <c r="K927" t="s">
        <v>35</v>
      </c>
    </row>
    <row r="928" spans="1:14" x14ac:dyDescent="0.25">
      <c r="A928">
        <f t="shared" si="14"/>
        <v>5</v>
      </c>
      <c r="B928" s="1">
        <v>41382</v>
      </c>
      <c r="C928" s="2">
        <v>0.625</v>
      </c>
      <c r="G928">
        <v>0</v>
      </c>
      <c r="H928">
        <v>0</v>
      </c>
      <c r="I928">
        <v>0</v>
      </c>
      <c r="J928" t="s">
        <v>34</v>
      </c>
      <c r="K928" t="s">
        <v>35</v>
      </c>
    </row>
    <row r="929" spans="1:14" x14ac:dyDescent="0.25">
      <c r="A929">
        <f t="shared" si="14"/>
        <v>5</v>
      </c>
      <c r="B929" s="1">
        <v>41382</v>
      </c>
      <c r="C929" s="2">
        <v>0.64583333333333337</v>
      </c>
      <c r="G929">
        <v>0</v>
      </c>
      <c r="H929">
        <v>0</v>
      </c>
      <c r="I929">
        <v>0</v>
      </c>
      <c r="J929" t="s">
        <v>34</v>
      </c>
      <c r="K929" t="s">
        <v>35</v>
      </c>
    </row>
    <row r="930" spans="1:14" x14ac:dyDescent="0.25">
      <c r="A930">
        <f t="shared" si="14"/>
        <v>3</v>
      </c>
      <c r="B930" s="1">
        <v>41387</v>
      </c>
      <c r="C930" s="2">
        <v>0.54166666666666663</v>
      </c>
      <c r="D930" t="s">
        <v>1287</v>
      </c>
      <c r="E930" t="s">
        <v>1679</v>
      </c>
      <c r="G930">
        <v>1</v>
      </c>
      <c r="H930">
        <v>0</v>
      </c>
      <c r="I930">
        <v>0</v>
      </c>
      <c r="J930" t="s">
        <v>34</v>
      </c>
      <c r="K930" t="s">
        <v>35</v>
      </c>
      <c r="L930" t="s">
        <v>136</v>
      </c>
      <c r="M930" t="s">
        <v>1680</v>
      </c>
      <c r="N930" t="s">
        <v>25</v>
      </c>
    </row>
    <row r="931" spans="1:14" x14ac:dyDescent="0.25">
      <c r="A931">
        <f t="shared" si="14"/>
        <v>3</v>
      </c>
      <c r="B931" s="1">
        <v>41387</v>
      </c>
      <c r="C931" s="2">
        <v>0.5625</v>
      </c>
      <c r="D931" t="s">
        <v>1287</v>
      </c>
      <c r="E931" t="s">
        <v>1679</v>
      </c>
      <c r="G931">
        <v>1</v>
      </c>
      <c r="H931">
        <v>0</v>
      </c>
      <c r="I931">
        <v>0</v>
      </c>
      <c r="J931" t="s">
        <v>34</v>
      </c>
      <c r="K931" t="s">
        <v>35</v>
      </c>
      <c r="L931" t="s">
        <v>136</v>
      </c>
      <c r="M931" t="s">
        <v>1680</v>
      </c>
      <c r="N931" t="s">
        <v>25</v>
      </c>
    </row>
    <row r="932" spans="1:14" x14ac:dyDescent="0.25">
      <c r="A932">
        <f t="shared" si="14"/>
        <v>3</v>
      </c>
      <c r="B932" s="1">
        <v>41387</v>
      </c>
      <c r="C932" s="2">
        <v>0.58333333333333337</v>
      </c>
      <c r="D932" t="s">
        <v>258</v>
      </c>
      <c r="E932" t="s">
        <v>1681</v>
      </c>
      <c r="G932">
        <v>1</v>
      </c>
      <c r="H932">
        <v>0</v>
      </c>
      <c r="I932">
        <v>0</v>
      </c>
      <c r="J932" t="s">
        <v>34</v>
      </c>
      <c r="K932" t="s">
        <v>35</v>
      </c>
      <c r="L932" t="s">
        <v>185</v>
      </c>
      <c r="M932" t="s">
        <v>186</v>
      </c>
      <c r="N932" t="s">
        <v>25</v>
      </c>
    </row>
    <row r="933" spans="1:14" x14ac:dyDescent="0.25">
      <c r="A933">
        <f t="shared" si="14"/>
        <v>3</v>
      </c>
      <c r="B933" s="1">
        <v>41387</v>
      </c>
      <c r="C933" s="2">
        <v>0.60416666666666663</v>
      </c>
      <c r="D933" t="s">
        <v>258</v>
      </c>
      <c r="E933" t="s">
        <v>1681</v>
      </c>
      <c r="G933">
        <v>1</v>
      </c>
      <c r="H933">
        <v>0</v>
      </c>
      <c r="I933">
        <v>0</v>
      </c>
      <c r="J933" t="s">
        <v>34</v>
      </c>
      <c r="K933" t="s">
        <v>35</v>
      </c>
      <c r="L933" t="s">
        <v>185</v>
      </c>
      <c r="M933" t="s">
        <v>186</v>
      </c>
      <c r="N933" t="s">
        <v>25</v>
      </c>
    </row>
    <row r="934" spans="1:14" x14ac:dyDescent="0.25">
      <c r="A934">
        <f t="shared" si="14"/>
        <v>5</v>
      </c>
      <c r="B934" s="1">
        <v>41389</v>
      </c>
      <c r="C934" s="2">
        <v>0.625</v>
      </c>
      <c r="G934">
        <v>0</v>
      </c>
      <c r="H934">
        <v>0</v>
      </c>
      <c r="I934">
        <v>0</v>
      </c>
      <c r="J934" t="s">
        <v>34</v>
      </c>
      <c r="K934" t="s">
        <v>35</v>
      </c>
    </row>
    <row r="935" spans="1:14" x14ac:dyDescent="0.25">
      <c r="A935">
        <f t="shared" si="14"/>
        <v>3</v>
      </c>
      <c r="B935" s="1">
        <v>41394</v>
      </c>
      <c r="C935" s="2">
        <v>0.54166666666666663</v>
      </c>
      <c r="D935" t="s">
        <v>1287</v>
      </c>
      <c r="E935" t="s">
        <v>1756</v>
      </c>
      <c r="G935">
        <v>1</v>
      </c>
      <c r="H935">
        <v>0</v>
      </c>
      <c r="I935">
        <v>0</v>
      </c>
      <c r="J935" t="s">
        <v>34</v>
      </c>
      <c r="K935" t="s">
        <v>35</v>
      </c>
      <c r="L935" t="s">
        <v>136</v>
      </c>
      <c r="M935" t="s">
        <v>1680</v>
      </c>
      <c r="N935" t="s">
        <v>25</v>
      </c>
    </row>
    <row r="936" spans="1:14" x14ac:dyDescent="0.25">
      <c r="A936">
        <f t="shared" si="14"/>
        <v>3</v>
      </c>
      <c r="B936" s="1">
        <v>41394</v>
      </c>
      <c r="C936" s="2">
        <v>0.5625</v>
      </c>
      <c r="D936" t="s">
        <v>1287</v>
      </c>
      <c r="E936" t="s">
        <v>1756</v>
      </c>
      <c r="G936">
        <v>1</v>
      </c>
      <c r="H936">
        <v>0</v>
      </c>
      <c r="I936">
        <v>0</v>
      </c>
      <c r="J936" t="s">
        <v>34</v>
      </c>
      <c r="K936" t="s">
        <v>35</v>
      </c>
      <c r="L936" t="s">
        <v>136</v>
      </c>
      <c r="M936" t="s">
        <v>1680</v>
      </c>
      <c r="N936" t="s">
        <v>25</v>
      </c>
    </row>
    <row r="937" spans="1:14" x14ac:dyDescent="0.25">
      <c r="A937">
        <f t="shared" si="14"/>
        <v>3</v>
      </c>
      <c r="B937" s="1">
        <v>41394</v>
      </c>
      <c r="C937" s="2">
        <v>0.58333333333333337</v>
      </c>
      <c r="D937" t="s">
        <v>245</v>
      </c>
      <c r="E937" t="s">
        <v>1757</v>
      </c>
      <c r="G937">
        <v>1</v>
      </c>
      <c r="H937">
        <v>0</v>
      </c>
      <c r="I937">
        <v>0</v>
      </c>
      <c r="J937" t="s">
        <v>34</v>
      </c>
      <c r="K937" t="s">
        <v>35</v>
      </c>
      <c r="L937" t="s">
        <v>66</v>
      </c>
      <c r="M937" t="s">
        <v>1364</v>
      </c>
      <c r="N937" t="s">
        <v>25</v>
      </c>
    </row>
    <row r="938" spans="1:14" x14ac:dyDescent="0.25">
      <c r="A938">
        <f t="shared" si="14"/>
        <v>3</v>
      </c>
      <c r="B938" s="1">
        <v>41394</v>
      </c>
      <c r="C938" s="2">
        <v>0.60416666666666663</v>
      </c>
      <c r="D938" t="s">
        <v>245</v>
      </c>
      <c r="E938" t="s">
        <v>1757</v>
      </c>
      <c r="G938">
        <v>1</v>
      </c>
      <c r="H938">
        <v>0</v>
      </c>
      <c r="I938">
        <v>0</v>
      </c>
      <c r="J938" t="s">
        <v>34</v>
      </c>
      <c r="K938" t="s">
        <v>35</v>
      </c>
      <c r="L938" t="s">
        <v>66</v>
      </c>
      <c r="M938" t="s">
        <v>1364</v>
      </c>
      <c r="N938" t="s">
        <v>25</v>
      </c>
    </row>
    <row r="939" spans="1:14" x14ac:dyDescent="0.25">
      <c r="A939">
        <f t="shared" si="14"/>
        <v>4</v>
      </c>
      <c r="B939" s="1">
        <v>41395</v>
      </c>
      <c r="C939" s="2">
        <v>0.66666666666666663</v>
      </c>
      <c r="D939" t="s">
        <v>245</v>
      </c>
      <c r="E939" t="s">
        <v>1401</v>
      </c>
      <c r="G939">
        <v>1</v>
      </c>
      <c r="H939">
        <v>0</v>
      </c>
      <c r="I939">
        <v>0</v>
      </c>
      <c r="J939" t="s">
        <v>34</v>
      </c>
      <c r="K939" t="s">
        <v>35</v>
      </c>
      <c r="L939" t="s">
        <v>66</v>
      </c>
      <c r="M939" t="s">
        <v>1364</v>
      </c>
      <c r="N939" t="s">
        <v>25</v>
      </c>
    </row>
    <row r="940" spans="1:14" x14ac:dyDescent="0.25">
      <c r="A940">
        <f t="shared" si="14"/>
        <v>5</v>
      </c>
      <c r="B940" s="1">
        <v>41396</v>
      </c>
      <c r="C940" s="2">
        <v>0.54166666666666663</v>
      </c>
      <c r="G940">
        <v>0</v>
      </c>
      <c r="H940">
        <v>0</v>
      </c>
      <c r="I940">
        <v>0</v>
      </c>
      <c r="J940" t="s">
        <v>34</v>
      </c>
      <c r="K940" t="s">
        <v>35</v>
      </c>
    </row>
    <row r="941" spans="1:14" x14ac:dyDescent="0.25">
      <c r="A941">
        <f t="shared" si="14"/>
        <v>2</v>
      </c>
      <c r="B941" s="1">
        <v>41302</v>
      </c>
      <c r="C941" s="2">
        <v>0.79166666666666663</v>
      </c>
      <c r="G941">
        <v>0</v>
      </c>
      <c r="H941">
        <v>0</v>
      </c>
      <c r="I941">
        <v>0</v>
      </c>
      <c r="J941" t="s">
        <v>130</v>
      </c>
      <c r="K941" t="s">
        <v>131</v>
      </c>
    </row>
    <row r="942" spans="1:14" x14ac:dyDescent="0.25">
      <c r="A942">
        <f t="shared" si="14"/>
        <v>2</v>
      </c>
      <c r="B942" s="1">
        <v>41302</v>
      </c>
      <c r="C942" s="2">
        <v>0.8125</v>
      </c>
      <c r="G942">
        <v>0</v>
      </c>
      <c r="H942">
        <v>0</v>
      </c>
      <c r="I942">
        <v>0</v>
      </c>
      <c r="J942" t="s">
        <v>130</v>
      </c>
      <c r="K942" t="s">
        <v>131</v>
      </c>
    </row>
    <row r="943" spans="1:14" x14ac:dyDescent="0.25">
      <c r="A943">
        <f t="shared" si="14"/>
        <v>2</v>
      </c>
      <c r="B943" s="1">
        <v>41302</v>
      </c>
      <c r="C943" s="2">
        <v>0.83333333333333337</v>
      </c>
      <c r="G943">
        <v>0</v>
      </c>
      <c r="H943">
        <v>0</v>
      </c>
      <c r="I943">
        <v>0</v>
      </c>
      <c r="J943" t="s">
        <v>130</v>
      </c>
      <c r="K943" t="s">
        <v>131</v>
      </c>
    </row>
    <row r="944" spans="1:14" x14ac:dyDescent="0.25">
      <c r="A944">
        <f t="shared" si="14"/>
        <v>2</v>
      </c>
      <c r="B944" s="1">
        <v>41302</v>
      </c>
      <c r="C944" s="2">
        <v>0.85416666666666663</v>
      </c>
      <c r="G944">
        <v>0</v>
      </c>
      <c r="H944">
        <v>0</v>
      </c>
      <c r="I944">
        <v>0</v>
      </c>
      <c r="J944" t="s">
        <v>130</v>
      </c>
      <c r="K944" t="s">
        <v>131</v>
      </c>
    </row>
    <row r="945" spans="1:15" x14ac:dyDescent="0.25">
      <c r="A945">
        <f t="shared" si="14"/>
        <v>2</v>
      </c>
      <c r="B945" s="1">
        <v>41309</v>
      </c>
      <c r="C945" s="2">
        <v>0.79166666666666663</v>
      </c>
      <c r="G945">
        <v>0</v>
      </c>
      <c r="H945">
        <v>0</v>
      </c>
      <c r="I945">
        <v>0</v>
      </c>
      <c r="J945" t="s">
        <v>130</v>
      </c>
      <c r="K945" t="s">
        <v>131</v>
      </c>
    </row>
    <row r="946" spans="1:15" x14ac:dyDescent="0.25">
      <c r="A946">
        <f t="shared" si="14"/>
        <v>2</v>
      </c>
      <c r="B946" s="1">
        <v>41309</v>
      </c>
      <c r="C946" s="2">
        <v>0.8125</v>
      </c>
      <c r="G946">
        <v>0</v>
      </c>
      <c r="H946">
        <v>0</v>
      </c>
      <c r="I946">
        <v>0</v>
      </c>
      <c r="J946" t="s">
        <v>130</v>
      </c>
      <c r="K946" t="s">
        <v>131</v>
      </c>
    </row>
    <row r="947" spans="1:15" x14ac:dyDescent="0.25">
      <c r="A947">
        <f t="shared" si="14"/>
        <v>2</v>
      </c>
      <c r="B947" s="1">
        <v>41309</v>
      </c>
      <c r="C947" s="2">
        <v>0.83333333333333337</v>
      </c>
      <c r="G947">
        <v>0</v>
      </c>
      <c r="H947">
        <v>0</v>
      </c>
      <c r="I947">
        <v>0</v>
      </c>
      <c r="J947" t="s">
        <v>130</v>
      </c>
      <c r="K947" t="s">
        <v>131</v>
      </c>
    </row>
    <row r="948" spans="1:15" x14ac:dyDescent="0.25">
      <c r="A948">
        <f t="shared" si="14"/>
        <v>2</v>
      </c>
      <c r="B948" s="1">
        <v>41309</v>
      </c>
      <c r="C948" s="2">
        <v>0.85416666666666663</v>
      </c>
      <c r="G948">
        <v>0</v>
      </c>
      <c r="H948">
        <v>0</v>
      </c>
      <c r="I948">
        <v>0</v>
      </c>
      <c r="J948" t="s">
        <v>130</v>
      </c>
      <c r="K948" t="s">
        <v>131</v>
      </c>
    </row>
    <row r="949" spans="1:15" x14ac:dyDescent="0.25">
      <c r="A949">
        <f t="shared" si="14"/>
        <v>2</v>
      </c>
      <c r="B949" s="1">
        <v>41316</v>
      </c>
      <c r="C949" s="2">
        <v>0.75</v>
      </c>
      <c r="D949" t="s">
        <v>243</v>
      </c>
      <c r="E949" t="s">
        <v>771</v>
      </c>
      <c r="G949">
        <v>1</v>
      </c>
      <c r="H949">
        <v>0</v>
      </c>
      <c r="I949">
        <v>0</v>
      </c>
      <c r="J949" t="s">
        <v>130</v>
      </c>
      <c r="K949" t="s">
        <v>131</v>
      </c>
      <c r="L949" t="s">
        <v>88</v>
      </c>
      <c r="M949" t="s">
        <v>89</v>
      </c>
      <c r="N949" t="s">
        <v>25</v>
      </c>
      <c r="O949" s="6" t="s">
        <v>332</v>
      </c>
    </row>
    <row r="950" spans="1:15" x14ac:dyDescent="0.25">
      <c r="A950">
        <f t="shared" si="14"/>
        <v>2</v>
      </c>
      <c r="B950" s="1">
        <v>41316</v>
      </c>
      <c r="C950" s="2">
        <v>0.77083333333333337</v>
      </c>
      <c r="G950">
        <v>0</v>
      </c>
      <c r="H950">
        <v>0</v>
      </c>
      <c r="I950">
        <v>0</v>
      </c>
      <c r="J950" t="s">
        <v>130</v>
      </c>
      <c r="K950" t="s">
        <v>131</v>
      </c>
    </row>
    <row r="951" spans="1:15" x14ac:dyDescent="0.25">
      <c r="A951">
        <f t="shared" si="14"/>
        <v>2</v>
      </c>
      <c r="B951" s="1">
        <v>41316</v>
      </c>
      <c r="C951" s="2">
        <v>0.79166666666666663</v>
      </c>
      <c r="G951">
        <v>0</v>
      </c>
      <c r="H951">
        <v>0</v>
      </c>
      <c r="I951">
        <v>0</v>
      </c>
      <c r="J951" t="s">
        <v>130</v>
      </c>
      <c r="K951" t="s">
        <v>131</v>
      </c>
    </row>
    <row r="952" spans="1:15" x14ac:dyDescent="0.25">
      <c r="A952">
        <f t="shared" si="14"/>
        <v>2</v>
      </c>
      <c r="B952" s="1">
        <v>41316</v>
      </c>
      <c r="C952" s="2">
        <v>0.8125</v>
      </c>
      <c r="G952">
        <v>0</v>
      </c>
      <c r="H952">
        <v>0</v>
      </c>
      <c r="I952">
        <v>0</v>
      </c>
      <c r="J952" t="s">
        <v>130</v>
      </c>
      <c r="K952" t="s">
        <v>131</v>
      </c>
    </row>
    <row r="953" spans="1:15" x14ac:dyDescent="0.25">
      <c r="A953">
        <f t="shared" si="14"/>
        <v>2</v>
      </c>
      <c r="B953" s="1">
        <v>41330</v>
      </c>
      <c r="C953" s="2">
        <v>0.75</v>
      </c>
      <c r="G953">
        <v>0</v>
      </c>
      <c r="H953">
        <v>0</v>
      </c>
      <c r="I953">
        <v>0</v>
      </c>
      <c r="J953" t="s">
        <v>130</v>
      </c>
      <c r="K953" t="s">
        <v>131</v>
      </c>
    </row>
    <row r="954" spans="1:15" x14ac:dyDescent="0.25">
      <c r="A954">
        <f t="shared" si="14"/>
        <v>2</v>
      </c>
      <c r="B954" s="1">
        <v>41330</v>
      </c>
      <c r="C954" s="2">
        <v>0.77083333333333337</v>
      </c>
      <c r="G954">
        <v>0</v>
      </c>
      <c r="H954">
        <v>0</v>
      </c>
      <c r="I954">
        <v>0</v>
      </c>
      <c r="J954" t="s">
        <v>130</v>
      </c>
      <c r="K954" t="s">
        <v>131</v>
      </c>
    </row>
    <row r="955" spans="1:15" x14ac:dyDescent="0.25">
      <c r="A955">
        <f t="shared" si="14"/>
        <v>2</v>
      </c>
      <c r="B955" s="1">
        <v>41330</v>
      </c>
      <c r="C955" s="2">
        <v>0.79166666666666663</v>
      </c>
      <c r="G955">
        <v>0</v>
      </c>
      <c r="H955">
        <v>0</v>
      </c>
      <c r="I955">
        <v>0</v>
      </c>
      <c r="J955" t="s">
        <v>130</v>
      </c>
      <c r="K955" t="s">
        <v>131</v>
      </c>
    </row>
    <row r="956" spans="1:15" x14ac:dyDescent="0.25">
      <c r="A956">
        <f t="shared" si="14"/>
        <v>2</v>
      </c>
      <c r="B956" s="1">
        <v>41330</v>
      </c>
      <c r="C956" s="2">
        <v>0.8125</v>
      </c>
      <c r="G956">
        <v>0</v>
      </c>
      <c r="H956">
        <v>0</v>
      </c>
      <c r="I956">
        <v>0</v>
      </c>
      <c r="J956" t="s">
        <v>130</v>
      </c>
      <c r="K956" t="s">
        <v>131</v>
      </c>
    </row>
    <row r="957" spans="1:15" x14ac:dyDescent="0.25">
      <c r="A957">
        <f t="shared" si="14"/>
        <v>2</v>
      </c>
      <c r="B957" s="1">
        <v>41330</v>
      </c>
      <c r="C957" s="2">
        <v>0.83333333333333337</v>
      </c>
      <c r="G957">
        <v>0</v>
      </c>
      <c r="H957">
        <v>0</v>
      </c>
      <c r="I957">
        <v>0</v>
      </c>
      <c r="J957" t="s">
        <v>130</v>
      </c>
      <c r="K957" t="s">
        <v>131</v>
      </c>
    </row>
    <row r="958" spans="1:15" x14ac:dyDescent="0.25">
      <c r="A958">
        <f t="shared" si="14"/>
        <v>2</v>
      </c>
      <c r="B958" s="1">
        <v>41330</v>
      </c>
      <c r="C958" s="2">
        <v>0.85416666666666663</v>
      </c>
      <c r="G958">
        <v>0</v>
      </c>
      <c r="H958">
        <v>0</v>
      </c>
      <c r="I958">
        <v>0</v>
      </c>
      <c r="J958" t="s">
        <v>130</v>
      </c>
      <c r="K958" t="s">
        <v>131</v>
      </c>
    </row>
    <row r="959" spans="1:15" x14ac:dyDescent="0.25">
      <c r="A959">
        <f t="shared" si="14"/>
        <v>2</v>
      </c>
      <c r="B959" s="1">
        <v>41337</v>
      </c>
      <c r="C959" s="2">
        <v>0.75</v>
      </c>
      <c r="D959" t="s">
        <v>248</v>
      </c>
      <c r="E959" t="s">
        <v>1079</v>
      </c>
      <c r="G959">
        <v>1</v>
      </c>
      <c r="H959">
        <v>0</v>
      </c>
      <c r="I959">
        <v>0</v>
      </c>
      <c r="J959" t="s">
        <v>130</v>
      </c>
      <c r="K959" t="s">
        <v>131</v>
      </c>
      <c r="L959" t="s">
        <v>1080</v>
      </c>
      <c r="M959" t="s">
        <v>1081</v>
      </c>
      <c r="N959" t="s">
        <v>25</v>
      </c>
    </row>
    <row r="960" spans="1:15" x14ac:dyDescent="0.25">
      <c r="A960">
        <f t="shared" si="14"/>
        <v>2</v>
      </c>
      <c r="B960" s="1">
        <v>41337</v>
      </c>
      <c r="C960" s="2">
        <v>0.83333333333333337</v>
      </c>
      <c r="D960" t="s">
        <v>248</v>
      </c>
      <c r="E960" t="s">
        <v>999</v>
      </c>
      <c r="G960">
        <v>1</v>
      </c>
      <c r="H960">
        <v>0</v>
      </c>
      <c r="I960">
        <v>0</v>
      </c>
      <c r="J960" t="s">
        <v>130</v>
      </c>
      <c r="K960" t="s">
        <v>131</v>
      </c>
      <c r="L960" t="s">
        <v>46</v>
      </c>
      <c r="M960" t="s">
        <v>47</v>
      </c>
      <c r="N960" t="s">
        <v>15</v>
      </c>
      <c r="O960" s="6" t="s">
        <v>378</v>
      </c>
    </row>
    <row r="961" spans="1:14" x14ac:dyDescent="0.25">
      <c r="A961">
        <f t="shared" si="14"/>
        <v>2</v>
      </c>
      <c r="B961" s="1">
        <v>41365</v>
      </c>
      <c r="C961" s="2">
        <v>0.77083333333333337</v>
      </c>
      <c r="D961" t="s">
        <v>245</v>
      </c>
      <c r="E961" t="s">
        <v>1435</v>
      </c>
      <c r="G961">
        <v>1</v>
      </c>
      <c r="H961">
        <v>0</v>
      </c>
      <c r="I961">
        <v>0</v>
      </c>
      <c r="J961" t="s">
        <v>130</v>
      </c>
      <c r="K961" t="s">
        <v>131</v>
      </c>
      <c r="L961" t="s">
        <v>286</v>
      </c>
      <c r="M961" t="s">
        <v>287</v>
      </c>
      <c r="N961" t="s">
        <v>25</v>
      </c>
    </row>
    <row r="962" spans="1:14" x14ac:dyDescent="0.25">
      <c r="A962">
        <f t="shared" ref="A962:A1025" si="15">WEEKDAY(B:B)</f>
        <v>2</v>
      </c>
      <c r="B962" s="1">
        <v>41365</v>
      </c>
      <c r="C962" s="2">
        <v>0.79166666666666663</v>
      </c>
      <c r="D962" t="s">
        <v>245</v>
      </c>
      <c r="E962" t="s">
        <v>1337</v>
      </c>
      <c r="G962">
        <v>1</v>
      </c>
      <c r="H962">
        <v>0</v>
      </c>
      <c r="I962">
        <v>0</v>
      </c>
      <c r="J962" t="s">
        <v>130</v>
      </c>
      <c r="K962" t="s">
        <v>131</v>
      </c>
      <c r="L962" t="s">
        <v>301</v>
      </c>
      <c r="M962" t="s">
        <v>302</v>
      </c>
      <c r="N962" t="s">
        <v>25</v>
      </c>
    </row>
    <row r="963" spans="1:14" x14ac:dyDescent="0.25">
      <c r="A963">
        <f t="shared" si="15"/>
        <v>2</v>
      </c>
      <c r="B963" s="1">
        <v>41365</v>
      </c>
      <c r="C963" s="2">
        <v>0.8125</v>
      </c>
      <c r="G963">
        <v>0</v>
      </c>
      <c r="H963">
        <v>0</v>
      </c>
      <c r="I963">
        <v>0</v>
      </c>
      <c r="J963" t="s">
        <v>130</v>
      </c>
      <c r="K963" t="s">
        <v>131</v>
      </c>
    </row>
    <row r="964" spans="1:14" x14ac:dyDescent="0.25">
      <c r="A964">
        <f t="shared" si="15"/>
        <v>2</v>
      </c>
      <c r="B964" s="1">
        <v>41372</v>
      </c>
      <c r="C964" s="2">
        <v>0.75</v>
      </c>
      <c r="G964">
        <v>0</v>
      </c>
      <c r="H964">
        <v>0</v>
      </c>
      <c r="I964">
        <v>0</v>
      </c>
      <c r="J964" t="s">
        <v>130</v>
      </c>
      <c r="K964" t="s">
        <v>131</v>
      </c>
    </row>
    <row r="965" spans="1:14" x14ac:dyDescent="0.25">
      <c r="A965">
        <f t="shared" si="15"/>
        <v>2</v>
      </c>
      <c r="B965" s="1">
        <v>41372</v>
      </c>
      <c r="C965" s="2">
        <v>0.77083333333333337</v>
      </c>
      <c r="G965">
        <v>0</v>
      </c>
      <c r="H965">
        <v>0</v>
      </c>
      <c r="I965">
        <v>0</v>
      </c>
      <c r="J965" t="s">
        <v>130</v>
      </c>
      <c r="K965" t="s">
        <v>131</v>
      </c>
    </row>
    <row r="966" spans="1:14" x14ac:dyDescent="0.25">
      <c r="A966">
        <f t="shared" si="15"/>
        <v>2</v>
      </c>
      <c r="B966" s="1">
        <v>41372</v>
      </c>
      <c r="C966" s="2">
        <v>0.79166666666666663</v>
      </c>
      <c r="G966">
        <v>0</v>
      </c>
      <c r="H966">
        <v>0</v>
      </c>
      <c r="I966">
        <v>0</v>
      </c>
      <c r="J966" t="s">
        <v>130</v>
      </c>
      <c r="K966" t="s">
        <v>131</v>
      </c>
    </row>
    <row r="967" spans="1:14" x14ac:dyDescent="0.25">
      <c r="A967">
        <f t="shared" si="15"/>
        <v>2</v>
      </c>
      <c r="B967" s="1">
        <v>41372</v>
      </c>
      <c r="C967" s="2">
        <v>0.8125</v>
      </c>
      <c r="G967">
        <v>0</v>
      </c>
      <c r="H967">
        <v>0</v>
      </c>
      <c r="I967">
        <v>0</v>
      </c>
      <c r="J967" t="s">
        <v>130</v>
      </c>
      <c r="K967" t="s">
        <v>131</v>
      </c>
    </row>
    <row r="968" spans="1:14" x14ac:dyDescent="0.25">
      <c r="A968">
        <f t="shared" si="15"/>
        <v>2</v>
      </c>
      <c r="B968" s="1">
        <v>41372</v>
      </c>
      <c r="C968" s="2">
        <v>0.83333333333333337</v>
      </c>
      <c r="G968">
        <v>0</v>
      </c>
      <c r="H968">
        <v>0</v>
      </c>
      <c r="I968">
        <v>0</v>
      </c>
      <c r="J968" t="s">
        <v>130</v>
      </c>
      <c r="K968" t="s">
        <v>131</v>
      </c>
    </row>
    <row r="969" spans="1:14" x14ac:dyDescent="0.25">
      <c r="A969">
        <f t="shared" si="15"/>
        <v>2</v>
      </c>
      <c r="B969" s="1">
        <v>41372</v>
      </c>
      <c r="C969" s="2">
        <v>0.85416666666666663</v>
      </c>
      <c r="G969">
        <v>0</v>
      </c>
      <c r="H969">
        <v>0</v>
      </c>
      <c r="I969">
        <v>0</v>
      </c>
      <c r="J969" t="s">
        <v>130</v>
      </c>
      <c r="K969" t="s">
        <v>131</v>
      </c>
    </row>
    <row r="970" spans="1:14" x14ac:dyDescent="0.25">
      <c r="A970">
        <f t="shared" si="15"/>
        <v>2</v>
      </c>
      <c r="B970" s="1">
        <v>41379</v>
      </c>
      <c r="C970" s="2">
        <v>0.75</v>
      </c>
      <c r="G970">
        <v>0</v>
      </c>
      <c r="H970">
        <v>0</v>
      </c>
      <c r="I970">
        <v>0</v>
      </c>
      <c r="J970" t="s">
        <v>130</v>
      </c>
      <c r="K970" t="s">
        <v>131</v>
      </c>
    </row>
    <row r="971" spans="1:14" x14ac:dyDescent="0.25">
      <c r="A971">
        <f t="shared" si="15"/>
        <v>2</v>
      </c>
      <c r="B971" s="1">
        <v>41379</v>
      </c>
      <c r="C971" s="2">
        <v>0.77083333333333337</v>
      </c>
      <c r="G971">
        <v>0</v>
      </c>
      <c r="H971">
        <v>0</v>
      </c>
      <c r="I971">
        <v>0</v>
      </c>
      <c r="J971" t="s">
        <v>130</v>
      </c>
      <c r="K971" t="s">
        <v>131</v>
      </c>
    </row>
    <row r="972" spans="1:14" x14ac:dyDescent="0.25">
      <c r="A972">
        <f t="shared" si="15"/>
        <v>2</v>
      </c>
      <c r="B972" s="1">
        <v>41379</v>
      </c>
      <c r="C972" s="2">
        <v>0.79166666666666663</v>
      </c>
      <c r="G972">
        <v>0</v>
      </c>
      <c r="H972">
        <v>0</v>
      </c>
      <c r="I972">
        <v>0</v>
      </c>
      <c r="J972" t="s">
        <v>130</v>
      </c>
      <c r="K972" t="s">
        <v>131</v>
      </c>
    </row>
    <row r="973" spans="1:14" x14ac:dyDescent="0.25">
      <c r="A973">
        <f t="shared" si="15"/>
        <v>2</v>
      </c>
      <c r="B973" s="1">
        <v>41379</v>
      </c>
      <c r="C973" s="2">
        <v>0.8125</v>
      </c>
      <c r="G973">
        <v>0</v>
      </c>
      <c r="H973">
        <v>0</v>
      </c>
      <c r="I973">
        <v>0</v>
      </c>
      <c r="J973" t="s">
        <v>130</v>
      </c>
      <c r="K973" t="s">
        <v>131</v>
      </c>
    </row>
    <row r="974" spans="1:14" x14ac:dyDescent="0.25">
      <c r="A974">
        <f t="shared" si="15"/>
        <v>2</v>
      </c>
      <c r="B974" s="1">
        <v>41386</v>
      </c>
      <c r="C974" s="2">
        <v>0.79166666666666663</v>
      </c>
      <c r="G974">
        <v>0</v>
      </c>
      <c r="H974">
        <v>0</v>
      </c>
      <c r="I974">
        <v>0</v>
      </c>
      <c r="J974" t="s">
        <v>130</v>
      </c>
      <c r="K974" t="s">
        <v>131</v>
      </c>
    </row>
    <row r="975" spans="1:14" x14ac:dyDescent="0.25">
      <c r="A975">
        <f t="shared" si="15"/>
        <v>2</v>
      </c>
      <c r="B975" s="1">
        <v>41386</v>
      </c>
      <c r="C975" s="2">
        <v>0.8125</v>
      </c>
      <c r="G975">
        <v>0</v>
      </c>
      <c r="H975">
        <v>0</v>
      </c>
      <c r="I975">
        <v>0</v>
      </c>
      <c r="J975" t="s">
        <v>130</v>
      </c>
      <c r="K975" t="s">
        <v>131</v>
      </c>
    </row>
    <row r="976" spans="1:14" x14ac:dyDescent="0.25">
      <c r="A976">
        <f t="shared" si="15"/>
        <v>2</v>
      </c>
      <c r="B976" s="1">
        <v>41393</v>
      </c>
      <c r="C976" s="2">
        <v>0.75</v>
      </c>
      <c r="G976">
        <v>0</v>
      </c>
      <c r="H976">
        <v>0</v>
      </c>
      <c r="I976">
        <v>0</v>
      </c>
      <c r="J976" t="s">
        <v>130</v>
      </c>
      <c r="K976" t="s">
        <v>131</v>
      </c>
    </row>
    <row r="977" spans="1:15" x14ac:dyDescent="0.25">
      <c r="A977">
        <f t="shared" si="15"/>
        <v>2</v>
      </c>
      <c r="B977" s="1">
        <v>41393</v>
      </c>
      <c r="C977" s="2">
        <v>0.77083333333333337</v>
      </c>
      <c r="G977">
        <v>0</v>
      </c>
      <c r="H977">
        <v>0</v>
      </c>
      <c r="I977">
        <v>0</v>
      </c>
      <c r="J977" t="s">
        <v>130</v>
      </c>
      <c r="K977" t="s">
        <v>131</v>
      </c>
    </row>
    <row r="978" spans="1:15" x14ac:dyDescent="0.25">
      <c r="A978">
        <f t="shared" si="15"/>
        <v>2</v>
      </c>
      <c r="B978" s="1">
        <v>41393</v>
      </c>
      <c r="C978" s="2">
        <v>0.85416666666666663</v>
      </c>
      <c r="G978">
        <v>0</v>
      </c>
      <c r="H978">
        <v>0</v>
      </c>
      <c r="I978">
        <v>0</v>
      </c>
      <c r="J978" t="s">
        <v>130</v>
      </c>
      <c r="K978" t="s">
        <v>131</v>
      </c>
    </row>
    <row r="979" spans="1:15" x14ac:dyDescent="0.25">
      <c r="A979">
        <f t="shared" si="15"/>
        <v>2</v>
      </c>
      <c r="B979" s="1">
        <v>41302</v>
      </c>
      <c r="C979" s="2">
        <v>0.375</v>
      </c>
      <c r="D979" t="s">
        <v>254</v>
      </c>
      <c r="E979" t="s">
        <v>566</v>
      </c>
      <c r="G979">
        <v>0</v>
      </c>
      <c r="H979">
        <v>1</v>
      </c>
      <c r="I979">
        <v>1</v>
      </c>
      <c r="J979" t="s">
        <v>66</v>
      </c>
      <c r="K979" t="s">
        <v>67</v>
      </c>
      <c r="L979" t="s">
        <v>134</v>
      </c>
      <c r="M979" t="s">
        <v>135</v>
      </c>
      <c r="N979" t="s">
        <v>15</v>
      </c>
      <c r="O979" s="6" t="s">
        <v>390</v>
      </c>
    </row>
    <row r="980" spans="1:15" x14ac:dyDescent="0.25">
      <c r="A980">
        <f t="shared" si="15"/>
        <v>2</v>
      </c>
      <c r="B980" s="1">
        <v>41302</v>
      </c>
      <c r="C980" s="2">
        <v>0.39583333333333331</v>
      </c>
      <c r="D980" t="s">
        <v>251</v>
      </c>
      <c r="E980" t="s">
        <v>567</v>
      </c>
      <c r="G980">
        <v>0</v>
      </c>
      <c r="H980">
        <v>1</v>
      </c>
      <c r="I980">
        <v>1</v>
      </c>
      <c r="J980" t="s">
        <v>66</v>
      </c>
      <c r="K980" t="s">
        <v>67</v>
      </c>
      <c r="L980" t="s">
        <v>136</v>
      </c>
      <c r="M980" t="s">
        <v>137</v>
      </c>
      <c r="N980" t="s">
        <v>22</v>
      </c>
      <c r="O980" s="6" t="s">
        <v>322</v>
      </c>
    </row>
    <row r="981" spans="1:15" x14ac:dyDescent="0.25">
      <c r="A981">
        <f t="shared" si="15"/>
        <v>2</v>
      </c>
      <c r="B981" s="1">
        <v>41302</v>
      </c>
      <c r="C981" s="2">
        <v>0.64583333333333337</v>
      </c>
      <c r="D981" t="s">
        <v>240</v>
      </c>
      <c r="E981" t="s">
        <v>575</v>
      </c>
      <c r="G981">
        <v>0</v>
      </c>
      <c r="H981">
        <v>1</v>
      </c>
      <c r="I981">
        <v>0</v>
      </c>
      <c r="J981" t="s">
        <v>66</v>
      </c>
      <c r="K981" t="s">
        <v>67</v>
      </c>
      <c r="L981" t="s">
        <v>110</v>
      </c>
      <c r="M981" t="s">
        <v>111</v>
      </c>
      <c r="N981" t="s">
        <v>15</v>
      </c>
      <c r="O981" s="6" t="s">
        <v>365</v>
      </c>
    </row>
    <row r="982" spans="1:15" x14ac:dyDescent="0.25">
      <c r="A982">
        <f t="shared" si="15"/>
        <v>2</v>
      </c>
      <c r="B982" s="1">
        <v>41302</v>
      </c>
      <c r="C982" s="2">
        <v>0.6875</v>
      </c>
      <c r="D982" t="s">
        <v>240</v>
      </c>
      <c r="E982" t="s">
        <v>579</v>
      </c>
      <c r="G982">
        <v>0</v>
      </c>
      <c r="H982">
        <v>1</v>
      </c>
      <c r="I982">
        <v>1</v>
      </c>
      <c r="J982" t="s">
        <v>66</v>
      </c>
      <c r="K982" t="s">
        <v>67</v>
      </c>
      <c r="L982" t="s">
        <v>73</v>
      </c>
      <c r="M982" t="s">
        <v>74</v>
      </c>
      <c r="N982" t="s">
        <v>15</v>
      </c>
      <c r="O982" s="6" t="s">
        <v>318</v>
      </c>
    </row>
    <row r="983" spans="1:15" x14ac:dyDescent="0.25">
      <c r="A983">
        <f t="shared" si="15"/>
        <v>4</v>
      </c>
      <c r="B983" s="1">
        <v>41304</v>
      </c>
      <c r="C983" s="2">
        <v>0.70833333333333337</v>
      </c>
      <c r="D983" t="s">
        <v>246</v>
      </c>
      <c r="E983" t="s">
        <v>628</v>
      </c>
      <c r="G983">
        <v>0</v>
      </c>
      <c r="H983">
        <v>1</v>
      </c>
      <c r="I983">
        <v>1</v>
      </c>
      <c r="J983" t="s">
        <v>66</v>
      </c>
      <c r="K983" t="s">
        <v>67</v>
      </c>
      <c r="L983" t="s">
        <v>68</v>
      </c>
      <c r="M983" t="s">
        <v>69</v>
      </c>
      <c r="N983" t="s">
        <v>22</v>
      </c>
      <c r="O983" s="6" t="s">
        <v>454</v>
      </c>
    </row>
    <row r="984" spans="1:15" x14ac:dyDescent="0.25">
      <c r="A984">
        <f t="shared" si="15"/>
        <v>4</v>
      </c>
      <c r="B984" s="1">
        <v>41304</v>
      </c>
      <c r="C984" s="2">
        <v>0.72916666666666663</v>
      </c>
      <c r="D984" t="s">
        <v>246</v>
      </c>
      <c r="E984" t="s">
        <v>628</v>
      </c>
      <c r="G984">
        <v>0</v>
      </c>
      <c r="H984">
        <v>1</v>
      </c>
      <c r="I984">
        <v>0</v>
      </c>
      <c r="J984" t="s">
        <v>66</v>
      </c>
      <c r="K984" t="s">
        <v>67</v>
      </c>
      <c r="L984" t="s">
        <v>68</v>
      </c>
      <c r="M984" t="s">
        <v>69</v>
      </c>
      <c r="N984" t="s">
        <v>22</v>
      </c>
      <c r="O984" s="6" t="s">
        <v>454</v>
      </c>
    </row>
    <row r="985" spans="1:15" x14ac:dyDescent="0.25">
      <c r="A985">
        <f t="shared" si="15"/>
        <v>6</v>
      </c>
      <c r="B985" s="1">
        <v>41306</v>
      </c>
      <c r="C985" s="2">
        <v>0.45833333333333331</v>
      </c>
      <c r="D985" t="s">
        <v>246</v>
      </c>
      <c r="E985" t="s">
        <v>644</v>
      </c>
      <c r="G985">
        <v>0</v>
      </c>
      <c r="H985">
        <v>1</v>
      </c>
      <c r="I985">
        <v>1</v>
      </c>
      <c r="J985" t="s">
        <v>66</v>
      </c>
      <c r="K985" t="s">
        <v>67</v>
      </c>
      <c r="L985" t="s">
        <v>157</v>
      </c>
      <c r="M985" t="s">
        <v>158</v>
      </c>
      <c r="N985" t="s">
        <v>22</v>
      </c>
      <c r="O985" s="6" t="s">
        <v>362</v>
      </c>
    </row>
    <row r="986" spans="1:15" x14ac:dyDescent="0.25">
      <c r="A986">
        <f t="shared" si="15"/>
        <v>6</v>
      </c>
      <c r="B986" s="1">
        <v>41306</v>
      </c>
      <c r="C986" s="2">
        <v>0.5</v>
      </c>
      <c r="D986" t="s">
        <v>246</v>
      </c>
      <c r="E986" t="s">
        <v>646</v>
      </c>
      <c r="G986">
        <v>0</v>
      </c>
      <c r="H986">
        <v>1</v>
      </c>
      <c r="I986">
        <v>1</v>
      </c>
      <c r="J986" t="s">
        <v>66</v>
      </c>
      <c r="K986" t="s">
        <v>67</v>
      </c>
      <c r="L986" t="s">
        <v>161</v>
      </c>
      <c r="M986" t="s">
        <v>162</v>
      </c>
      <c r="N986" t="s">
        <v>15</v>
      </c>
      <c r="O986" s="6" t="s">
        <v>385</v>
      </c>
    </row>
    <row r="987" spans="1:15" x14ac:dyDescent="0.25">
      <c r="A987">
        <f t="shared" si="15"/>
        <v>6</v>
      </c>
      <c r="B987" s="1">
        <v>41306</v>
      </c>
      <c r="C987" s="2">
        <v>0.52083333333333337</v>
      </c>
      <c r="D987" t="s">
        <v>264</v>
      </c>
      <c r="E987" t="s">
        <v>648</v>
      </c>
      <c r="G987">
        <v>0</v>
      </c>
      <c r="H987">
        <v>1</v>
      </c>
      <c r="I987">
        <v>0</v>
      </c>
      <c r="J987" t="s">
        <v>66</v>
      </c>
      <c r="K987" t="s">
        <v>67</v>
      </c>
      <c r="L987" t="s">
        <v>163</v>
      </c>
      <c r="M987" t="s">
        <v>164</v>
      </c>
      <c r="N987" t="s">
        <v>25</v>
      </c>
      <c r="O987" s="6" t="s">
        <v>460</v>
      </c>
    </row>
    <row r="988" spans="1:15" x14ac:dyDescent="0.25">
      <c r="A988">
        <f t="shared" si="15"/>
        <v>6</v>
      </c>
      <c r="B988" s="1">
        <v>41306</v>
      </c>
      <c r="C988" s="2">
        <v>0.54166666666666663</v>
      </c>
      <c r="D988" t="s">
        <v>241</v>
      </c>
      <c r="E988" t="s">
        <v>649</v>
      </c>
      <c r="G988">
        <v>0</v>
      </c>
      <c r="H988">
        <v>1</v>
      </c>
      <c r="I988">
        <v>0</v>
      </c>
      <c r="J988" t="s">
        <v>66</v>
      </c>
      <c r="K988" t="s">
        <v>67</v>
      </c>
      <c r="L988" t="s">
        <v>62</v>
      </c>
      <c r="M988" t="s">
        <v>63</v>
      </c>
      <c r="N988" t="s">
        <v>15</v>
      </c>
      <c r="O988" s="6" t="s">
        <v>316</v>
      </c>
    </row>
    <row r="989" spans="1:15" x14ac:dyDescent="0.25">
      <c r="A989">
        <f t="shared" si="15"/>
        <v>6</v>
      </c>
      <c r="B989" s="1">
        <v>41306</v>
      </c>
      <c r="C989" s="2">
        <v>0.5625</v>
      </c>
      <c r="D989" t="s">
        <v>241</v>
      </c>
      <c r="E989" t="s">
        <v>649</v>
      </c>
      <c r="G989">
        <v>0</v>
      </c>
      <c r="H989">
        <v>1</v>
      </c>
      <c r="I989">
        <v>0</v>
      </c>
      <c r="J989" t="s">
        <v>66</v>
      </c>
      <c r="K989" t="s">
        <v>67</v>
      </c>
      <c r="L989" t="s">
        <v>62</v>
      </c>
      <c r="M989" t="s">
        <v>63</v>
      </c>
      <c r="N989" t="s">
        <v>15</v>
      </c>
      <c r="O989" s="6" t="s">
        <v>316</v>
      </c>
    </row>
    <row r="990" spans="1:15" x14ac:dyDescent="0.25">
      <c r="A990">
        <f t="shared" si="15"/>
        <v>2</v>
      </c>
      <c r="B990" s="1">
        <v>41309</v>
      </c>
      <c r="C990" s="2">
        <v>0.375</v>
      </c>
      <c r="D990" t="s">
        <v>251</v>
      </c>
      <c r="E990" t="s">
        <v>661</v>
      </c>
      <c r="G990">
        <v>0</v>
      </c>
      <c r="H990">
        <v>1</v>
      </c>
      <c r="I990">
        <v>0</v>
      </c>
      <c r="J990" t="s">
        <v>66</v>
      </c>
      <c r="K990" t="s">
        <v>67</v>
      </c>
      <c r="L990" t="s">
        <v>136</v>
      </c>
      <c r="M990" t="s">
        <v>137</v>
      </c>
      <c r="N990" t="s">
        <v>22</v>
      </c>
      <c r="O990" s="6" t="s">
        <v>322</v>
      </c>
    </row>
    <row r="991" spans="1:15" x14ac:dyDescent="0.25">
      <c r="A991">
        <f t="shared" si="15"/>
        <v>2</v>
      </c>
      <c r="B991" s="1">
        <v>41309</v>
      </c>
      <c r="C991" s="2">
        <v>0.39583333333333331</v>
      </c>
      <c r="D991" t="s">
        <v>251</v>
      </c>
      <c r="E991" t="s">
        <v>661</v>
      </c>
      <c r="G991">
        <v>0</v>
      </c>
      <c r="H991">
        <v>1</v>
      </c>
      <c r="I991">
        <v>0</v>
      </c>
      <c r="J991" t="s">
        <v>66</v>
      </c>
      <c r="K991" t="s">
        <v>67</v>
      </c>
      <c r="L991" t="s">
        <v>136</v>
      </c>
      <c r="M991" t="s">
        <v>137</v>
      </c>
      <c r="N991" t="s">
        <v>22</v>
      </c>
      <c r="O991" s="6" t="s">
        <v>322</v>
      </c>
    </row>
    <row r="992" spans="1:15" x14ac:dyDescent="0.25">
      <c r="A992">
        <f t="shared" si="15"/>
        <v>2</v>
      </c>
      <c r="B992" s="1">
        <v>41309</v>
      </c>
      <c r="C992" s="2">
        <v>0.41666666666666669</v>
      </c>
      <c r="D992" t="s">
        <v>241</v>
      </c>
      <c r="E992" t="s">
        <v>649</v>
      </c>
      <c r="G992">
        <v>0</v>
      </c>
      <c r="H992">
        <v>1</v>
      </c>
      <c r="I992">
        <v>0</v>
      </c>
      <c r="J992" t="s">
        <v>66</v>
      </c>
      <c r="K992" t="s">
        <v>67</v>
      </c>
      <c r="L992" t="s">
        <v>62</v>
      </c>
      <c r="M992" t="s">
        <v>63</v>
      </c>
      <c r="N992" t="s">
        <v>15</v>
      </c>
      <c r="O992" s="6" t="s">
        <v>316</v>
      </c>
    </row>
    <row r="993" spans="1:15" x14ac:dyDescent="0.25">
      <c r="A993">
        <f t="shared" si="15"/>
        <v>2</v>
      </c>
      <c r="B993" s="1">
        <v>41309</v>
      </c>
      <c r="C993" s="2">
        <v>0.64583333333333337</v>
      </c>
      <c r="D993" t="s">
        <v>254</v>
      </c>
      <c r="E993" t="s">
        <v>667</v>
      </c>
      <c r="G993">
        <v>0</v>
      </c>
      <c r="H993">
        <v>1</v>
      </c>
      <c r="I993">
        <v>1</v>
      </c>
      <c r="J993" t="s">
        <v>66</v>
      </c>
      <c r="K993" t="s">
        <v>67</v>
      </c>
      <c r="L993" t="s">
        <v>155</v>
      </c>
      <c r="M993" t="s">
        <v>156</v>
      </c>
      <c r="N993" t="s">
        <v>22</v>
      </c>
      <c r="O993" s="6" t="s">
        <v>321</v>
      </c>
    </row>
    <row r="994" spans="1:15" x14ac:dyDescent="0.25">
      <c r="A994">
        <f t="shared" si="15"/>
        <v>2</v>
      </c>
      <c r="B994" s="1">
        <v>41309</v>
      </c>
      <c r="C994" s="2">
        <v>0.66666666666666663</v>
      </c>
      <c r="D994" t="s">
        <v>254</v>
      </c>
      <c r="E994" t="s">
        <v>667</v>
      </c>
      <c r="G994">
        <v>0</v>
      </c>
      <c r="H994">
        <v>1</v>
      </c>
      <c r="I994">
        <v>0</v>
      </c>
      <c r="J994" t="s">
        <v>66</v>
      </c>
      <c r="K994" t="s">
        <v>67</v>
      </c>
      <c r="L994" t="s">
        <v>155</v>
      </c>
      <c r="M994" t="s">
        <v>156</v>
      </c>
      <c r="N994" t="s">
        <v>22</v>
      </c>
      <c r="O994" s="6" t="s">
        <v>321</v>
      </c>
    </row>
    <row r="995" spans="1:15" x14ac:dyDescent="0.25">
      <c r="A995">
        <f t="shared" si="15"/>
        <v>2</v>
      </c>
      <c r="B995" s="1">
        <v>41309</v>
      </c>
      <c r="C995" s="2">
        <v>0.6875</v>
      </c>
      <c r="D995" t="s">
        <v>248</v>
      </c>
      <c r="E995" t="s">
        <v>670</v>
      </c>
      <c r="G995">
        <v>0</v>
      </c>
      <c r="H995">
        <v>1</v>
      </c>
      <c r="I995">
        <v>0</v>
      </c>
      <c r="J995" t="s">
        <v>66</v>
      </c>
      <c r="K995" t="s">
        <v>67</v>
      </c>
      <c r="L995" t="s">
        <v>38</v>
      </c>
      <c r="M995" t="s">
        <v>39</v>
      </c>
      <c r="N995" t="s">
        <v>15</v>
      </c>
      <c r="O995" s="6" t="s">
        <v>361</v>
      </c>
    </row>
    <row r="996" spans="1:15" x14ac:dyDescent="0.25">
      <c r="A996">
        <f t="shared" si="15"/>
        <v>4</v>
      </c>
      <c r="B996" s="1">
        <v>41311</v>
      </c>
      <c r="C996" s="2">
        <v>0.66666666666666663</v>
      </c>
      <c r="D996" t="s">
        <v>251</v>
      </c>
      <c r="E996" t="s">
        <v>709</v>
      </c>
      <c r="G996">
        <v>0</v>
      </c>
      <c r="H996">
        <v>1</v>
      </c>
      <c r="I996">
        <v>1</v>
      </c>
      <c r="J996" t="s">
        <v>66</v>
      </c>
      <c r="K996" t="s">
        <v>67</v>
      </c>
      <c r="L996" t="s">
        <v>190</v>
      </c>
      <c r="M996" t="s">
        <v>191</v>
      </c>
      <c r="N996" t="s">
        <v>15</v>
      </c>
      <c r="O996" s="6" t="s">
        <v>396</v>
      </c>
    </row>
    <row r="997" spans="1:15" x14ac:dyDescent="0.25">
      <c r="A997">
        <f t="shared" si="15"/>
        <v>4</v>
      </c>
      <c r="B997" s="1">
        <v>41311</v>
      </c>
      <c r="C997" s="2">
        <v>0.6875</v>
      </c>
      <c r="D997" t="s">
        <v>248</v>
      </c>
      <c r="E997" t="s">
        <v>710</v>
      </c>
      <c r="G997">
        <v>0</v>
      </c>
      <c r="H997">
        <v>1</v>
      </c>
      <c r="I997">
        <v>0</v>
      </c>
      <c r="J997" t="s">
        <v>66</v>
      </c>
      <c r="K997" t="s">
        <v>67</v>
      </c>
      <c r="L997" t="s">
        <v>38</v>
      </c>
      <c r="M997" t="s">
        <v>39</v>
      </c>
      <c r="N997" t="s">
        <v>15</v>
      </c>
      <c r="O997" s="6" t="s">
        <v>361</v>
      </c>
    </row>
    <row r="998" spans="1:15" x14ac:dyDescent="0.25">
      <c r="A998">
        <f t="shared" si="15"/>
        <v>4</v>
      </c>
      <c r="B998" s="1">
        <v>41311</v>
      </c>
      <c r="C998" s="2">
        <v>0.70833333333333337</v>
      </c>
      <c r="D998" t="s">
        <v>248</v>
      </c>
      <c r="E998" t="s">
        <v>675</v>
      </c>
      <c r="G998">
        <v>0</v>
      </c>
      <c r="H998">
        <v>1</v>
      </c>
      <c r="I998">
        <v>0</v>
      </c>
      <c r="J998" t="s">
        <v>66</v>
      </c>
      <c r="K998" t="s">
        <v>67</v>
      </c>
      <c r="L998" t="s">
        <v>38</v>
      </c>
      <c r="M998" t="s">
        <v>39</v>
      </c>
      <c r="N998" t="s">
        <v>15</v>
      </c>
      <c r="O998" s="6" t="s">
        <v>361</v>
      </c>
    </row>
    <row r="999" spans="1:15" x14ac:dyDescent="0.25">
      <c r="A999">
        <f t="shared" si="15"/>
        <v>4</v>
      </c>
      <c r="B999" s="1">
        <v>41311</v>
      </c>
      <c r="C999" s="2">
        <v>0.75</v>
      </c>
      <c r="D999" t="s">
        <v>256</v>
      </c>
      <c r="E999" t="s">
        <v>716</v>
      </c>
      <c r="G999">
        <v>0</v>
      </c>
      <c r="H999">
        <v>1</v>
      </c>
      <c r="I999">
        <v>1</v>
      </c>
      <c r="J999" t="s">
        <v>66</v>
      </c>
      <c r="K999" t="s">
        <v>67</v>
      </c>
      <c r="L999" t="s">
        <v>211</v>
      </c>
      <c r="M999" t="s">
        <v>212</v>
      </c>
      <c r="N999" t="s">
        <v>22</v>
      </c>
      <c r="O999" s="6" t="s">
        <v>338</v>
      </c>
    </row>
    <row r="1000" spans="1:15" x14ac:dyDescent="0.25">
      <c r="A1000">
        <f t="shared" si="15"/>
        <v>6</v>
      </c>
      <c r="B1000" s="1">
        <v>41313</v>
      </c>
      <c r="C1000" s="2">
        <v>0.41666666666666669</v>
      </c>
      <c r="D1000" t="s">
        <v>246</v>
      </c>
      <c r="E1000" t="s">
        <v>738</v>
      </c>
      <c r="G1000">
        <v>0</v>
      </c>
      <c r="H1000">
        <v>1</v>
      </c>
      <c r="I1000">
        <v>0</v>
      </c>
      <c r="J1000" t="s">
        <v>66</v>
      </c>
      <c r="K1000" t="s">
        <v>67</v>
      </c>
      <c r="L1000" t="s">
        <v>36</v>
      </c>
      <c r="M1000" t="s">
        <v>37</v>
      </c>
      <c r="N1000" t="s">
        <v>15</v>
      </c>
      <c r="O1000" s="6" t="s">
        <v>403</v>
      </c>
    </row>
    <row r="1001" spans="1:15" x14ac:dyDescent="0.25">
      <c r="A1001">
        <f t="shared" si="15"/>
        <v>6</v>
      </c>
      <c r="B1001" s="1">
        <v>41313</v>
      </c>
      <c r="C1001" s="2">
        <v>0.4375</v>
      </c>
      <c r="D1001" t="s">
        <v>246</v>
      </c>
      <c r="E1001" t="s">
        <v>739</v>
      </c>
      <c r="G1001">
        <v>0</v>
      </c>
      <c r="H1001">
        <v>1</v>
      </c>
      <c r="I1001">
        <v>0</v>
      </c>
      <c r="J1001" t="s">
        <v>66</v>
      </c>
      <c r="K1001" t="s">
        <v>67</v>
      </c>
      <c r="L1001" t="s">
        <v>36</v>
      </c>
      <c r="M1001" t="s">
        <v>37</v>
      </c>
      <c r="N1001" t="s">
        <v>15</v>
      </c>
      <c r="O1001" s="6" t="s">
        <v>403</v>
      </c>
    </row>
    <row r="1002" spans="1:15" x14ac:dyDescent="0.25">
      <c r="A1002">
        <f t="shared" si="15"/>
        <v>6</v>
      </c>
      <c r="B1002" s="1">
        <v>41313</v>
      </c>
      <c r="C1002" s="2">
        <v>0.45833333333333331</v>
      </c>
      <c r="D1002" t="s">
        <v>245</v>
      </c>
      <c r="E1002" t="s">
        <v>741</v>
      </c>
      <c r="G1002">
        <v>0</v>
      </c>
      <c r="H1002">
        <v>1</v>
      </c>
      <c r="I1002">
        <v>0</v>
      </c>
      <c r="J1002" t="s">
        <v>66</v>
      </c>
      <c r="K1002" t="s">
        <v>67</v>
      </c>
      <c r="L1002" t="s">
        <v>155</v>
      </c>
      <c r="M1002" t="s">
        <v>156</v>
      </c>
      <c r="N1002" t="s">
        <v>22</v>
      </c>
      <c r="O1002" s="6" t="s">
        <v>321</v>
      </c>
    </row>
    <row r="1003" spans="1:15" x14ac:dyDescent="0.25">
      <c r="A1003">
        <f t="shared" si="15"/>
        <v>6</v>
      </c>
      <c r="B1003" s="1">
        <v>41313</v>
      </c>
      <c r="C1003" s="2">
        <v>0.47916666666666669</v>
      </c>
      <c r="D1003" t="s">
        <v>245</v>
      </c>
      <c r="E1003" t="s">
        <v>741</v>
      </c>
      <c r="G1003">
        <v>0</v>
      </c>
      <c r="H1003">
        <v>1</v>
      </c>
      <c r="I1003">
        <v>0</v>
      </c>
      <c r="J1003" t="s">
        <v>66</v>
      </c>
      <c r="K1003" t="s">
        <v>67</v>
      </c>
      <c r="L1003" t="s">
        <v>155</v>
      </c>
      <c r="M1003" t="s">
        <v>156</v>
      </c>
      <c r="N1003" t="s">
        <v>22</v>
      </c>
      <c r="O1003" s="6" t="s">
        <v>321</v>
      </c>
    </row>
    <row r="1004" spans="1:15" x14ac:dyDescent="0.25">
      <c r="A1004">
        <f t="shared" si="15"/>
        <v>6</v>
      </c>
      <c r="B1004" s="1">
        <v>41313</v>
      </c>
      <c r="C1004" s="2">
        <v>0.52083333333333337</v>
      </c>
      <c r="D1004" t="s">
        <v>241</v>
      </c>
      <c r="E1004" t="s">
        <v>743</v>
      </c>
      <c r="G1004">
        <v>0</v>
      </c>
      <c r="H1004">
        <v>1</v>
      </c>
      <c r="I1004">
        <v>0</v>
      </c>
      <c r="J1004" t="s">
        <v>66</v>
      </c>
      <c r="K1004" t="s">
        <v>67</v>
      </c>
      <c r="L1004" t="s">
        <v>62</v>
      </c>
      <c r="M1004" t="s">
        <v>63</v>
      </c>
      <c r="N1004" t="s">
        <v>15</v>
      </c>
      <c r="O1004" s="6" t="s">
        <v>316</v>
      </c>
    </row>
    <row r="1005" spans="1:15" x14ac:dyDescent="0.25">
      <c r="A1005">
        <f t="shared" si="15"/>
        <v>6</v>
      </c>
      <c r="B1005" s="1">
        <v>41313</v>
      </c>
      <c r="C1005" s="2">
        <v>0.54166666666666663</v>
      </c>
      <c r="D1005" t="s">
        <v>241</v>
      </c>
      <c r="E1005" t="s">
        <v>743</v>
      </c>
      <c r="G1005">
        <v>0</v>
      </c>
      <c r="H1005">
        <v>1</v>
      </c>
      <c r="I1005">
        <v>0</v>
      </c>
      <c r="J1005" t="s">
        <v>66</v>
      </c>
      <c r="K1005" t="s">
        <v>67</v>
      </c>
      <c r="L1005" t="s">
        <v>62</v>
      </c>
      <c r="M1005" t="s">
        <v>63</v>
      </c>
      <c r="N1005" t="s">
        <v>15</v>
      </c>
      <c r="O1005" s="6" t="s">
        <v>316</v>
      </c>
    </row>
    <row r="1006" spans="1:15" x14ac:dyDescent="0.25">
      <c r="A1006">
        <f t="shared" si="15"/>
        <v>6</v>
      </c>
      <c r="B1006" s="1">
        <v>41313</v>
      </c>
      <c r="C1006" s="2">
        <v>0.5625</v>
      </c>
      <c r="D1006" t="s">
        <v>241</v>
      </c>
      <c r="E1006" t="s">
        <v>745</v>
      </c>
      <c r="G1006">
        <v>0</v>
      </c>
      <c r="H1006">
        <v>1</v>
      </c>
      <c r="I1006">
        <v>1</v>
      </c>
      <c r="J1006" t="s">
        <v>66</v>
      </c>
      <c r="K1006" t="s">
        <v>67</v>
      </c>
      <c r="L1006" t="s">
        <v>233</v>
      </c>
      <c r="M1006" t="s">
        <v>234</v>
      </c>
      <c r="N1006" t="s">
        <v>235</v>
      </c>
      <c r="O1006" s="6" t="s">
        <v>391</v>
      </c>
    </row>
    <row r="1007" spans="1:15" x14ac:dyDescent="0.25">
      <c r="A1007">
        <f t="shared" si="15"/>
        <v>2</v>
      </c>
      <c r="B1007" s="1">
        <v>41316</v>
      </c>
      <c r="C1007" s="2">
        <v>0.39583333333333331</v>
      </c>
      <c r="D1007" t="s">
        <v>256</v>
      </c>
      <c r="E1007" t="s">
        <v>752</v>
      </c>
      <c r="G1007">
        <v>0</v>
      </c>
      <c r="H1007">
        <v>1</v>
      </c>
      <c r="I1007">
        <v>0</v>
      </c>
      <c r="J1007" t="s">
        <v>66</v>
      </c>
      <c r="K1007" t="s">
        <v>67</v>
      </c>
      <c r="L1007" t="s">
        <v>211</v>
      </c>
      <c r="M1007" t="s">
        <v>212</v>
      </c>
      <c r="N1007" t="s">
        <v>22</v>
      </c>
      <c r="O1007" s="6" t="s">
        <v>338</v>
      </c>
    </row>
    <row r="1008" spans="1:15" x14ac:dyDescent="0.25">
      <c r="A1008">
        <f t="shared" si="15"/>
        <v>2</v>
      </c>
      <c r="B1008" s="1">
        <v>41316</v>
      </c>
      <c r="C1008" s="2">
        <v>0.41666666666666669</v>
      </c>
      <c r="D1008" t="s">
        <v>256</v>
      </c>
      <c r="E1008" t="s">
        <v>753</v>
      </c>
      <c r="G1008">
        <v>0</v>
      </c>
      <c r="H1008">
        <v>1</v>
      </c>
      <c r="I1008">
        <v>0</v>
      </c>
      <c r="J1008" t="s">
        <v>66</v>
      </c>
      <c r="K1008" t="s">
        <v>67</v>
      </c>
      <c r="L1008" t="s">
        <v>211</v>
      </c>
      <c r="M1008" t="s">
        <v>212</v>
      </c>
      <c r="N1008" t="s">
        <v>22</v>
      </c>
      <c r="O1008" s="6" t="s">
        <v>338</v>
      </c>
    </row>
    <row r="1009" spans="1:15" x14ac:dyDescent="0.25">
      <c r="A1009">
        <f t="shared" si="15"/>
        <v>6</v>
      </c>
      <c r="B1009" s="1">
        <v>41320</v>
      </c>
      <c r="C1009" s="2">
        <v>0.41666666666666669</v>
      </c>
      <c r="D1009" t="s">
        <v>256</v>
      </c>
      <c r="E1009" t="s">
        <v>825</v>
      </c>
      <c r="G1009">
        <v>0</v>
      </c>
      <c r="H1009">
        <v>1</v>
      </c>
      <c r="I1009">
        <v>0</v>
      </c>
      <c r="J1009" t="s">
        <v>66</v>
      </c>
      <c r="K1009" t="s">
        <v>67</v>
      </c>
      <c r="L1009" t="s">
        <v>211</v>
      </c>
      <c r="M1009" t="s">
        <v>212</v>
      </c>
      <c r="N1009" t="s">
        <v>22</v>
      </c>
      <c r="O1009" s="6" t="s">
        <v>338</v>
      </c>
    </row>
    <row r="1010" spans="1:15" x14ac:dyDescent="0.25">
      <c r="A1010">
        <f t="shared" si="15"/>
        <v>6</v>
      </c>
      <c r="B1010" s="1">
        <v>41320</v>
      </c>
      <c r="C1010" s="2">
        <v>0.4375</v>
      </c>
      <c r="D1010" t="s">
        <v>256</v>
      </c>
      <c r="E1010" t="s">
        <v>825</v>
      </c>
      <c r="G1010">
        <v>0</v>
      </c>
      <c r="H1010">
        <v>1</v>
      </c>
      <c r="I1010">
        <v>0</v>
      </c>
      <c r="J1010" t="s">
        <v>66</v>
      </c>
      <c r="K1010" t="s">
        <v>67</v>
      </c>
      <c r="L1010" t="s">
        <v>211</v>
      </c>
      <c r="M1010" t="s">
        <v>212</v>
      </c>
      <c r="N1010" t="s">
        <v>22</v>
      </c>
      <c r="O1010" s="6" t="s">
        <v>338</v>
      </c>
    </row>
    <row r="1011" spans="1:15" x14ac:dyDescent="0.25">
      <c r="A1011">
        <f t="shared" si="15"/>
        <v>6</v>
      </c>
      <c r="B1011" s="1">
        <v>41320</v>
      </c>
      <c r="C1011" s="2">
        <v>0.52083333333333337</v>
      </c>
      <c r="D1011" t="s">
        <v>252</v>
      </c>
      <c r="E1011" t="s">
        <v>832</v>
      </c>
      <c r="G1011">
        <v>0</v>
      </c>
      <c r="H1011">
        <v>1</v>
      </c>
      <c r="I1011">
        <v>0</v>
      </c>
      <c r="J1011" t="s">
        <v>66</v>
      </c>
      <c r="K1011" t="s">
        <v>67</v>
      </c>
      <c r="L1011" t="s">
        <v>62</v>
      </c>
      <c r="M1011" t="s">
        <v>63</v>
      </c>
      <c r="N1011" t="s">
        <v>15</v>
      </c>
      <c r="O1011" s="6" t="s">
        <v>316</v>
      </c>
    </row>
    <row r="1012" spans="1:15" x14ac:dyDescent="0.25">
      <c r="A1012">
        <f t="shared" si="15"/>
        <v>6</v>
      </c>
      <c r="B1012" s="1">
        <v>41320</v>
      </c>
      <c r="C1012" s="2">
        <v>0.54166666666666663</v>
      </c>
      <c r="D1012" t="s">
        <v>252</v>
      </c>
      <c r="E1012" t="s">
        <v>832</v>
      </c>
      <c r="G1012">
        <v>0</v>
      </c>
      <c r="H1012">
        <v>1</v>
      </c>
      <c r="I1012">
        <v>0</v>
      </c>
      <c r="J1012" t="s">
        <v>66</v>
      </c>
      <c r="K1012" t="s">
        <v>67</v>
      </c>
      <c r="L1012" t="s">
        <v>62</v>
      </c>
      <c r="M1012" t="s">
        <v>63</v>
      </c>
      <c r="N1012" t="s">
        <v>15</v>
      </c>
      <c r="O1012" s="6" t="s">
        <v>316</v>
      </c>
    </row>
    <row r="1013" spans="1:15" x14ac:dyDescent="0.25">
      <c r="A1013">
        <f t="shared" si="15"/>
        <v>6</v>
      </c>
      <c r="B1013" s="1">
        <v>41320</v>
      </c>
      <c r="C1013" s="2">
        <v>0.5625</v>
      </c>
      <c r="D1013" t="s">
        <v>264</v>
      </c>
      <c r="E1013" t="s">
        <v>834</v>
      </c>
      <c r="G1013">
        <v>0</v>
      </c>
      <c r="H1013">
        <v>1</v>
      </c>
      <c r="I1013">
        <v>0</v>
      </c>
      <c r="J1013" t="s">
        <v>66</v>
      </c>
      <c r="K1013" t="s">
        <v>67</v>
      </c>
      <c r="L1013" t="s">
        <v>233</v>
      </c>
      <c r="M1013" t="s">
        <v>234</v>
      </c>
      <c r="N1013" t="s">
        <v>235</v>
      </c>
      <c r="O1013" s="6" t="s">
        <v>391</v>
      </c>
    </row>
    <row r="1014" spans="1:15" x14ac:dyDescent="0.25">
      <c r="A1014">
        <f t="shared" si="15"/>
        <v>4</v>
      </c>
      <c r="B1014" s="1">
        <v>41325</v>
      </c>
      <c r="C1014" s="2">
        <v>0.77083333333333337</v>
      </c>
      <c r="D1014" t="s">
        <v>264</v>
      </c>
      <c r="E1014" t="s">
        <v>882</v>
      </c>
      <c r="G1014">
        <v>0</v>
      </c>
      <c r="H1014">
        <v>1</v>
      </c>
      <c r="I1014">
        <v>0</v>
      </c>
      <c r="J1014" t="s">
        <v>66</v>
      </c>
      <c r="K1014" t="s">
        <v>67</v>
      </c>
      <c r="L1014" t="s">
        <v>106</v>
      </c>
      <c r="M1014" t="s">
        <v>107</v>
      </c>
      <c r="N1014" t="s">
        <v>25</v>
      </c>
      <c r="O1014" s="5" t="s">
        <v>383</v>
      </c>
    </row>
    <row r="1015" spans="1:15" x14ac:dyDescent="0.25">
      <c r="A1015">
        <f t="shared" si="15"/>
        <v>6</v>
      </c>
      <c r="B1015" s="1">
        <v>41327</v>
      </c>
      <c r="C1015" s="2">
        <v>0.39583333333333331</v>
      </c>
      <c r="D1015" t="s">
        <v>246</v>
      </c>
      <c r="E1015" t="s">
        <v>900</v>
      </c>
      <c r="G1015">
        <v>0</v>
      </c>
      <c r="H1015">
        <v>1</v>
      </c>
      <c r="I1015">
        <v>1</v>
      </c>
      <c r="J1015" t="s">
        <v>66</v>
      </c>
      <c r="K1015" t="s">
        <v>67</v>
      </c>
      <c r="L1015" t="s">
        <v>207</v>
      </c>
      <c r="M1015" t="s">
        <v>498</v>
      </c>
      <c r="N1015" t="s">
        <v>15</v>
      </c>
      <c r="O1015" s="5" t="s">
        <v>502</v>
      </c>
    </row>
    <row r="1016" spans="1:15" x14ac:dyDescent="0.25">
      <c r="A1016">
        <f t="shared" si="15"/>
        <v>6</v>
      </c>
      <c r="B1016" s="1">
        <v>41327</v>
      </c>
      <c r="C1016" s="2">
        <v>0.41666666666666669</v>
      </c>
      <c r="D1016" t="s">
        <v>242</v>
      </c>
      <c r="E1016" t="s">
        <v>902</v>
      </c>
      <c r="G1016">
        <v>0</v>
      </c>
      <c r="H1016">
        <v>1</v>
      </c>
      <c r="I1016">
        <v>1</v>
      </c>
      <c r="J1016" t="s">
        <v>66</v>
      </c>
      <c r="K1016" t="s">
        <v>67</v>
      </c>
      <c r="L1016" t="s">
        <v>499</v>
      </c>
      <c r="M1016" t="s">
        <v>500</v>
      </c>
      <c r="N1016" t="s">
        <v>15</v>
      </c>
      <c r="O1016" s="6" t="s">
        <v>501</v>
      </c>
    </row>
    <row r="1017" spans="1:15" x14ac:dyDescent="0.25">
      <c r="A1017">
        <f t="shared" si="15"/>
        <v>6</v>
      </c>
      <c r="B1017" s="1">
        <v>41327</v>
      </c>
      <c r="C1017" s="2">
        <v>0.4375</v>
      </c>
      <c r="D1017" t="s">
        <v>242</v>
      </c>
      <c r="E1017" t="s">
        <v>902</v>
      </c>
      <c r="G1017">
        <v>0</v>
      </c>
      <c r="H1017">
        <v>1</v>
      </c>
      <c r="I1017">
        <v>0</v>
      </c>
      <c r="J1017" t="s">
        <v>66</v>
      </c>
      <c r="K1017" t="s">
        <v>67</v>
      </c>
      <c r="L1017" t="s">
        <v>499</v>
      </c>
      <c r="M1017" t="s">
        <v>500</v>
      </c>
      <c r="N1017" t="s">
        <v>15</v>
      </c>
      <c r="O1017" s="6" t="s">
        <v>501</v>
      </c>
    </row>
    <row r="1018" spans="1:15" x14ac:dyDescent="0.25">
      <c r="A1018">
        <f t="shared" si="15"/>
        <v>6</v>
      </c>
      <c r="B1018" s="1">
        <v>41327</v>
      </c>
      <c r="C1018" s="2">
        <v>0.45833333333333331</v>
      </c>
      <c r="D1018" t="s">
        <v>245</v>
      </c>
      <c r="E1018" t="s">
        <v>903</v>
      </c>
      <c r="G1018">
        <v>0</v>
      </c>
      <c r="H1018">
        <v>1</v>
      </c>
      <c r="I1018">
        <v>0</v>
      </c>
      <c r="J1018" t="s">
        <v>66</v>
      </c>
      <c r="K1018" t="s">
        <v>67</v>
      </c>
      <c r="L1018" t="s">
        <v>155</v>
      </c>
      <c r="M1018" t="s">
        <v>156</v>
      </c>
      <c r="N1018" t="s">
        <v>22</v>
      </c>
      <c r="O1018" s="6" t="s">
        <v>321</v>
      </c>
    </row>
    <row r="1019" spans="1:15" x14ac:dyDescent="0.25">
      <c r="A1019">
        <f t="shared" si="15"/>
        <v>6</v>
      </c>
      <c r="B1019" s="1">
        <v>41327</v>
      </c>
      <c r="C1019" s="2">
        <v>0.47916666666666669</v>
      </c>
      <c r="D1019" t="s">
        <v>245</v>
      </c>
      <c r="E1019" t="s">
        <v>903</v>
      </c>
      <c r="G1019">
        <v>0</v>
      </c>
      <c r="H1019">
        <v>1</v>
      </c>
      <c r="I1019">
        <v>0</v>
      </c>
      <c r="J1019" t="s">
        <v>66</v>
      </c>
      <c r="K1019" t="s">
        <v>67</v>
      </c>
      <c r="L1019" t="s">
        <v>155</v>
      </c>
      <c r="M1019" t="s">
        <v>156</v>
      </c>
      <c r="N1019" t="s">
        <v>22</v>
      </c>
      <c r="O1019" s="6" t="s">
        <v>321</v>
      </c>
    </row>
    <row r="1020" spans="1:15" x14ac:dyDescent="0.25">
      <c r="A1020">
        <f t="shared" si="15"/>
        <v>6</v>
      </c>
      <c r="B1020" s="1">
        <v>41327</v>
      </c>
      <c r="C1020" s="2">
        <v>0.54166666666666663</v>
      </c>
      <c r="D1020" t="s">
        <v>241</v>
      </c>
      <c r="E1020" t="s">
        <v>905</v>
      </c>
      <c r="G1020">
        <v>0</v>
      </c>
      <c r="H1020">
        <v>1</v>
      </c>
      <c r="I1020">
        <v>0</v>
      </c>
      <c r="J1020" t="s">
        <v>66</v>
      </c>
      <c r="K1020" t="s">
        <v>67</v>
      </c>
      <c r="L1020" t="s">
        <v>62</v>
      </c>
      <c r="M1020" t="s">
        <v>63</v>
      </c>
      <c r="N1020" t="s">
        <v>15</v>
      </c>
      <c r="O1020" s="6" t="s">
        <v>316</v>
      </c>
    </row>
    <row r="1021" spans="1:15" x14ac:dyDescent="0.25">
      <c r="A1021">
        <f t="shared" si="15"/>
        <v>6</v>
      </c>
      <c r="B1021" s="1">
        <v>41327</v>
      </c>
      <c r="C1021" s="2">
        <v>0.5625</v>
      </c>
      <c r="D1021" t="s">
        <v>241</v>
      </c>
      <c r="E1021" t="s">
        <v>905</v>
      </c>
      <c r="G1021">
        <v>0</v>
      </c>
      <c r="H1021">
        <v>1</v>
      </c>
      <c r="I1021">
        <v>0</v>
      </c>
      <c r="J1021" t="s">
        <v>66</v>
      </c>
      <c r="K1021" t="s">
        <v>67</v>
      </c>
      <c r="L1021" t="s">
        <v>62</v>
      </c>
      <c r="M1021" t="s">
        <v>63</v>
      </c>
      <c r="N1021" t="s">
        <v>15</v>
      </c>
      <c r="O1021" s="6" t="s">
        <v>316</v>
      </c>
    </row>
    <row r="1022" spans="1:15" x14ac:dyDescent="0.25">
      <c r="A1022">
        <f t="shared" si="15"/>
        <v>2</v>
      </c>
      <c r="B1022" s="1">
        <v>41330</v>
      </c>
      <c r="C1022" s="2">
        <v>0.375</v>
      </c>
      <c r="D1022" t="s">
        <v>248</v>
      </c>
      <c r="E1022" t="s">
        <v>908</v>
      </c>
      <c r="G1022">
        <v>0</v>
      </c>
      <c r="H1022">
        <v>1</v>
      </c>
      <c r="I1022">
        <v>0</v>
      </c>
      <c r="J1022" t="s">
        <v>66</v>
      </c>
      <c r="K1022" t="s">
        <v>67</v>
      </c>
      <c r="L1022" t="s">
        <v>182</v>
      </c>
      <c r="M1022" t="s">
        <v>183</v>
      </c>
      <c r="N1022" t="s">
        <v>25</v>
      </c>
      <c r="O1022" s="6" t="s">
        <v>314</v>
      </c>
    </row>
    <row r="1023" spans="1:15" x14ac:dyDescent="0.25">
      <c r="A1023">
        <f t="shared" si="15"/>
        <v>2</v>
      </c>
      <c r="B1023" s="1">
        <v>41330</v>
      </c>
      <c r="C1023" s="2">
        <v>0.39583333333333331</v>
      </c>
      <c r="D1023" t="s">
        <v>248</v>
      </c>
      <c r="E1023" t="s">
        <v>908</v>
      </c>
      <c r="G1023">
        <v>0</v>
      </c>
      <c r="H1023">
        <v>1</v>
      </c>
      <c r="I1023">
        <v>0</v>
      </c>
      <c r="J1023" t="s">
        <v>66</v>
      </c>
      <c r="K1023" t="s">
        <v>67</v>
      </c>
      <c r="L1023" t="s">
        <v>182</v>
      </c>
      <c r="M1023" t="s">
        <v>183</v>
      </c>
      <c r="N1023" t="s">
        <v>25</v>
      </c>
      <c r="O1023" s="6" t="s">
        <v>314</v>
      </c>
    </row>
    <row r="1024" spans="1:15" x14ac:dyDescent="0.25">
      <c r="A1024">
        <f t="shared" si="15"/>
        <v>2</v>
      </c>
      <c r="B1024" s="1">
        <v>41330</v>
      </c>
      <c r="C1024" s="2">
        <v>0.41666666666666669</v>
      </c>
      <c r="D1024" t="s">
        <v>241</v>
      </c>
      <c r="E1024" t="s">
        <v>910</v>
      </c>
      <c r="G1024">
        <v>0</v>
      </c>
      <c r="H1024">
        <v>1</v>
      </c>
      <c r="I1024">
        <v>1</v>
      </c>
      <c r="J1024" t="s">
        <v>66</v>
      </c>
      <c r="K1024" t="s">
        <v>67</v>
      </c>
      <c r="L1024" t="s">
        <v>516</v>
      </c>
      <c r="M1024" t="s">
        <v>517</v>
      </c>
      <c r="N1024" t="s">
        <v>15</v>
      </c>
      <c r="O1024" s="5" t="s">
        <v>548</v>
      </c>
    </row>
    <row r="1025" spans="1:15" x14ac:dyDescent="0.25">
      <c r="A1025">
        <f t="shared" si="15"/>
        <v>2</v>
      </c>
      <c r="B1025" s="1">
        <v>41330</v>
      </c>
      <c r="C1025" s="2">
        <v>0.625</v>
      </c>
      <c r="D1025" t="s">
        <v>246</v>
      </c>
      <c r="E1025" t="s">
        <v>916</v>
      </c>
      <c r="G1025">
        <v>0</v>
      </c>
      <c r="H1025">
        <v>1</v>
      </c>
      <c r="I1025">
        <v>0</v>
      </c>
      <c r="J1025" t="s">
        <v>66</v>
      </c>
      <c r="K1025" t="s">
        <v>67</v>
      </c>
      <c r="L1025" t="s">
        <v>110</v>
      </c>
      <c r="M1025" t="s">
        <v>111</v>
      </c>
      <c r="N1025" t="s">
        <v>15</v>
      </c>
      <c r="O1025" s="6" t="s">
        <v>365</v>
      </c>
    </row>
    <row r="1026" spans="1:15" x14ac:dyDescent="0.25">
      <c r="A1026">
        <f t="shared" ref="A1026:A1089" si="16">WEEKDAY(B:B)</f>
        <v>2</v>
      </c>
      <c r="B1026" s="1">
        <v>41330</v>
      </c>
      <c r="C1026" s="2">
        <v>0.64583333333333337</v>
      </c>
      <c r="D1026" t="s">
        <v>264</v>
      </c>
      <c r="E1026" t="s">
        <v>917</v>
      </c>
      <c r="G1026">
        <v>0</v>
      </c>
      <c r="H1026">
        <v>1</v>
      </c>
      <c r="I1026">
        <v>1</v>
      </c>
      <c r="J1026" t="s">
        <v>66</v>
      </c>
      <c r="K1026" t="s">
        <v>67</v>
      </c>
      <c r="L1026" t="s">
        <v>526</v>
      </c>
      <c r="M1026" t="s">
        <v>527</v>
      </c>
      <c r="N1026" t="s">
        <v>25</v>
      </c>
      <c r="O1026" s="5" t="s">
        <v>561</v>
      </c>
    </row>
    <row r="1027" spans="1:15" x14ac:dyDescent="0.25">
      <c r="A1027">
        <f t="shared" si="16"/>
        <v>2</v>
      </c>
      <c r="B1027" s="1">
        <v>41330</v>
      </c>
      <c r="C1027" s="2">
        <v>0.66666666666666663</v>
      </c>
      <c r="D1027" t="s">
        <v>241</v>
      </c>
      <c r="E1027" t="s">
        <v>920</v>
      </c>
      <c r="G1027">
        <v>0</v>
      </c>
      <c r="H1027">
        <v>1</v>
      </c>
      <c r="I1027">
        <v>0</v>
      </c>
      <c r="J1027" t="s">
        <v>66</v>
      </c>
      <c r="K1027" t="s">
        <v>67</v>
      </c>
      <c r="L1027" t="s">
        <v>62</v>
      </c>
      <c r="M1027" t="s">
        <v>63</v>
      </c>
      <c r="N1027" t="s">
        <v>15</v>
      </c>
      <c r="O1027" s="6" t="s">
        <v>316</v>
      </c>
    </row>
    <row r="1028" spans="1:15" x14ac:dyDescent="0.25">
      <c r="A1028">
        <f t="shared" si="16"/>
        <v>2</v>
      </c>
      <c r="B1028" s="1">
        <v>41330</v>
      </c>
      <c r="C1028" s="2">
        <v>0.6875</v>
      </c>
      <c r="D1028" t="s">
        <v>241</v>
      </c>
      <c r="E1028" t="s">
        <v>920</v>
      </c>
      <c r="G1028">
        <v>0</v>
      </c>
      <c r="H1028">
        <v>1</v>
      </c>
      <c r="I1028">
        <v>0</v>
      </c>
      <c r="J1028" t="s">
        <v>66</v>
      </c>
      <c r="K1028" t="s">
        <v>67</v>
      </c>
      <c r="L1028" t="s">
        <v>62</v>
      </c>
      <c r="M1028" t="s">
        <v>63</v>
      </c>
      <c r="N1028" t="s">
        <v>15</v>
      </c>
      <c r="O1028" s="6" t="s">
        <v>316</v>
      </c>
    </row>
    <row r="1029" spans="1:15" x14ac:dyDescent="0.25">
      <c r="A1029">
        <f t="shared" si="16"/>
        <v>6</v>
      </c>
      <c r="B1029" s="1">
        <v>41334</v>
      </c>
      <c r="C1029" s="2">
        <v>0.41666666666666669</v>
      </c>
      <c r="D1029" t="s">
        <v>256</v>
      </c>
      <c r="E1029" t="s">
        <v>972</v>
      </c>
      <c r="G1029">
        <v>0</v>
      </c>
      <c r="H1029">
        <v>1</v>
      </c>
      <c r="I1029">
        <v>0</v>
      </c>
      <c r="J1029" t="s">
        <v>66</v>
      </c>
      <c r="K1029" t="s">
        <v>67</v>
      </c>
      <c r="L1029" t="s">
        <v>211</v>
      </c>
      <c r="M1029" t="s">
        <v>212</v>
      </c>
      <c r="N1029" t="s">
        <v>22</v>
      </c>
      <c r="O1029" s="6" t="s">
        <v>338</v>
      </c>
    </row>
    <row r="1030" spans="1:15" x14ac:dyDescent="0.25">
      <c r="A1030">
        <f t="shared" si="16"/>
        <v>6</v>
      </c>
      <c r="B1030" s="1">
        <v>41334</v>
      </c>
      <c r="C1030" s="2">
        <v>0.45833333333333331</v>
      </c>
      <c r="D1030" t="s">
        <v>264</v>
      </c>
      <c r="E1030" t="s">
        <v>973</v>
      </c>
      <c r="G1030">
        <v>0</v>
      </c>
      <c r="H1030">
        <v>1</v>
      </c>
      <c r="I1030">
        <v>0</v>
      </c>
      <c r="J1030" t="s">
        <v>66</v>
      </c>
      <c r="K1030" t="s">
        <v>67</v>
      </c>
      <c r="L1030" t="s">
        <v>32</v>
      </c>
      <c r="M1030" t="s">
        <v>176</v>
      </c>
      <c r="N1030" t="s">
        <v>15</v>
      </c>
      <c r="O1030" s="6" t="s">
        <v>319</v>
      </c>
    </row>
    <row r="1031" spans="1:15" x14ac:dyDescent="0.25">
      <c r="A1031">
        <f t="shared" si="16"/>
        <v>6</v>
      </c>
      <c r="B1031" s="1">
        <v>41334</v>
      </c>
      <c r="C1031" s="2">
        <v>0.54166666666666663</v>
      </c>
      <c r="D1031" t="s">
        <v>241</v>
      </c>
      <c r="E1031" t="s">
        <v>974</v>
      </c>
      <c r="G1031">
        <v>0</v>
      </c>
      <c r="H1031">
        <v>1</v>
      </c>
      <c r="I1031">
        <v>0</v>
      </c>
      <c r="J1031" t="s">
        <v>66</v>
      </c>
      <c r="K1031" t="s">
        <v>67</v>
      </c>
      <c r="L1031" t="s">
        <v>62</v>
      </c>
      <c r="M1031" t="s">
        <v>63</v>
      </c>
      <c r="N1031" t="s">
        <v>15</v>
      </c>
      <c r="O1031" s="6" t="s">
        <v>316</v>
      </c>
    </row>
    <row r="1032" spans="1:15" x14ac:dyDescent="0.25">
      <c r="A1032">
        <f t="shared" si="16"/>
        <v>2</v>
      </c>
      <c r="B1032" s="1">
        <v>41337</v>
      </c>
      <c r="C1032" s="2">
        <v>0.375</v>
      </c>
      <c r="D1032" t="s">
        <v>246</v>
      </c>
      <c r="E1032" t="s">
        <v>1064</v>
      </c>
      <c r="G1032">
        <v>0</v>
      </c>
      <c r="H1032">
        <v>1</v>
      </c>
      <c r="I1032">
        <v>0</v>
      </c>
      <c r="J1032" t="s">
        <v>66</v>
      </c>
      <c r="K1032" t="s">
        <v>67</v>
      </c>
      <c r="L1032" t="s">
        <v>157</v>
      </c>
      <c r="M1032" t="s">
        <v>158</v>
      </c>
      <c r="N1032" t="s">
        <v>22</v>
      </c>
      <c r="O1032" s="6" t="s">
        <v>362</v>
      </c>
    </row>
    <row r="1033" spans="1:15" x14ac:dyDescent="0.25">
      <c r="A1033">
        <f t="shared" si="16"/>
        <v>2</v>
      </c>
      <c r="B1033" s="1">
        <v>41337</v>
      </c>
      <c r="C1033" s="2">
        <v>0.41666666666666669</v>
      </c>
      <c r="D1033" t="s">
        <v>246</v>
      </c>
      <c r="E1033" t="s">
        <v>1068</v>
      </c>
      <c r="G1033">
        <v>0</v>
      </c>
      <c r="H1033">
        <v>1</v>
      </c>
      <c r="I1033">
        <v>0</v>
      </c>
      <c r="J1033" t="s">
        <v>66</v>
      </c>
      <c r="K1033" t="s">
        <v>67</v>
      </c>
      <c r="L1033" t="s">
        <v>110</v>
      </c>
      <c r="M1033" t="s">
        <v>111</v>
      </c>
      <c r="N1033" t="s">
        <v>15</v>
      </c>
      <c r="O1033" s="6" t="s">
        <v>365</v>
      </c>
    </row>
    <row r="1034" spans="1:15" x14ac:dyDescent="0.25">
      <c r="A1034">
        <f t="shared" si="16"/>
        <v>2</v>
      </c>
      <c r="B1034" s="1">
        <v>41337</v>
      </c>
      <c r="C1034" s="2">
        <v>0.625</v>
      </c>
      <c r="D1034" t="s">
        <v>264</v>
      </c>
      <c r="E1034" t="s">
        <v>1065</v>
      </c>
      <c r="G1034">
        <v>0</v>
      </c>
      <c r="H1034">
        <v>1</v>
      </c>
      <c r="I1034">
        <v>0</v>
      </c>
      <c r="J1034" t="s">
        <v>66</v>
      </c>
      <c r="K1034" t="s">
        <v>67</v>
      </c>
      <c r="L1034" t="s">
        <v>106</v>
      </c>
      <c r="M1034" t="s">
        <v>107</v>
      </c>
      <c r="N1034" t="s">
        <v>25</v>
      </c>
      <c r="O1034" s="5" t="s">
        <v>383</v>
      </c>
    </row>
    <row r="1035" spans="1:15" x14ac:dyDescent="0.25">
      <c r="A1035">
        <f t="shared" si="16"/>
        <v>2</v>
      </c>
      <c r="B1035" s="1">
        <v>41337</v>
      </c>
      <c r="C1035" s="2">
        <v>0.64583333333333337</v>
      </c>
      <c r="D1035" t="s">
        <v>264</v>
      </c>
      <c r="E1035" t="s">
        <v>1071</v>
      </c>
      <c r="G1035">
        <v>0</v>
      </c>
      <c r="H1035">
        <v>1</v>
      </c>
      <c r="I1035">
        <v>0</v>
      </c>
      <c r="J1035" t="s">
        <v>66</v>
      </c>
      <c r="K1035" t="s">
        <v>67</v>
      </c>
      <c r="L1035" t="s">
        <v>16</v>
      </c>
      <c r="M1035" t="s">
        <v>17</v>
      </c>
      <c r="N1035" t="s">
        <v>15</v>
      </c>
      <c r="O1035" s="6" t="s">
        <v>320</v>
      </c>
    </row>
    <row r="1036" spans="1:15" x14ac:dyDescent="0.25">
      <c r="A1036">
        <f t="shared" si="16"/>
        <v>2</v>
      </c>
      <c r="B1036" s="1">
        <v>41337</v>
      </c>
      <c r="C1036" s="2">
        <v>0.6875</v>
      </c>
      <c r="D1036" t="s">
        <v>240</v>
      </c>
      <c r="E1036" t="s">
        <v>1066</v>
      </c>
      <c r="G1036">
        <v>0</v>
      </c>
      <c r="H1036">
        <v>1</v>
      </c>
      <c r="I1036">
        <v>1</v>
      </c>
      <c r="J1036" t="s">
        <v>66</v>
      </c>
      <c r="K1036" t="s">
        <v>67</v>
      </c>
      <c r="L1036" t="s">
        <v>437</v>
      </c>
      <c r="M1036" t="s">
        <v>1067</v>
      </c>
      <c r="N1036" t="s">
        <v>25</v>
      </c>
    </row>
    <row r="1037" spans="1:15" x14ac:dyDescent="0.25">
      <c r="A1037">
        <f t="shared" si="16"/>
        <v>4</v>
      </c>
      <c r="B1037" s="1">
        <v>41339</v>
      </c>
      <c r="C1037" s="2">
        <v>0.66666666666666663</v>
      </c>
      <c r="D1037" t="s">
        <v>248</v>
      </c>
      <c r="E1037" t="s">
        <v>1014</v>
      </c>
      <c r="G1037">
        <v>0</v>
      </c>
      <c r="H1037">
        <v>1</v>
      </c>
      <c r="I1037">
        <v>0</v>
      </c>
      <c r="J1037" t="s">
        <v>66</v>
      </c>
      <c r="K1037" t="s">
        <v>67</v>
      </c>
      <c r="L1037" t="s">
        <v>207</v>
      </c>
      <c r="M1037" t="s">
        <v>208</v>
      </c>
      <c r="N1037" t="s">
        <v>25</v>
      </c>
      <c r="O1037" s="6" t="s">
        <v>379</v>
      </c>
    </row>
    <row r="1038" spans="1:15" x14ac:dyDescent="0.25">
      <c r="A1038">
        <f t="shared" si="16"/>
        <v>4</v>
      </c>
      <c r="B1038" s="1">
        <v>41339</v>
      </c>
      <c r="C1038" s="2">
        <v>0.6875</v>
      </c>
      <c r="D1038" t="s">
        <v>248</v>
      </c>
      <c r="E1038" t="s">
        <v>1015</v>
      </c>
      <c r="G1038">
        <v>0</v>
      </c>
      <c r="H1038">
        <v>1</v>
      </c>
      <c r="I1038">
        <v>0</v>
      </c>
      <c r="J1038" t="s">
        <v>66</v>
      </c>
      <c r="K1038" t="s">
        <v>67</v>
      </c>
      <c r="L1038" t="s">
        <v>207</v>
      </c>
      <c r="M1038" t="s">
        <v>208</v>
      </c>
      <c r="N1038" t="s">
        <v>25</v>
      </c>
      <c r="O1038" s="6" t="s">
        <v>379</v>
      </c>
    </row>
    <row r="1039" spans="1:15" x14ac:dyDescent="0.25">
      <c r="A1039">
        <f t="shared" si="16"/>
        <v>4</v>
      </c>
      <c r="B1039" s="1">
        <v>41339</v>
      </c>
      <c r="C1039" s="2">
        <v>0.70833333333333337</v>
      </c>
      <c r="D1039" t="s">
        <v>248</v>
      </c>
      <c r="E1039" t="s">
        <v>1016</v>
      </c>
      <c r="G1039">
        <v>0</v>
      </c>
      <c r="H1039">
        <v>1</v>
      </c>
      <c r="I1039">
        <v>0</v>
      </c>
      <c r="J1039" t="s">
        <v>66</v>
      </c>
      <c r="K1039" t="s">
        <v>67</v>
      </c>
      <c r="L1039" t="s">
        <v>192</v>
      </c>
      <c r="M1039" t="s">
        <v>193</v>
      </c>
      <c r="N1039" t="s">
        <v>25</v>
      </c>
      <c r="O1039" s="6" t="s">
        <v>467</v>
      </c>
    </row>
    <row r="1040" spans="1:15" x14ac:dyDescent="0.25">
      <c r="A1040">
        <f t="shared" si="16"/>
        <v>6</v>
      </c>
      <c r="B1040" s="1">
        <v>41341</v>
      </c>
      <c r="C1040" s="2">
        <v>0.41666666666666669</v>
      </c>
      <c r="D1040" t="s">
        <v>246</v>
      </c>
      <c r="E1040" t="s">
        <v>1091</v>
      </c>
      <c r="G1040">
        <v>0</v>
      </c>
      <c r="H1040">
        <v>1</v>
      </c>
      <c r="I1040">
        <v>0</v>
      </c>
      <c r="J1040" t="s">
        <v>66</v>
      </c>
      <c r="K1040" t="s">
        <v>67</v>
      </c>
      <c r="L1040" t="s">
        <v>36</v>
      </c>
      <c r="M1040" t="s">
        <v>37</v>
      </c>
      <c r="N1040" t="s">
        <v>15</v>
      </c>
      <c r="O1040" s="6" t="s">
        <v>403</v>
      </c>
    </row>
    <row r="1041" spans="1:15" x14ac:dyDescent="0.25">
      <c r="A1041">
        <f t="shared" si="16"/>
        <v>2</v>
      </c>
      <c r="B1041" s="1">
        <v>41344</v>
      </c>
      <c r="C1041" s="2">
        <v>0.39583333333333331</v>
      </c>
      <c r="D1041" t="s">
        <v>246</v>
      </c>
      <c r="E1041" t="s">
        <v>1197</v>
      </c>
      <c r="G1041">
        <v>0</v>
      </c>
      <c r="H1041">
        <v>1</v>
      </c>
      <c r="I1041">
        <v>0</v>
      </c>
      <c r="J1041" t="s">
        <v>66</v>
      </c>
      <c r="K1041" t="s">
        <v>67</v>
      </c>
      <c r="L1041" t="s">
        <v>161</v>
      </c>
      <c r="M1041" t="s">
        <v>162</v>
      </c>
      <c r="N1041" t="s">
        <v>15</v>
      </c>
      <c r="O1041" s="6" t="s">
        <v>385</v>
      </c>
    </row>
    <row r="1042" spans="1:15" x14ac:dyDescent="0.25">
      <c r="A1042">
        <f t="shared" si="16"/>
        <v>2</v>
      </c>
      <c r="B1042" s="1">
        <v>41344</v>
      </c>
      <c r="C1042" s="2">
        <v>0.41666666666666669</v>
      </c>
      <c r="D1042" t="s">
        <v>246</v>
      </c>
      <c r="E1042" t="s">
        <v>1198</v>
      </c>
      <c r="G1042">
        <v>0</v>
      </c>
      <c r="H1042">
        <v>1</v>
      </c>
      <c r="I1042">
        <v>0</v>
      </c>
      <c r="J1042" t="s">
        <v>66</v>
      </c>
      <c r="K1042" t="s">
        <v>67</v>
      </c>
      <c r="L1042" t="s">
        <v>36</v>
      </c>
      <c r="M1042" t="s">
        <v>37</v>
      </c>
      <c r="N1042" t="s">
        <v>15</v>
      </c>
      <c r="O1042" s="6" t="s">
        <v>403</v>
      </c>
    </row>
    <row r="1043" spans="1:15" x14ac:dyDescent="0.25">
      <c r="A1043">
        <f t="shared" si="16"/>
        <v>2</v>
      </c>
      <c r="B1043" s="1">
        <v>41344</v>
      </c>
      <c r="C1043" s="2">
        <v>0.625</v>
      </c>
      <c r="D1043" t="s">
        <v>246</v>
      </c>
      <c r="E1043" t="s">
        <v>1199</v>
      </c>
      <c r="G1043">
        <v>0</v>
      </c>
      <c r="H1043">
        <v>1</v>
      </c>
      <c r="I1043">
        <v>0</v>
      </c>
      <c r="J1043" t="s">
        <v>66</v>
      </c>
      <c r="K1043" t="s">
        <v>67</v>
      </c>
      <c r="L1043" t="s">
        <v>20</v>
      </c>
      <c r="M1043" t="s">
        <v>21</v>
      </c>
      <c r="N1043" t="s">
        <v>22</v>
      </c>
      <c r="O1043" s="6" t="s">
        <v>395</v>
      </c>
    </row>
    <row r="1044" spans="1:15" x14ac:dyDescent="0.25">
      <c r="A1044">
        <f t="shared" si="16"/>
        <v>2</v>
      </c>
      <c r="B1044" s="1">
        <v>41344</v>
      </c>
      <c r="C1044" s="2">
        <v>0.66666666666666663</v>
      </c>
      <c r="D1044" t="s">
        <v>252</v>
      </c>
      <c r="E1044" t="s">
        <v>1200</v>
      </c>
      <c r="G1044">
        <v>0</v>
      </c>
      <c r="H1044">
        <v>1</v>
      </c>
      <c r="I1044">
        <v>0</v>
      </c>
      <c r="J1044" t="s">
        <v>66</v>
      </c>
      <c r="K1044" t="s">
        <v>67</v>
      </c>
      <c r="L1044" t="s">
        <v>62</v>
      </c>
      <c r="M1044" t="s">
        <v>63</v>
      </c>
      <c r="N1044" t="s">
        <v>15</v>
      </c>
      <c r="O1044" s="6" t="s">
        <v>316</v>
      </c>
    </row>
    <row r="1045" spans="1:15" x14ac:dyDescent="0.25">
      <c r="A1045">
        <f t="shared" si="16"/>
        <v>6</v>
      </c>
      <c r="B1045" s="1">
        <v>41348</v>
      </c>
      <c r="C1045" s="2">
        <v>0.54166666666666663</v>
      </c>
      <c r="D1045" t="s">
        <v>252</v>
      </c>
      <c r="E1045" t="s">
        <v>1200</v>
      </c>
      <c r="G1045">
        <v>0</v>
      </c>
      <c r="H1045">
        <v>1</v>
      </c>
      <c r="I1045">
        <v>0</v>
      </c>
      <c r="J1045" t="s">
        <v>66</v>
      </c>
      <c r="K1045" t="s">
        <v>67</v>
      </c>
      <c r="L1045" t="s">
        <v>62</v>
      </c>
      <c r="M1045" t="s">
        <v>63</v>
      </c>
      <c r="N1045" t="s">
        <v>15</v>
      </c>
    </row>
    <row r="1046" spans="1:15" x14ac:dyDescent="0.25">
      <c r="A1046">
        <f t="shared" si="16"/>
        <v>6</v>
      </c>
      <c r="B1046" s="1">
        <v>41348</v>
      </c>
      <c r="C1046" s="2">
        <v>0.5625</v>
      </c>
      <c r="D1046" t="s">
        <v>264</v>
      </c>
      <c r="E1046" t="s">
        <v>1201</v>
      </c>
      <c r="G1046">
        <v>0</v>
      </c>
      <c r="H1046">
        <v>1</v>
      </c>
      <c r="I1046">
        <v>0</v>
      </c>
      <c r="J1046" t="s">
        <v>66</v>
      </c>
      <c r="K1046" t="s">
        <v>67</v>
      </c>
      <c r="L1046" t="s">
        <v>106</v>
      </c>
      <c r="M1046" t="s">
        <v>107</v>
      </c>
      <c r="N1046" t="s">
        <v>25</v>
      </c>
    </row>
    <row r="1047" spans="1:15" x14ac:dyDescent="0.25">
      <c r="A1047">
        <f t="shared" si="16"/>
        <v>2</v>
      </c>
      <c r="B1047" s="1">
        <v>41358</v>
      </c>
      <c r="C1047" s="2">
        <v>0.375</v>
      </c>
      <c r="D1047" t="s">
        <v>254</v>
      </c>
      <c r="E1047" t="s">
        <v>1240</v>
      </c>
      <c r="G1047">
        <v>0</v>
      </c>
      <c r="H1047">
        <v>1</v>
      </c>
      <c r="I1047">
        <v>0</v>
      </c>
      <c r="J1047" t="s">
        <v>66</v>
      </c>
      <c r="K1047" t="s">
        <v>67</v>
      </c>
      <c r="L1047" t="s">
        <v>155</v>
      </c>
      <c r="M1047" t="s">
        <v>156</v>
      </c>
      <c r="N1047" t="s">
        <v>22</v>
      </c>
    </row>
    <row r="1048" spans="1:15" x14ac:dyDescent="0.25">
      <c r="A1048">
        <f t="shared" si="16"/>
        <v>2</v>
      </c>
      <c r="B1048" s="1">
        <v>41358</v>
      </c>
      <c r="C1048" s="2">
        <v>0.41666666666666669</v>
      </c>
      <c r="D1048" t="s">
        <v>246</v>
      </c>
      <c r="E1048" t="s">
        <v>1241</v>
      </c>
      <c r="G1048">
        <v>0</v>
      </c>
      <c r="H1048">
        <v>1</v>
      </c>
      <c r="I1048">
        <v>0</v>
      </c>
      <c r="J1048" t="s">
        <v>66</v>
      </c>
      <c r="K1048" t="s">
        <v>67</v>
      </c>
      <c r="L1048" t="s">
        <v>36</v>
      </c>
      <c r="M1048" t="s">
        <v>37</v>
      </c>
      <c r="N1048" t="s">
        <v>15</v>
      </c>
    </row>
    <row r="1049" spans="1:15" x14ac:dyDescent="0.25">
      <c r="A1049">
        <f t="shared" si="16"/>
        <v>2</v>
      </c>
      <c r="B1049" s="1">
        <v>41358</v>
      </c>
      <c r="C1049" s="2">
        <v>0.625</v>
      </c>
      <c r="D1049" t="s">
        <v>264</v>
      </c>
      <c r="E1049" t="s">
        <v>1242</v>
      </c>
      <c r="G1049">
        <v>0</v>
      </c>
      <c r="H1049">
        <v>1</v>
      </c>
      <c r="I1049">
        <v>0</v>
      </c>
      <c r="J1049" t="s">
        <v>66</v>
      </c>
      <c r="K1049" t="s">
        <v>67</v>
      </c>
      <c r="L1049" t="s">
        <v>526</v>
      </c>
      <c r="M1049" t="s">
        <v>527</v>
      </c>
      <c r="N1049" t="s">
        <v>25</v>
      </c>
    </row>
    <row r="1050" spans="1:15" x14ac:dyDescent="0.25">
      <c r="A1050">
        <f t="shared" si="16"/>
        <v>2</v>
      </c>
      <c r="B1050" s="1">
        <v>41358</v>
      </c>
      <c r="C1050" s="2">
        <v>0.64583333333333337</v>
      </c>
      <c r="D1050" t="s">
        <v>245</v>
      </c>
      <c r="E1050" t="s">
        <v>1243</v>
      </c>
      <c r="G1050">
        <v>0</v>
      </c>
      <c r="H1050">
        <v>1</v>
      </c>
      <c r="I1050">
        <v>1</v>
      </c>
      <c r="J1050" t="s">
        <v>66</v>
      </c>
      <c r="K1050" t="s">
        <v>67</v>
      </c>
      <c r="L1050" t="s">
        <v>1219</v>
      </c>
      <c r="M1050" t="s">
        <v>1220</v>
      </c>
      <c r="N1050" t="s">
        <v>25</v>
      </c>
    </row>
    <row r="1051" spans="1:15" x14ac:dyDescent="0.25">
      <c r="A1051">
        <f t="shared" si="16"/>
        <v>2</v>
      </c>
      <c r="B1051" s="1">
        <v>41358</v>
      </c>
      <c r="C1051" s="2">
        <v>0.66666666666666663</v>
      </c>
      <c r="D1051" t="s">
        <v>245</v>
      </c>
      <c r="E1051" t="s">
        <v>1244</v>
      </c>
      <c r="G1051">
        <v>0</v>
      </c>
      <c r="H1051">
        <v>1</v>
      </c>
      <c r="I1051">
        <v>0</v>
      </c>
      <c r="J1051" t="s">
        <v>66</v>
      </c>
      <c r="K1051" t="s">
        <v>67</v>
      </c>
      <c r="L1051" t="s">
        <v>108</v>
      </c>
      <c r="M1051" t="s">
        <v>184</v>
      </c>
      <c r="N1051" t="s">
        <v>25</v>
      </c>
    </row>
    <row r="1052" spans="1:15" x14ac:dyDescent="0.25">
      <c r="A1052">
        <f t="shared" si="16"/>
        <v>4</v>
      </c>
      <c r="B1052" s="1">
        <v>41360</v>
      </c>
      <c r="C1052" s="2">
        <v>0.72916666666666663</v>
      </c>
      <c r="D1052" t="s">
        <v>245</v>
      </c>
      <c r="E1052" t="s">
        <v>1294</v>
      </c>
      <c r="G1052">
        <v>0</v>
      </c>
      <c r="H1052">
        <v>1</v>
      </c>
      <c r="I1052">
        <v>0</v>
      </c>
      <c r="J1052" t="s">
        <v>66</v>
      </c>
      <c r="K1052" t="s">
        <v>67</v>
      </c>
      <c r="L1052" t="s">
        <v>108</v>
      </c>
      <c r="M1052" t="s">
        <v>184</v>
      </c>
      <c r="N1052" t="s">
        <v>25</v>
      </c>
    </row>
    <row r="1053" spans="1:15" x14ac:dyDescent="0.25">
      <c r="A1053">
        <f t="shared" si="16"/>
        <v>4</v>
      </c>
      <c r="B1053" s="1">
        <v>41360</v>
      </c>
      <c r="C1053" s="2">
        <v>0.75</v>
      </c>
      <c r="D1053" t="s">
        <v>245</v>
      </c>
      <c r="E1053" t="s">
        <v>1294</v>
      </c>
      <c r="G1053">
        <v>0</v>
      </c>
      <c r="H1053">
        <v>1</v>
      </c>
      <c r="I1053">
        <v>0</v>
      </c>
      <c r="J1053" t="s">
        <v>66</v>
      </c>
      <c r="K1053" t="s">
        <v>67</v>
      </c>
      <c r="L1053" t="s">
        <v>108</v>
      </c>
      <c r="M1053" t="s">
        <v>184</v>
      </c>
      <c r="N1053" t="s">
        <v>25</v>
      </c>
    </row>
    <row r="1054" spans="1:15" x14ac:dyDescent="0.25">
      <c r="A1054">
        <f t="shared" si="16"/>
        <v>6</v>
      </c>
      <c r="B1054" s="1">
        <v>41362</v>
      </c>
      <c r="C1054" s="2">
        <v>0.375</v>
      </c>
      <c r="D1054" t="s">
        <v>245</v>
      </c>
      <c r="E1054" t="s">
        <v>1313</v>
      </c>
      <c r="G1054">
        <v>0</v>
      </c>
      <c r="H1054">
        <v>1</v>
      </c>
      <c r="I1054">
        <v>1</v>
      </c>
      <c r="J1054" t="s">
        <v>66</v>
      </c>
      <c r="K1054" t="s">
        <v>67</v>
      </c>
      <c r="L1054" t="s">
        <v>128</v>
      </c>
      <c r="M1054" t="s">
        <v>129</v>
      </c>
      <c r="N1054" t="s">
        <v>25</v>
      </c>
    </row>
    <row r="1055" spans="1:15" x14ac:dyDescent="0.25">
      <c r="A1055">
        <f t="shared" si="16"/>
        <v>6</v>
      </c>
      <c r="B1055" s="1">
        <v>41362</v>
      </c>
      <c r="C1055" s="2">
        <v>0.39583333333333331</v>
      </c>
      <c r="D1055" t="s">
        <v>245</v>
      </c>
      <c r="E1055" t="s">
        <v>1313</v>
      </c>
      <c r="G1055">
        <v>0</v>
      </c>
      <c r="H1055">
        <v>1</v>
      </c>
      <c r="I1055">
        <v>0</v>
      </c>
      <c r="J1055" t="s">
        <v>66</v>
      </c>
      <c r="K1055" t="s">
        <v>67</v>
      </c>
      <c r="L1055" t="s">
        <v>128</v>
      </c>
      <c r="M1055" t="s">
        <v>129</v>
      </c>
      <c r="N1055" t="s">
        <v>25</v>
      </c>
    </row>
    <row r="1056" spans="1:15" x14ac:dyDescent="0.25">
      <c r="A1056">
        <f t="shared" si="16"/>
        <v>6</v>
      </c>
      <c r="B1056" s="1">
        <v>41362</v>
      </c>
      <c r="C1056" s="2">
        <v>0.41666666666666669</v>
      </c>
      <c r="D1056" t="s">
        <v>246</v>
      </c>
      <c r="E1056" t="s">
        <v>1320</v>
      </c>
      <c r="G1056">
        <v>0</v>
      </c>
      <c r="H1056">
        <v>1</v>
      </c>
      <c r="I1056">
        <v>0</v>
      </c>
      <c r="J1056" t="s">
        <v>66</v>
      </c>
      <c r="K1056" t="s">
        <v>67</v>
      </c>
      <c r="L1056" t="s">
        <v>36</v>
      </c>
      <c r="M1056" t="s">
        <v>37</v>
      </c>
      <c r="N1056" t="s">
        <v>15</v>
      </c>
    </row>
    <row r="1057" spans="1:14" x14ac:dyDescent="0.25">
      <c r="A1057">
        <f t="shared" si="16"/>
        <v>6</v>
      </c>
      <c r="B1057" s="1">
        <v>41362</v>
      </c>
      <c r="C1057" s="2">
        <v>0.4375</v>
      </c>
      <c r="D1057" t="s">
        <v>246</v>
      </c>
      <c r="E1057" t="s">
        <v>1326</v>
      </c>
      <c r="G1057">
        <v>0</v>
      </c>
      <c r="H1057">
        <v>1</v>
      </c>
      <c r="I1057">
        <v>0</v>
      </c>
      <c r="J1057" t="s">
        <v>66</v>
      </c>
      <c r="K1057" t="s">
        <v>67</v>
      </c>
      <c r="L1057" t="s">
        <v>36</v>
      </c>
      <c r="M1057" t="s">
        <v>37</v>
      </c>
      <c r="N1057" t="s">
        <v>15</v>
      </c>
    </row>
    <row r="1058" spans="1:14" x14ac:dyDescent="0.25">
      <c r="A1058">
        <f t="shared" si="16"/>
        <v>6</v>
      </c>
      <c r="B1058" s="1">
        <v>41362</v>
      </c>
      <c r="C1058" s="2">
        <v>0.54166666666666663</v>
      </c>
      <c r="D1058" t="s">
        <v>246</v>
      </c>
      <c r="E1058" t="s">
        <v>1330</v>
      </c>
      <c r="G1058">
        <v>0</v>
      </c>
      <c r="H1058">
        <v>1</v>
      </c>
      <c r="I1058">
        <v>0</v>
      </c>
      <c r="J1058" t="s">
        <v>66</v>
      </c>
      <c r="K1058" t="s">
        <v>67</v>
      </c>
      <c r="L1058" t="s">
        <v>110</v>
      </c>
      <c r="M1058" t="s">
        <v>111</v>
      </c>
      <c r="N1058" t="s">
        <v>15</v>
      </c>
    </row>
    <row r="1059" spans="1:14" x14ac:dyDescent="0.25">
      <c r="A1059">
        <f t="shared" si="16"/>
        <v>6</v>
      </c>
      <c r="B1059" s="1">
        <v>41362</v>
      </c>
      <c r="C1059" s="2">
        <v>0.5625</v>
      </c>
      <c r="D1059" t="s">
        <v>246</v>
      </c>
      <c r="E1059" t="s">
        <v>1291</v>
      </c>
      <c r="G1059">
        <v>0</v>
      </c>
      <c r="H1059">
        <v>1</v>
      </c>
      <c r="I1059">
        <v>0</v>
      </c>
      <c r="J1059" t="s">
        <v>66</v>
      </c>
      <c r="K1059" t="s">
        <v>67</v>
      </c>
      <c r="L1059" t="s">
        <v>110</v>
      </c>
      <c r="M1059" t="s">
        <v>111</v>
      </c>
      <c r="N1059" t="s">
        <v>15</v>
      </c>
    </row>
    <row r="1060" spans="1:14" x14ac:dyDescent="0.25">
      <c r="A1060">
        <f t="shared" si="16"/>
        <v>2</v>
      </c>
      <c r="B1060" s="1">
        <v>41365</v>
      </c>
      <c r="C1060" s="2">
        <v>0.375</v>
      </c>
      <c r="D1060" t="s">
        <v>240</v>
      </c>
      <c r="E1060" t="s">
        <v>1349</v>
      </c>
      <c r="G1060">
        <v>0</v>
      </c>
      <c r="H1060">
        <v>1</v>
      </c>
      <c r="I1060">
        <v>0</v>
      </c>
      <c r="J1060" t="s">
        <v>66</v>
      </c>
      <c r="K1060" t="s">
        <v>67</v>
      </c>
      <c r="L1060" t="s">
        <v>18</v>
      </c>
      <c r="M1060" t="s">
        <v>19</v>
      </c>
      <c r="N1060" t="s">
        <v>15</v>
      </c>
    </row>
    <row r="1061" spans="1:14" x14ac:dyDescent="0.25">
      <c r="A1061">
        <f t="shared" si="16"/>
        <v>2</v>
      </c>
      <c r="B1061" s="1">
        <v>41365</v>
      </c>
      <c r="C1061" s="2">
        <v>0.39583333333333331</v>
      </c>
      <c r="D1061" t="s">
        <v>240</v>
      </c>
      <c r="E1061" t="s">
        <v>1349</v>
      </c>
      <c r="G1061">
        <v>0</v>
      </c>
      <c r="H1061">
        <v>1</v>
      </c>
      <c r="I1061">
        <v>0</v>
      </c>
      <c r="J1061" t="s">
        <v>66</v>
      </c>
      <c r="K1061" t="s">
        <v>67</v>
      </c>
      <c r="L1061" t="s">
        <v>18</v>
      </c>
      <c r="M1061" t="s">
        <v>19</v>
      </c>
      <c r="N1061" t="s">
        <v>15</v>
      </c>
    </row>
    <row r="1062" spans="1:14" x14ac:dyDescent="0.25">
      <c r="A1062">
        <f t="shared" si="16"/>
        <v>2</v>
      </c>
      <c r="B1062" s="1">
        <v>41365</v>
      </c>
      <c r="C1062" s="2">
        <v>0.625</v>
      </c>
      <c r="D1062" t="s">
        <v>241</v>
      </c>
      <c r="E1062" t="s">
        <v>1426</v>
      </c>
      <c r="G1062">
        <v>0</v>
      </c>
      <c r="H1062">
        <v>1</v>
      </c>
      <c r="I1062">
        <v>0</v>
      </c>
      <c r="J1062" t="s">
        <v>66</v>
      </c>
      <c r="K1062" t="s">
        <v>67</v>
      </c>
      <c r="L1062" t="s">
        <v>516</v>
      </c>
      <c r="M1062" t="s">
        <v>517</v>
      </c>
      <c r="N1062" t="s">
        <v>15</v>
      </c>
    </row>
    <row r="1063" spans="1:14" x14ac:dyDescent="0.25">
      <c r="A1063">
        <f t="shared" si="16"/>
        <v>2</v>
      </c>
      <c r="B1063" s="1">
        <v>41365</v>
      </c>
      <c r="C1063" s="2">
        <v>0.64583333333333337</v>
      </c>
      <c r="D1063" t="s">
        <v>241</v>
      </c>
      <c r="E1063" t="s">
        <v>1426</v>
      </c>
      <c r="G1063">
        <v>0</v>
      </c>
      <c r="H1063">
        <v>1</v>
      </c>
      <c r="I1063">
        <v>0</v>
      </c>
      <c r="J1063" t="s">
        <v>66</v>
      </c>
      <c r="K1063" t="s">
        <v>67</v>
      </c>
      <c r="L1063" t="s">
        <v>516</v>
      </c>
      <c r="M1063" t="s">
        <v>517</v>
      </c>
      <c r="N1063" t="s">
        <v>15</v>
      </c>
    </row>
    <row r="1064" spans="1:14" x14ac:dyDescent="0.25">
      <c r="A1064">
        <f t="shared" si="16"/>
        <v>2</v>
      </c>
      <c r="B1064" s="1">
        <v>41365</v>
      </c>
      <c r="C1064" s="2">
        <v>0.66666666666666663</v>
      </c>
      <c r="D1064" t="s">
        <v>245</v>
      </c>
      <c r="E1064" t="s">
        <v>1340</v>
      </c>
      <c r="G1064">
        <v>0</v>
      </c>
      <c r="H1064">
        <v>1</v>
      </c>
      <c r="I1064">
        <v>0</v>
      </c>
      <c r="J1064" t="s">
        <v>66</v>
      </c>
      <c r="K1064" t="s">
        <v>67</v>
      </c>
      <c r="L1064" t="s">
        <v>108</v>
      </c>
      <c r="M1064" t="s">
        <v>184</v>
      </c>
      <c r="N1064" t="s">
        <v>25</v>
      </c>
    </row>
    <row r="1065" spans="1:14" x14ac:dyDescent="0.25">
      <c r="A1065">
        <f t="shared" si="16"/>
        <v>2</v>
      </c>
      <c r="B1065" s="1">
        <v>41365</v>
      </c>
      <c r="C1065" s="2">
        <v>0.6875</v>
      </c>
      <c r="D1065" t="s">
        <v>245</v>
      </c>
      <c r="E1065" t="s">
        <v>1340</v>
      </c>
      <c r="G1065">
        <v>0</v>
      </c>
      <c r="H1065">
        <v>1</v>
      </c>
      <c r="I1065">
        <v>0</v>
      </c>
      <c r="J1065" t="s">
        <v>66</v>
      </c>
      <c r="K1065" t="s">
        <v>67</v>
      </c>
      <c r="L1065" t="s">
        <v>108</v>
      </c>
      <c r="M1065" t="s">
        <v>184</v>
      </c>
      <c r="N1065" t="s">
        <v>25</v>
      </c>
    </row>
    <row r="1066" spans="1:14" x14ac:dyDescent="0.25">
      <c r="A1066">
        <f t="shared" si="16"/>
        <v>4</v>
      </c>
      <c r="B1066" s="1">
        <v>41367</v>
      </c>
      <c r="C1066" s="2">
        <v>0.66666666666666663</v>
      </c>
      <c r="D1066" t="s">
        <v>240</v>
      </c>
      <c r="E1066" t="s">
        <v>1471</v>
      </c>
      <c r="G1066">
        <v>0</v>
      </c>
      <c r="H1066">
        <v>1</v>
      </c>
      <c r="I1066">
        <v>0</v>
      </c>
      <c r="J1066" t="s">
        <v>66</v>
      </c>
      <c r="K1066" t="s">
        <v>67</v>
      </c>
      <c r="L1066" t="s">
        <v>60</v>
      </c>
      <c r="M1066" t="s">
        <v>61</v>
      </c>
      <c r="N1066" t="s">
        <v>15</v>
      </c>
    </row>
    <row r="1067" spans="1:14" x14ac:dyDescent="0.25">
      <c r="A1067">
        <f t="shared" si="16"/>
        <v>4</v>
      </c>
      <c r="B1067" s="1">
        <v>41367</v>
      </c>
      <c r="C1067" s="2">
        <v>0.6875</v>
      </c>
      <c r="D1067" t="s">
        <v>240</v>
      </c>
      <c r="E1067" t="s">
        <v>1471</v>
      </c>
      <c r="G1067">
        <v>0</v>
      </c>
      <c r="H1067">
        <v>1</v>
      </c>
      <c r="I1067">
        <v>0</v>
      </c>
      <c r="J1067" t="s">
        <v>66</v>
      </c>
      <c r="K1067" t="s">
        <v>67</v>
      </c>
      <c r="L1067" t="s">
        <v>60</v>
      </c>
      <c r="M1067" t="s">
        <v>61</v>
      </c>
      <c r="N1067" t="s">
        <v>15</v>
      </c>
    </row>
    <row r="1068" spans="1:14" x14ac:dyDescent="0.25">
      <c r="A1068">
        <f t="shared" si="16"/>
        <v>6</v>
      </c>
      <c r="B1068" s="1">
        <v>41369</v>
      </c>
      <c r="C1068" s="2">
        <v>0.375</v>
      </c>
      <c r="D1068" t="s">
        <v>254</v>
      </c>
      <c r="E1068" t="s">
        <v>1240</v>
      </c>
      <c r="G1068">
        <v>0</v>
      </c>
      <c r="H1068">
        <v>1</v>
      </c>
      <c r="I1068">
        <v>0</v>
      </c>
      <c r="J1068" t="s">
        <v>66</v>
      </c>
      <c r="K1068" t="s">
        <v>67</v>
      </c>
      <c r="L1068" t="s">
        <v>155</v>
      </c>
      <c r="M1068" t="s">
        <v>156</v>
      </c>
      <c r="N1068" t="s">
        <v>22</v>
      </c>
    </row>
    <row r="1069" spans="1:14" x14ac:dyDescent="0.25">
      <c r="A1069">
        <f t="shared" si="16"/>
        <v>6</v>
      </c>
      <c r="B1069" s="1">
        <v>41369</v>
      </c>
      <c r="C1069" s="2">
        <v>0.39583333333333331</v>
      </c>
      <c r="D1069" t="s">
        <v>254</v>
      </c>
      <c r="E1069" t="s">
        <v>1240</v>
      </c>
      <c r="G1069">
        <v>0</v>
      </c>
      <c r="H1069">
        <v>1</v>
      </c>
      <c r="I1069">
        <v>0</v>
      </c>
      <c r="J1069" t="s">
        <v>66</v>
      </c>
      <c r="K1069" t="s">
        <v>67</v>
      </c>
      <c r="L1069" t="s">
        <v>155</v>
      </c>
      <c r="M1069" t="s">
        <v>156</v>
      </c>
      <c r="N1069" t="s">
        <v>22</v>
      </c>
    </row>
    <row r="1070" spans="1:14" x14ac:dyDescent="0.25">
      <c r="A1070">
        <f t="shared" si="16"/>
        <v>2</v>
      </c>
      <c r="B1070" s="1">
        <v>41372</v>
      </c>
      <c r="C1070" s="2">
        <v>0.375</v>
      </c>
      <c r="D1070" t="s">
        <v>241</v>
      </c>
      <c r="E1070" t="s">
        <v>1501</v>
      </c>
      <c r="G1070">
        <v>0</v>
      </c>
      <c r="H1070">
        <v>1</v>
      </c>
      <c r="I1070">
        <v>0</v>
      </c>
      <c r="J1070" t="s">
        <v>66</v>
      </c>
      <c r="K1070" t="s">
        <v>67</v>
      </c>
      <c r="L1070" t="s">
        <v>62</v>
      </c>
      <c r="M1070" t="s">
        <v>63</v>
      </c>
      <c r="N1070" t="s">
        <v>15</v>
      </c>
    </row>
    <row r="1071" spans="1:14" x14ac:dyDescent="0.25">
      <c r="A1071">
        <f t="shared" si="16"/>
        <v>2</v>
      </c>
      <c r="B1071" s="1">
        <v>41372</v>
      </c>
      <c r="C1071" s="2">
        <v>0.39583333333333331</v>
      </c>
      <c r="D1071" t="s">
        <v>241</v>
      </c>
      <c r="E1071" t="s">
        <v>1501</v>
      </c>
      <c r="G1071">
        <v>0</v>
      </c>
      <c r="H1071">
        <v>1</v>
      </c>
      <c r="I1071">
        <v>0</v>
      </c>
      <c r="J1071" t="s">
        <v>66</v>
      </c>
      <c r="K1071" t="s">
        <v>67</v>
      </c>
      <c r="L1071" t="s">
        <v>62</v>
      </c>
      <c r="M1071" t="s">
        <v>63</v>
      </c>
      <c r="N1071" t="s">
        <v>15</v>
      </c>
    </row>
    <row r="1072" spans="1:14" x14ac:dyDescent="0.25">
      <c r="A1072">
        <f t="shared" si="16"/>
        <v>2</v>
      </c>
      <c r="B1072" s="1">
        <v>41372</v>
      </c>
      <c r="C1072" s="2">
        <v>0.41666666666666669</v>
      </c>
      <c r="D1072" t="s">
        <v>246</v>
      </c>
      <c r="E1072" t="s">
        <v>1502</v>
      </c>
      <c r="G1072">
        <v>0</v>
      </c>
      <c r="H1072">
        <v>1</v>
      </c>
      <c r="I1072">
        <v>0</v>
      </c>
      <c r="J1072" t="s">
        <v>66</v>
      </c>
      <c r="K1072" t="s">
        <v>67</v>
      </c>
      <c r="L1072" t="s">
        <v>36</v>
      </c>
      <c r="M1072" t="s">
        <v>37</v>
      </c>
      <c r="N1072" t="s">
        <v>15</v>
      </c>
    </row>
    <row r="1073" spans="1:14" x14ac:dyDescent="0.25">
      <c r="A1073">
        <f t="shared" si="16"/>
        <v>2</v>
      </c>
      <c r="B1073" s="1">
        <v>41372</v>
      </c>
      <c r="C1073" s="2">
        <v>0.625</v>
      </c>
      <c r="D1073" t="s">
        <v>264</v>
      </c>
      <c r="E1073" t="s">
        <v>1504</v>
      </c>
      <c r="G1073">
        <v>0</v>
      </c>
      <c r="H1073">
        <v>1</v>
      </c>
      <c r="I1073">
        <v>0</v>
      </c>
      <c r="J1073" t="s">
        <v>66</v>
      </c>
      <c r="K1073" t="s">
        <v>67</v>
      </c>
      <c r="L1073" t="s">
        <v>106</v>
      </c>
      <c r="M1073" t="s">
        <v>107</v>
      </c>
      <c r="N1073" t="s">
        <v>25</v>
      </c>
    </row>
    <row r="1074" spans="1:14" x14ac:dyDescent="0.25">
      <c r="A1074">
        <f t="shared" si="16"/>
        <v>2</v>
      </c>
      <c r="B1074" s="1">
        <v>41372</v>
      </c>
      <c r="C1074" s="2">
        <v>0.64583333333333337</v>
      </c>
      <c r="D1074" t="s">
        <v>264</v>
      </c>
      <c r="E1074" t="s">
        <v>1504</v>
      </c>
      <c r="G1074">
        <v>0</v>
      </c>
      <c r="H1074">
        <v>1</v>
      </c>
      <c r="I1074">
        <v>0</v>
      </c>
      <c r="J1074" t="s">
        <v>66</v>
      </c>
      <c r="K1074" t="s">
        <v>67</v>
      </c>
      <c r="L1074" t="s">
        <v>106</v>
      </c>
      <c r="M1074" t="s">
        <v>107</v>
      </c>
      <c r="N1074" t="s">
        <v>25</v>
      </c>
    </row>
    <row r="1075" spans="1:14" x14ac:dyDescent="0.25">
      <c r="A1075">
        <f t="shared" si="16"/>
        <v>2</v>
      </c>
      <c r="B1075" s="1">
        <v>41372</v>
      </c>
      <c r="C1075" s="2">
        <v>0.66666666666666663</v>
      </c>
      <c r="D1075" t="s">
        <v>264</v>
      </c>
      <c r="E1075" t="s">
        <v>1510</v>
      </c>
      <c r="G1075">
        <v>0</v>
      </c>
      <c r="H1075">
        <v>1</v>
      </c>
      <c r="I1075">
        <v>0</v>
      </c>
      <c r="J1075" t="s">
        <v>66</v>
      </c>
      <c r="K1075" t="s">
        <v>67</v>
      </c>
      <c r="L1075" t="s">
        <v>165</v>
      </c>
      <c r="M1075" t="s">
        <v>166</v>
      </c>
      <c r="N1075" t="s">
        <v>25</v>
      </c>
    </row>
    <row r="1076" spans="1:14" x14ac:dyDescent="0.25">
      <c r="A1076">
        <f t="shared" si="16"/>
        <v>2</v>
      </c>
      <c r="B1076" s="1">
        <v>41372</v>
      </c>
      <c r="C1076" s="2">
        <v>0.6875</v>
      </c>
      <c r="D1076" t="s">
        <v>264</v>
      </c>
      <c r="E1076" t="s">
        <v>1515</v>
      </c>
      <c r="G1076">
        <v>0</v>
      </c>
      <c r="H1076">
        <v>1</v>
      </c>
      <c r="I1076">
        <v>0</v>
      </c>
      <c r="J1076" t="s">
        <v>66</v>
      </c>
      <c r="K1076" t="s">
        <v>67</v>
      </c>
      <c r="L1076" t="s">
        <v>165</v>
      </c>
      <c r="M1076" t="s">
        <v>166</v>
      </c>
      <c r="N1076" t="s">
        <v>25</v>
      </c>
    </row>
    <row r="1077" spans="1:14" x14ac:dyDescent="0.25">
      <c r="A1077">
        <f t="shared" si="16"/>
        <v>6</v>
      </c>
      <c r="B1077" s="1">
        <v>41376</v>
      </c>
      <c r="C1077" s="2">
        <v>0.375</v>
      </c>
      <c r="D1077" t="s">
        <v>254</v>
      </c>
      <c r="E1077" t="s">
        <v>1240</v>
      </c>
      <c r="G1077">
        <v>0</v>
      </c>
      <c r="H1077">
        <v>1</v>
      </c>
      <c r="I1077">
        <v>0</v>
      </c>
      <c r="J1077" t="s">
        <v>66</v>
      </c>
      <c r="K1077" t="s">
        <v>67</v>
      </c>
      <c r="L1077" t="s">
        <v>155</v>
      </c>
      <c r="M1077" t="s">
        <v>156</v>
      </c>
      <c r="N1077" t="s">
        <v>22</v>
      </c>
    </row>
    <row r="1078" spans="1:14" x14ac:dyDescent="0.25">
      <c r="A1078">
        <f t="shared" si="16"/>
        <v>6</v>
      </c>
      <c r="B1078" s="1">
        <v>41376</v>
      </c>
      <c r="C1078" s="2">
        <v>0.39583333333333331</v>
      </c>
      <c r="D1078" t="s">
        <v>254</v>
      </c>
      <c r="E1078" t="s">
        <v>1240</v>
      </c>
      <c r="G1078">
        <v>0</v>
      </c>
      <c r="H1078">
        <v>1</v>
      </c>
      <c r="I1078">
        <v>0</v>
      </c>
      <c r="J1078" t="s">
        <v>66</v>
      </c>
      <c r="K1078" t="s">
        <v>67</v>
      </c>
      <c r="L1078" t="s">
        <v>155</v>
      </c>
      <c r="M1078" t="s">
        <v>156</v>
      </c>
      <c r="N1078" t="s">
        <v>22</v>
      </c>
    </row>
    <row r="1079" spans="1:14" x14ac:dyDescent="0.25">
      <c r="A1079">
        <f t="shared" si="16"/>
        <v>6</v>
      </c>
      <c r="B1079" s="1">
        <v>41376</v>
      </c>
      <c r="C1079" s="2">
        <v>0.41666666666666669</v>
      </c>
      <c r="D1079" t="s">
        <v>246</v>
      </c>
      <c r="E1079" t="s">
        <v>1568</v>
      </c>
      <c r="G1079">
        <v>0</v>
      </c>
      <c r="H1079">
        <v>1</v>
      </c>
      <c r="I1079">
        <v>0</v>
      </c>
      <c r="J1079" t="s">
        <v>66</v>
      </c>
      <c r="K1079" t="s">
        <v>67</v>
      </c>
      <c r="L1079" t="s">
        <v>36</v>
      </c>
      <c r="M1079" t="s">
        <v>37</v>
      </c>
      <c r="N1079" t="s">
        <v>15</v>
      </c>
    </row>
    <row r="1080" spans="1:14" x14ac:dyDescent="0.25">
      <c r="A1080">
        <f t="shared" si="16"/>
        <v>6</v>
      </c>
      <c r="B1080" s="1">
        <v>41376</v>
      </c>
      <c r="C1080" s="2">
        <v>0.4375</v>
      </c>
      <c r="D1080" t="s">
        <v>246</v>
      </c>
      <c r="E1080" t="s">
        <v>1572</v>
      </c>
      <c r="G1080">
        <v>0</v>
      </c>
      <c r="H1080">
        <v>1</v>
      </c>
      <c r="I1080">
        <v>0</v>
      </c>
      <c r="J1080" t="s">
        <v>66</v>
      </c>
      <c r="K1080" t="s">
        <v>67</v>
      </c>
      <c r="L1080" t="s">
        <v>36</v>
      </c>
      <c r="M1080" t="s">
        <v>37</v>
      </c>
      <c r="N1080" t="s">
        <v>15</v>
      </c>
    </row>
    <row r="1081" spans="1:14" x14ac:dyDescent="0.25">
      <c r="A1081">
        <f t="shared" si="16"/>
        <v>6</v>
      </c>
      <c r="B1081" s="1">
        <v>41376</v>
      </c>
      <c r="C1081" s="2">
        <v>0.54166666666666663</v>
      </c>
      <c r="D1081" t="s">
        <v>252</v>
      </c>
      <c r="E1081" t="s">
        <v>1574</v>
      </c>
      <c r="G1081">
        <v>0</v>
      </c>
      <c r="H1081">
        <v>1</v>
      </c>
      <c r="I1081">
        <v>0</v>
      </c>
      <c r="J1081" t="s">
        <v>66</v>
      </c>
      <c r="K1081" t="s">
        <v>67</v>
      </c>
      <c r="L1081" t="s">
        <v>62</v>
      </c>
      <c r="M1081" t="s">
        <v>63</v>
      </c>
      <c r="N1081" t="s">
        <v>15</v>
      </c>
    </row>
    <row r="1082" spans="1:14" x14ac:dyDescent="0.25">
      <c r="A1082">
        <f t="shared" si="16"/>
        <v>6</v>
      </c>
      <c r="B1082" s="1">
        <v>41376</v>
      </c>
      <c r="C1082" s="2">
        <v>0.5625</v>
      </c>
      <c r="D1082" t="s">
        <v>252</v>
      </c>
      <c r="E1082" t="s">
        <v>1576</v>
      </c>
      <c r="G1082">
        <v>0</v>
      </c>
      <c r="H1082">
        <v>1</v>
      </c>
      <c r="I1082">
        <v>0</v>
      </c>
      <c r="J1082" t="s">
        <v>66</v>
      </c>
      <c r="K1082" t="s">
        <v>67</v>
      </c>
      <c r="L1082" t="s">
        <v>62</v>
      </c>
      <c r="M1082" t="s">
        <v>63</v>
      </c>
      <c r="N1082" t="s">
        <v>15</v>
      </c>
    </row>
    <row r="1083" spans="1:14" x14ac:dyDescent="0.25">
      <c r="A1083">
        <f t="shared" si="16"/>
        <v>2</v>
      </c>
      <c r="B1083" s="1">
        <v>41379</v>
      </c>
      <c r="C1083" s="2">
        <v>0.375</v>
      </c>
      <c r="D1083" t="s">
        <v>264</v>
      </c>
      <c r="E1083" t="s">
        <v>1577</v>
      </c>
      <c r="G1083">
        <v>0</v>
      </c>
      <c r="H1083">
        <v>1</v>
      </c>
      <c r="I1083">
        <v>0</v>
      </c>
      <c r="J1083" t="s">
        <v>66</v>
      </c>
      <c r="K1083" t="s">
        <v>67</v>
      </c>
      <c r="L1083" t="s">
        <v>18</v>
      </c>
      <c r="M1083" t="s">
        <v>19</v>
      </c>
      <c r="N1083" t="s">
        <v>15</v>
      </c>
    </row>
    <row r="1084" spans="1:14" x14ac:dyDescent="0.25">
      <c r="A1084">
        <f t="shared" si="16"/>
        <v>2</v>
      </c>
      <c r="B1084" s="1">
        <v>41379</v>
      </c>
      <c r="C1084" s="2">
        <v>0.39583333333333331</v>
      </c>
      <c r="D1084" t="s">
        <v>264</v>
      </c>
      <c r="E1084" t="s">
        <v>1577</v>
      </c>
      <c r="G1084">
        <v>0</v>
      </c>
      <c r="H1084">
        <v>1</v>
      </c>
      <c r="I1084">
        <v>0</v>
      </c>
      <c r="J1084" t="s">
        <v>66</v>
      </c>
      <c r="K1084" t="s">
        <v>67</v>
      </c>
      <c r="L1084" t="s">
        <v>18</v>
      </c>
      <c r="M1084" t="s">
        <v>19</v>
      </c>
      <c r="N1084" t="s">
        <v>15</v>
      </c>
    </row>
    <row r="1085" spans="1:14" x14ac:dyDescent="0.25">
      <c r="A1085">
        <f t="shared" si="16"/>
        <v>2</v>
      </c>
      <c r="B1085" s="1">
        <v>41379</v>
      </c>
      <c r="C1085" s="2">
        <v>0.41666666666666669</v>
      </c>
      <c r="D1085" t="s">
        <v>246</v>
      </c>
      <c r="E1085" t="s">
        <v>1582</v>
      </c>
      <c r="G1085">
        <v>0</v>
      </c>
      <c r="H1085">
        <v>1</v>
      </c>
      <c r="I1085">
        <v>0</v>
      </c>
      <c r="J1085" t="s">
        <v>66</v>
      </c>
      <c r="K1085" t="s">
        <v>67</v>
      </c>
      <c r="L1085" t="s">
        <v>36</v>
      </c>
      <c r="M1085" t="s">
        <v>37</v>
      </c>
      <c r="N1085" t="s">
        <v>15</v>
      </c>
    </row>
    <row r="1086" spans="1:14" x14ac:dyDescent="0.25">
      <c r="A1086">
        <f t="shared" si="16"/>
        <v>2</v>
      </c>
      <c r="B1086" s="1">
        <v>41379</v>
      </c>
      <c r="C1086" s="2">
        <v>0.625</v>
      </c>
      <c r="D1086" t="s">
        <v>245</v>
      </c>
      <c r="E1086" t="s">
        <v>1587</v>
      </c>
      <c r="G1086">
        <v>0</v>
      </c>
      <c r="H1086">
        <v>1</v>
      </c>
      <c r="I1086">
        <v>0</v>
      </c>
      <c r="J1086" t="s">
        <v>66</v>
      </c>
      <c r="K1086" t="s">
        <v>67</v>
      </c>
      <c r="L1086" t="s">
        <v>66</v>
      </c>
      <c r="M1086" t="s">
        <v>1364</v>
      </c>
      <c r="N1086" t="s">
        <v>25</v>
      </c>
    </row>
    <row r="1087" spans="1:14" x14ac:dyDescent="0.25">
      <c r="A1087">
        <f t="shared" si="16"/>
        <v>2</v>
      </c>
      <c r="B1087" s="1">
        <v>41379</v>
      </c>
      <c r="C1087" s="2">
        <v>0.6875</v>
      </c>
      <c r="D1087" t="s">
        <v>264</v>
      </c>
      <c r="E1087" t="s">
        <v>1387</v>
      </c>
      <c r="G1087">
        <v>0</v>
      </c>
      <c r="H1087">
        <v>1</v>
      </c>
      <c r="I1087">
        <v>0</v>
      </c>
      <c r="J1087" t="s">
        <v>66</v>
      </c>
      <c r="K1087" t="s">
        <v>67</v>
      </c>
      <c r="L1087" t="s">
        <v>66</v>
      </c>
      <c r="M1087" t="s">
        <v>1364</v>
      </c>
      <c r="N1087" t="s">
        <v>25</v>
      </c>
    </row>
    <row r="1088" spans="1:14" x14ac:dyDescent="0.25">
      <c r="A1088">
        <f t="shared" si="16"/>
        <v>4</v>
      </c>
      <c r="B1088" s="1">
        <v>41381</v>
      </c>
      <c r="C1088" s="2">
        <v>0.75</v>
      </c>
      <c r="D1088" t="s">
        <v>264</v>
      </c>
      <c r="E1088" t="s">
        <v>1628</v>
      </c>
      <c r="G1088">
        <v>0</v>
      </c>
      <c r="H1088">
        <v>1</v>
      </c>
      <c r="I1088">
        <v>0</v>
      </c>
      <c r="J1088" t="s">
        <v>66</v>
      </c>
      <c r="K1088" t="s">
        <v>67</v>
      </c>
      <c r="L1088" t="s">
        <v>165</v>
      </c>
      <c r="M1088" t="s">
        <v>166</v>
      </c>
      <c r="N1088" t="s">
        <v>25</v>
      </c>
    </row>
    <row r="1089" spans="1:14" x14ac:dyDescent="0.25">
      <c r="A1089">
        <f t="shared" si="16"/>
        <v>4</v>
      </c>
      <c r="B1089" s="1">
        <v>41381</v>
      </c>
      <c r="C1089" s="2">
        <v>0.77083333333333337</v>
      </c>
      <c r="D1089" t="s">
        <v>264</v>
      </c>
      <c r="E1089" t="s">
        <v>1630</v>
      </c>
      <c r="G1089">
        <v>0</v>
      </c>
      <c r="H1089">
        <v>1</v>
      </c>
      <c r="I1089">
        <v>0</v>
      </c>
      <c r="J1089" t="s">
        <v>66</v>
      </c>
      <c r="K1089" t="s">
        <v>67</v>
      </c>
      <c r="L1089" t="s">
        <v>165</v>
      </c>
      <c r="M1089" t="s">
        <v>166</v>
      </c>
      <c r="N1089" t="s">
        <v>25</v>
      </c>
    </row>
    <row r="1090" spans="1:14" x14ac:dyDescent="0.25">
      <c r="A1090">
        <f t="shared" ref="A1090:A1153" si="17">WEEKDAY(B:B)</f>
        <v>4</v>
      </c>
      <c r="B1090" s="1">
        <v>41381</v>
      </c>
      <c r="C1090" s="2">
        <v>0.79166666666666663</v>
      </c>
      <c r="D1090" t="s">
        <v>264</v>
      </c>
      <c r="E1090" t="s">
        <v>1630</v>
      </c>
      <c r="G1090">
        <v>0</v>
      </c>
      <c r="H1090">
        <v>1</v>
      </c>
      <c r="I1090">
        <v>0</v>
      </c>
      <c r="J1090" t="s">
        <v>66</v>
      </c>
      <c r="K1090" t="s">
        <v>67</v>
      </c>
      <c r="L1090" t="s">
        <v>165</v>
      </c>
      <c r="M1090" t="s">
        <v>166</v>
      </c>
      <c r="N1090" t="s">
        <v>25</v>
      </c>
    </row>
    <row r="1091" spans="1:14" x14ac:dyDescent="0.25">
      <c r="A1091">
        <f t="shared" si="17"/>
        <v>6</v>
      </c>
      <c r="B1091" s="1">
        <v>41383</v>
      </c>
      <c r="C1091" s="2">
        <v>0.41666666666666669</v>
      </c>
      <c r="D1091" t="s">
        <v>246</v>
      </c>
      <c r="E1091" t="s">
        <v>1582</v>
      </c>
      <c r="G1091">
        <v>0</v>
      </c>
      <c r="H1091">
        <v>1</v>
      </c>
      <c r="I1091">
        <v>0</v>
      </c>
      <c r="J1091" t="s">
        <v>66</v>
      </c>
      <c r="K1091" t="s">
        <v>67</v>
      </c>
      <c r="L1091" t="s">
        <v>36</v>
      </c>
      <c r="M1091" t="s">
        <v>37</v>
      </c>
      <c r="N1091" t="s">
        <v>15</v>
      </c>
    </row>
    <row r="1092" spans="1:14" x14ac:dyDescent="0.25">
      <c r="A1092">
        <f t="shared" si="17"/>
        <v>6</v>
      </c>
      <c r="B1092" s="1">
        <v>41383</v>
      </c>
      <c r="C1092" s="2">
        <v>0.4375</v>
      </c>
      <c r="D1092" t="s">
        <v>246</v>
      </c>
      <c r="E1092" t="s">
        <v>1582</v>
      </c>
      <c r="G1092">
        <v>0</v>
      </c>
      <c r="H1092">
        <v>1</v>
      </c>
      <c r="I1092">
        <v>0</v>
      </c>
      <c r="J1092" t="s">
        <v>66</v>
      </c>
      <c r="K1092" t="s">
        <v>67</v>
      </c>
      <c r="L1092" t="s">
        <v>36</v>
      </c>
      <c r="M1092" t="s">
        <v>37</v>
      </c>
      <c r="N1092" t="s">
        <v>15</v>
      </c>
    </row>
    <row r="1093" spans="1:14" x14ac:dyDescent="0.25">
      <c r="A1093">
        <f t="shared" si="17"/>
        <v>6</v>
      </c>
      <c r="B1093" s="1">
        <v>41383</v>
      </c>
      <c r="C1093" s="2">
        <v>0.45833333333333331</v>
      </c>
      <c r="D1093" t="s">
        <v>264</v>
      </c>
      <c r="E1093" t="s">
        <v>1376</v>
      </c>
      <c r="G1093">
        <v>0</v>
      </c>
      <c r="H1093">
        <v>1</v>
      </c>
      <c r="I1093">
        <v>0</v>
      </c>
      <c r="J1093" t="s">
        <v>66</v>
      </c>
      <c r="K1093" t="s">
        <v>67</v>
      </c>
      <c r="L1093" t="s">
        <v>16</v>
      </c>
      <c r="M1093" t="s">
        <v>17</v>
      </c>
      <c r="N1093" t="s">
        <v>15</v>
      </c>
    </row>
    <row r="1094" spans="1:14" x14ac:dyDescent="0.25">
      <c r="A1094">
        <f t="shared" si="17"/>
        <v>6</v>
      </c>
      <c r="B1094" s="1">
        <v>41383</v>
      </c>
      <c r="C1094" s="2">
        <v>0.47916666666666669</v>
      </c>
      <c r="D1094" t="s">
        <v>264</v>
      </c>
      <c r="E1094" t="s">
        <v>1376</v>
      </c>
      <c r="G1094">
        <v>0</v>
      </c>
      <c r="H1094">
        <v>1</v>
      </c>
      <c r="I1094">
        <v>0</v>
      </c>
      <c r="J1094" t="s">
        <v>66</v>
      </c>
      <c r="K1094" t="s">
        <v>67</v>
      </c>
      <c r="L1094" t="s">
        <v>16</v>
      </c>
      <c r="M1094" t="s">
        <v>17</v>
      </c>
      <c r="N1094" t="s">
        <v>15</v>
      </c>
    </row>
    <row r="1095" spans="1:14" x14ac:dyDescent="0.25">
      <c r="A1095">
        <f t="shared" si="17"/>
        <v>2</v>
      </c>
      <c r="B1095" s="1">
        <v>41386</v>
      </c>
      <c r="C1095" s="2">
        <v>0.375</v>
      </c>
      <c r="D1095" t="s">
        <v>241</v>
      </c>
      <c r="E1095" t="s">
        <v>1347</v>
      </c>
      <c r="G1095">
        <v>0</v>
      </c>
      <c r="H1095">
        <v>1</v>
      </c>
      <c r="I1095">
        <v>0</v>
      </c>
      <c r="J1095" t="s">
        <v>66</v>
      </c>
      <c r="K1095" t="s">
        <v>67</v>
      </c>
      <c r="L1095" t="s">
        <v>516</v>
      </c>
      <c r="M1095" t="s">
        <v>517</v>
      </c>
      <c r="N1095" t="s">
        <v>15</v>
      </c>
    </row>
    <row r="1096" spans="1:14" x14ac:dyDescent="0.25">
      <c r="A1096">
        <f t="shared" si="17"/>
        <v>2</v>
      </c>
      <c r="B1096" s="1">
        <v>41386</v>
      </c>
      <c r="C1096" s="2">
        <v>0.625</v>
      </c>
      <c r="D1096" t="s">
        <v>254</v>
      </c>
      <c r="E1096" t="s">
        <v>1661</v>
      </c>
      <c r="G1096">
        <v>0</v>
      </c>
      <c r="H1096">
        <v>1</v>
      </c>
      <c r="I1096">
        <v>0</v>
      </c>
      <c r="J1096" t="s">
        <v>66</v>
      </c>
      <c r="K1096" t="s">
        <v>67</v>
      </c>
      <c r="L1096" t="s">
        <v>165</v>
      </c>
      <c r="M1096" t="s">
        <v>184</v>
      </c>
      <c r="N1096" t="s">
        <v>15</v>
      </c>
    </row>
    <row r="1097" spans="1:14" x14ac:dyDescent="0.25">
      <c r="A1097">
        <f t="shared" si="17"/>
        <v>2</v>
      </c>
      <c r="B1097" s="1">
        <v>41386</v>
      </c>
      <c r="C1097" s="2">
        <v>0.64583333333333337</v>
      </c>
      <c r="D1097" t="s">
        <v>254</v>
      </c>
      <c r="E1097" t="s">
        <v>1661</v>
      </c>
      <c r="G1097">
        <v>0</v>
      </c>
      <c r="H1097">
        <v>1</v>
      </c>
      <c r="I1097">
        <v>0</v>
      </c>
      <c r="J1097" t="s">
        <v>66</v>
      </c>
      <c r="K1097" t="s">
        <v>67</v>
      </c>
      <c r="L1097" t="s">
        <v>165</v>
      </c>
      <c r="M1097" t="s">
        <v>184</v>
      </c>
      <c r="N1097" t="s">
        <v>15</v>
      </c>
    </row>
    <row r="1098" spans="1:14" x14ac:dyDescent="0.25">
      <c r="A1098">
        <f t="shared" si="17"/>
        <v>2</v>
      </c>
      <c r="B1098" s="1">
        <v>41386</v>
      </c>
      <c r="C1098" s="2">
        <v>0.66666666666666663</v>
      </c>
      <c r="D1098" t="s">
        <v>264</v>
      </c>
      <c r="E1098" t="s">
        <v>1664</v>
      </c>
      <c r="G1098">
        <v>0</v>
      </c>
      <c r="H1098">
        <v>1</v>
      </c>
      <c r="I1098">
        <v>0</v>
      </c>
      <c r="J1098" t="s">
        <v>66</v>
      </c>
      <c r="K1098" t="s">
        <v>67</v>
      </c>
      <c r="L1098" t="s">
        <v>66</v>
      </c>
      <c r="M1098" t="s">
        <v>1364</v>
      </c>
      <c r="N1098" t="s">
        <v>25</v>
      </c>
    </row>
    <row r="1099" spans="1:14" x14ac:dyDescent="0.25">
      <c r="A1099">
        <f t="shared" si="17"/>
        <v>2</v>
      </c>
      <c r="B1099" s="1">
        <v>41386</v>
      </c>
      <c r="C1099" s="2">
        <v>0.6875</v>
      </c>
      <c r="D1099" t="s">
        <v>264</v>
      </c>
      <c r="E1099" t="s">
        <v>1666</v>
      </c>
      <c r="G1099">
        <v>0</v>
      </c>
      <c r="H1099">
        <v>1</v>
      </c>
      <c r="I1099">
        <v>0</v>
      </c>
      <c r="J1099" t="s">
        <v>66</v>
      </c>
      <c r="K1099" t="s">
        <v>67</v>
      </c>
      <c r="L1099" t="s">
        <v>106</v>
      </c>
      <c r="M1099" t="s">
        <v>107</v>
      </c>
      <c r="N1099" t="s">
        <v>25</v>
      </c>
    </row>
    <row r="1100" spans="1:14" x14ac:dyDescent="0.25">
      <c r="A1100">
        <f t="shared" si="17"/>
        <v>4</v>
      </c>
      <c r="B1100" s="1">
        <v>41388</v>
      </c>
      <c r="C1100" s="2">
        <v>0.77083333333333337</v>
      </c>
      <c r="D1100" t="s">
        <v>264</v>
      </c>
      <c r="E1100" t="s">
        <v>1666</v>
      </c>
      <c r="G1100">
        <v>0</v>
      </c>
      <c r="H1100">
        <v>1</v>
      </c>
      <c r="I1100">
        <v>0</v>
      </c>
      <c r="J1100" t="s">
        <v>66</v>
      </c>
      <c r="K1100" t="s">
        <v>67</v>
      </c>
      <c r="L1100" t="s">
        <v>106</v>
      </c>
      <c r="M1100" t="s">
        <v>107</v>
      </c>
      <c r="N1100" t="s">
        <v>25</v>
      </c>
    </row>
    <row r="1101" spans="1:14" x14ac:dyDescent="0.25">
      <c r="A1101">
        <f t="shared" si="17"/>
        <v>6</v>
      </c>
      <c r="B1101" s="1">
        <v>41390</v>
      </c>
      <c r="C1101" s="2">
        <v>0.54166666666666663</v>
      </c>
      <c r="D1101" t="s">
        <v>241</v>
      </c>
      <c r="E1101" t="s">
        <v>1347</v>
      </c>
      <c r="G1101">
        <v>0</v>
      </c>
      <c r="H1101">
        <v>1</v>
      </c>
      <c r="I1101">
        <v>0</v>
      </c>
      <c r="J1101" t="s">
        <v>66</v>
      </c>
      <c r="K1101" t="s">
        <v>67</v>
      </c>
      <c r="L1101" t="s">
        <v>516</v>
      </c>
      <c r="M1101" t="s">
        <v>517</v>
      </c>
      <c r="N1101" t="s">
        <v>15</v>
      </c>
    </row>
    <row r="1102" spans="1:14" x14ac:dyDescent="0.25">
      <c r="A1102">
        <f t="shared" si="17"/>
        <v>6</v>
      </c>
      <c r="B1102" s="1">
        <v>41390</v>
      </c>
      <c r="C1102" s="2">
        <v>0.5625</v>
      </c>
      <c r="D1102" t="s">
        <v>241</v>
      </c>
      <c r="E1102" t="s">
        <v>1347</v>
      </c>
      <c r="G1102">
        <v>0</v>
      </c>
      <c r="H1102">
        <v>1</v>
      </c>
      <c r="I1102">
        <v>0</v>
      </c>
      <c r="J1102" t="s">
        <v>66</v>
      </c>
      <c r="K1102" t="s">
        <v>67</v>
      </c>
      <c r="L1102" t="s">
        <v>516</v>
      </c>
      <c r="M1102" t="s">
        <v>517</v>
      </c>
      <c r="N1102" t="s">
        <v>15</v>
      </c>
    </row>
    <row r="1103" spans="1:14" x14ac:dyDescent="0.25">
      <c r="A1103">
        <f t="shared" si="17"/>
        <v>2</v>
      </c>
      <c r="B1103" s="1">
        <v>41393</v>
      </c>
      <c r="C1103" s="2">
        <v>0.375</v>
      </c>
      <c r="D1103" t="s">
        <v>252</v>
      </c>
      <c r="E1103" t="s">
        <v>1728</v>
      </c>
      <c r="G1103">
        <v>0</v>
      </c>
      <c r="H1103">
        <v>1</v>
      </c>
      <c r="I1103">
        <v>0</v>
      </c>
      <c r="J1103" t="s">
        <v>66</v>
      </c>
      <c r="K1103" t="s">
        <v>67</v>
      </c>
      <c r="L1103" t="s">
        <v>62</v>
      </c>
      <c r="M1103" t="s">
        <v>63</v>
      </c>
      <c r="N1103" t="s">
        <v>15</v>
      </c>
    </row>
    <row r="1104" spans="1:14" x14ac:dyDescent="0.25">
      <c r="A1104">
        <f t="shared" si="17"/>
        <v>2</v>
      </c>
      <c r="B1104" s="1">
        <v>41393</v>
      </c>
      <c r="C1104" s="2">
        <v>0.39583333333333331</v>
      </c>
      <c r="D1104" t="s">
        <v>252</v>
      </c>
      <c r="E1104" t="s">
        <v>1728</v>
      </c>
      <c r="G1104">
        <v>0</v>
      </c>
      <c r="H1104">
        <v>1</v>
      </c>
      <c r="I1104">
        <v>0</v>
      </c>
      <c r="J1104" t="s">
        <v>66</v>
      </c>
      <c r="K1104" t="s">
        <v>67</v>
      </c>
      <c r="L1104" t="s">
        <v>62</v>
      </c>
      <c r="M1104" t="s">
        <v>63</v>
      </c>
      <c r="N1104" t="s">
        <v>15</v>
      </c>
    </row>
    <row r="1105" spans="1:15" x14ac:dyDescent="0.25">
      <c r="A1105">
        <f t="shared" si="17"/>
        <v>2</v>
      </c>
      <c r="B1105" s="1">
        <v>41393</v>
      </c>
      <c r="C1105" s="2">
        <v>0.41666666666666669</v>
      </c>
      <c r="D1105" t="s">
        <v>241</v>
      </c>
      <c r="E1105" t="s">
        <v>1729</v>
      </c>
      <c r="G1105">
        <v>0</v>
      </c>
      <c r="H1105">
        <v>1</v>
      </c>
      <c r="I1105">
        <v>0</v>
      </c>
      <c r="J1105" t="s">
        <v>66</v>
      </c>
      <c r="K1105" t="s">
        <v>67</v>
      </c>
      <c r="L1105" t="s">
        <v>276</v>
      </c>
      <c r="M1105" t="s">
        <v>277</v>
      </c>
      <c r="N1105" t="s">
        <v>22</v>
      </c>
    </row>
    <row r="1106" spans="1:15" x14ac:dyDescent="0.25">
      <c r="A1106">
        <f t="shared" si="17"/>
        <v>2</v>
      </c>
      <c r="B1106" s="1">
        <v>41393</v>
      </c>
      <c r="C1106" s="2">
        <v>0.64583333333333337</v>
      </c>
      <c r="D1106" t="s">
        <v>245</v>
      </c>
      <c r="E1106" t="s">
        <v>1386</v>
      </c>
      <c r="G1106">
        <v>0</v>
      </c>
      <c r="H1106">
        <v>1</v>
      </c>
      <c r="I1106">
        <v>0</v>
      </c>
      <c r="J1106" t="s">
        <v>66</v>
      </c>
      <c r="K1106" t="s">
        <v>67</v>
      </c>
      <c r="L1106" t="s">
        <v>108</v>
      </c>
      <c r="M1106" t="s">
        <v>184</v>
      </c>
      <c r="N1106" t="s">
        <v>25</v>
      </c>
    </row>
    <row r="1107" spans="1:15" x14ac:dyDescent="0.25">
      <c r="A1107">
        <f t="shared" si="17"/>
        <v>2</v>
      </c>
      <c r="B1107" s="1">
        <v>41393</v>
      </c>
      <c r="C1107" s="2">
        <v>0.66666666666666663</v>
      </c>
      <c r="D1107" t="s">
        <v>245</v>
      </c>
      <c r="E1107" t="s">
        <v>1386</v>
      </c>
      <c r="G1107">
        <v>0</v>
      </c>
      <c r="H1107">
        <v>1</v>
      </c>
      <c r="I1107">
        <v>0</v>
      </c>
      <c r="J1107" t="s">
        <v>66</v>
      </c>
      <c r="K1107" t="s">
        <v>67</v>
      </c>
      <c r="L1107" t="s">
        <v>108</v>
      </c>
      <c r="M1107" t="s">
        <v>184</v>
      </c>
      <c r="N1107" t="s">
        <v>25</v>
      </c>
    </row>
    <row r="1108" spans="1:15" x14ac:dyDescent="0.25">
      <c r="A1108">
        <f t="shared" si="17"/>
        <v>2</v>
      </c>
      <c r="B1108" s="1">
        <v>41393</v>
      </c>
      <c r="C1108" s="2">
        <v>0.6875</v>
      </c>
      <c r="D1108" t="s">
        <v>245</v>
      </c>
      <c r="E1108" t="s">
        <v>1724</v>
      </c>
      <c r="G1108">
        <v>0</v>
      </c>
      <c r="H1108">
        <v>1</v>
      </c>
      <c r="I1108">
        <v>0</v>
      </c>
      <c r="J1108" t="s">
        <v>66</v>
      </c>
      <c r="K1108" t="s">
        <v>67</v>
      </c>
      <c r="L1108" t="s">
        <v>165</v>
      </c>
      <c r="M1108" t="s">
        <v>184</v>
      </c>
      <c r="N1108" t="s">
        <v>15</v>
      </c>
    </row>
    <row r="1109" spans="1:15" x14ac:dyDescent="0.25">
      <c r="A1109">
        <f t="shared" si="17"/>
        <v>6</v>
      </c>
      <c r="B1109" s="1">
        <v>41397</v>
      </c>
      <c r="C1109" s="2">
        <v>0.54166666666666663</v>
      </c>
      <c r="D1109" t="s">
        <v>245</v>
      </c>
      <c r="E1109" t="s">
        <v>1386</v>
      </c>
      <c r="G1109">
        <v>0</v>
      </c>
      <c r="H1109">
        <v>1</v>
      </c>
      <c r="I1109">
        <v>0</v>
      </c>
      <c r="J1109" t="s">
        <v>66</v>
      </c>
      <c r="K1109" t="s">
        <v>67</v>
      </c>
      <c r="L1109" t="s">
        <v>108</v>
      </c>
      <c r="M1109" t="s">
        <v>184</v>
      </c>
      <c r="N1109" t="s">
        <v>25</v>
      </c>
    </row>
    <row r="1110" spans="1:15" x14ac:dyDescent="0.25">
      <c r="A1110">
        <f t="shared" si="17"/>
        <v>6</v>
      </c>
      <c r="B1110" s="1">
        <v>41397</v>
      </c>
      <c r="C1110" s="2">
        <v>0.5625</v>
      </c>
      <c r="D1110" t="s">
        <v>245</v>
      </c>
      <c r="E1110" t="s">
        <v>1386</v>
      </c>
      <c r="G1110">
        <v>0</v>
      </c>
      <c r="H1110">
        <v>1</v>
      </c>
      <c r="I1110">
        <v>0</v>
      </c>
      <c r="J1110" t="s">
        <v>66</v>
      </c>
      <c r="K1110" t="s">
        <v>67</v>
      </c>
      <c r="L1110" t="s">
        <v>108</v>
      </c>
      <c r="M1110" t="s">
        <v>184</v>
      </c>
      <c r="N1110" t="s">
        <v>25</v>
      </c>
    </row>
    <row r="1111" spans="1:15" x14ac:dyDescent="0.25">
      <c r="A1111">
        <f t="shared" si="17"/>
        <v>4</v>
      </c>
      <c r="B1111" s="1">
        <v>41304</v>
      </c>
      <c r="C1111" s="2">
        <v>0.58333333333333337</v>
      </c>
      <c r="D1111" t="s">
        <v>247</v>
      </c>
      <c r="E1111" t="s">
        <v>622</v>
      </c>
      <c r="G1111">
        <v>0</v>
      </c>
      <c r="H1111">
        <v>1</v>
      </c>
      <c r="I1111">
        <v>0</v>
      </c>
      <c r="J1111" t="s">
        <v>54</v>
      </c>
      <c r="K1111" t="s">
        <v>55</v>
      </c>
      <c r="L1111" t="s">
        <v>40</v>
      </c>
      <c r="M1111" t="s">
        <v>41</v>
      </c>
      <c r="N1111" t="s">
        <v>22</v>
      </c>
      <c r="O1111" s="6" t="s">
        <v>306</v>
      </c>
    </row>
    <row r="1112" spans="1:15" x14ac:dyDescent="0.25">
      <c r="A1112">
        <f t="shared" si="17"/>
        <v>4</v>
      </c>
      <c r="B1112" s="1">
        <v>41304</v>
      </c>
      <c r="C1112" s="2">
        <v>0.60416666666666663</v>
      </c>
      <c r="D1112" t="s">
        <v>247</v>
      </c>
      <c r="E1112" t="s">
        <v>622</v>
      </c>
      <c r="G1112">
        <v>0</v>
      </c>
      <c r="H1112">
        <v>1</v>
      </c>
      <c r="I1112">
        <v>0</v>
      </c>
      <c r="J1112" t="s">
        <v>54</v>
      </c>
      <c r="K1112" t="s">
        <v>55</v>
      </c>
      <c r="L1112" t="s">
        <v>40</v>
      </c>
      <c r="M1112" t="s">
        <v>41</v>
      </c>
      <c r="N1112" t="s">
        <v>22</v>
      </c>
      <c r="O1112" s="6" t="s">
        <v>306</v>
      </c>
    </row>
    <row r="1113" spans="1:15" x14ac:dyDescent="0.25">
      <c r="A1113">
        <f t="shared" si="17"/>
        <v>4</v>
      </c>
      <c r="B1113" s="1">
        <v>41311</v>
      </c>
      <c r="C1113" s="2">
        <v>0.5625</v>
      </c>
      <c r="D1113" t="s">
        <v>247</v>
      </c>
      <c r="E1113" t="s">
        <v>704</v>
      </c>
      <c r="G1113">
        <v>0</v>
      </c>
      <c r="H1113">
        <v>1</v>
      </c>
      <c r="I1113">
        <v>0</v>
      </c>
      <c r="J1113" t="s">
        <v>54</v>
      </c>
      <c r="K1113" t="s">
        <v>55</v>
      </c>
      <c r="L1113" t="s">
        <v>40</v>
      </c>
      <c r="M1113" t="s">
        <v>41</v>
      </c>
      <c r="N1113" t="s">
        <v>22</v>
      </c>
      <c r="O1113" s="6" t="s">
        <v>306</v>
      </c>
    </row>
    <row r="1114" spans="1:15" x14ac:dyDescent="0.25">
      <c r="A1114">
        <f t="shared" si="17"/>
        <v>4</v>
      </c>
      <c r="B1114" s="1">
        <v>41311</v>
      </c>
      <c r="C1114" s="2">
        <v>0.58333333333333337</v>
      </c>
      <c r="D1114" t="s">
        <v>247</v>
      </c>
      <c r="E1114" t="s">
        <v>704</v>
      </c>
      <c r="G1114">
        <v>0</v>
      </c>
      <c r="H1114">
        <v>1</v>
      </c>
      <c r="I1114">
        <v>0</v>
      </c>
      <c r="J1114" t="s">
        <v>54</v>
      </c>
      <c r="K1114" t="s">
        <v>55</v>
      </c>
      <c r="L1114" t="s">
        <v>40</v>
      </c>
      <c r="M1114" t="s">
        <v>41</v>
      </c>
      <c r="N1114" t="s">
        <v>22</v>
      </c>
      <c r="O1114" s="6" t="s">
        <v>306</v>
      </c>
    </row>
    <row r="1115" spans="1:15" x14ac:dyDescent="0.25">
      <c r="A1115">
        <f t="shared" si="17"/>
        <v>5</v>
      </c>
      <c r="B1115" s="1">
        <v>41312</v>
      </c>
      <c r="C1115" s="2">
        <v>0.45833333333333331</v>
      </c>
      <c r="D1115" t="s">
        <v>268</v>
      </c>
      <c r="E1115" t="s">
        <v>726</v>
      </c>
      <c r="G1115">
        <v>0</v>
      </c>
      <c r="H1115">
        <v>1</v>
      </c>
      <c r="I1115">
        <v>1</v>
      </c>
      <c r="J1115" t="s">
        <v>54</v>
      </c>
      <c r="K1115" t="s">
        <v>55</v>
      </c>
      <c r="L1115" t="s">
        <v>218</v>
      </c>
      <c r="M1115" t="s">
        <v>219</v>
      </c>
      <c r="N1115" t="s">
        <v>22</v>
      </c>
      <c r="O1115" s="6" t="s">
        <v>394</v>
      </c>
    </row>
    <row r="1116" spans="1:15" x14ac:dyDescent="0.25">
      <c r="A1116">
        <f t="shared" si="17"/>
        <v>5</v>
      </c>
      <c r="B1116" s="1">
        <v>41312</v>
      </c>
      <c r="C1116" s="2">
        <v>0.47916666666666669</v>
      </c>
      <c r="D1116" t="s">
        <v>247</v>
      </c>
      <c r="E1116" t="s">
        <v>727</v>
      </c>
      <c r="G1116">
        <v>0</v>
      </c>
      <c r="H1116">
        <v>1</v>
      </c>
      <c r="I1116">
        <v>0</v>
      </c>
      <c r="J1116" t="s">
        <v>54</v>
      </c>
      <c r="K1116" t="s">
        <v>55</v>
      </c>
      <c r="L1116" t="s">
        <v>40</v>
      </c>
      <c r="M1116" t="s">
        <v>41</v>
      </c>
      <c r="N1116" t="s">
        <v>22</v>
      </c>
      <c r="O1116" s="6" t="s">
        <v>306</v>
      </c>
    </row>
    <row r="1117" spans="1:15" x14ac:dyDescent="0.25">
      <c r="A1117">
        <f t="shared" si="17"/>
        <v>5</v>
      </c>
      <c r="B1117" s="1">
        <v>41312</v>
      </c>
      <c r="C1117" s="2">
        <v>0.5</v>
      </c>
      <c r="D1117" t="s">
        <v>247</v>
      </c>
      <c r="E1117" t="s">
        <v>728</v>
      </c>
      <c r="G1117">
        <v>0</v>
      </c>
      <c r="H1117">
        <v>1</v>
      </c>
      <c r="I1117">
        <v>1</v>
      </c>
      <c r="J1117" t="s">
        <v>54</v>
      </c>
      <c r="K1117" t="s">
        <v>55</v>
      </c>
      <c r="L1117" t="s">
        <v>220</v>
      </c>
      <c r="M1117" t="s">
        <v>221</v>
      </c>
      <c r="N1117" t="s">
        <v>25</v>
      </c>
      <c r="O1117" s="6" t="s">
        <v>404</v>
      </c>
    </row>
    <row r="1118" spans="1:15" x14ac:dyDescent="0.25">
      <c r="A1118">
        <f t="shared" si="17"/>
        <v>4</v>
      </c>
      <c r="B1118" s="1">
        <v>41318</v>
      </c>
      <c r="C1118" s="2">
        <v>0.5</v>
      </c>
      <c r="D1118" t="s">
        <v>247</v>
      </c>
      <c r="E1118" t="s">
        <v>802</v>
      </c>
      <c r="G1118">
        <v>0</v>
      </c>
      <c r="H1118">
        <v>1</v>
      </c>
      <c r="I1118">
        <v>0</v>
      </c>
      <c r="J1118" t="s">
        <v>54</v>
      </c>
      <c r="K1118" t="s">
        <v>55</v>
      </c>
      <c r="L1118" t="s">
        <v>40</v>
      </c>
      <c r="M1118" t="s">
        <v>41</v>
      </c>
      <c r="N1118" t="s">
        <v>22</v>
      </c>
      <c r="O1118" s="6" t="s">
        <v>306</v>
      </c>
    </row>
    <row r="1119" spans="1:15" x14ac:dyDescent="0.25">
      <c r="A1119">
        <f t="shared" si="17"/>
        <v>4</v>
      </c>
      <c r="B1119" s="1">
        <v>41318</v>
      </c>
      <c r="C1119" s="2">
        <v>0.52083333333333337</v>
      </c>
      <c r="D1119" t="s">
        <v>247</v>
      </c>
      <c r="E1119" t="s">
        <v>802</v>
      </c>
      <c r="G1119">
        <v>0</v>
      </c>
      <c r="H1119">
        <v>1</v>
      </c>
      <c r="I1119">
        <v>0</v>
      </c>
      <c r="J1119" t="s">
        <v>54</v>
      </c>
      <c r="K1119" t="s">
        <v>55</v>
      </c>
      <c r="L1119" t="s">
        <v>40</v>
      </c>
      <c r="M1119" t="s">
        <v>41</v>
      </c>
      <c r="N1119" t="s">
        <v>22</v>
      </c>
      <c r="O1119" s="6" t="s">
        <v>306</v>
      </c>
    </row>
    <row r="1120" spans="1:15" x14ac:dyDescent="0.25">
      <c r="A1120">
        <f t="shared" si="17"/>
        <v>4</v>
      </c>
      <c r="B1120" s="1">
        <v>41318</v>
      </c>
      <c r="C1120" s="2">
        <v>0.625</v>
      </c>
      <c r="D1120" t="s">
        <v>247</v>
      </c>
      <c r="E1120" t="s">
        <v>805</v>
      </c>
      <c r="G1120">
        <v>0</v>
      </c>
      <c r="H1120">
        <v>1</v>
      </c>
      <c r="I1120">
        <v>0</v>
      </c>
      <c r="J1120" t="s">
        <v>54</v>
      </c>
      <c r="K1120" t="s">
        <v>55</v>
      </c>
      <c r="L1120" t="s">
        <v>110</v>
      </c>
      <c r="M1120" t="s">
        <v>111</v>
      </c>
      <c r="N1120" t="s">
        <v>15</v>
      </c>
      <c r="O1120" s="6" t="s">
        <v>365</v>
      </c>
    </row>
    <row r="1121" spans="1:15" x14ac:dyDescent="0.25">
      <c r="A1121">
        <f t="shared" si="17"/>
        <v>4</v>
      </c>
      <c r="B1121" s="1">
        <v>41318</v>
      </c>
      <c r="C1121" s="2">
        <v>0.64583333333333337</v>
      </c>
      <c r="D1121" t="s">
        <v>247</v>
      </c>
      <c r="E1121" t="s">
        <v>805</v>
      </c>
      <c r="G1121">
        <v>0</v>
      </c>
      <c r="H1121">
        <v>1</v>
      </c>
      <c r="I1121">
        <v>0</v>
      </c>
      <c r="J1121" t="s">
        <v>54</v>
      </c>
      <c r="K1121" t="s">
        <v>55</v>
      </c>
      <c r="L1121" t="s">
        <v>110</v>
      </c>
      <c r="M1121" t="s">
        <v>111</v>
      </c>
      <c r="N1121" t="s">
        <v>15</v>
      </c>
      <c r="O1121" s="6" t="s">
        <v>365</v>
      </c>
    </row>
    <row r="1122" spans="1:15" x14ac:dyDescent="0.25">
      <c r="A1122">
        <f t="shared" si="17"/>
        <v>4</v>
      </c>
      <c r="B1122" s="1">
        <v>41325</v>
      </c>
      <c r="C1122" s="2">
        <v>0.47916666666666669</v>
      </c>
      <c r="D1122" t="s">
        <v>433</v>
      </c>
      <c r="E1122" t="s">
        <v>874</v>
      </c>
      <c r="G1122">
        <v>0</v>
      </c>
      <c r="H1122">
        <v>1</v>
      </c>
      <c r="I1122">
        <v>1</v>
      </c>
      <c r="J1122" t="s">
        <v>54</v>
      </c>
      <c r="K1122" t="s">
        <v>55</v>
      </c>
      <c r="L1122" t="s">
        <v>434</v>
      </c>
      <c r="M1122" t="s">
        <v>435</v>
      </c>
      <c r="N1122" t="s">
        <v>235</v>
      </c>
      <c r="O1122" s="6" t="s">
        <v>458</v>
      </c>
    </row>
    <row r="1123" spans="1:15" x14ac:dyDescent="0.25">
      <c r="A1123">
        <f t="shared" si="17"/>
        <v>4</v>
      </c>
      <c r="B1123" s="1">
        <v>41325</v>
      </c>
      <c r="C1123" s="2">
        <v>0.5</v>
      </c>
      <c r="D1123" t="s">
        <v>433</v>
      </c>
      <c r="E1123" t="s">
        <v>874</v>
      </c>
      <c r="G1123">
        <v>0</v>
      </c>
      <c r="H1123">
        <v>1</v>
      </c>
      <c r="I1123">
        <v>0</v>
      </c>
      <c r="J1123" t="s">
        <v>54</v>
      </c>
      <c r="K1123" t="s">
        <v>55</v>
      </c>
      <c r="L1123" t="s">
        <v>434</v>
      </c>
      <c r="M1123" t="s">
        <v>435</v>
      </c>
      <c r="N1123" t="s">
        <v>235</v>
      </c>
      <c r="O1123" s="6" t="s">
        <v>458</v>
      </c>
    </row>
    <row r="1124" spans="1:15" x14ac:dyDescent="0.25">
      <c r="A1124">
        <f t="shared" si="17"/>
        <v>4</v>
      </c>
      <c r="B1124" s="1">
        <v>41325</v>
      </c>
      <c r="C1124" s="2">
        <v>0.58333333333333337</v>
      </c>
      <c r="D1124" t="s">
        <v>439</v>
      </c>
      <c r="E1124" t="s">
        <v>877</v>
      </c>
      <c r="G1124">
        <v>0</v>
      </c>
      <c r="H1124">
        <v>1</v>
      </c>
      <c r="I1124">
        <v>1</v>
      </c>
      <c r="J1124" t="s">
        <v>54</v>
      </c>
      <c r="K1124" t="s">
        <v>55</v>
      </c>
      <c r="L1124" t="s">
        <v>440</v>
      </c>
      <c r="M1124" t="s">
        <v>441</v>
      </c>
      <c r="N1124" t="s">
        <v>15</v>
      </c>
      <c r="O1124" s="6" t="s">
        <v>452</v>
      </c>
    </row>
    <row r="1125" spans="1:15" x14ac:dyDescent="0.25">
      <c r="A1125">
        <f t="shared" si="17"/>
        <v>4</v>
      </c>
      <c r="B1125" s="1">
        <v>41325</v>
      </c>
      <c r="C1125" s="2">
        <v>0.60416666666666663</v>
      </c>
      <c r="D1125" t="s">
        <v>439</v>
      </c>
      <c r="E1125" t="s">
        <v>877</v>
      </c>
      <c r="G1125">
        <v>0</v>
      </c>
      <c r="H1125">
        <v>1</v>
      </c>
      <c r="I1125">
        <v>0</v>
      </c>
      <c r="J1125" t="s">
        <v>54</v>
      </c>
      <c r="K1125" t="s">
        <v>55</v>
      </c>
      <c r="L1125" t="s">
        <v>440</v>
      </c>
      <c r="M1125" t="s">
        <v>441</v>
      </c>
      <c r="N1125" t="s">
        <v>15</v>
      </c>
      <c r="O1125" s="6" t="s">
        <v>452</v>
      </c>
    </row>
    <row r="1126" spans="1:15" x14ac:dyDescent="0.25">
      <c r="A1126">
        <f t="shared" si="17"/>
        <v>4</v>
      </c>
      <c r="B1126" s="1">
        <v>41325</v>
      </c>
      <c r="C1126" s="2">
        <v>0.625</v>
      </c>
      <c r="D1126" t="s">
        <v>247</v>
      </c>
      <c r="E1126" t="s">
        <v>878</v>
      </c>
      <c r="G1126">
        <v>0</v>
      </c>
      <c r="H1126">
        <v>1</v>
      </c>
      <c r="I1126">
        <v>0</v>
      </c>
      <c r="J1126" t="s">
        <v>54</v>
      </c>
      <c r="K1126" t="s">
        <v>55</v>
      </c>
      <c r="L1126" t="s">
        <v>110</v>
      </c>
      <c r="M1126" t="s">
        <v>111</v>
      </c>
      <c r="N1126" t="s">
        <v>15</v>
      </c>
      <c r="O1126" s="6" t="s">
        <v>365</v>
      </c>
    </row>
    <row r="1127" spans="1:15" x14ac:dyDescent="0.25">
      <c r="A1127">
        <f t="shared" si="17"/>
        <v>5</v>
      </c>
      <c r="B1127" s="1">
        <v>41326</v>
      </c>
      <c r="C1127" s="2">
        <v>0.47916666666666669</v>
      </c>
      <c r="D1127" t="s">
        <v>433</v>
      </c>
      <c r="E1127" t="s">
        <v>883</v>
      </c>
      <c r="G1127">
        <v>0</v>
      </c>
      <c r="H1127">
        <v>1</v>
      </c>
      <c r="I1127">
        <v>0</v>
      </c>
      <c r="J1127" t="s">
        <v>54</v>
      </c>
      <c r="K1127" t="s">
        <v>55</v>
      </c>
      <c r="L1127" t="s">
        <v>434</v>
      </c>
      <c r="M1127" t="s">
        <v>435</v>
      </c>
      <c r="N1127" t="s">
        <v>235</v>
      </c>
      <c r="O1127" s="6" t="s">
        <v>458</v>
      </c>
    </row>
    <row r="1128" spans="1:15" x14ac:dyDescent="0.25">
      <c r="A1128">
        <f t="shared" si="17"/>
        <v>5</v>
      </c>
      <c r="B1128" s="1">
        <v>41326</v>
      </c>
      <c r="C1128" s="2">
        <v>0.5</v>
      </c>
      <c r="D1128" t="s">
        <v>247</v>
      </c>
      <c r="E1128" t="s">
        <v>884</v>
      </c>
      <c r="G1128">
        <v>0</v>
      </c>
      <c r="H1128">
        <v>1</v>
      </c>
      <c r="I1128">
        <v>0</v>
      </c>
      <c r="J1128" t="s">
        <v>54</v>
      </c>
      <c r="K1128" t="s">
        <v>55</v>
      </c>
      <c r="L1128" t="s">
        <v>40</v>
      </c>
      <c r="M1128" t="s">
        <v>41</v>
      </c>
      <c r="N1128" t="s">
        <v>22</v>
      </c>
      <c r="O1128" s="6" t="s">
        <v>306</v>
      </c>
    </row>
    <row r="1129" spans="1:15" x14ac:dyDescent="0.25">
      <c r="A1129">
        <f t="shared" si="17"/>
        <v>5</v>
      </c>
      <c r="B1129" s="1">
        <v>41326</v>
      </c>
      <c r="C1129" s="2">
        <v>0.52083333333333337</v>
      </c>
      <c r="D1129" t="s">
        <v>247</v>
      </c>
      <c r="E1129" t="s">
        <v>884</v>
      </c>
      <c r="G1129">
        <v>0</v>
      </c>
      <c r="H1129">
        <v>1</v>
      </c>
      <c r="I1129">
        <v>0</v>
      </c>
      <c r="J1129" t="s">
        <v>54</v>
      </c>
      <c r="K1129" t="s">
        <v>55</v>
      </c>
      <c r="L1129" t="s">
        <v>40</v>
      </c>
      <c r="M1129" t="s">
        <v>41</v>
      </c>
      <c r="N1129" t="s">
        <v>22</v>
      </c>
      <c r="O1129" s="6" t="s">
        <v>306</v>
      </c>
    </row>
    <row r="1130" spans="1:15" x14ac:dyDescent="0.25">
      <c r="A1130">
        <f t="shared" si="17"/>
        <v>5</v>
      </c>
      <c r="B1130" s="1">
        <v>41326</v>
      </c>
      <c r="C1130" s="2">
        <v>0.54166666666666663</v>
      </c>
      <c r="D1130" t="s">
        <v>439</v>
      </c>
      <c r="E1130" t="s">
        <v>885</v>
      </c>
      <c r="G1130">
        <v>0</v>
      </c>
      <c r="H1130">
        <v>1</v>
      </c>
      <c r="I1130">
        <v>1</v>
      </c>
      <c r="J1130" t="s">
        <v>54</v>
      </c>
      <c r="K1130" t="s">
        <v>55</v>
      </c>
      <c r="L1130" t="s">
        <v>477</v>
      </c>
      <c r="M1130" t="s">
        <v>478</v>
      </c>
      <c r="N1130" t="s">
        <v>25</v>
      </c>
      <c r="O1130" s="6" t="s">
        <v>490</v>
      </c>
    </row>
    <row r="1131" spans="1:15" x14ac:dyDescent="0.25">
      <c r="A1131">
        <f t="shared" si="17"/>
        <v>5</v>
      </c>
      <c r="B1131" s="1">
        <v>41326</v>
      </c>
      <c r="C1131" s="2">
        <v>0.5625</v>
      </c>
      <c r="D1131" t="s">
        <v>439</v>
      </c>
      <c r="E1131" t="s">
        <v>887</v>
      </c>
      <c r="G1131">
        <v>0</v>
      </c>
      <c r="H1131">
        <v>1</v>
      </c>
      <c r="I1131">
        <v>0</v>
      </c>
      <c r="J1131" t="s">
        <v>54</v>
      </c>
      <c r="K1131" t="s">
        <v>55</v>
      </c>
      <c r="L1131" t="s">
        <v>477</v>
      </c>
      <c r="M1131" t="s">
        <v>478</v>
      </c>
      <c r="N1131" t="s">
        <v>25</v>
      </c>
      <c r="O1131" s="6" t="s">
        <v>490</v>
      </c>
    </row>
    <row r="1132" spans="1:15" x14ac:dyDescent="0.25">
      <c r="A1132">
        <f t="shared" si="17"/>
        <v>2</v>
      </c>
      <c r="B1132" s="1">
        <v>41330</v>
      </c>
      <c r="C1132" s="2">
        <v>0.58333333333333337</v>
      </c>
      <c r="D1132" t="s">
        <v>521</v>
      </c>
      <c r="E1132" t="s">
        <v>914</v>
      </c>
      <c r="F1132" t="s">
        <v>522</v>
      </c>
      <c r="G1132">
        <v>0</v>
      </c>
      <c r="H1132">
        <v>1</v>
      </c>
      <c r="I1132">
        <v>1</v>
      </c>
      <c r="J1132" t="s">
        <v>54</v>
      </c>
      <c r="K1132" t="s">
        <v>55</v>
      </c>
      <c r="L1132" t="s">
        <v>523</v>
      </c>
      <c r="M1132" t="s">
        <v>524</v>
      </c>
      <c r="N1132" t="s">
        <v>525</v>
      </c>
      <c r="O1132" s="5" t="s">
        <v>554</v>
      </c>
    </row>
    <row r="1133" spans="1:15" x14ac:dyDescent="0.25">
      <c r="A1133">
        <f t="shared" si="17"/>
        <v>2</v>
      </c>
      <c r="B1133" s="1">
        <v>41330</v>
      </c>
      <c r="C1133" s="2">
        <v>0.60416666666666663</v>
      </c>
      <c r="D1133" t="s">
        <v>247</v>
      </c>
      <c r="E1133" t="s">
        <v>915</v>
      </c>
      <c r="G1133">
        <v>0</v>
      </c>
      <c r="H1133">
        <v>1</v>
      </c>
      <c r="I1133">
        <v>0</v>
      </c>
      <c r="J1133" t="s">
        <v>54</v>
      </c>
      <c r="K1133" t="s">
        <v>55</v>
      </c>
      <c r="L1133" t="s">
        <v>40</v>
      </c>
      <c r="M1133" t="s">
        <v>41</v>
      </c>
      <c r="N1133" t="s">
        <v>22</v>
      </c>
      <c r="O1133" s="6" t="s">
        <v>306</v>
      </c>
    </row>
    <row r="1134" spans="1:15" x14ac:dyDescent="0.25">
      <c r="A1134">
        <f t="shared" si="17"/>
        <v>2</v>
      </c>
      <c r="B1134" s="1">
        <v>41330</v>
      </c>
      <c r="C1134" s="2">
        <v>0.64583333333333337</v>
      </c>
      <c r="D1134" t="s">
        <v>433</v>
      </c>
      <c r="E1134" t="s">
        <v>918</v>
      </c>
      <c r="G1134">
        <v>0</v>
      </c>
      <c r="H1134">
        <v>1</v>
      </c>
      <c r="I1134">
        <v>0</v>
      </c>
      <c r="J1134" t="s">
        <v>54</v>
      </c>
      <c r="K1134" t="s">
        <v>55</v>
      </c>
      <c r="L1134" t="s">
        <v>434</v>
      </c>
      <c r="M1134" t="s">
        <v>435</v>
      </c>
      <c r="N1134" t="s">
        <v>235</v>
      </c>
      <c r="O1134" s="6" t="s">
        <v>458</v>
      </c>
    </row>
    <row r="1135" spans="1:15" x14ac:dyDescent="0.25">
      <c r="A1135">
        <f t="shared" si="17"/>
        <v>2</v>
      </c>
      <c r="B1135" s="1">
        <v>41330</v>
      </c>
      <c r="C1135" s="2">
        <v>0.66666666666666663</v>
      </c>
      <c r="D1135" t="s">
        <v>433</v>
      </c>
      <c r="E1135" t="s">
        <v>921</v>
      </c>
      <c r="G1135">
        <v>0</v>
      </c>
      <c r="H1135">
        <v>1</v>
      </c>
      <c r="I1135">
        <v>0</v>
      </c>
      <c r="J1135" t="s">
        <v>54</v>
      </c>
      <c r="K1135" t="s">
        <v>55</v>
      </c>
      <c r="L1135" t="s">
        <v>434</v>
      </c>
      <c r="M1135" t="s">
        <v>435</v>
      </c>
      <c r="N1135" t="s">
        <v>235</v>
      </c>
      <c r="O1135" s="6" t="s">
        <v>458</v>
      </c>
    </row>
    <row r="1136" spans="1:15" x14ac:dyDescent="0.25">
      <c r="A1136">
        <f t="shared" si="17"/>
        <v>4</v>
      </c>
      <c r="B1136" s="1">
        <v>41332</v>
      </c>
      <c r="C1136" s="2">
        <v>0.5</v>
      </c>
      <c r="D1136" t="s">
        <v>433</v>
      </c>
      <c r="E1136" t="s">
        <v>951</v>
      </c>
      <c r="G1136">
        <v>0</v>
      </c>
      <c r="H1136">
        <v>1</v>
      </c>
      <c r="I1136">
        <v>1</v>
      </c>
      <c r="J1136" t="s">
        <v>54</v>
      </c>
      <c r="K1136" t="s">
        <v>55</v>
      </c>
      <c r="L1136" t="s">
        <v>138</v>
      </c>
      <c r="M1136" t="s">
        <v>540</v>
      </c>
      <c r="N1136" t="s">
        <v>22</v>
      </c>
      <c r="O1136" s="6" t="s">
        <v>555</v>
      </c>
    </row>
    <row r="1137" spans="1:15" x14ac:dyDescent="0.25">
      <c r="A1137">
        <f t="shared" si="17"/>
        <v>4</v>
      </c>
      <c r="B1137" s="1">
        <v>41332</v>
      </c>
      <c r="C1137" s="2">
        <v>0.52083333333333337</v>
      </c>
      <c r="D1137" t="s">
        <v>433</v>
      </c>
      <c r="E1137" t="s">
        <v>951</v>
      </c>
      <c r="G1137">
        <v>0</v>
      </c>
      <c r="H1137">
        <v>1</v>
      </c>
      <c r="I1137">
        <v>0</v>
      </c>
      <c r="J1137" t="s">
        <v>54</v>
      </c>
      <c r="K1137" t="s">
        <v>55</v>
      </c>
      <c r="L1137" t="s">
        <v>138</v>
      </c>
      <c r="M1137" t="s">
        <v>540</v>
      </c>
      <c r="N1137" t="s">
        <v>22</v>
      </c>
      <c r="O1137" s="6" t="s">
        <v>555</v>
      </c>
    </row>
    <row r="1138" spans="1:15" x14ac:dyDescent="0.25">
      <c r="A1138">
        <f t="shared" si="17"/>
        <v>4</v>
      </c>
      <c r="B1138" s="1">
        <v>41332</v>
      </c>
      <c r="C1138" s="2">
        <v>0.54166666666666663</v>
      </c>
      <c r="D1138" t="s">
        <v>433</v>
      </c>
      <c r="E1138" t="s">
        <v>953</v>
      </c>
      <c r="G1138">
        <v>0</v>
      </c>
      <c r="H1138">
        <v>1</v>
      </c>
      <c r="I1138">
        <v>0</v>
      </c>
      <c r="J1138" t="s">
        <v>54</v>
      </c>
      <c r="K1138" t="s">
        <v>55</v>
      </c>
      <c r="L1138" t="s">
        <v>434</v>
      </c>
      <c r="M1138" t="s">
        <v>435</v>
      </c>
      <c r="N1138" t="s">
        <v>235</v>
      </c>
      <c r="O1138" s="6" t="s">
        <v>458</v>
      </c>
    </row>
    <row r="1139" spans="1:15" x14ac:dyDescent="0.25">
      <c r="A1139">
        <f t="shared" si="17"/>
        <v>4</v>
      </c>
      <c r="B1139" s="1">
        <v>41332</v>
      </c>
      <c r="C1139" s="2">
        <v>0.5625</v>
      </c>
      <c r="D1139" t="s">
        <v>433</v>
      </c>
      <c r="E1139" t="s">
        <v>953</v>
      </c>
      <c r="G1139">
        <v>0</v>
      </c>
      <c r="H1139">
        <v>1</v>
      </c>
      <c r="I1139">
        <v>0</v>
      </c>
      <c r="J1139" t="s">
        <v>54</v>
      </c>
      <c r="K1139" t="s">
        <v>55</v>
      </c>
      <c r="L1139" t="s">
        <v>434</v>
      </c>
      <c r="M1139" t="s">
        <v>435</v>
      </c>
      <c r="N1139" t="s">
        <v>235</v>
      </c>
      <c r="O1139" s="6" t="s">
        <v>458</v>
      </c>
    </row>
    <row r="1140" spans="1:15" x14ac:dyDescent="0.25">
      <c r="A1140">
        <f t="shared" si="17"/>
        <v>4</v>
      </c>
      <c r="B1140" s="1">
        <v>41332</v>
      </c>
      <c r="C1140" s="2">
        <v>0.625</v>
      </c>
      <c r="D1140" t="s">
        <v>247</v>
      </c>
      <c r="E1140" t="s">
        <v>955</v>
      </c>
      <c r="G1140">
        <v>0</v>
      </c>
      <c r="H1140">
        <v>1</v>
      </c>
      <c r="I1140">
        <v>0</v>
      </c>
      <c r="J1140" t="s">
        <v>54</v>
      </c>
      <c r="K1140" t="s">
        <v>55</v>
      </c>
      <c r="L1140" t="s">
        <v>110</v>
      </c>
      <c r="M1140" t="s">
        <v>111</v>
      </c>
      <c r="N1140" t="s">
        <v>15</v>
      </c>
      <c r="O1140" s="6" t="s">
        <v>365</v>
      </c>
    </row>
    <row r="1141" spans="1:15" x14ac:dyDescent="0.25">
      <c r="A1141">
        <f t="shared" si="17"/>
        <v>4</v>
      </c>
      <c r="B1141" s="1">
        <v>41332</v>
      </c>
      <c r="C1141" s="2">
        <v>0.64583333333333337</v>
      </c>
      <c r="D1141" t="s">
        <v>247</v>
      </c>
      <c r="E1141" t="s">
        <v>957</v>
      </c>
      <c r="G1141">
        <v>0</v>
      </c>
      <c r="H1141">
        <v>1</v>
      </c>
      <c r="I1141">
        <v>1</v>
      </c>
      <c r="J1141" t="s">
        <v>54</v>
      </c>
      <c r="K1141" t="s">
        <v>55</v>
      </c>
      <c r="L1141" t="s">
        <v>541</v>
      </c>
      <c r="M1141" t="s">
        <v>542</v>
      </c>
      <c r="N1141" t="s">
        <v>15</v>
      </c>
      <c r="O1141" s="6" t="s">
        <v>545</v>
      </c>
    </row>
    <row r="1142" spans="1:15" x14ac:dyDescent="0.25">
      <c r="A1142">
        <f t="shared" si="17"/>
        <v>4</v>
      </c>
      <c r="B1142" s="1">
        <v>41339</v>
      </c>
      <c r="C1142" s="2">
        <v>0.58333333333333337</v>
      </c>
      <c r="D1142" t="s">
        <v>439</v>
      </c>
      <c r="E1142" t="s">
        <v>1021</v>
      </c>
      <c r="G1142">
        <v>0</v>
      </c>
      <c r="H1142">
        <v>1</v>
      </c>
      <c r="I1142">
        <v>1</v>
      </c>
      <c r="J1142" t="s">
        <v>54</v>
      </c>
      <c r="K1142" t="s">
        <v>55</v>
      </c>
      <c r="L1142" t="s">
        <v>66</v>
      </c>
      <c r="M1142" t="s">
        <v>1022</v>
      </c>
      <c r="N1142" t="s">
        <v>25</v>
      </c>
    </row>
    <row r="1143" spans="1:15" x14ac:dyDescent="0.25">
      <c r="A1143">
        <f t="shared" si="17"/>
        <v>4</v>
      </c>
      <c r="B1143" s="1">
        <v>41339</v>
      </c>
      <c r="C1143" s="2">
        <v>0.625</v>
      </c>
      <c r="D1143" t="s">
        <v>247</v>
      </c>
      <c r="E1143" t="s">
        <v>1023</v>
      </c>
      <c r="G1143">
        <v>0</v>
      </c>
      <c r="H1143">
        <v>1</v>
      </c>
      <c r="I1143">
        <v>0</v>
      </c>
      <c r="J1143" t="s">
        <v>54</v>
      </c>
      <c r="K1143" t="s">
        <v>55</v>
      </c>
      <c r="L1143" t="s">
        <v>110</v>
      </c>
      <c r="M1143" t="s">
        <v>111</v>
      </c>
      <c r="N1143" t="s">
        <v>15</v>
      </c>
      <c r="O1143" s="6" t="s">
        <v>365</v>
      </c>
    </row>
    <row r="1144" spans="1:15" x14ac:dyDescent="0.25">
      <c r="A1144">
        <f t="shared" si="17"/>
        <v>2</v>
      </c>
      <c r="B1144" s="1">
        <v>41344</v>
      </c>
      <c r="C1144" s="2">
        <v>0.66666666666666663</v>
      </c>
      <c r="D1144" t="s">
        <v>521</v>
      </c>
      <c r="E1144" t="s">
        <v>1186</v>
      </c>
      <c r="G1144">
        <v>0</v>
      </c>
      <c r="H1144">
        <v>1</v>
      </c>
      <c r="I1144">
        <v>1</v>
      </c>
      <c r="J1144" t="s">
        <v>54</v>
      </c>
      <c r="K1144" t="s">
        <v>55</v>
      </c>
      <c r="L1144" t="s">
        <v>1148</v>
      </c>
      <c r="M1144" t="s">
        <v>1149</v>
      </c>
      <c r="N1144" t="s">
        <v>15</v>
      </c>
    </row>
    <row r="1145" spans="1:15" x14ac:dyDescent="0.25">
      <c r="A1145">
        <f t="shared" si="17"/>
        <v>4</v>
      </c>
      <c r="B1145" s="1">
        <v>41346</v>
      </c>
      <c r="C1145" s="2">
        <v>0.625</v>
      </c>
      <c r="D1145" t="s">
        <v>247</v>
      </c>
      <c r="E1145" t="s">
        <v>1144</v>
      </c>
      <c r="G1145">
        <v>0</v>
      </c>
      <c r="H1145">
        <v>1</v>
      </c>
      <c r="I1145">
        <v>0</v>
      </c>
      <c r="J1145" t="s">
        <v>54</v>
      </c>
      <c r="K1145" t="s">
        <v>55</v>
      </c>
      <c r="L1145" t="s">
        <v>110</v>
      </c>
      <c r="M1145" t="s">
        <v>111</v>
      </c>
      <c r="N1145" t="s">
        <v>15</v>
      </c>
      <c r="O1145" s="6" t="s">
        <v>365</v>
      </c>
    </row>
    <row r="1146" spans="1:15" x14ac:dyDescent="0.25">
      <c r="A1146">
        <f t="shared" si="17"/>
        <v>4</v>
      </c>
      <c r="B1146" s="1">
        <v>41346</v>
      </c>
      <c r="C1146" s="2">
        <v>0.64583333333333337</v>
      </c>
      <c r="D1146" t="s">
        <v>521</v>
      </c>
      <c r="E1146" t="s">
        <v>1147</v>
      </c>
      <c r="G1146">
        <v>0</v>
      </c>
      <c r="H1146">
        <v>1</v>
      </c>
      <c r="I1146">
        <v>0</v>
      </c>
      <c r="J1146" t="s">
        <v>54</v>
      </c>
      <c r="K1146" t="s">
        <v>55</v>
      </c>
      <c r="L1146" t="s">
        <v>1148</v>
      </c>
      <c r="M1146" t="s">
        <v>1149</v>
      </c>
      <c r="N1146" t="s">
        <v>15</v>
      </c>
    </row>
    <row r="1147" spans="1:15" x14ac:dyDescent="0.25">
      <c r="A1147">
        <f t="shared" si="17"/>
        <v>2</v>
      </c>
      <c r="B1147" s="1">
        <v>41358</v>
      </c>
      <c r="C1147" s="2">
        <v>0.5</v>
      </c>
      <c r="D1147" t="s">
        <v>1231</v>
      </c>
      <c r="G1147">
        <v>0</v>
      </c>
      <c r="H1147">
        <v>1</v>
      </c>
      <c r="I1147">
        <v>0</v>
      </c>
      <c r="J1147" t="s">
        <v>54</v>
      </c>
      <c r="K1147" t="s">
        <v>55</v>
      </c>
      <c r="L1147" t="s">
        <v>434</v>
      </c>
      <c r="M1147" t="s">
        <v>435</v>
      </c>
      <c r="N1147" t="s">
        <v>235</v>
      </c>
    </row>
    <row r="1148" spans="1:15" x14ac:dyDescent="0.25">
      <c r="A1148">
        <f t="shared" si="17"/>
        <v>2</v>
      </c>
      <c r="B1148" s="1">
        <v>41358</v>
      </c>
      <c r="C1148" s="2">
        <v>0.58333333333333337</v>
      </c>
      <c r="D1148" t="s">
        <v>439</v>
      </c>
      <c r="E1148" t="s">
        <v>1232</v>
      </c>
      <c r="G1148">
        <v>0</v>
      </c>
      <c r="H1148">
        <v>1</v>
      </c>
      <c r="I1148">
        <v>0</v>
      </c>
      <c r="J1148" t="s">
        <v>54</v>
      </c>
      <c r="K1148" t="s">
        <v>55</v>
      </c>
      <c r="L1148" t="s">
        <v>477</v>
      </c>
      <c r="M1148" t="s">
        <v>478</v>
      </c>
      <c r="N1148" t="s">
        <v>25</v>
      </c>
    </row>
    <row r="1149" spans="1:15" x14ac:dyDescent="0.25">
      <c r="A1149">
        <f t="shared" si="17"/>
        <v>4</v>
      </c>
      <c r="B1149" s="1">
        <v>41360</v>
      </c>
      <c r="C1149" s="2">
        <v>0.47916666666666669</v>
      </c>
      <c r="D1149" t="s">
        <v>268</v>
      </c>
      <c r="E1149" t="s">
        <v>1282</v>
      </c>
      <c r="G1149">
        <v>0</v>
      </c>
      <c r="H1149">
        <v>1</v>
      </c>
      <c r="I1149">
        <v>0</v>
      </c>
      <c r="J1149" t="s">
        <v>54</v>
      </c>
      <c r="K1149" t="s">
        <v>55</v>
      </c>
      <c r="L1149" t="s">
        <v>434</v>
      </c>
      <c r="M1149" t="s">
        <v>435</v>
      </c>
      <c r="N1149" t="s">
        <v>235</v>
      </c>
    </row>
    <row r="1150" spans="1:15" x14ac:dyDescent="0.25">
      <c r="A1150">
        <f t="shared" si="17"/>
        <v>4</v>
      </c>
      <c r="B1150" s="1">
        <v>41360</v>
      </c>
      <c r="C1150" s="2">
        <v>0.5</v>
      </c>
      <c r="D1150" t="s">
        <v>268</v>
      </c>
      <c r="E1150" t="s">
        <v>1282</v>
      </c>
      <c r="G1150">
        <v>0</v>
      </c>
      <c r="H1150">
        <v>1</v>
      </c>
      <c r="I1150">
        <v>0</v>
      </c>
      <c r="J1150" t="s">
        <v>54</v>
      </c>
      <c r="K1150" t="s">
        <v>55</v>
      </c>
      <c r="L1150" t="s">
        <v>434</v>
      </c>
      <c r="M1150" t="s">
        <v>435</v>
      </c>
      <c r="N1150" t="s">
        <v>235</v>
      </c>
    </row>
    <row r="1151" spans="1:15" x14ac:dyDescent="0.25">
      <c r="A1151">
        <f t="shared" si="17"/>
        <v>4</v>
      </c>
      <c r="B1151" s="1">
        <v>41360</v>
      </c>
      <c r="C1151" s="2">
        <v>0.52083333333333337</v>
      </c>
      <c r="D1151" t="s">
        <v>1017</v>
      </c>
      <c r="E1151" t="s">
        <v>1284</v>
      </c>
      <c r="G1151">
        <v>0</v>
      </c>
      <c r="H1151">
        <v>1</v>
      </c>
      <c r="I1151">
        <v>1</v>
      </c>
      <c r="J1151" t="s">
        <v>54</v>
      </c>
      <c r="K1151" t="s">
        <v>55</v>
      </c>
      <c r="L1151" t="s">
        <v>1285</v>
      </c>
      <c r="M1151" t="s">
        <v>1286</v>
      </c>
      <c r="N1151" t="s">
        <v>15</v>
      </c>
    </row>
    <row r="1152" spans="1:15" x14ac:dyDescent="0.25">
      <c r="A1152">
        <f t="shared" si="17"/>
        <v>4</v>
      </c>
      <c r="B1152" s="1">
        <v>41360</v>
      </c>
      <c r="C1152" s="2">
        <v>0.54166666666666663</v>
      </c>
      <c r="D1152" t="s">
        <v>1017</v>
      </c>
      <c r="E1152" t="s">
        <v>1284</v>
      </c>
      <c r="G1152">
        <v>0</v>
      </c>
      <c r="H1152">
        <v>1</v>
      </c>
      <c r="I1152">
        <v>0</v>
      </c>
      <c r="J1152" t="s">
        <v>54</v>
      </c>
      <c r="K1152" t="s">
        <v>55</v>
      </c>
      <c r="L1152" t="s">
        <v>1285</v>
      </c>
      <c r="M1152" t="s">
        <v>1286</v>
      </c>
      <c r="N1152" t="s">
        <v>15</v>
      </c>
    </row>
    <row r="1153" spans="1:14" x14ac:dyDescent="0.25">
      <c r="A1153">
        <f t="shared" si="17"/>
        <v>4</v>
      </c>
      <c r="B1153" s="1">
        <v>41360</v>
      </c>
      <c r="C1153" s="2">
        <v>0.625</v>
      </c>
      <c r="D1153" t="s">
        <v>247</v>
      </c>
      <c r="E1153" t="s">
        <v>1291</v>
      </c>
      <c r="G1153">
        <v>0</v>
      </c>
      <c r="H1153">
        <v>1</v>
      </c>
      <c r="I1153">
        <v>0</v>
      </c>
      <c r="J1153" t="s">
        <v>54</v>
      </c>
      <c r="K1153" t="s">
        <v>55</v>
      </c>
      <c r="L1153" t="s">
        <v>110</v>
      </c>
      <c r="M1153" t="s">
        <v>111</v>
      </c>
      <c r="N1153" t="s">
        <v>15</v>
      </c>
    </row>
    <row r="1154" spans="1:14" x14ac:dyDescent="0.25">
      <c r="A1154">
        <f t="shared" ref="A1154:A1217" si="18">WEEKDAY(B:B)</f>
        <v>2</v>
      </c>
      <c r="B1154" s="1">
        <v>41365</v>
      </c>
      <c r="C1154" s="2">
        <v>0.5</v>
      </c>
      <c r="D1154" t="s">
        <v>247</v>
      </c>
      <c r="E1154" t="s">
        <v>1330</v>
      </c>
      <c r="G1154">
        <v>0</v>
      </c>
      <c r="H1154">
        <v>1</v>
      </c>
      <c r="I1154">
        <v>0</v>
      </c>
      <c r="J1154" t="s">
        <v>54</v>
      </c>
      <c r="K1154" t="s">
        <v>55</v>
      </c>
      <c r="L1154" t="s">
        <v>110</v>
      </c>
      <c r="M1154" t="s">
        <v>111</v>
      </c>
      <c r="N1154" t="s">
        <v>15</v>
      </c>
    </row>
    <row r="1155" spans="1:14" x14ac:dyDescent="0.25">
      <c r="A1155">
        <f t="shared" si="18"/>
        <v>2</v>
      </c>
      <c r="B1155" s="1">
        <v>41365</v>
      </c>
      <c r="C1155" s="2">
        <v>0.52083333333333337</v>
      </c>
      <c r="D1155" t="s">
        <v>247</v>
      </c>
      <c r="E1155" t="s">
        <v>1413</v>
      </c>
      <c r="G1155">
        <v>0</v>
      </c>
      <c r="H1155">
        <v>1</v>
      </c>
      <c r="I1155">
        <v>0</v>
      </c>
      <c r="J1155" t="s">
        <v>54</v>
      </c>
      <c r="K1155" t="s">
        <v>55</v>
      </c>
      <c r="L1155" t="s">
        <v>110</v>
      </c>
      <c r="M1155" t="s">
        <v>111</v>
      </c>
      <c r="N1155" t="s">
        <v>15</v>
      </c>
    </row>
    <row r="1156" spans="1:14" x14ac:dyDescent="0.25">
      <c r="A1156">
        <f t="shared" si="18"/>
        <v>2</v>
      </c>
      <c r="B1156" s="1">
        <v>41365</v>
      </c>
      <c r="C1156" s="2">
        <v>0.54166666666666663</v>
      </c>
      <c r="D1156" t="s">
        <v>1354</v>
      </c>
      <c r="E1156" t="s">
        <v>1417</v>
      </c>
      <c r="G1156">
        <v>0</v>
      </c>
      <c r="H1156">
        <v>1</v>
      </c>
      <c r="I1156">
        <v>1</v>
      </c>
      <c r="J1156" t="s">
        <v>54</v>
      </c>
      <c r="K1156" t="s">
        <v>55</v>
      </c>
      <c r="L1156" t="s">
        <v>108</v>
      </c>
      <c r="M1156" t="s">
        <v>1418</v>
      </c>
      <c r="N1156" t="s">
        <v>15</v>
      </c>
    </row>
    <row r="1157" spans="1:14" x14ac:dyDescent="0.25">
      <c r="A1157">
        <f t="shared" si="18"/>
        <v>2</v>
      </c>
      <c r="B1157" s="1">
        <v>41365</v>
      </c>
      <c r="C1157" s="2">
        <v>0.5625</v>
      </c>
      <c r="D1157" t="s">
        <v>1354</v>
      </c>
      <c r="E1157" t="s">
        <v>1417</v>
      </c>
      <c r="G1157">
        <v>0</v>
      </c>
      <c r="H1157">
        <v>1</v>
      </c>
      <c r="I1157">
        <v>0</v>
      </c>
      <c r="J1157" t="s">
        <v>54</v>
      </c>
      <c r="K1157" t="s">
        <v>55</v>
      </c>
      <c r="L1157" t="s">
        <v>108</v>
      </c>
      <c r="M1157" t="s">
        <v>1418</v>
      </c>
      <c r="N1157" t="s">
        <v>15</v>
      </c>
    </row>
    <row r="1158" spans="1:14" x14ac:dyDescent="0.25">
      <c r="A1158">
        <f t="shared" si="18"/>
        <v>2</v>
      </c>
      <c r="B1158" s="1">
        <v>41365</v>
      </c>
      <c r="C1158" s="2">
        <v>0.60416666666666663</v>
      </c>
      <c r="D1158" t="s">
        <v>439</v>
      </c>
      <c r="E1158" t="s">
        <v>1423</v>
      </c>
      <c r="G1158">
        <v>0</v>
      </c>
      <c r="H1158">
        <v>1</v>
      </c>
      <c r="I1158">
        <v>0</v>
      </c>
      <c r="J1158" t="s">
        <v>54</v>
      </c>
      <c r="K1158" t="s">
        <v>55</v>
      </c>
      <c r="L1158" t="s">
        <v>220</v>
      </c>
      <c r="M1158" t="s">
        <v>221</v>
      </c>
      <c r="N1158" t="s">
        <v>25</v>
      </c>
    </row>
    <row r="1159" spans="1:14" x14ac:dyDescent="0.25">
      <c r="A1159">
        <f t="shared" si="18"/>
        <v>2</v>
      </c>
      <c r="B1159" s="1">
        <v>41365</v>
      </c>
      <c r="C1159" s="2">
        <v>0.625</v>
      </c>
      <c r="D1159" t="s">
        <v>439</v>
      </c>
      <c r="E1159" t="s">
        <v>1424</v>
      </c>
      <c r="G1159">
        <v>0</v>
      </c>
      <c r="H1159">
        <v>1</v>
      </c>
      <c r="I1159">
        <v>1</v>
      </c>
      <c r="J1159" t="s">
        <v>54</v>
      </c>
      <c r="K1159" t="s">
        <v>55</v>
      </c>
      <c r="L1159" t="s">
        <v>1394</v>
      </c>
      <c r="M1159" t="s">
        <v>1395</v>
      </c>
      <c r="N1159" t="s">
        <v>25</v>
      </c>
    </row>
    <row r="1160" spans="1:14" x14ac:dyDescent="0.25">
      <c r="A1160">
        <f t="shared" si="18"/>
        <v>2</v>
      </c>
      <c r="B1160" s="1">
        <v>41365</v>
      </c>
      <c r="C1160" s="2">
        <v>0.64583333333333337</v>
      </c>
      <c r="D1160" t="s">
        <v>439</v>
      </c>
      <c r="E1160" t="s">
        <v>1424</v>
      </c>
      <c r="G1160">
        <v>0</v>
      </c>
      <c r="H1160">
        <v>1</v>
      </c>
      <c r="I1160">
        <v>0</v>
      </c>
      <c r="J1160" t="s">
        <v>54</v>
      </c>
      <c r="K1160" t="s">
        <v>55</v>
      </c>
      <c r="L1160" t="s">
        <v>1394</v>
      </c>
      <c r="M1160" t="s">
        <v>1395</v>
      </c>
      <c r="N1160" t="s">
        <v>25</v>
      </c>
    </row>
    <row r="1161" spans="1:14" x14ac:dyDescent="0.25">
      <c r="A1161">
        <f t="shared" si="18"/>
        <v>2</v>
      </c>
      <c r="B1161" s="1">
        <v>41365</v>
      </c>
      <c r="C1161" s="2">
        <v>0.66666666666666663</v>
      </c>
      <c r="D1161" t="s">
        <v>439</v>
      </c>
      <c r="E1161" t="s">
        <v>1424</v>
      </c>
      <c r="G1161">
        <v>0</v>
      </c>
      <c r="H1161">
        <v>1</v>
      </c>
      <c r="I1161">
        <v>0</v>
      </c>
      <c r="J1161" t="s">
        <v>54</v>
      </c>
      <c r="K1161" t="s">
        <v>55</v>
      </c>
      <c r="L1161" t="s">
        <v>1394</v>
      </c>
      <c r="M1161" t="s">
        <v>1395</v>
      </c>
      <c r="N1161" t="s">
        <v>25</v>
      </c>
    </row>
    <row r="1162" spans="1:14" x14ac:dyDescent="0.25">
      <c r="A1162">
        <f t="shared" si="18"/>
        <v>2</v>
      </c>
      <c r="B1162" s="1">
        <v>41365</v>
      </c>
      <c r="C1162" s="2">
        <v>0.6875</v>
      </c>
      <c r="D1162" t="s">
        <v>439</v>
      </c>
      <c r="E1162" t="s">
        <v>1424</v>
      </c>
      <c r="G1162">
        <v>0</v>
      </c>
      <c r="H1162">
        <v>1</v>
      </c>
      <c r="I1162">
        <v>0</v>
      </c>
      <c r="J1162" t="s">
        <v>54</v>
      </c>
      <c r="K1162" t="s">
        <v>55</v>
      </c>
      <c r="L1162" t="s">
        <v>1394</v>
      </c>
      <c r="M1162" t="s">
        <v>1395</v>
      </c>
      <c r="N1162" t="s">
        <v>25</v>
      </c>
    </row>
    <row r="1163" spans="1:14" x14ac:dyDescent="0.25">
      <c r="A1163">
        <f t="shared" si="18"/>
        <v>4</v>
      </c>
      <c r="B1163" s="1">
        <v>41367</v>
      </c>
      <c r="C1163" s="2">
        <v>0.5</v>
      </c>
      <c r="D1163" t="s">
        <v>247</v>
      </c>
      <c r="E1163" t="s">
        <v>1291</v>
      </c>
      <c r="G1163">
        <v>0</v>
      </c>
      <c r="H1163">
        <v>1</v>
      </c>
      <c r="I1163">
        <v>0</v>
      </c>
      <c r="J1163" t="s">
        <v>54</v>
      </c>
      <c r="K1163" t="s">
        <v>55</v>
      </c>
      <c r="L1163" t="s">
        <v>110</v>
      </c>
      <c r="M1163" t="s">
        <v>111</v>
      </c>
      <c r="N1163" t="s">
        <v>15</v>
      </c>
    </row>
    <row r="1164" spans="1:14" x14ac:dyDescent="0.25">
      <c r="A1164">
        <f t="shared" si="18"/>
        <v>4</v>
      </c>
      <c r="B1164" s="1">
        <v>41367</v>
      </c>
      <c r="C1164" s="2">
        <v>0.52083333333333337</v>
      </c>
      <c r="D1164" t="s">
        <v>247</v>
      </c>
      <c r="E1164" t="s">
        <v>1413</v>
      </c>
      <c r="G1164">
        <v>0</v>
      </c>
      <c r="H1164">
        <v>1</v>
      </c>
      <c r="I1164">
        <v>0</v>
      </c>
      <c r="J1164" t="s">
        <v>54</v>
      </c>
      <c r="K1164" t="s">
        <v>55</v>
      </c>
      <c r="L1164" t="s">
        <v>110</v>
      </c>
      <c r="M1164" t="s">
        <v>111</v>
      </c>
      <c r="N1164" t="s">
        <v>15</v>
      </c>
    </row>
    <row r="1165" spans="1:14" x14ac:dyDescent="0.25">
      <c r="A1165">
        <f t="shared" si="18"/>
        <v>4</v>
      </c>
      <c r="B1165" s="1">
        <v>41367</v>
      </c>
      <c r="C1165" s="2">
        <v>0.54166666666666663</v>
      </c>
      <c r="D1165" t="s">
        <v>1017</v>
      </c>
      <c r="E1165" t="s">
        <v>1464</v>
      </c>
      <c r="G1165">
        <v>0</v>
      </c>
      <c r="H1165">
        <v>1</v>
      </c>
      <c r="I1165">
        <v>1</v>
      </c>
      <c r="J1165" t="s">
        <v>54</v>
      </c>
      <c r="K1165" t="s">
        <v>55</v>
      </c>
      <c r="L1165" t="s">
        <v>1380</v>
      </c>
      <c r="M1165" t="s">
        <v>1381</v>
      </c>
      <c r="N1165" t="s">
        <v>15</v>
      </c>
    </row>
    <row r="1166" spans="1:14" x14ac:dyDescent="0.25">
      <c r="A1166">
        <f t="shared" si="18"/>
        <v>4</v>
      </c>
      <c r="B1166" s="1">
        <v>41367</v>
      </c>
      <c r="C1166" s="2">
        <v>0.5625</v>
      </c>
      <c r="D1166" t="s">
        <v>439</v>
      </c>
      <c r="E1166" t="s">
        <v>1465</v>
      </c>
      <c r="G1166">
        <v>0</v>
      </c>
      <c r="H1166">
        <v>1</v>
      </c>
      <c r="I1166">
        <v>0</v>
      </c>
      <c r="J1166" t="s">
        <v>54</v>
      </c>
      <c r="K1166" t="s">
        <v>55</v>
      </c>
      <c r="L1166" t="s">
        <v>220</v>
      </c>
      <c r="M1166" t="s">
        <v>221</v>
      </c>
      <c r="N1166" t="s">
        <v>25</v>
      </c>
    </row>
    <row r="1167" spans="1:14" x14ac:dyDescent="0.25">
      <c r="A1167">
        <f t="shared" si="18"/>
        <v>4</v>
      </c>
      <c r="B1167" s="1">
        <v>41367</v>
      </c>
      <c r="C1167" s="2">
        <v>0.58333333333333337</v>
      </c>
      <c r="D1167" t="s">
        <v>439</v>
      </c>
      <c r="E1167" t="s">
        <v>1465</v>
      </c>
      <c r="G1167">
        <v>0</v>
      </c>
      <c r="H1167">
        <v>1</v>
      </c>
      <c r="I1167">
        <v>0</v>
      </c>
      <c r="J1167" t="s">
        <v>54</v>
      </c>
      <c r="K1167" t="s">
        <v>55</v>
      </c>
      <c r="L1167" t="s">
        <v>220</v>
      </c>
      <c r="M1167" t="s">
        <v>221</v>
      </c>
      <c r="N1167" t="s">
        <v>25</v>
      </c>
    </row>
    <row r="1168" spans="1:14" x14ac:dyDescent="0.25">
      <c r="A1168">
        <f t="shared" si="18"/>
        <v>2</v>
      </c>
      <c r="B1168" s="1">
        <v>41372</v>
      </c>
      <c r="C1168" s="2">
        <v>0.60416666666666663</v>
      </c>
      <c r="D1168" t="s">
        <v>439</v>
      </c>
      <c r="E1168" t="s">
        <v>1345</v>
      </c>
      <c r="G1168">
        <v>0</v>
      </c>
      <c r="H1168">
        <v>1</v>
      </c>
      <c r="I1168">
        <v>0</v>
      </c>
      <c r="J1168" t="s">
        <v>54</v>
      </c>
      <c r="K1168" t="s">
        <v>55</v>
      </c>
      <c r="L1168" t="s">
        <v>440</v>
      </c>
      <c r="M1168" t="s">
        <v>441</v>
      </c>
      <c r="N1168" t="s">
        <v>15</v>
      </c>
    </row>
    <row r="1169" spans="1:14" x14ac:dyDescent="0.25">
      <c r="A1169">
        <f t="shared" si="18"/>
        <v>2</v>
      </c>
      <c r="B1169" s="1">
        <v>41372</v>
      </c>
      <c r="C1169" s="2">
        <v>0.625</v>
      </c>
      <c r="D1169" t="s">
        <v>439</v>
      </c>
      <c r="E1169" t="s">
        <v>1345</v>
      </c>
      <c r="G1169">
        <v>0</v>
      </c>
      <c r="H1169">
        <v>1</v>
      </c>
      <c r="I1169">
        <v>0</v>
      </c>
      <c r="J1169" t="s">
        <v>54</v>
      </c>
      <c r="K1169" t="s">
        <v>55</v>
      </c>
      <c r="L1169" t="s">
        <v>440</v>
      </c>
      <c r="M1169" t="s">
        <v>441</v>
      </c>
      <c r="N1169" t="s">
        <v>15</v>
      </c>
    </row>
    <row r="1170" spans="1:14" x14ac:dyDescent="0.25">
      <c r="A1170">
        <f t="shared" si="18"/>
        <v>4</v>
      </c>
      <c r="B1170" s="1">
        <v>41374</v>
      </c>
      <c r="C1170" s="2">
        <v>0.45833333333333331</v>
      </c>
      <c r="D1170" t="s">
        <v>1354</v>
      </c>
      <c r="E1170" t="s">
        <v>1538</v>
      </c>
      <c r="G1170">
        <v>0</v>
      </c>
      <c r="H1170">
        <v>1</v>
      </c>
      <c r="I1170">
        <v>1</v>
      </c>
      <c r="J1170" t="s">
        <v>54</v>
      </c>
      <c r="K1170" t="s">
        <v>55</v>
      </c>
      <c r="L1170" t="s">
        <v>1539</v>
      </c>
      <c r="M1170" t="s">
        <v>1540</v>
      </c>
      <c r="N1170" t="s">
        <v>22</v>
      </c>
    </row>
    <row r="1171" spans="1:14" x14ac:dyDescent="0.25">
      <c r="A1171">
        <f t="shared" si="18"/>
        <v>4</v>
      </c>
      <c r="B1171" s="1">
        <v>41374</v>
      </c>
      <c r="C1171" s="2">
        <v>0.47916666666666669</v>
      </c>
      <c r="D1171" t="s">
        <v>1354</v>
      </c>
      <c r="E1171" t="s">
        <v>1541</v>
      </c>
      <c r="G1171">
        <v>0</v>
      </c>
      <c r="H1171">
        <v>1</v>
      </c>
      <c r="I1171">
        <v>0</v>
      </c>
      <c r="J1171" t="s">
        <v>54</v>
      </c>
      <c r="K1171" t="s">
        <v>55</v>
      </c>
      <c r="L1171" t="s">
        <v>1539</v>
      </c>
      <c r="M1171" t="s">
        <v>1540</v>
      </c>
      <c r="N1171" t="s">
        <v>22</v>
      </c>
    </row>
    <row r="1172" spans="1:14" x14ac:dyDescent="0.25">
      <c r="A1172">
        <f t="shared" si="18"/>
        <v>4</v>
      </c>
      <c r="B1172" s="1">
        <v>41374</v>
      </c>
      <c r="C1172" s="2">
        <v>0.5</v>
      </c>
      <c r="D1172" t="s">
        <v>1354</v>
      </c>
      <c r="E1172" t="s">
        <v>1541</v>
      </c>
      <c r="G1172">
        <v>0</v>
      </c>
      <c r="H1172">
        <v>1</v>
      </c>
      <c r="I1172">
        <v>0</v>
      </c>
      <c r="J1172" t="s">
        <v>54</v>
      </c>
      <c r="K1172" t="s">
        <v>55</v>
      </c>
      <c r="L1172" t="s">
        <v>1539</v>
      </c>
      <c r="M1172" t="s">
        <v>1540</v>
      </c>
      <c r="N1172" t="s">
        <v>22</v>
      </c>
    </row>
    <row r="1173" spans="1:14" x14ac:dyDescent="0.25">
      <c r="A1173">
        <f t="shared" si="18"/>
        <v>4</v>
      </c>
      <c r="B1173" s="1">
        <v>41374</v>
      </c>
      <c r="C1173" s="2">
        <v>0.54166666666666663</v>
      </c>
      <c r="D1173" t="s">
        <v>247</v>
      </c>
      <c r="E1173" t="s">
        <v>1546</v>
      </c>
      <c r="G1173">
        <v>0</v>
      </c>
      <c r="H1173">
        <v>1</v>
      </c>
      <c r="I1173">
        <v>0</v>
      </c>
      <c r="J1173" t="s">
        <v>54</v>
      </c>
      <c r="K1173" t="s">
        <v>55</v>
      </c>
      <c r="L1173" t="s">
        <v>110</v>
      </c>
      <c r="M1173" t="s">
        <v>111</v>
      </c>
      <c r="N1173" t="s">
        <v>15</v>
      </c>
    </row>
    <row r="1174" spans="1:14" x14ac:dyDescent="0.25">
      <c r="A1174">
        <f t="shared" si="18"/>
        <v>4</v>
      </c>
      <c r="B1174" s="1">
        <v>41374</v>
      </c>
      <c r="C1174" s="2">
        <v>0.60416666666666663</v>
      </c>
      <c r="D1174" t="s">
        <v>1354</v>
      </c>
      <c r="E1174" t="s">
        <v>1547</v>
      </c>
      <c r="G1174">
        <v>0</v>
      </c>
      <c r="H1174">
        <v>1</v>
      </c>
      <c r="I1174">
        <v>0</v>
      </c>
      <c r="J1174" t="s">
        <v>54</v>
      </c>
      <c r="K1174" t="s">
        <v>55</v>
      </c>
      <c r="L1174" t="s">
        <v>437</v>
      </c>
      <c r="M1174" t="s">
        <v>438</v>
      </c>
      <c r="N1174" t="s">
        <v>235</v>
      </c>
    </row>
    <row r="1175" spans="1:14" x14ac:dyDescent="0.25">
      <c r="A1175">
        <f t="shared" si="18"/>
        <v>4</v>
      </c>
      <c r="B1175" s="1">
        <v>41381</v>
      </c>
      <c r="C1175" s="2">
        <v>0.45833333333333331</v>
      </c>
      <c r="D1175" t="s">
        <v>433</v>
      </c>
      <c r="E1175" t="s">
        <v>1615</v>
      </c>
      <c r="G1175">
        <v>0</v>
      </c>
      <c r="H1175">
        <v>1</v>
      </c>
      <c r="I1175">
        <v>1</v>
      </c>
      <c r="J1175" t="s">
        <v>54</v>
      </c>
      <c r="K1175" t="s">
        <v>55</v>
      </c>
      <c r="L1175" t="s">
        <v>1616</v>
      </c>
      <c r="M1175" t="s">
        <v>1617</v>
      </c>
      <c r="N1175" t="s">
        <v>15</v>
      </c>
    </row>
    <row r="1176" spans="1:14" x14ac:dyDescent="0.25">
      <c r="A1176">
        <f t="shared" si="18"/>
        <v>4</v>
      </c>
      <c r="B1176" s="1">
        <v>41381</v>
      </c>
      <c r="C1176" s="2">
        <v>0.47916666666666669</v>
      </c>
      <c r="D1176" t="s">
        <v>433</v>
      </c>
      <c r="E1176" t="s">
        <v>1615</v>
      </c>
      <c r="G1176">
        <v>0</v>
      </c>
      <c r="H1176">
        <v>1</v>
      </c>
      <c r="I1176">
        <v>0</v>
      </c>
      <c r="J1176" t="s">
        <v>54</v>
      </c>
      <c r="K1176" t="s">
        <v>55</v>
      </c>
      <c r="L1176" t="s">
        <v>1616</v>
      </c>
      <c r="M1176" t="s">
        <v>1617</v>
      </c>
      <c r="N1176" t="s">
        <v>15</v>
      </c>
    </row>
    <row r="1177" spans="1:14" x14ac:dyDescent="0.25">
      <c r="A1177">
        <f t="shared" si="18"/>
        <v>4</v>
      </c>
      <c r="B1177" s="1">
        <v>41381</v>
      </c>
      <c r="C1177" s="2">
        <v>0.5</v>
      </c>
      <c r="D1177" t="s">
        <v>247</v>
      </c>
      <c r="E1177" t="s">
        <v>1620</v>
      </c>
      <c r="G1177">
        <v>0</v>
      </c>
      <c r="H1177">
        <v>1</v>
      </c>
      <c r="I1177">
        <v>0</v>
      </c>
      <c r="J1177" t="s">
        <v>54</v>
      </c>
      <c r="K1177" t="s">
        <v>55</v>
      </c>
      <c r="L1177" t="s">
        <v>110</v>
      </c>
      <c r="M1177" t="s">
        <v>111</v>
      </c>
      <c r="N1177" t="s">
        <v>15</v>
      </c>
    </row>
    <row r="1178" spans="1:14" x14ac:dyDescent="0.25">
      <c r="A1178">
        <f t="shared" si="18"/>
        <v>4</v>
      </c>
      <c r="B1178" s="1">
        <v>41381</v>
      </c>
      <c r="C1178" s="2">
        <v>0.52083333333333337</v>
      </c>
      <c r="D1178" t="s">
        <v>247</v>
      </c>
      <c r="E1178" t="s">
        <v>1621</v>
      </c>
      <c r="G1178">
        <v>0</v>
      </c>
      <c r="H1178">
        <v>1</v>
      </c>
      <c r="I1178">
        <v>0</v>
      </c>
      <c r="J1178" t="s">
        <v>54</v>
      </c>
      <c r="K1178" t="s">
        <v>55</v>
      </c>
      <c r="L1178" t="s">
        <v>110</v>
      </c>
      <c r="M1178" t="s">
        <v>111</v>
      </c>
      <c r="N1178" t="s">
        <v>15</v>
      </c>
    </row>
    <row r="1179" spans="1:14" x14ac:dyDescent="0.25">
      <c r="A1179">
        <f t="shared" si="18"/>
        <v>4</v>
      </c>
      <c r="B1179" s="1">
        <v>41381</v>
      </c>
      <c r="C1179" s="2">
        <v>0.58333333333333337</v>
      </c>
      <c r="D1179" t="s">
        <v>433</v>
      </c>
      <c r="E1179" t="s">
        <v>1622</v>
      </c>
      <c r="G1179">
        <v>0</v>
      </c>
      <c r="H1179">
        <v>1</v>
      </c>
      <c r="I1179">
        <v>1</v>
      </c>
      <c r="J1179" t="s">
        <v>54</v>
      </c>
      <c r="K1179" t="s">
        <v>55</v>
      </c>
      <c r="L1179" t="s">
        <v>1623</v>
      </c>
      <c r="M1179" t="s">
        <v>1624</v>
      </c>
      <c r="N1179" t="s">
        <v>22</v>
      </c>
    </row>
    <row r="1180" spans="1:14" x14ac:dyDescent="0.25">
      <c r="A1180">
        <f t="shared" si="18"/>
        <v>4</v>
      </c>
      <c r="B1180" s="1">
        <v>41381</v>
      </c>
      <c r="C1180" s="2">
        <v>0.60416666666666663</v>
      </c>
      <c r="D1180" t="s">
        <v>433</v>
      </c>
      <c r="E1180" t="s">
        <v>1622</v>
      </c>
      <c r="G1180">
        <v>0</v>
      </c>
      <c r="H1180">
        <v>1</v>
      </c>
      <c r="I1180">
        <v>0</v>
      </c>
      <c r="J1180" t="s">
        <v>54</v>
      </c>
      <c r="K1180" t="s">
        <v>55</v>
      </c>
      <c r="L1180" t="s">
        <v>1623</v>
      </c>
      <c r="M1180" t="s">
        <v>1624</v>
      </c>
      <c r="N1180" t="s">
        <v>22</v>
      </c>
    </row>
    <row r="1181" spans="1:14" x14ac:dyDescent="0.25">
      <c r="A1181">
        <f t="shared" si="18"/>
        <v>2</v>
      </c>
      <c r="B1181" s="1">
        <v>41386</v>
      </c>
      <c r="C1181" s="2">
        <v>0.5</v>
      </c>
      <c r="D1181" t="s">
        <v>247</v>
      </c>
      <c r="E1181" t="s">
        <v>1650</v>
      </c>
      <c r="G1181">
        <v>0</v>
      </c>
      <c r="H1181">
        <v>1</v>
      </c>
      <c r="I1181">
        <v>0</v>
      </c>
      <c r="J1181" t="s">
        <v>54</v>
      </c>
      <c r="K1181" t="s">
        <v>55</v>
      </c>
      <c r="L1181" t="s">
        <v>110</v>
      </c>
      <c r="M1181" t="s">
        <v>111</v>
      </c>
      <c r="N1181" t="s">
        <v>15</v>
      </c>
    </row>
    <row r="1182" spans="1:14" x14ac:dyDescent="0.25">
      <c r="A1182">
        <f t="shared" si="18"/>
        <v>2</v>
      </c>
      <c r="B1182" s="1">
        <v>41386</v>
      </c>
      <c r="C1182" s="2">
        <v>0.52083333333333337</v>
      </c>
      <c r="D1182" t="s">
        <v>268</v>
      </c>
      <c r="E1182" t="s">
        <v>1282</v>
      </c>
      <c r="G1182">
        <v>0</v>
      </c>
      <c r="H1182">
        <v>1</v>
      </c>
      <c r="I1182">
        <v>0</v>
      </c>
      <c r="J1182" t="s">
        <v>54</v>
      </c>
      <c r="K1182" t="s">
        <v>55</v>
      </c>
      <c r="L1182" t="s">
        <v>434</v>
      </c>
      <c r="M1182" t="s">
        <v>435</v>
      </c>
      <c r="N1182" t="s">
        <v>235</v>
      </c>
    </row>
    <row r="1183" spans="1:14" x14ac:dyDescent="0.25">
      <c r="A1183">
        <f t="shared" si="18"/>
        <v>2</v>
      </c>
      <c r="B1183" s="1">
        <v>41386</v>
      </c>
      <c r="C1183" s="2">
        <v>0.54166666666666663</v>
      </c>
      <c r="D1183" t="s">
        <v>268</v>
      </c>
      <c r="E1183" t="s">
        <v>1282</v>
      </c>
      <c r="G1183">
        <v>0</v>
      </c>
      <c r="H1183">
        <v>1</v>
      </c>
      <c r="I1183">
        <v>0</v>
      </c>
      <c r="J1183" t="s">
        <v>54</v>
      </c>
      <c r="K1183" t="s">
        <v>55</v>
      </c>
      <c r="L1183" t="s">
        <v>434</v>
      </c>
      <c r="M1183" t="s">
        <v>435</v>
      </c>
      <c r="N1183" t="s">
        <v>235</v>
      </c>
    </row>
    <row r="1184" spans="1:14" x14ac:dyDescent="0.25">
      <c r="A1184">
        <f t="shared" si="18"/>
        <v>2</v>
      </c>
      <c r="B1184" s="1">
        <v>41386</v>
      </c>
      <c r="C1184" s="2">
        <v>0.60416666666666663</v>
      </c>
      <c r="D1184" t="s">
        <v>1017</v>
      </c>
      <c r="E1184" t="s">
        <v>1379</v>
      </c>
      <c r="G1184">
        <v>0</v>
      </c>
      <c r="H1184">
        <v>1</v>
      </c>
      <c r="I1184">
        <v>0</v>
      </c>
      <c r="J1184" t="s">
        <v>54</v>
      </c>
      <c r="K1184" t="s">
        <v>55</v>
      </c>
      <c r="L1184" t="s">
        <v>1380</v>
      </c>
      <c r="M1184" t="s">
        <v>1381</v>
      </c>
      <c r="N1184" t="s">
        <v>15</v>
      </c>
    </row>
    <row r="1185" spans="1:14" x14ac:dyDescent="0.25">
      <c r="A1185">
        <f t="shared" si="18"/>
        <v>2</v>
      </c>
      <c r="B1185" s="1">
        <v>41386</v>
      </c>
      <c r="C1185" s="2">
        <v>0.625</v>
      </c>
      <c r="D1185" t="s">
        <v>1017</v>
      </c>
      <c r="E1185" t="s">
        <v>1379</v>
      </c>
      <c r="G1185">
        <v>0</v>
      </c>
      <c r="H1185">
        <v>1</v>
      </c>
      <c r="I1185">
        <v>0</v>
      </c>
      <c r="J1185" t="s">
        <v>54</v>
      </c>
      <c r="K1185" t="s">
        <v>55</v>
      </c>
      <c r="L1185" t="s">
        <v>1380</v>
      </c>
      <c r="M1185" t="s">
        <v>1381</v>
      </c>
      <c r="N1185" t="s">
        <v>15</v>
      </c>
    </row>
    <row r="1186" spans="1:14" x14ac:dyDescent="0.25">
      <c r="A1186">
        <f t="shared" si="18"/>
        <v>2</v>
      </c>
      <c r="B1186" s="1">
        <v>41386</v>
      </c>
      <c r="C1186" s="2">
        <v>0.64583333333333337</v>
      </c>
      <c r="D1186" t="s">
        <v>1017</v>
      </c>
      <c r="E1186" t="s">
        <v>1379</v>
      </c>
      <c r="G1186">
        <v>0</v>
      </c>
      <c r="H1186">
        <v>1</v>
      </c>
      <c r="I1186">
        <v>0</v>
      </c>
      <c r="J1186" t="s">
        <v>54</v>
      </c>
      <c r="K1186" t="s">
        <v>55</v>
      </c>
      <c r="L1186" t="s">
        <v>1380</v>
      </c>
      <c r="M1186" t="s">
        <v>1381</v>
      </c>
      <c r="N1186" t="s">
        <v>15</v>
      </c>
    </row>
    <row r="1187" spans="1:14" x14ac:dyDescent="0.25">
      <c r="A1187">
        <f t="shared" si="18"/>
        <v>2</v>
      </c>
      <c r="B1187" s="1">
        <v>41386</v>
      </c>
      <c r="C1187" s="2">
        <v>0.66666666666666663</v>
      </c>
      <c r="D1187" t="s">
        <v>1017</v>
      </c>
      <c r="E1187" t="s">
        <v>1379</v>
      </c>
      <c r="G1187">
        <v>0</v>
      </c>
      <c r="H1187">
        <v>1</v>
      </c>
      <c r="I1187">
        <v>0</v>
      </c>
      <c r="J1187" t="s">
        <v>54</v>
      </c>
      <c r="K1187" t="s">
        <v>55</v>
      </c>
      <c r="L1187" t="s">
        <v>1380</v>
      </c>
      <c r="M1187" t="s">
        <v>1381</v>
      </c>
      <c r="N1187" t="s">
        <v>15</v>
      </c>
    </row>
    <row r="1188" spans="1:14" x14ac:dyDescent="0.25">
      <c r="A1188">
        <f t="shared" si="18"/>
        <v>4</v>
      </c>
      <c r="B1188" s="1">
        <v>41388</v>
      </c>
      <c r="C1188" s="2">
        <v>0.5</v>
      </c>
      <c r="D1188" t="s">
        <v>1017</v>
      </c>
      <c r="E1188" t="s">
        <v>1385</v>
      </c>
      <c r="G1188">
        <v>0</v>
      </c>
      <c r="H1188">
        <v>1</v>
      </c>
      <c r="I1188">
        <v>0</v>
      </c>
      <c r="J1188" t="s">
        <v>54</v>
      </c>
      <c r="K1188" t="s">
        <v>55</v>
      </c>
      <c r="L1188" t="s">
        <v>1285</v>
      </c>
      <c r="M1188" t="s">
        <v>1286</v>
      </c>
      <c r="N1188" t="s">
        <v>15</v>
      </c>
    </row>
    <row r="1189" spans="1:14" x14ac:dyDescent="0.25">
      <c r="A1189">
        <f t="shared" si="18"/>
        <v>4</v>
      </c>
      <c r="B1189" s="1">
        <v>41388</v>
      </c>
      <c r="C1189" s="2">
        <v>0.52083333333333337</v>
      </c>
      <c r="D1189" t="s">
        <v>1017</v>
      </c>
      <c r="E1189" t="s">
        <v>1385</v>
      </c>
      <c r="G1189">
        <v>0</v>
      </c>
      <c r="H1189">
        <v>1</v>
      </c>
      <c r="I1189">
        <v>0</v>
      </c>
      <c r="J1189" t="s">
        <v>54</v>
      </c>
      <c r="K1189" t="s">
        <v>55</v>
      </c>
      <c r="L1189" t="s">
        <v>1285</v>
      </c>
      <c r="M1189" t="s">
        <v>1286</v>
      </c>
      <c r="N1189" t="s">
        <v>15</v>
      </c>
    </row>
    <row r="1190" spans="1:14" x14ac:dyDescent="0.25">
      <c r="A1190">
        <f t="shared" si="18"/>
        <v>2</v>
      </c>
      <c r="B1190" s="1">
        <v>41393</v>
      </c>
      <c r="C1190" s="2">
        <v>0.5</v>
      </c>
      <c r="D1190" t="s">
        <v>1354</v>
      </c>
      <c r="E1190" t="s">
        <v>1731</v>
      </c>
      <c r="G1190">
        <v>0</v>
      </c>
      <c r="H1190">
        <v>1</v>
      </c>
      <c r="I1190">
        <v>1</v>
      </c>
      <c r="J1190" t="s">
        <v>54</v>
      </c>
      <c r="K1190" t="s">
        <v>55</v>
      </c>
      <c r="L1190" t="s">
        <v>1355</v>
      </c>
      <c r="M1190" t="s">
        <v>1356</v>
      </c>
      <c r="N1190" t="s">
        <v>22</v>
      </c>
    </row>
    <row r="1191" spans="1:14" x14ac:dyDescent="0.25">
      <c r="A1191">
        <f t="shared" si="18"/>
        <v>2</v>
      </c>
      <c r="B1191" s="1">
        <v>41393</v>
      </c>
      <c r="C1191" s="2">
        <v>0.52083333333333337</v>
      </c>
      <c r="D1191" t="s">
        <v>1354</v>
      </c>
      <c r="E1191" t="s">
        <v>1731</v>
      </c>
      <c r="G1191">
        <v>0</v>
      </c>
      <c r="H1191">
        <v>1</v>
      </c>
      <c r="I1191">
        <v>0</v>
      </c>
      <c r="J1191" t="s">
        <v>54</v>
      </c>
      <c r="K1191" t="s">
        <v>55</v>
      </c>
      <c r="L1191" t="s">
        <v>1355</v>
      </c>
      <c r="M1191" t="s">
        <v>1356</v>
      </c>
      <c r="N1191" t="s">
        <v>22</v>
      </c>
    </row>
    <row r="1192" spans="1:14" x14ac:dyDescent="0.25">
      <c r="A1192">
        <f t="shared" si="18"/>
        <v>2</v>
      </c>
      <c r="B1192" s="1">
        <v>41393</v>
      </c>
      <c r="C1192" s="2">
        <v>0.54166666666666663</v>
      </c>
      <c r="D1192" t="s">
        <v>1354</v>
      </c>
      <c r="E1192" t="s">
        <v>1734</v>
      </c>
      <c r="G1192">
        <v>0</v>
      </c>
      <c r="H1192">
        <v>1</v>
      </c>
      <c r="I1192">
        <v>1</v>
      </c>
      <c r="J1192" t="s">
        <v>54</v>
      </c>
      <c r="K1192" t="s">
        <v>55</v>
      </c>
      <c r="L1192" t="s">
        <v>1735</v>
      </c>
      <c r="M1192" t="s">
        <v>1736</v>
      </c>
      <c r="N1192" t="s">
        <v>15</v>
      </c>
    </row>
    <row r="1193" spans="1:14" x14ac:dyDescent="0.25">
      <c r="A1193">
        <f t="shared" si="18"/>
        <v>2</v>
      </c>
      <c r="B1193" s="1">
        <v>41393</v>
      </c>
      <c r="C1193" s="2">
        <v>0.5625</v>
      </c>
      <c r="D1193" t="s">
        <v>1354</v>
      </c>
      <c r="E1193" t="s">
        <v>1734</v>
      </c>
      <c r="G1193">
        <v>0</v>
      </c>
      <c r="H1193">
        <v>1</v>
      </c>
      <c r="I1193">
        <v>0</v>
      </c>
      <c r="J1193" t="s">
        <v>54</v>
      </c>
      <c r="K1193" t="s">
        <v>55</v>
      </c>
      <c r="L1193" t="s">
        <v>1735</v>
      </c>
      <c r="M1193" t="s">
        <v>1736</v>
      </c>
      <c r="N1193" t="s">
        <v>15</v>
      </c>
    </row>
    <row r="1194" spans="1:14" x14ac:dyDescent="0.25">
      <c r="A1194">
        <f t="shared" si="18"/>
        <v>2</v>
      </c>
      <c r="B1194" s="1">
        <v>41393</v>
      </c>
      <c r="C1194" s="2">
        <v>0.625</v>
      </c>
      <c r="D1194" t="s">
        <v>1354</v>
      </c>
      <c r="E1194" t="s">
        <v>1739</v>
      </c>
      <c r="G1194">
        <v>0</v>
      </c>
      <c r="H1194">
        <v>1</v>
      </c>
      <c r="I1194">
        <v>1</v>
      </c>
      <c r="J1194" t="s">
        <v>54</v>
      </c>
      <c r="K1194" t="s">
        <v>55</v>
      </c>
      <c r="L1194" t="s">
        <v>1552</v>
      </c>
      <c r="M1194" t="s">
        <v>1553</v>
      </c>
      <c r="N1194" t="s">
        <v>22</v>
      </c>
    </row>
    <row r="1195" spans="1:14" x14ac:dyDescent="0.25">
      <c r="A1195">
        <f t="shared" si="18"/>
        <v>2</v>
      </c>
      <c r="B1195" s="1">
        <v>41393</v>
      </c>
      <c r="C1195" s="2">
        <v>0.64583333333333337</v>
      </c>
      <c r="D1195" t="s">
        <v>1354</v>
      </c>
      <c r="E1195" t="s">
        <v>1739</v>
      </c>
      <c r="G1195">
        <v>0</v>
      </c>
      <c r="H1195">
        <v>1</v>
      </c>
      <c r="I1195">
        <v>0</v>
      </c>
      <c r="J1195" t="s">
        <v>54</v>
      </c>
      <c r="K1195" t="s">
        <v>55</v>
      </c>
      <c r="L1195" t="s">
        <v>1552</v>
      </c>
      <c r="M1195" t="s">
        <v>1553</v>
      </c>
      <c r="N1195" t="s">
        <v>22</v>
      </c>
    </row>
    <row r="1196" spans="1:14" x14ac:dyDescent="0.25">
      <c r="A1196">
        <f t="shared" si="18"/>
        <v>4</v>
      </c>
      <c r="B1196" s="1">
        <v>41395</v>
      </c>
      <c r="C1196" s="2">
        <v>0.41666666666666669</v>
      </c>
      <c r="D1196" t="s">
        <v>1354</v>
      </c>
      <c r="E1196" t="s">
        <v>1770</v>
      </c>
      <c r="G1196">
        <v>0</v>
      </c>
      <c r="H1196">
        <v>1</v>
      </c>
      <c r="I1196">
        <v>1</v>
      </c>
      <c r="J1196" t="s">
        <v>54</v>
      </c>
      <c r="K1196" t="s">
        <v>55</v>
      </c>
      <c r="L1196" t="s">
        <v>1771</v>
      </c>
      <c r="M1196" t="s">
        <v>1772</v>
      </c>
      <c r="N1196" t="s">
        <v>15</v>
      </c>
    </row>
    <row r="1197" spans="1:14" x14ac:dyDescent="0.25">
      <c r="A1197">
        <f t="shared" si="18"/>
        <v>4</v>
      </c>
      <c r="B1197" s="1">
        <v>41395</v>
      </c>
      <c r="C1197" s="2">
        <v>0.4375</v>
      </c>
      <c r="D1197" t="s">
        <v>1354</v>
      </c>
      <c r="E1197" t="s">
        <v>1770</v>
      </c>
      <c r="G1197">
        <v>0</v>
      </c>
      <c r="H1197">
        <v>1</v>
      </c>
      <c r="I1197">
        <v>0</v>
      </c>
      <c r="J1197" t="s">
        <v>54</v>
      </c>
      <c r="K1197" t="s">
        <v>55</v>
      </c>
      <c r="L1197" t="s">
        <v>1771</v>
      </c>
      <c r="M1197" t="s">
        <v>1772</v>
      </c>
      <c r="N1197" t="s">
        <v>15</v>
      </c>
    </row>
    <row r="1198" spans="1:14" x14ac:dyDescent="0.25">
      <c r="A1198">
        <f t="shared" si="18"/>
        <v>4</v>
      </c>
      <c r="B1198" s="1">
        <v>41395</v>
      </c>
      <c r="C1198" s="2">
        <v>0.45833333333333331</v>
      </c>
      <c r="D1198" t="s">
        <v>1354</v>
      </c>
      <c r="E1198" t="s">
        <v>1773</v>
      </c>
      <c r="G1198">
        <v>0</v>
      </c>
      <c r="H1198">
        <v>1</v>
      </c>
      <c r="I1198">
        <v>0</v>
      </c>
      <c r="J1198" t="s">
        <v>54</v>
      </c>
      <c r="K1198" t="s">
        <v>55</v>
      </c>
      <c r="L1198" t="s">
        <v>1735</v>
      </c>
      <c r="M1198" t="s">
        <v>1736</v>
      </c>
      <c r="N1198" t="s">
        <v>15</v>
      </c>
    </row>
    <row r="1199" spans="1:14" x14ac:dyDescent="0.25">
      <c r="A1199">
        <f t="shared" si="18"/>
        <v>4</v>
      </c>
      <c r="B1199" s="1">
        <v>41395</v>
      </c>
      <c r="C1199" s="2">
        <v>0.47916666666666669</v>
      </c>
      <c r="D1199" t="s">
        <v>1354</v>
      </c>
      <c r="E1199" t="s">
        <v>1773</v>
      </c>
      <c r="G1199">
        <v>0</v>
      </c>
      <c r="H1199">
        <v>1</v>
      </c>
      <c r="I1199">
        <v>0</v>
      </c>
      <c r="J1199" t="s">
        <v>54</v>
      </c>
      <c r="K1199" t="s">
        <v>55</v>
      </c>
      <c r="L1199" t="s">
        <v>1735</v>
      </c>
      <c r="M1199" t="s">
        <v>1736</v>
      </c>
      <c r="N1199" t="s">
        <v>15</v>
      </c>
    </row>
    <row r="1200" spans="1:14" x14ac:dyDescent="0.25">
      <c r="A1200">
        <f t="shared" si="18"/>
        <v>4</v>
      </c>
      <c r="B1200" s="1">
        <v>41395</v>
      </c>
      <c r="C1200" s="2">
        <v>0.58333333333333337</v>
      </c>
      <c r="D1200" t="s">
        <v>1354</v>
      </c>
      <c r="E1200" t="s">
        <v>1778</v>
      </c>
      <c r="G1200">
        <v>0</v>
      </c>
      <c r="H1200">
        <v>1</v>
      </c>
      <c r="I1200">
        <v>0</v>
      </c>
      <c r="J1200" t="s">
        <v>54</v>
      </c>
      <c r="K1200" t="s">
        <v>55</v>
      </c>
      <c r="L1200" t="s">
        <v>437</v>
      </c>
      <c r="M1200" t="s">
        <v>438</v>
      </c>
      <c r="N1200" t="s">
        <v>235</v>
      </c>
    </row>
    <row r="1201" spans="1:15" x14ac:dyDescent="0.25">
      <c r="A1201">
        <f t="shared" si="18"/>
        <v>4</v>
      </c>
      <c r="B1201" s="1">
        <v>41395</v>
      </c>
      <c r="C1201" s="2">
        <v>0.60416666666666663</v>
      </c>
      <c r="D1201" t="s">
        <v>1354</v>
      </c>
      <c r="E1201" t="s">
        <v>1778</v>
      </c>
      <c r="G1201">
        <v>0</v>
      </c>
      <c r="H1201">
        <v>1</v>
      </c>
      <c r="I1201">
        <v>0</v>
      </c>
      <c r="J1201" t="s">
        <v>54</v>
      </c>
      <c r="K1201" t="s">
        <v>55</v>
      </c>
      <c r="L1201" t="s">
        <v>437</v>
      </c>
      <c r="M1201" t="s">
        <v>438</v>
      </c>
      <c r="N1201" t="s">
        <v>235</v>
      </c>
    </row>
    <row r="1202" spans="1:15" x14ac:dyDescent="0.25">
      <c r="A1202">
        <f t="shared" si="18"/>
        <v>4</v>
      </c>
      <c r="B1202" s="1">
        <v>41395</v>
      </c>
      <c r="C1202" s="2">
        <v>0.625</v>
      </c>
      <c r="D1202" t="s">
        <v>433</v>
      </c>
      <c r="E1202" t="s">
        <v>1780</v>
      </c>
      <c r="G1202">
        <v>0</v>
      </c>
      <c r="H1202">
        <v>1</v>
      </c>
      <c r="I1202">
        <v>0</v>
      </c>
      <c r="J1202" t="s">
        <v>54</v>
      </c>
      <c r="K1202" t="s">
        <v>55</v>
      </c>
      <c r="L1202" t="s">
        <v>1552</v>
      </c>
      <c r="M1202" t="s">
        <v>1553</v>
      </c>
      <c r="N1202" t="s">
        <v>22</v>
      </c>
    </row>
    <row r="1203" spans="1:15" x14ac:dyDescent="0.25">
      <c r="A1203">
        <f t="shared" si="18"/>
        <v>4</v>
      </c>
      <c r="B1203" s="1">
        <v>41395</v>
      </c>
      <c r="C1203" s="2">
        <v>0.64583333333333337</v>
      </c>
      <c r="D1203" t="s">
        <v>433</v>
      </c>
      <c r="E1203" t="s">
        <v>1780</v>
      </c>
      <c r="G1203">
        <v>0</v>
      </c>
      <c r="H1203">
        <v>1</v>
      </c>
      <c r="I1203">
        <v>0</v>
      </c>
      <c r="J1203" t="s">
        <v>54</v>
      </c>
      <c r="K1203" t="s">
        <v>55</v>
      </c>
      <c r="L1203" t="s">
        <v>1552</v>
      </c>
      <c r="M1203" t="s">
        <v>1553</v>
      </c>
      <c r="N1203" t="s">
        <v>22</v>
      </c>
    </row>
    <row r="1204" spans="1:15" x14ac:dyDescent="0.25">
      <c r="A1204">
        <f t="shared" si="18"/>
        <v>2</v>
      </c>
      <c r="B1204" s="1">
        <v>41302</v>
      </c>
      <c r="C1204" s="2">
        <v>0.58333333333333337</v>
      </c>
      <c r="D1204" t="s">
        <v>240</v>
      </c>
      <c r="E1204" t="s">
        <v>569</v>
      </c>
      <c r="G1204">
        <v>0</v>
      </c>
      <c r="H1204">
        <v>1</v>
      </c>
      <c r="I1204">
        <v>1</v>
      </c>
      <c r="J1204" t="s">
        <v>112</v>
      </c>
      <c r="K1204" t="s">
        <v>113</v>
      </c>
      <c r="L1204" t="s">
        <v>18</v>
      </c>
      <c r="M1204" t="s">
        <v>19</v>
      </c>
      <c r="N1204" t="s">
        <v>15</v>
      </c>
      <c r="O1204" s="6" t="s">
        <v>330</v>
      </c>
    </row>
    <row r="1205" spans="1:15" x14ac:dyDescent="0.25">
      <c r="A1205">
        <f t="shared" si="18"/>
        <v>2</v>
      </c>
      <c r="B1205" s="1">
        <v>41302</v>
      </c>
      <c r="C1205" s="2">
        <v>0.60416666666666663</v>
      </c>
      <c r="D1205" t="s">
        <v>240</v>
      </c>
      <c r="E1205" t="s">
        <v>569</v>
      </c>
      <c r="G1205">
        <v>0</v>
      </c>
      <c r="H1205">
        <v>1</v>
      </c>
      <c r="I1205">
        <v>0</v>
      </c>
      <c r="J1205" t="s">
        <v>112</v>
      </c>
      <c r="K1205" t="s">
        <v>113</v>
      </c>
      <c r="L1205" t="s">
        <v>18</v>
      </c>
      <c r="M1205" t="s">
        <v>19</v>
      </c>
      <c r="N1205" t="s">
        <v>15</v>
      </c>
      <c r="O1205" s="6" t="s">
        <v>330</v>
      </c>
    </row>
    <row r="1206" spans="1:15" x14ac:dyDescent="0.25">
      <c r="A1206">
        <f t="shared" si="18"/>
        <v>2</v>
      </c>
      <c r="B1206" s="1">
        <v>41302</v>
      </c>
      <c r="C1206" s="2">
        <v>0.625</v>
      </c>
      <c r="D1206" t="s">
        <v>240</v>
      </c>
      <c r="E1206" t="s">
        <v>573</v>
      </c>
      <c r="G1206">
        <v>0</v>
      </c>
      <c r="H1206">
        <v>1</v>
      </c>
      <c r="I1206">
        <v>1</v>
      </c>
      <c r="J1206" t="s">
        <v>112</v>
      </c>
      <c r="K1206" t="s">
        <v>113</v>
      </c>
      <c r="L1206" t="s">
        <v>110</v>
      </c>
      <c r="M1206" t="s">
        <v>111</v>
      </c>
      <c r="N1206" t="s">
        <v>15</v>
      </c>
      <c r="O1206" s="6" t="s">
        <v>365</v>
      </c>
    </row>
    <row r="1207" spans="1:15" x14ac:dyDescent="0.25">
      <c r="A1207">
        <f t="shared" si="18"/>
        <v>2</v>
      </c>
      <c r="B1207" s="1">
        <v>41302</v>
      </c>
      <c r="C1207" s="2">
        <v>0.66666666666666663</v>
      </c>
      <c r="D1207" t="s">
        <v>238</v>
      </c>
      <c r="E1207" t="s">
        <v>576</v>
      </c>
      <c r="G1207">
        <v>0</v>
      </c>
      <c r="H1207">
        <v>1</v>
      </c>
      <c r="I1207">
        <v>1</v>
      </c>
      <c r="J1207" t="s">
        <v>112</v>
      </c>
      <c r="K1207" t="s">
        <v>113</v>
      </c>
      <c r="L1207" t="s">
        <v>30</v>
      </c>
      <c r="M1207" t="s">
        <v>31</v>
      </c>
      <c r="N1207" t="s">
        <v>25</v>
      </c>
      <c r="O1207" s="6" t="s">
        <v>311</v>
      </c>
    </row>
    <row r="1208" spans="1:15" x14ac:dyDescent="0.25">
      <c r="A1208">
        <f t="shared" si="18"/>
        <v>2</v>
      </c>
      <c r="B1208" s="1">
        <v>41302</v>
      </c>
      <c r="C1208" s="2">
        <v>0.6875</v>
      </c>
      <c r="D1208" t="s">
        <v>238</v>
      </c>
      <c r="E1208" t="s">
        <v>576</v>
      </c>
      <c r="G1208">
        <v>0</v>
      </c>
      <c r="H1208">
        <v>1</v>
      </c>
      <c r="I1208">
        <v>0</v>
      </c>
      <c r="J1208" t="s">
        <v>112</v>
      </c>
      <c r="K1208" t="s">
        <v>113</v>
      </c>
      <c r="L1208" t="s">
        <v>30</v>
      </c>
      <c r="M1208" t="s">
        <v>31</v>
      </c>
      <c r="N1208" t="s">
        <v>25</v>
      </c>
      <c r="O1208" s="6" t="s">
        <v>311</v>
      </c>
    </row>
    <row r="1209" spans="1:15" x14ac:dyDescent="0.25">
      <c r="A1209">
        <f t="shared" si="18"/>
        <v>2</v>
      </c>
      <c r="B1209" s="1">
        <v>41302</v>
      </c>
      <c r="C1209" s="2">
        <v>0.70833333333333337</v>
      </c>
      <c r="D1209" t="s">
        <v>240</v>
      </c>
      <c r="E1209" t="s">
        <v>583</v>
      </c>
      <c r="G1209">
        <v>0</v>
      </c>
      <c r="H1209">
        <v>1</v>
      </c>
      <c r="I1209">
        <v>1</v>
      </c>
      <c r="J1209" t="s">
        <v>112</v>
      </c>
      <c r="K1209" t="s">
        <v>113</v>
      </c>
      <c r="L1209" t="s">
        <v>138</v>
      </c>
      <c r="M1209" t="s">
        <v>139</v>
      </c>
      <c r="N1209" t="s">
        <v>15</v>
      </c>
      <c r="O1209" s="6" t="s">
        <v>329</v>
      </c>
    </row>
    <row r="1210" spans="1:15" x14ac:dyDescent="0.25">
      <c r="A1210">
        <f t="shared" si="18"/>
        <v>2</v>
      </c>
      <c r="B1210" s="1">
        <v>41302</v>
      </c>
      <c r="C1210" s="2">
        <v>0.72916666666666663</v>
      </c>
      <c r="D1210" t="s">
        <v>240</v>
      </c>
      <c r="E1210" t="s">
        <v>583</v>
      </c>
      <c r="G1210">
        <v>0</v>
      </c>
      <c r="H1210">
        <v>1</v>
      </c>
      <c r="I1210">
        <v>0</v>
      </c>
      <c r="J1210" t="s">
        <v>112</v>
      </c>
      <c r="K1210" t="s">
        <v>113</v>
      </c>
      <c r="L1210" t="s">
        <v>138</v>
      </c>
      <c r="M1210" t="s">
        <v>139</v>
      </c>
      <c r="N1210" t="s">
        <v>15</v>
      </c>
      <c r="O1210" s="6" t="s">
        <v>329</v>
      </c>
    </row>
    <row r="1211" spans="1:15" x14ac:dyDescent="0.25">
      <c r="A1211">
        <f t="shared" si="18"/>
        <v>3</v>
      </c>
      <c r="B1211" s="1">
        <v>41303</v>
      </c>
      <c r="C1211" s="2">
        <v>0.375</v>
      </c>
      <c r="D1211" t="s">
        <v>240</v>
      </c>
      <c r="E1211" t="s">
        <v>591</v>
      </c>
      <c r="G1211">
        <v>0</v>
      </c>
      <c r="H1211">
        <v>1</v>
      </c>
      <c r="I1211">
        <v>1</v>
      </c>
      <c r="J1211" t="s">
        <v>112</v>
      </c>
      <c r="K1211" t="s">
        <v>113</v>
      </c>
      <c r="L1211" t="s">
        <v>114</v>
      </c>
      <c r="M1211" t="s">
        <v>115</v>
      </c>
      <c r="N1211" t="s">
        <v>15</v>
      </c>
      <c r="O1211" s="6" t="s">
        <v>475</v>
      </c>
    </row>
    <row r="1212" spans="1:15" x14ac:dyDescent="0.25">
      <c r="A1212">
        <f t="shared" si="18"/>
        <v>3</v>
      </c>
      <c r="B1212" s="1">
        <v>41303</v>
      </c>
      <c r="C1212" s="2">
        <v>0.41666666666666669</v>
      </c>
      <c r="D1212" t="s">
        <v>240</v>
      </c>
      <c r="E1212" t="s">
        <v>569</v>
      </c>
      <c r="G1212">
        <v>0</v>
      </c>
      <c r="H1212">
        <v>1</v>
      </c>
      <c r="I1212">
        <v>0</v>
      </c>
      <c r="J1212" t="s">
        <v>112</v>
      </c>
      <c r="K1212" t="s">
        <v>113</v>
      </c>
      <c r="L1212" t="s">
        <v>18</v>
      </c>
      <c r="M1212" t="s">
        <v>19</v>
      </c>
      <c r="N1212" t="s">
        <v>15</v>
      </c>
      <c r="O1212" s="6" t="s">
        <v>330</v>
      </c>
    </row>
    <row r="1213" spans="1:15" x14ac:dyDescent="0.25">
      <c r="A1213">
        <f t="shared" si="18"/>
        <v>3</v>
      </c>
      <c r="B1213" s="1">
        <v>41303</v>
      </c>
      <c r="C1213" s="2">
        <v>0.4375</v>
      </c>
      <c r="D1213" t="s">
        <v>240</v>
      </c>
      <c r="E1213" t="s">
        <v>569</v>
      </c>
      <c r="G1213">
        <v>0</v>
      </c>
      <c r="H1213">
        <v>1</v>
      </c>
      <c r="I1213">
        <v>0</v>
      </c>
      <c r="J1213" t="s">
        <v>112</v>
      </c>
      <c r="K1213" t="s">
        <v>113</v>
      </c>
      <c r="L1213" t="s">
        <v>18</v>
      </c>
      <c r="M1213" t="s">
        <v>19</v>
      </c>
      <c r="N1213" t="s">
        <v>15</v>
      </c>
      <c r="O1213" s="6" t="s">
        <v>330</v>
      </c>
    </row>
    <row r="1214" spans="1:15" x14ac:dyDescent="0.25">
      <c r="A1214">
        <f t="shared" si="18"/>
        <v>3</v>
      </c>
      <c r="B1214" s="1">
        <v>41303</v>
      </c>
      <c r="C1214" s="2">
        <v>0.45833333333333331</v>
      </c>
      <c r="D1214" t="s">
        <v>257</v>
      </c>
      <c r="E1214" t="s">
        <v>592</v>
      </c>
      <c r="G1214">
        <v>0</v>
      </c>
      <c r="H1214">
        <v>1</v>
      </c>
      <c r="I1214">
        <v>1</v>
      </c>
      <c r="J1214" t="s">
        <v>112</v>
      </c>
      <c r="K1214" t="s">
        <v>113</v>
      </c>
      <c r="L1214" t="s">
        <v>116</v>
      </c>
      <c r="M1214" t="s">
        <v>117</v>
      </c>
      <c r="N1214" t="s">
        <v>15</v>
      </c>
      <c r="O1214" s="6" t="s">
        <v>380</v>
      </c>
    </row>
    <row r="1215" spans="1:15" x14ac:dyDescent="0.25">
      <c r="A1215">
        <f t="shared" si="18"/>
        <v>3</v>
      </c>
      <c r="B1215" s="1">
        <v>41303</v>
      </c>
      <c r="C1215" s="2">
        <v>0.47916666666666669</v>
      </c>
      <c r="D1215" t="s">
        <v>238</v>
      </c>
      <c r="E1215" t="s">
        <v>593</v>
      </c>
      <c r="G1215">
        <v>0</v>
      </c>
      <c r="H1215">
        <v>1</v>
      </c>
      <c r="I1215">
        <v>0</v>
      </c>
      <c r="J1215" t="s">
        <v>112</v>
      </c>
      <c r="K1215" t="s">
        <v>113</v>
      </c>
      <c r="L1215" t="s">
        <v>30</v>
      </c>
      <c r="M1215" t="s">
        <v>31</v>
      </c>
      <c r="N1215" t="s">
        <v>25</v>
      </c>
      <c r="O1215" s="6" t="s">
        <v>311</v>
      </c>
    </row>
    <row r="1216" spans="1:15" x14ac:dyDescent="0.25">
      <c r="A1216">
        <f t="shared" si="18"/>
        <v>3</v>
      </c>
      <c r="B1216" s="1">
        <v>41303</v>
      </c>
      <c r="C1216" s="2">
        <v>0.5</v>
      </c>
      <c r="D1216" t="s">
        <v>238</v>
      </c>
      <c r="E1216" t="s">
        <v>593</v>
      </c>
      <c r="G1216">
        <v>0</v>
      </c>
      <c r="H1216">
        <v>1</v>
      </c>
      <c r="I1216">
        <v>0</v>
      </c>
      <c r="J1216" t="s">
        <v>112</v>
      </c>
      <c r="K1216" t="s">
        <v>113</v>
      </c>
      <c r="L1216" t="s">
        <v>30</v>
      </c>
      <c r="M1216" t="s">
        <v>31</v>
      </c>
      <c r="N1216" t="s">
        <v>25</v>
      </c>
      <c r="O1216" s="6" t="s">
        <v>311</v>
      </c>
    </row>
    <row r="1217" spans="1:15" x14ac:dyDescent="0.25">
      <c r="A1217">
        <f t="shared" si="18"/>
        <v>2</v>
      </c>
      <c r="B1217" s="1">
        <v>41309</v>
      </c>
      <c r="C1217" s="2">
        <v>0.58333333333333337</v>
      </c>
      <c r="D1217" t="s">
        <v>238</v>
      </c>
      <c r="E1217" t="s">
        <v>637</v>
      </c>
      <c r="G1217">
        <v>0</v>
      </c>
      <c r="H1217">
        <v>1</v>
      </c>
      <c r="I1217">
        <v>1</v>
      </c>
      <c r="J1217" t="s">
        <v>112</v>
      </c>
      <c r="K1217" t="s">
        <v>113</v>
      </c>
      <c r="L1217" t="s">
        <v>66</v>
      </c>
      <c r="M1217" t="s">
        <v>181</v>
      </c>
      <c r="N1217" t="s">
        <v>15</v>
      </c>
      <c r="O1217" s="6" t="s">
        <v>305</v>
      </c>
    </row>
    <row r="1218" spans="1:15" x14ac:dyDescent="0.25">
      <c r="A1218">
        <f t="shared" ref="A1218:A1281" si="19">WEEKDAY(B:B)</f>
        <v>2</v>
      </c>
      <c r="B1218" s="1">
        <v>41309</v>
      </c>
      <c r="C1218" s="2">
        <v>0.60416666666666663</v>
      </c>
      <c r="D1218" t="s">
        <v>238</v>
      </c>
      <c r="E1218" t="s">
        <v>637</v>
      </c>
      <c r="G1218">
        <v>0</v>
      </c>
      <c r="H1218">
        <v>1</v>
      </c>
      <c r="I1218">
        <v>0</v>
      </c>
      <c r="J1218" t="s">
        <v>112</v>
      </c>
      <c r="K1218" t="s">
        <v>113</v>
      </c>
      <c r="L1218" t="s">
        <v>66</v>
      </c>
      <c r="M1218" t="s">
        <v>181</v>
      </c>
      <c r="N1218" t="s">
        <v>15</v>
      </c>
      <c r="O1218" s="6" t="s">
        <v>305</v>
      </c>
    </row>
    <row r="1219" spans="1:15" x14ac:dyDescent="0.25">
      <c r="A1219">
        <f t="shared" si="19"/>
        <v>2</v>
      </c>
      <c r="B1219" s="1">
        <v>41309</v>
      </c>
      <c r="C1219" s="2">
        <v>0.6875</v>
      </c>
      <c r="D1219" t="s">
        <v>257</v>
      </c>
      <c r="E1219" t="s">
        <v>669</v>
      </c>
      <c r="G1219">
        <v>0</v>
      </c>
      <c r="H1219">
        <v>1</v>
      </c>
      <c r="I1219">
        <v>0</v>
      </c>
      <c r="J1219" t="s">
        <v>112</v>
      </c>
      <c r="K1219" t="s">
        <v>113</v>
      </c>
      <c r="L1219" t="s">
        <v>32</v>
      </c>
      <c r="M1219" t="s">
        <v>176</v>
      </c>
      <c r="N1219" t="s">
        <v>15</v>
      </c>
      <c r="O1219" s="6" t="s">
        <v>319</v>
      </c>
    </row>
    <row r="1220" spans="1:15" x14ac:dyDescent="0.25">
      <c r="A1220">
        <f t="shared" si="19"/>
        <v>2</v>
      </c>
      <c r="B1220" s="1">
        <v>41309</v>
      </c>
      <c r="C1220" s="2">
        <v>0.70833333333333337</v>
      </c>
      <c r="D1220" t="s">
        <v>240</v>
      </c>
      <c r="E1220" t="s">
        <v>672</v>
      </c>
      <c r="G1220">
        <v>0</v>
      </c>
      <c r="H1220">
        <v>1</v>
      </c>
      <c r="I1220">
        <v>0</v>
      </c>
      <c r="J1220" t="s">
        <v>112</v>
      </c>
      <c r="K1220" t="s">
        <v>113</v>
      </c>
      <c r="L1220" t="s">
        <v>138</v>
      </c>
      <c r="M1220" t="s">
        <v>139</v>
      </c>
      <c r="N1220" t="s">
        <v>15</v>
      </c>
      <c r="O1220" s="6" t="s">
        <v>329</v>
      </c>
    </row>
    <row r="1221" spans="1:15" x14ac:dyDescent="0.25">
      <c r="A1221">
        <f t="shared" si="19"/>
        <v>2</v>
      </c>
      <c r="B1221" s="1">
        <v>41309</v>
      </c>
      <c r="C1221" s="2">
        <v>0.72916666666666663</v>
      </c>
      <c r="D1221" t="s">
        <v>240</v>
      </c>
      <c r="E1221" t="s">
        <v>672</v>
      </c>
      <c r="G1221">
        <v>0</v>
      </c>
      <c r="H1221">
        <v>1</v>
      </c>
      <c r="I1221">
        <v>0</v>
      </c>
      <c r="J1221" t="s">
        <v>112</v>
      </c>
      <c r="K1221" t="s">
        <v>113</v>
      </c>
      <c r="L1221" t="s">
        <v>138</v>
      </c>
      <c r="M1221" t="s">
        <v>139</v>
      </c>
      <c r="N1221" t="s">
        <v>15</v>
      </c>
      <c r="O1221" s="6" t="s">
        <v>329</v>
      </c>
    </row>
    <row r="1222" spans="1:15" x14ac:dyDescent="0.25">
      <c r="A1222">
        <f t="shared" si="19"/>
        <v>3</v>
      </c>
      <c r="B1222" s="1">
        <v>41310</v>
      </c>
      <c r="C1222" s="2">
        <v>0.41666666666666669</v>
      </c>
      <c r="D1222" t="s">
        <v>240</v>
      </c>
      <c r="E1222" t="s">
        <v>681</v>
      </c>
      <c r="G1222">
        <v>0</v>
      </c>
      <c r="H1222">
        <v>1</v>
      </c>
      <c r="I1222">
        <v>0</v>
      </c>
      <c r="J1222" t="s">
        <v>112</v>
      </c>
      <c r="K1222" t="s">
        <v>113</v>
      </c>
      <c r="L1222" t="s">
        <v>18</v>
      </c>
      <c r="M1222" t="s">
        <v>19</v>
      </c>
      <c r="N1222" t="s">
        <v>15</v>
      </c>
      <c r="O1222" s="6" t="s">
        <v>330</v>
      </c>
    </row>
    <row r="1223" spans="1:15" x14ac:dyDescent="0.25">
      <c r="A1223">
        <f t="shared" si="19"/>
        <v>3</v>
      </c>
      <c r="B1223" s="1">
        <v>41310</v>
      </c>
      <c r="C1223" s="2">
        <v>0.4375</v>
      </c>
      <c r="D1223" t="s">
        <v>240</v>
      </c>
      <c r="E1223" t="s">
        <v>681</v>
      </c>
      <c r="G1223">
        <v>0</v>
      </c>
      <c r="H1223">
        <v>1</v>
      </c>
      <c r="I1223">
        <v>0</v>
      </c>
      <c r="J1223" t="s">
        <v>112</v>
      </c>
      <c r="K1223" t="s">
        <v>113</v>
      </c>
      <c r="L1223" t="s">
        <v>18</v>
      </c>
      <c r="M1223" t="s">
        <v>19</v>
      </c>
      <c r="N1223" t="s">
        <v>15</v>
      </c>
      <c r="O1223" s="6" t="s">
        <v>330</v>
      </c>
    </row>
    <row r="1224" spans="1:15" x14ac:dyDescent="0.25">
      <c r="A1224">
        <f t="shared" si="19"/>
        <v>3</v>
      </c>
      <c r="B1224" s="1">
        <v>41310</v>
      </c>
      <c r="C1224" s="2">
        <v>0.45833333333333331</v>
      </c>
      <c r="D1224" t="s">
        <v>257</v>
      </c>
      <c r="E1224" t="s">
        <v>682</v>
      </c>
      <c r="G1224">
        <v>0</v>
      </c>
      <c r="H1224">
        <v>1</v>
      </c>
      <c r="I1224">
        <v>0</v>
      </c>
      <c r="J1224" t="s">
        <v>112</v>
      </c>
      <c r="K1224" t="s">
        <v>113</v>
      </c>
      <c r="L1224" t="s">
        <v>116</v>
      </c>
      <c r="M1224" t="s">
        <v>117</v>
      </c>
      <c r="N1224" t="s">
        <v>15</v>
      </c>
      <c r="O1224" s="6" t="s">
        <v>380</v>
      </c>
    </row>
    <row r="1225" spans="1:15" x14ac:dyDescent="0.25">
      <c r="A1225">
        <f t="shared" si="19"/>
        <v>3</v>
      </c>
      <c r="B1225" s="1">
        <v>41310</v>
      </c>
      <c r="C1225" s="2">
        <v>0.47916666666666669</v>
      </c>
      <c r="D1225" t="s">
        <v>240</v>
      </c>
      <c r="E1225" t="s">
        <v>683</v>
      </c>
      <c r="G1225">
        <v>0</v>
      </c>
      <c r="H1225">
        <v>1</v>
      </c>
      <c r="I1225">
        <v>1</v>
      </c>
      <c r="J1225" t="s">
        <v>112</v>
      </c>
      <c r="K1225" t="s">
        <v>113</v>
      </c>
      <c r="L1225" t="s">
        <v>196</v>
      </c>
      <c r="M1225" t="s">
        <v>197</v>
      </c>
      <c r="N1225" t="s">
        <v>15</v>
      </c>
      <c r="O1225" s="6" t="s">
        <v>399</v>
      </c>
    </row>
    <row r="1226" spans="1:15" x14ac:dyDescent="0.25">
      <c r="A1226">
        <f t="shared" si="19"/>
        <v>3</v>
      </c>
      <c r="B1226" s="1">
        <v>41310</v>
      </c>
      <c r="C1226" s="2">
        <v>0.5</v>
      </c>
      <c r="D1226" t="s">
        <v>257</v>
      </c>
      <c r="E1226" t="s">
        <v>682</v>
      </c>
      <c r="G1226">
        <v>0</v>
      </c>
      <c r="H1226">
        <v>1</v>
      </c>
      <c r="I1226">
        <v>0</v>
      </c>
      <c r="J1226" t="s">
        <v>112</v>
      </c>
      <c r="K1226" t="s">
        <v>113</v>
      </c>
      <c r="L1226" t="s">
        <v>116</v>
      </c>
      <c r="M1226" t="s">
        <v>117</v>
      </c>
      <c r="N1226" t="s">
        <v>15</v>
      </c>
      <c r="O1226" s="6" t="s">
        <v>380</v>
      </c>
    </row>
    <row r="1227" spans="1:15" x14ac:dyDescent="0.25">
      <c r="A1227">
        <f t="shared" si="19"/>
        <v>2</v>
      </c>
      <c r="B1227" s="1">
        <v>41316</v>
      </c>
      <c r="C1227" s="2">
        <v>0.58333333333333337</v>
      </c>
      <c r="D1227" t="s">
        <v>257</v>
      </c>
      <c r="E1227" t="s">
        <v>759</v>
      </c>
      <c r="G1227">
        <v>0</v>
      </c>
      <c r="H1227">
        <v>1</v>
      </c>
      <c r="I1227">
        <v>0</v>
      </c>
      <c r="J1227" t="s">
        <v>112</v>
      </c>
      <c r="K1227" t="s">
        <v>113</v>
      </c>
      <c r="L1227" t="s">
        <v>32</v>
      </c>
      <c r="M1227" t="s">
        <v>176</v>
      </c>
      <c r="N1227" t="s">
        <v>15</v>
      </c>
      <c r="O1227" s="6" t="s">
        <v>319</v>
      </c>
    </row>
    <row r="1228" spans="1:15" x14ac:dyDescent="0.25">
      <c r="A1228">
        <f t="shared" si="19"/>
        <v>2</v>
      </c>
      <c r="B1228" s="1">
        <v>41316</v>
      </c>
      <c r="C1228" s="2">
        <v>0.60416666666666663</v>
      </c>
      <c r="D1228" t="s">
        <v>240</v>
      </c>
      <c r="E1228" t="s">
        <v>762</v>
      </c>
      <c r="G1228">
        <v>0</v>
      </c>
      <c r="H1228">
        <v>1</v>
      </c>
      <c r="I1228">
        <v>0</v>
      </c>
      <c r="J1228" t="s">
        <v>112</v>
      </c>
      <c r="K1228" t="s">
        <v>113</v>
      </c>
      <c r="L1228" t="s">
        <v>18</v>
      </c>
      <c r="M1228" t="s">
        <v>19</v>
      </c>
      <c r="N1228" t="s">
        <v>15</v>
      </c>
      <c r="O1228" s="6" t="s">
        <v>330</v>
      </c>
    </row>
    <row r="1229" spans="1:15" x14ac:dyDescent="0.25">
      <c r="A1229">
        <f t="shared" si="19"/>
        <v>2</v>
      </c>
      <c r="B1229" s="1">
        <v>41316</v>
      </c>
      <c r="C1229" s="2">
        <v>0.625</v>
      </c>
      <c r="D1229" t="s">
        <v>240</v>
      </c>
      <c r="E1229" t="s">
        <v>762</v>
      </c>
      <c r="G1229">
        <v>0</v>
      </c>
      <c r="H1229">
        <v>1</v>
      </c>
      <c r="I1229">
        <v>0</v>
      </c>
      <c r="J1229" t="s">
        <v>112</v>
      </c>
      <c r="K1229" t="s">
        <v>113</v>
      </c>
      <c r="L1229" t="s">
        <v>18</v>
      </c>
      <c r="M1229" t="s">
        <v>19</v>
      </c>
      <c r="N1229" t="s">
        <v>15</v>
      </c>
      <c r="O1229" s="6" t="s">
        <v>330</v>
      </c>
    </row>
    <row r="1230" spans="1:15" x14ac:dyDescent="0.25">
      <c r="A1230">
        <f t="shared" si="19"/>
        <v>2</v>
      </c>
      <c r="B1230" s="1">
        <v>41316</v>
      </c>
      <c r="C1230" s="2">
        <v>0.64583333333333337</v>
      </c>
      <c r="D1230" t="s">
        <v>262</v>
      </c>
      <c r="E1230" t="s">
        <v>764</v>
      </c>
      <c r="G1230">
        <v>0</v>
      </c>
      <c r="H1230">
        <v>1</v>
      </c>
      <c r="I1230">
        <v>0</v>
      </c>
      <c r="J1230" t="s">
        <v>112</v>
      </c>
      <c r="K1230" t="s">
        <v>113</v>
      </c>
      <c r="L1230" t="s">
        <v>48</v>
      </c>
      <c r="M1230" t="s">
        <v>49</v>
      </c>
      <c r="N1230" t="s">
        <v>15</v>
      </c>
      <c r="O1230" s="5" t="s">
        <v>326</v>
      </c>
    </row>
    <row r="1231" spans="1:15" x14ac:dyDescent="0.25">
      <c r="A1231">
        <f t="shared" si="19"/>
        <v>2</v>
      </c>
      <c r="B1231" s="1">
        <v>41316</v>
      </c>
      <c r="C1231" s="2">
        <v>0.66666666666666663</v>
      </c>
      <c r="D1231" t="s">
        <v>262</v>
      </c>
      <c r="E1231" t="s">
        <v>764</v>
      </c>
      <c r="G1231">
        <v>0</v>
      </c>
      <c r="H1231">
        <v>1</v>
      </c>
      <c r="I1231">
        <v>0</v>
      </c>
      <c r="J1231" t="s">
        <v>112</v>
      </c>
      <c r="K1231" t="s">
        <v>113</v>
      </c>
      <c r="L1231" t="s">
        <v>48</v>
      </c>
      <c r="M1231" t="s">
        <v>49</v>
      </c>
      <c r="N1231" t="s">
        <v>15</v>
      </c>
      <c r="O1231" s="5" t="s">
        <v>326</v>
      </c>
    </row>
    <row r="1232" spans="1:15" x14ac:dyDescent="0.25">
      <c r="A1232">
        <f t="shared" si="19"/>
        <v>2</v>
      </c>
      <c r="B1232" s="1">
        <v>41316</v>
      </c>
      <c r="C1232" s="2">
        <v>0.70833333333333337</v>
      </c>
      <c r="D1232" t="s">
        <v>240</v>
      </c>
      <c r="E1232" t="s">
        <v>767</v>
      </c>
      <c r="G1232">
        <v>0</v>
      </c>
      <c r="H1232">
        <v>1</v>
      </c>
      <c r="I1232">
        <v>0</v>
      </c>
      <c r="J1232" t="s">
        <v>112</v>
      </c>
      <c r="K1232" t="s">
        <v>113</v>
      </c>
      <c r="L1232" t="s">
        <v>138</v>
      </c>
      <c r="M1232" t="s">
        <v>139</v>
      </c>
      <c r="N1232" t="s">
        <v>15</v>
      </c>
      <c r="O1232" s="6" t="s">
        <v>329</v>
      </c>
    </row>
    <row r="1233" spans="1:15" x14ac:dyDescent="0.25">
      <c r="A1233">
        <f t="shared" si="19"/>
        <v>2</v>
      </c>
      <c r="B1233" s="1">
        <v>41316</v>
      </c>
      <c r="C1233" s="2">
        <v>0.72916666666666663</v>
      </c>
      <c r="D1233" t="s">
        <v>240</v>
      </c>
      <c r="E1233" t="s">
        <v>767</v>
      </c>
      <c r="G1233">
        <v>0</v>
      </c>
      <c r="H1233">
        <v>1</v>
      </c>
      <c r="I1233">
        <v>0</v>
      </c>
      <c r="J1233" t="s">
        <v>112</v>
      </c>
      <c r="K1233" t="s">
        <v>113</v>
      </c>
      <c r="L1233" t="s">
        <v>138</v>
      </c>
      <c r="M1233" t="s">
        <v>139</v>
      </c>
      <c r="N1233" t="s">
        <v>15</v>
      </c>
      <c r="O1233" s="6" t="s">
        <v>329</v>
      </c>
    </row>
    <row r="1234" spans="1:15" x14ac:dyDescent="0.25">
      <c r="A1234">
        <f t="shared" si="19"/>
        <v>3</v>
      </c>
      <c r="B1234" s="1">
        <v>41317</v>
      </c>
      <c r="C1234" s="2">
        <v>0.375</v>
      </c>
      <c r="D1234" t="s">
        <v>242</v>
      </c>
      <c r="E1234" t="s">
        <v>775</v>
      </c>
      <c r="G1234">
        <v>0</v>
      </c>
      <c r="H1234">
        <v>1</v>
      </c>
      <c r="I1234">
        <v>1</v>
      </c>
      <c r="J1234" t="s">
        <v>112</v>
      </c>
      <c r="K1234" t="s">
        <v>113</v>
      </c>
      <c r="L1234" t="s">
        <v>286</v>
      </c>
      <c r="M1234" t="s">
        <v>287</v>
      </c>
      <c r="N1234" t="s">
        <v>25</v>
      </c>
      <c r="O1234" s="6" t="s">
        <v>334</v>
      </c>
    </row>
    <row r="1235" spans="1:15" x14ac:dyDescent="0.25">
      <c r="A1235">
        <f t="shared" si="19"/>
        <v>3</v>
      </c>
      <c r="B1235" s="1">
        <v>41317</v>
      </c>
      <c r="C1235" s="2">
        <v>0.39583333333333331</v>
      </c>
      <c r="D1235" t="s">
        <v>262</v>
      </c>
      <c r="E1235" t="s">
        <v>776</v>
      </c>
      <c r="G1235">
        <v>0</v>
      </c>
      <c r="H1235">
        <v>1</v>
      </c>
      <c r="I1235">
        <v>1</v>
      </c>
      <c r="J1235" t="s">
        <v>112</v>
      </c>
      <c r="K1235" t="s">
        <v>113</v>
      </c>
      <c r="L1235" t="s">
        <v>288</v>
      </c>
      <c r="M1235" t="s">
        <v>289</v>
      </c>
      <c r="N1235" t="s">
        <v>25</v>
      </c>
      <c r="O1235" s="6" t="s">
        <v>333</v>
      </c>
    </row>
    <row r="1236" spans="1:15" x14ac:dyDescent="0.25">
      <c r="A1236">
        <f t="shared" si="19"/>
        <v>3</v>
      </c>
      <c r="B1236" s="1">
        <v>41317</v>
      </c>
      <c r="C1236" s="2">
        <v>0.41666666666666669</v>
      </c>
      <c r="D1236" t="s">
        <v>240</v>
      </c>
      <c r="E1236" t="s">
        <v>762</v>
      </c>
      <c r="G1236">
        <v>0</v>
      </c>
      <c r="H1236">
        <v>1</v>
      </c>
      <c r="I1236">
        <v>0</v>
      </c>
      <c r="J1236" t="s">
        <v>112</v>
      </c>
      <c r="K1236" t="s">
        <v>113</v>
      </c>
      <c r="L1236" t="s">
        <v>18</v>
      </c>
      <c r="M1236" t="s">
        <v>19</v>
      </c>
      <c r="N1236" t="s">
        <v>15</v>
      </c>
      <c r="O1236" s="6" t="s">
        <v>330</v>
      </c>
    </row>
    <row r="1237" spans="1:15" x14ac:dyDescent="0.25">
      <c r="A1237">
        <f t="shared" si="19"/>
        <v>3</v>
      </c>
      <c r="B1237" s="1">
        <v>41317</v>
      </c>
      <c r="C1237" s="2">
        <v>0.4375</v>
      </c>
      <c r="D1237" t="s">
        <v>240</v>
      </c>
      <c r="E1237" t="s">
        <v>762</v>
      </c>
      <c r="G1237">
        <v>0</v>
      </c>
      <c r="H1237">
        <v>1</v>
      </c>
      <c r="I1237">
        <v>0</v>
      </c>
      <c r="J1237" t="s">
        <v>112</v>
      </c>
      <c r="K1237" t="s">
        <v>113</v>
      </c>
      <c r="L1237" t="s">
        <v>18</v>
      </c>
      <c r="M1237" t="s">
        <v>19</v>
      </c>
      <c r="N1237" t="s">
        <v>15</v>
      </c>
      <c r="O1237" s="6" t="s">
        <v>330</v>
      </c>
    </row>
    <row r="1238" spans="1:15" x14ac:dyDescent="0.25">
      <c r="A1238">
        <f t="shared" si="19"/>
        <v>6</v>
      </c>
      <c r="B1238" s="1">
        <v>41320</v>
      </c>
      <c r="C1238" s="2">
        <v>0.41666666666666669</v>
      </c>
      <c r="D1238" t="s">
        <v>257</v>
      </c>
      <c r="E1238" t="s">
        <v>824</v>
      </c>
      <c r="G1238">
        <v>0</v>
      </c>
      <c r="H1238">
        <v>1</v>
      </c>
      <c r="I1238">
        <v>0</v>
      </c>
      <c r="J1238" t="s">
        <v>112</v>
      </c>
      <c r="K1238" t="s">
        <v>113</v>
      </c>
      <c r="L1238" t="s">
        <v>116</v>
      </c>
      <c r="M1238" t="s">
        <v>117</v>
      </c>
      <c r="N1238" t="s">
        <v>15</v>
      </c>
      <c r="O1238" s="6" t="s">
        <v>380</v>
      </c>
    </row>
    <row r="1239" spans="1:15" x14ac:dyDescent="0.25">
      <c r="A1239">
        <f t="shared" si="19"/>
        <v>6</v>
      </c>
      <c r="B1239" s="1">
        <v>41320</v>
      </c>
      <c r="C1239" s="2">
        <v>0.4375</v>
      </c>
      <c r="D1239" t="s">
        <v>257</v>
      </c>
      <c r="E1239" t="s">
        <v>826</v>
      </c>
      <c r="G1239">
        <v>0</v>
      </c>
      <c r="H1239">
        <v>1</v>
      </c>
      <c r="I1239">
        <v>0</v>
      </c>
      <c r="J1239" t="s">
        <v>112</v>
      </c>
      <c r="K1239" t="s">
        <v>113</v>
      </c>
      <c r="L1239" t="s">
        <v>116</v>
      </c>
      <c r="M1239" t="s">
        <v>117</v>
      </c>
      <c r="N1239" t="s">
        <v>15</v>
      </c>
      <c r="O1239" s="6" t="s">
        <v>380</v>
      </c>
    </row>
    <row r="1240" spans="1:15" x14ac:dyDescent="0.25">
      <c r="A1240">
        <f t="shared" si="19"/>
        <v>3</v>
      </c>
      <c r="B1240" s="1">
        <v>41324</v>
      </c>
      <c r="C1240" s="2">
        <v>0.375</v>
      </c>
      <c r="D1240" t="s">
        <v>257</v>
      </c>
      <c r="E1240" t="s">
        <v>846</v>
      </c>
      <c r="G1240">
        <v>0</v>
      </c>
      <c r="H1240">
        <v>1</v>
      </c>
      <c r="I1240">
        <v>0</v>
      </c>
      <c r="J1240" t="s">
        <v>112</v>
      </c>
      <c r="K1240" t="s">
        <v>113</v>
      </c>
      <c r="L1240" t="s">
        <v>32</v>
      </c>
      <c r="M1240" t="s">
        <v>176</v>
      </c>
      <c r="N1240" t="s">
        <v>15</v>
      </c>
      <c r="O1240" s="6" t="s">
        <v>319</v>
      </c>
    </row>
    <row r="1241" spans="1:15" x14ac:dyDescent="0.25">
      <c r="A1241">
        <f t="shared" si="19"/>
        <v>3</v>
      </c>
      <c r="B1241" s="1">
        <v>41324</v>
      </c>
      <c r="C1241" s="2">
        <v>0.41666666666666669</v>
      </c>
      <c r="D1241" t="s">
        <v>240</v>
      </c>
      <c r="E1241" t="s">
        <v>848</v>
      </c>
      <c r="G1241">
        <v>0</v>
      </c>
      <c r="H1241">
        <v>1</v>
      </c>
      <c r="I1241">
        <v>0</v>
      </c>
      <c r="J1241" t="s">
        <v>112</v>
      </c>
      <c r="K1241" t="s">
        <v>113</v>
      </c>
      <c r="L1241" t="s">
        <v>18</v>
      </c>
      <c r="M1241" t="s">
        <v>19</v>
      </c>
      <c r="N1241" t="s">
        <v>15</v>
      </c>
      <c r="O1241" s="6" t="s">
        <v>330</v>
      </c>
    </row>
    <row r="1242" spans="1:15" x14ac:dyDescent="0.25">
      <c r="A1242">
        <f t="shared" si="19"/>
        <v>3</v>
      </c>
      <c r="B1242" s="1">
        <v>41324</v>
      </c>
      <c r="C1242" s="2">
        <v>0.4375</v>
      </c>
      <c r="D1242" t="s">
        <v>240</v>
      </c>
      <c r="E1242" t="s">
        <v>848</v>
      </c>
      <c r="G1242">
        <v>0</v>
      </c>
      <c r="H1242">
        <v>1</v>
      </c>
      <c r="I1242">
        <v>0</v>
      </c>
      <c r="J1242" t="s">
        <v>112</v>
      </c>
      <c r="K1242" t="s">
        <v>113</v>
      </c>
      <c r="L1242" t="s">
        <v>18</v>
      </c>
      <c r="M1242" t="s">
        <v>19</v>
      </c>
      <c r="N1242" t="s">
        <v>15</v>
      </c>
      <c r="O1242" s="6" t="s">
        <v>330</v>
      </c>
    </row>
    <row r="1243" spans="1:15" x14ac:dyDescent="0.25">
      <c r="A1243">
        <f t="shared" si="19"/>
        <v>3</v>
      </c>
      <c r="B1243" s="1">
        <v>41324</v>
      </c>
      <c r="C1243" s="2">
        <v>0.45833333333333331</v>
      </c>
      <c r="D1243" t="s">
        <v>240</v>
      </c>
      <c r="E1243" t="s">
        <v>849</v>
      </c>
      <c r="G1243">
        <v>0</v>
      </c>
      <c r="H1243">
        <v>1</v>
      </c>
      <c r="I1243">
        <v>0</v>
      </c>
      <c r="J1243" t="s">
        <v>112</v>
      </c>
      <c r="K1243" t="s">
        <v>113</v>
      </c>
      <c r="L1243" t="s">
        <v>138</v>
      </c>
      <c r="M1243" t="s">
        <v>139</v>
      </c>
      <c r="N1243" t="s">
        <v>15</v>
      </c>
      <c r="O1243" s="6" t="s">
        <v>329</v>
      </c>
    </row>
    <row r="1244" spans="1:15" x14ac:dyDescent="0.25">
      <c r="A1244">
        <f t="shared" si="19"/>
        <v>3</v>
      </c>
      <c r="B1244" s="1">
        <v>41324</v>
      </c>
      <c r="C1244" s="2">
        <v>0.47916666666666669</v>
      </c>
      <c r="D1244" t="s">
        <v>240</v>
      </c>
      <c r="E1244" t="s">
        <v>849</v>
      </c>
      <c r="G1244">
        <v>0</v>
      </c>
      <c r="H1244">
        <v>1</v>
      </c>
      <c r="I1244">
        <v>0</v>
      </c>
      <c r="J1244" t="s">
        <v>112</v>
      </c>
      <c r="K1244" t="s">
        <v>113</v>
      </c>
      <c r="L1244" t="s">
        <v>138</v>
      </c>
      <c r="M1244" t="s">
        <v>139</v>
      </c>
      <c r="N1244" t="s">
        <v>15</v>
      </c>
      <c r="O1244" s="6" t="s">
        <v>329</v>
      </c>
    </row>
    <row r="1245" spans="1:15" x14ac:dyDescent="0.25">
      <c r="A1245">
        <f t="shared" si="19"/>
        <v>3</v>
      </c>
      <c r="B1245" s="1">
        <v>41324</v>
      </c>
      <c r="C1245" s="2">
        <v>0.5</v>
      </c>
      <c r="D1245" t="s">
        <v>238</v>
      </c>
      <c r="E1245" t="s">
        <v>850</v>
      </c>
      <c r="G1245">
        <v>0</v>
      </c>
      <c r="H1245">
        <v>1</v>
      </c>
      <c r="I1245">
        <v>0</v>
      </c>
      <c r="J1245" t="s">
        <v>112</v>
      </c>
      <c r="K1245" t="s">
        <v>113</v>
      </c>
      <c r="L1245" t="s">
        <v>357</v>
      </c>
      <c r="M1245" t="s">
        <v>358</v>
      </c>
      <c r="N1245" t="s">
        <v>25</v>
      </c>
      <c r="O1245" s="6" t="s">
        <v>368</v>
      </c>
    </row>
    <row r="1246" spans="1:15" x14ac:dyDescent="0.25">
      <c r="A1246">
        <f t="shared" si="19"/>
        <v>6</v>
      </c>
      <c r="B1246" s="1">
        <v>41327</v>
      </c>
      <c r="C1246" s="2">
        <v>0.375</v>
      </c>
      <c r="D1246" t="s">
        <v>262</v>
      </c>
      <c r="E1246" t="s">
        <v>898</v>
      </c>
      <c r="G1246">
        <v>0</v>
      </c>
      <c r="H1246">
        <v>1</v>
      </c>
      <c r="I1246">
        <v>0</v>
      </c>
      <c r="J1246" t="s">
        <v>112</v>
      </c>
      <c r="K1246" t="s">
        <v>113</v>
      </c>
      <c r="L1246" t="s">
        <v>288</v>
      </c>
      <c r="M1246" t="s">
        <v>289</v>
      </c>
      <c r="N1246" t="s">
        <v>25</v>
      </c>
      <c r="O1246" s="6" t="s">
        <v>333</v>
      </c>
    </row>
    <row r="1247" spans="1:15" x14ac:dyDescent="0.25">
      <c r="A1247">
        <f t="shared" si="19"/>
        <v>2</v>
      </c>
      <c r="B1247" s="1">
        <v>41330</v>
      </c>
      <c r="C1247" s="2">
        <v>0.60416666666666663</v>
      </c>
      <c r="D1247" t="s">
        <v>240</v>
      </c>
      <c r="E1247" t="s">
        <v>848</v>
      </c>
      <c r="G1247">
        <v>0</v>
      </c>
      <c r="H1247">
        <v>1</v>
      </c>
      <c r="I1247">
        <v>0</v>
      </c>
      <c r="J1247" t="s">
        <v>112</v>
      </c>
      <c r="K1247" t="s">
        <v>113</v>
      </c>
      <c r="L1247" t="s">
        <v>18</v>
      </c>
      <c r="M1247" t="s">
        <v>19</v>
      </c>
      <c r="N1247" t="s">
        <v>15</v>
      </c>
      <c r="O1247" s="6" t="s">
        <v>330</v>
      </c>
    </row>
    <row r="1248" spans="1:15" x14ac:dyDescent="0.25">
      <c r="A1248">
        <f t="shared" si="19"/>
        <v>2</v>
      </c>
      <c r="B1248" s="1">
        <v>41330</v>
      </c>
      <c r="C1248" s="2">
        <v>0.66666666666666663</v>
      </c>
      <c r="D1248" t="s">
        <v>240</v>
      </c>
      <c r="E1248" t="s">
        <v>922</v>
      </c>
      <c r="G1248">
        <v>0</v>
      </c>
      <c r="H1248">
        <v>1</v>
      </c>
      <c r="I1248">
        <v>0</v>
      </c>
      <c r="J1248" t="s">
        <v>112</v>
      </c>
      <c r="K1248" t="s">
        <v>113</v>
      </c>
      <c r="L1248" t="s">
        <v>80</v>
      </c>
      <c r="M1248" t="s">
        <v>81</v>
      </c>
      <c r="N1248" t="s">
        <v>15</v>
      </c>
      <c r="O1248" s="6" t="s">
        <v>398</v>
      </c>
    </row>
    <row r="1249" spans="1:15" x14ac:dyDescent="0.25">
      <c r="A1249">
        <f t="shared" si="19"/>
        <v>2</v>
      </c>
      <c r="B1249" s="1">
        <v>41330</v>
      </c>
      <c r="C1249" s="2">
        <v>0.6875</v>
      </c>
      <c r="D1249" t="s">
        <v>240</v>
      </c>
      <c r="E1249" t="s">
        <v>924</v>
      </c>
      <c r="G1249">
        <v>0</v>
      </c>
      <c r="H1249">
        <v>1</v>
      </c>
      <c r="I1249">
        <v>0</v>
      </c>
      <c r="J1249" t="s">
        <v>112</v>
      </c>
      <c r="K1249" t="s">
        <v>113</v>
      </c>
      <c r="L1249" t="s">
        <v>80</v>
      </c>
      <c r="M1249" t="s">
        <v>81</v>
      </c>
      <c r="N1249" t="s">
        <v>15</v>
      </c>
      <c r="O1249" s="6" t="s">
        <v>398</v>
      </c>
    </row>
    <row r="1250" spans="1:15" x14ac:dyDescent="0.25">
      <c r="A1250">
        <f t="shared" si="19"/>
        <v>2</v>
      </c>
      <c r="B1250" s="1">
        <v>41330</v>
      </c>
      <c r="C1250" s="2">
        <v>0.70833333333333337</v>
      </c>
      <c r="D1250" t="s">
        <v>257</v>
      </c>
      <c r="E1250" t="s">
        <v>926</v>
      </c>
      <c r="G1250">
        <v>0</v>
      </c>
      <c r="H1250">
        <v>1</v>
      </c>
      <c r="I1250">
        <v>0</v>
      </c>
      <c r="J1250" t="s">
        <v>112</v>
      </c>
      <c r="K1250" t="s">
        <v>113</v>
      </c>
      <c r="L1250" t="s">
        <v>138</v>
      </c>
      <c r="M1250" t="s">
        <v>139</v>
      </c>
      <c r="N1250" t="s">
        <v>15</v>
      </c>
      <c r="O1250" s="6" t="s">
        <v>329</v>
      </c>
    </row>
    <row r="1251" spans="1:15" x14ac:dyDescent="0.25">
      <c r="A1251">
        <f t="shared" si="19"/>
        <v>2</v>
      </c>
      <c r="B1251" s="1">
        <v>41330</v>
      </c>
      <c r="C1251" s="2">
        <v>0.72916666666666663</v>
      </c>
      <c r="D1251" t="s">
        <v>257</v>
      </c>
      <c r="E1251" t="s">
        <v>926</v>
      </c>
      <c r="G1251">
        <v>0</v>
      </c>
      <c r="H1251">
        <v>1</v>
      </c>
      <c r="I1251">
        <v>0</v>
      </c>
      <c r="J1251" t="s">
        <v>112</v>
      </c>
      <c r="K1251" t="s">
        <v>113</v>
      </c>
      <c r="L1251" t="s">
        <v>138</v>
      </c>
      <c r="M1251" t="s">
        <v>139</v>
      </c>
      <c r="N1251" t="s">
        <v>15</v>
      </c>
      <c r="O1251" s="6" t="s">
        <v>329</v>
      </c>
    </row>
    <row r="1252" spans="1:15" x14ac:dyDescent="0.25">
      <c r="A1252">
        <f t="shared" si="19"/>
        <v>3</v>
      </c>
      <c r="B1252" s="1">
        <v>41331</v>
      </c>
      <c r="C1252" s="2">
        <v>0.375</v>
      </c>
      <c r="D1252" t="s">
        <v>257</v>
      </c>
      <c r="E1252" t="s">
        <v>934</v>
      </c>
      <c r="G1252">
        <v>0</v>
      </c>
      <c r="H1252">
        <v>1</v>
      </c>
      <c r="I1252">
        <v>0</v>
      </c>
      <c r="J1252" t="s">
        <v>112</v>
      </c>
      <c r="K1252" t="s">
        <v>113</v>
      </c>
      <c r="L1252" t="s">
        <v>32</v>
      </c>
      <c r="M1252" t="s">
        <v>176</v>
      </c>
      <c r="N1252" t="s">
        <v>15</v>
      </c>
      <c r="O1252" s="6" t="s">
        <v>319</v>
      </c>
    </row>
    <row r="1253" spans="1:15" x14ac:dyDescent="0.25">
      <c r="A1253">
        <f t="shared" si="19"/>
        <v>3</v>
      </c>
      <c r="B1253" s="1">
        <v>41331</v>
      </c>
      <c r="C1253" s="2">
        <v>0.41666666666666669</v>
      </c>
      <c r="D1253" t="s">
        <v>240</v>
      </c>
      <c r="E1253" t="s">
        <v>935</v>
      </c>
      <c r="G1253">
        <v>0</v>
      </c>
      <c r="H1253">
        <v>1</v>
      </c>
      <c r="I1253">
        <v>0</v>
      </c>
      <c r="J1253" t="s">
        <v>112</v>
      </c>
      <c r="K1253" t="s">
        <v>113</v>
      </c>
      <c r="L1253" t="s">
        <v>196</v>
      </c>
      <c r="M1253" t="s">
        <v>197</v>
      </c>
      <c r="N1253" t="s">
        <v>15</v>
      </c>
      <c r="O1253" s="6" t="s">
        <v>399</v>
      </c>
    </row>
    <row r="1254" spans="1:15" x14ac:dyDescent="0.25">
      <c r="A1254">
        <f t="shared" si="19"/>
        <v>3</v>
      </c>
      <c r="B1254" s="1">
        <v>41331</v>
      </c>
      <c r="C1254" s="2">
        <v>0.45833333333333331</v>
      </c>
      <c r="D1254" t="s">
        <v>257</v>
      </c>
      <c r="E1254" t="s">
        <v>936</v>
      </c>
      <c r="G1254">
        <v>0</v>
      </c>
      <c r="H1254">
        <v>1</v>
      </c>
      <c r="I1254">
        <v>0</v>
      </c>
      <c r="J1254" t="s">
        <v>112</v>
      </c>
      <c r="K1254" t="s">
        <v>113</v>
      </c>
      <c r="L1254" t="s">
        <v>116</v>
      </c>
      <c r="M1254" t="s">
        <v>117</v>
      </c>
      <c r="N1254" t="s">
        <v>15</v>
      </c>
      <c r="O1254" s="6" t="s">
        <v>380</v>
      </c>
    </row>
    <row r="1255" spans="1:15" x14ac:dyDescent="0.25">
      <c r="A1255">
        <f t="shared" si="19"/>
        <v>3</v>
      </c>
      <c r="B1255" s="1">
        <v>41331</v>
      </c>
      <c r="C1255" s="2">
        <v>0.5</v>
      </c>
      <c r="D1255" t="s">
        <v>257</v>
      </c>
      <c r="E1255" t="s">
        <v>937</v>
      </c>
      <c r="G1255">
        <v>0</v>
      </c>
      <c r="H1255">
        <v>1</v>
      </c>
      <c r="I1255">
        <v>1</v>
      </c>
      <c r="J1255" t="s">
        <v>112</v>
      </c>
      <c r="K1255" t="s">
        <v>113</v>
      </c>
      <c r="L1255" t="s">
        <v>187</v>
      </c>
      <c r="M1255" t="s">
        <v>505</v>
      </c>
      <c r="N1255" t="s">
        <v>22</v>
      </c>
      <c r="O1255" s="6" t="s">
        <v>547</v>
      </c>
    </row>
    <row r="1256" spans="1:15" x14ac:dyDescent="0.25">
      <c r="A1256">
        <f t="shared" si="19"/>
        <v>6</v>
      </c>
      <c r="B1256" s="1">
        <v>41334</v>
      </c>
      <c r="C1256" s="2">
        <v>0.41666666666666669</v>
      </c>
      <c r="D1256" t="s">
        <v>238</v>
      </c>
      <c r="E1256" t="s">
        <v>981</v>
      </c>
      <c r="G1256">
        <v>0</v>
      </c>
      <c r="H1256">
        <v>1</v>
      </c>
      <c r="I1256">
        <v>0</v>
      </c>
      <c r="J1256" t="s">
        <v>112</v>
      </c>
      <c r="K1256" t="s">
        <v>113</v>
      </c>
      <c r="L1256" t="s">
        <v>30</v>
      </c>
      <c r="M1256" t="s">
        <v>31</v>
      </c>
      <c r="N1256" t="s">
        <v>25</v>
      </c>
      <c r="O1256" s="6" t="s">
        <v>311</v>
      </c>
    </row>
    <row r="1257" spans="1:15" x14ac:dyDescent="0.25">
      <c r="A1257">
        <f t="shared" si="19"/>
        <v>2</v>
      </c>
      <c r="B1257" s="1">
        <v>41337</v>
      </c>
      <c r="C1257" s="2">
        <v>0.58333333333333337</v>
      </c>
      <c r="D1257" t="s">
        <v>240</v>
      </c>
      <c r="E1257" t="s">
        <v>1036</v>
      </c>
      <c r="G1257">
        <v>0</v>
      </c>
      <c r="H1257">
        <v>1</v>
      </c>
      <c r="I1257">
        <v>0</v>
      </c>
      <c r="J1257" t="s">
        <v>112</v>
      </c>
      <c r="K1257" t="s">
        <v>113</v>
      </c>
      <c r="L1257" t="s">
        <v>18</v>
      </c>
      <c r="M1257" t="s">
        <v>19</v>
      </c>
      <c r="N1257" t="s">
        <v>15</v>
      </c>
      <c r="O1257" s="6" t="s">
        <v>330</v>
      </c>
    </row>
    <row r="1258" spans="1:15" x14ac:dyDescent="0.25">
      <c r="A1258">
        <f t="shared" si="19"/>
        <v>2</v>
      </c>
      <c r="B1258" s="1">
        <v>41337</v>
      </c>
      <c r="C1258" s="2">
        <v>0.625</v>
      </c>
      <c r="D1258" t="s">
        <v>262</v>
      </c>
      <c r="E1258" t="s">
        <v>1073</v>
      </c>
      <c r="G1258">
        <v>0</v>
      </c>
      <c r="H1258">
        <v>1</v>
      </c>
      <c r="I1258">
        <v>0</v>
      </c>
      <c r="J1258" t="s">
        <v>112</v>
      </c>
      <c r="K1258" t="s">
        <v>113</v>
      </c>
      <c r="L1258" t="s">
        <v>288</v>
      </c>
      <c r="M1258" t="s">
        <v>289</v>
      </c>
      <c r="N1258" t="s">
        <v>25</v>
      </c>
      <c r="O1258" s="6" t="s">
        <v>333</v>
      </c>
    </row>
    <row r="1259" spans="1:15" x14ac:dyDescent="0.25">
      <c r="A1259">
        <f t="shared" si="19"/>
        <v>2</v>
      </c>
      <c r="B1259" s="1">
        <v>41337</v>
      </c>
      <c r="C1259" s="2">
        <v>0.66666666666666663</v>
      </c>
      <c r="D1259" t="s">
        <v>240</v>
      </c>
      <c r="E1259" t="s">
        <v>989</v>
      </c>
      <c r="G1259">
        <v>0</v>
      </c>
      <c r="H1259">
        <v>1</v>
      </c>
      <c r="I1259">
        <v>1</v>
      </c>
      <c r="J1259" t="s">
        <v>112</v>
      </c>
      <c r="K1259" t="s">
        <v>113</v>
      </c>
      <c r="L1259" t="s">
        <v>151</v>
      </c>
      <c r="M1259" t="s">
        <v>990</v>
      </c>
      <c r="N1259" t="s">
        <v>22</v>
      </c>
    </row>
    <row r="1260" spans="1:15" x14ac:dyDescent="0.25">
      <c r="A1260">
        <f t="shared" si="19"/>
        <v>2</v>
      </c>
      <c r="B1260" s="1">
        <v>41337</v>
      </c>
      <c r="C1260" s="2">
        <v>0.70833333333333337</v>
      </c>
      <c r="D1260" t="s">
        <v>257</v>
      </c>
      <c r="E1260" t="s">
        <v>1074</v>
      </c>
      <c r="G1260">
        <v>0</v>
      </c>
      <c r="H1260">
        <v>1</v>
      </c>
      <c r="I1260">
        <v>0</v>
      </c>
      <c r="J1260" t="s">
        <v>112</v>
      </c>
      <c r="K1260" t="s">
        <v>113</v>
      </c>
      <c r="L1260" t="s">
        <v>138</v>
      </c>
      <c r="M1260" t="s">
        <v>139</v>
      </c>
      <c r="N1260" t="s">
        <v>15</v>
      </c>
      <c r="O1260" s="6" t="s">
        <v>329</v>
      </c>
    </row>
    <row r="1261" spans="1:15" x14ac:dyDescent="0.25">
      <c r="A1261">
        <f t="shared" si="19"/>
        <v>3</v>
      </c>
      <c r="B1261" s="1">
        <v>41338</v>
      </c>
      <c r="C1261" s="2">
        <v>0.375</v>
      </c>
      <c r="D1261" t="s">
        <v>240</v>
      </c>
      <c r="E1261" t="s">
        <v>1041</v>
      </c>
      <c r="G1261">
        <v>0</v>
      </c>
      <c r="H1261">
        <v>1</v>
      </c>
      <c r="I1261">
        <v>0</v>
      </c>
      <c r="J1261" t="s">
        <v>112</v>
      </c>
      <c r="K1261" t="s">
        <v>113</v>
      </c>
      <c r="L1261" t="s">
        <v>110</v>
      </c>
      <c r="M1261" t="s">
        <v>111</v>
      </c>
      <c r="N1261" t="s">
        <v>15</v>
      </c>
      <c r="O1261" s="6" t="s">
        <v>365</v>
      </c>
    </row>
    <row r="1262" spans="1:15" x14ac:dyDescent="0.25">
      <c r="A1262">
        <f t="shared" si="19"/>
        <v>3</v>
      </c>
      <c r="B1262" s="1">
        <v>41338</v>
      </c>
      <c r="C1262" s="2">
        <v>0.45833333333333331</v>
      </c>
      <c r="D1262" t="s">
        <v>240</v>
      </c>
      <c r="E1262" t="s">
        <v>1043</v>
      </c>
      <c r="G1262">
        <v>0</v>
      </c>
      <c r="H1262">
        <v>1</v>
      </c>
      <c r="I1262">
        <v>0</v>
      </c>
      <c r="J1262" t="s">
        <v>112</v>
      </c>
      <c r="K1262" t="s">
        <v>113</v>
      </c>
      <c r="L1262" t="s">
        <v>80</v>
      </c>
      <c r="M1262" t="s">
        <v>81</v>
      </c>
      <c r="N1262" t="s">
        <v>15</v>
      </c>
      <c r="O1262" s="6" t="s">
        <v>398</v>
      </c>
    </row>
    <row r="1263" spans="1:15" x14ac:dyDescent="0.25">
      <c r="A1263">
        <f t="shared" si="19"/>
        <v>3</v>
      </c>
      <c r="B1263" s="1">
        <v>41338</v>
      </c>
      <c r="C1263" s="2">
        <v>0.47916666666666669</v>
      </c>
      <c r="D1263" t="s">
        <v>248</v>
      </c>
      <c r="E1263" t="s">
        <v>1044</v>
      </c>
      <c r="G1263">
        <v>0</v>
      </c>
      <c r="H1263">
        <v>1</v>
      </c>
      <c r="I1263">
        <v>0</v>
      </c>
      <c r="J1263" t="s">
        <v>112</v>
      </c>
      <c r="K1263" t="s">
        <v>113</v>
      </c>
      <c r="L1263" t="s">
        <v>192</v>
      </c>
      <c r="M1263" t="s">
        <v>193</v>
      </c>
      <c r="N1263" t="s">
        <v>25</v>
      </c>
      <c r="O1263" s="6" t="s">
        <v>467</v>
      </c>
    </row>
    <row r="1264" spans="1:15" x14ac:dyDescent="0.25">
      <c r="A1264">
        <f t="shared" si="19"/>
        <v>3</v>
      </c>
      <c r="B1264" s="1">
        <v>41338</v>
      </c>
      <c r="C1264" s="2">
        <v>0.5</v>
      </c>
      <c r="D1264" t="s">
        <v>257</v>
      </c>
      <c r="E1264" t="s">
        <v>1045</v>
      </c>
      <c r="G1264">
        <v>0</v>
      </c>
      <c r="H1264">
        <v>1</v>
      </c>
      <c r="I1264">
        <v>0</v>
      </c>
      <c r="J1264" t="s">
        <v>112</v>
      </c>
      <c r="K1264" t="s">
        <v>113</v>
      </c>
      <c r="L1264" t="s">
        <v>187</v>
      </c>
      <c r="M1264" t="s">
        <v>505</v>
      </c>
      <c r="N1264" t="s">
        <v>22</v>
      </c>
      <c r="O1264" s="6" t="s">
        <v>547</v>
      </c>
    </row>
    <row r="1265" spans="1:15" x14ac:dyDescent="0.25">
      <c r="A1265">
        <f t="shared" si="19"/>
        <v>6</v>
      </c>
      <c r="B1265" s="1">
        <v>41341</v>
      </c>
      <c r="C1265" s="2">
        <v>0.41666666666666669</v>
      </c>
      <c r="D1265" t="s">
        <v>238</v>
      </c>
      <c r="E1265" t="s">
        <v>1095</v>
      </c>
      <c r="G1265">
        <v>0</v>
      </c>
      <c r="H1265">
        <v>1</v>
      </c>
      <c r="I1265">
        <v>0</v>
      </c>
      <c r="J1265" t="s">
        <v>112</v>
      </c>
      <c r="K1265" t="s">
        <v>113</v>
      </c>
      <c r="L1265" t="s">
        <v>415</v>
      </c>
      <c r="M1265" t="s">
        <v>416</v>
      </c>
      <c r="N1265" t="s">
        <v>25</v>
      </c>
      <c r="O1265" s="6" t="s">
        <v>455</v>
      </c>
    </row>
    <row r="1266" spans="1:15" x14ac:dyDescent="0.25">
      <c r="A1266">
        <f t="shared" si="19"/>
        <v>6</v>
      </c>
      <c r="B1266" s="1">
        <v>41341</v>
      </c>
      <c r="C1266" s="2">
        <v>0.4375</v>
      </c>
      <c r="D1266" t="s">
        <v>238</v>
      </c>
      <c r="E1266" t="s">
        <v>1096</v>
      </c>
      <c r="G1266">
        <v>0</v>
      </c>
      <c r="H1266">
        <v>1</v>
      </c>
      <c r="I1266">
        <v>0</v>
      </c>
      <c r="J1266" t="s">
        <v>112</v>
      </c>
      <c r="K1266" t="s">
        <v>113</v>
      </c>
      <c r="L1266" t="s">
        <v>415</v>
      </c>
      <c r="M1266" t="s">
        <v>416</v>
      </c>
      <c r="N1266" t="s">
        <v>25</v>
      </c>
      <c r="O1266" s="6" t="s">
        <v>455</v>
      </c>
    </row>
    <row r="1267" spans="1:15" x14ac:dyDescent="0.25">
      <c r="A1267">
        <f t="shared" si="19"/>
        <v>2</v>
      </c>
      <c r="B1267" s="1">
        <v>41344</v>
      </c>
      <c r="C1267" s="2">
        <v>0.58333333333333337</v>
      </c>
      <c r="D1267" t="s">
        <v>240</v>
      </c>
      <c r="E1267" t="s">
        <v>1178</v>
      </c>
      <c r="G1267">
        <v>0</v>
      </c>
      <c r="H1267">
        <v>1</v>
      </c>
      <c r="I1267">
        <v>0</v>
      </c>
      <c r="J1267" t="s">
        <v>112</v>
      </c>
      <c r="K1267" t="s">
        <v>113</v>
      </c>
      <c r="L1267" t="s">
        <v>18</v>
      </c>
      <c r="M1267" t="s">
        <v>19</v>
      </c>
      <c r="N1267" t="s">
        <v>15</v>
      </c>
      <c r="O1267" s="6" t="s">
        <v>330</v>
      </c>
    </row>
    <row r="1268" spans="1:15" x14ac:dyDescent="0.25">
      <c r="A1268">
        <f t="shared" si="19"/>
        <v>2</v>
      </c>
      <c r="B1268" s="1">
        <v>41344</v>
      </c>
      <c r="C1268" s="2">
        <v>0.64583333333333337</v>
      </c>
      <c r="D1268" t="s">
        <v>238</v>
      </c>
      <c r="E1268" t="s">
        <v>1193</v>
      </c>
      <c r="G1268">
        <v>0</v>
      </c>
      <c r="H1268">
        <v>1</v>
      </c>
      <c r="I1268">
        <v>0</v>
      </c>
      <c r="J1268" t="s">
        <v>112</v>
      </c>
      <c r="K1268" t="s">
        <v>113</v>
      </c>
      <c r="L1268" t="s">
        <v>415</v>
      </c>
      <c r="M1268" t="s">
        <v>416</v>
      </c>
      <c r="N1268" t="s">
        <v>25</v>
      </c>
      <c r="O1268" s="6" t="s">
        <v>455</v>
      </c>
    </row>
    <row r="1269" spans="1:15" x14ac:dyDescent="0.25">
      <c r="A1269">
        <f t="shared" si="19"/>
        <v>2</v>
      </c>
      <c r="B1269" s="1">
        <v>41344</v>
      </c>
      <c r="C1269" s="2">
        <v>0.66666666666666663</v>
      </c>
      <c r="D1269" t="s">
        <v>238</v>
      </c>
      <c r="E1269" t="s">
        <v>1172</v>
      </c>
      <c r="G1269">
        <v>0</v>
      </c>
      <c r="H1269">
        <v>1</v>
      </c>
      <c r="I1269">
        <v>0</v>
      </c>
      <c r="J1269" t="s">
        <v>112</v>
      </c>
      <c r="K1269" t="s">
        <v>113</v>
      </c>
      <c r="L1269" t="s">
        <v>30</v>
      </c>
      <c r="M1269" t="s">
        <v>31</v>
      </c>
      <c r="N1269" t="s">
        <v>25</v>
      </c>
      <c r="O1269" s="6" t="s">
        <v>311</v>
      </c>
    </row>
    <row r="1270" spans="1:15" x14ac:dyDescent="0.25">
      <c r="A1270">
        <f t="shared" si="19"/>
        <v>2</v>
      </c>
      <c r="B1270" s="1">
        <v>41344</v>
      </c>
      <c r="C1270" s="2">
        <v>0.70833333333333337</v>
      </c>
      <c r="D1270" t="s">
        <v>240</v>
      </c>
      <c r="E1270" t="s">
        <v>1194</v>
      </c>
      <c r="G1270">
        <v>0</v>
      </c>
      <c r="H1270">
        <v>1</v>
      </c>
      <c r="I1270">
        <v>0</v>
      </c>
      <c r="J1270" t="s">
        <v>112</v>
      </c>
      <c r="K1270" t="s">
        <v>113</v>
      </c>
      <c r="L1270" t="s">
        <v>138</v>
      </c>
      <c r="M1270" t="s">
        <v>139</v>
      </c>
      <c r="N1270" t="s">
        <v>15</v>
      </c>
      <c r="O1270" s="6" t="s">
        <v>329</v>
      </c>
    </row>
    <row r="1271" spans="1:15" x14ac:dyDescent="0.25">
      <c r="A1271">
        <f t="shared" si="19"/>
        <v>2</v>
      </c>
      <c r="B1271" s="1">
        <v>41344</v>
      </c>
      <c r="C1271" s="2">
        <v>0.72916666666666663</v>
      </c>
      <c r="D1271" t="s">
        <v>240</v>
      </c>
      <c r="E1271" t="s">
        <v>1194</v>
      </c>
      <c r="G1271">
        <v>0</v>
      </c>
      <c r="H1271">
        <v>1</v>
      </c>
      <c r="I1271">
        <v>0</v>
      </c>
      <c r="J1271" t="s">
        <v>112</v>
      </c>
      <c r="K1271" t="s">
        <v>113</v>
      </c>
      <c r="L1271" t="s">
        <v>138</v>
      </c>
      <c r="M1271" t="s">
        <v>139</v>
      </c>
      <c r="N1271" t="s">
        <v>15</v>
      </c>
      <c r="O1271" s="6" t="s">
        <v>329</v>
      </c>
    </row>
    <row r="1272" spans="1:15" x14ac:dyDescent="0.25">
      <c r="A1272">
        <f t="shared" si="19"/>
        <v>3</v>
      </c>
      <c r="B1272" s="1">
        <v>41345</v>
      </c>
      <c r="C1272" s="2">
        <v>0.39583333333333331</v>
      </c>
      <c r="D1272" t="s">
        <v>240</v>
      </c>
      <c r="E1272" t="s">
        <v>1177</v>
      </c>
      <c r="G1272">
        <v>0</v>
      </c>
      <c r="H1272">
        <v>1</v>
      </c>
      <c r="I1272">
        <v>0</v>
      </c>
      <c r="J1272" t="s">
        <v>112</v>
      </c>
      <c r="K1272" t="s">
        <v>113</v>
      </c>
      <c r="L1272" t="s">
        <v>80</v>
      </c>
      <c r="M1272" t="s">
        <v>81</v>
      </c>
      <c r="N1272" t="s">
        <v>15</v>
      </c>
      <c r="O1272" s="6" t="s">
        <v>398</v>
      </c>
    </row>
    <row r="1273" spans="1:15" x14ac:dyDescent="0.25">
      <c r="A1273">
        <f t="shared" si="19"/>
        <v>3</v>
      </c>
      <c r="B1273" s="1">
        <v>41345</v>
      </c>
      <c r="C1273" s="2">
        <v>0.41666666666666669</v>
      </c>
      <c r="D1273" t="s">
        <v>240</v>
      </c>
      <c r="E1273" t="s">
        <v>1178</v>
      </c>
      <c r="G1273">
        <v>0</v>
      </c>
      <c r="H1273">
        <v>1</v>
      </c>
      <c r="I1273">
        <v>0</v>
      </c>
      <c r="J1273" t="s">
        <v>112</v>
      </c>
      <c r="K1273" t="s">
        <v>113</v>
      </c>
      <c r="L1273" t="s">
        <v>18</v>
      </c>
      <c r="M1273" t="s">
        <v>19</v>
      </c>
      <c r="N1273" t="s">
        <v>15</v>
      </c>
      <c r="O1273" s="6" t="s">
        <v>330</v>
      </c>
    </row>
    <row r="1274" spans="1:15" x14ac:dyDescent="0.25">
      <c r="A1274">
        <f t="shared" si="19"/>
        <v>3</v>
      </c>
      <c r="B1274" s="1">
        <v>41345</v>
      </c>
      <c r="C1274" s="2">
        <v>0.45833333333333331</v>
      </c>
      <c r="D1274" t="s">
        <v>238</v>
      </c>
      <c r="E1274" t="s">
        <v>1172</v>
      </c>
      <c r="G1274">
        <v>0</v>
      </c>
      <c r="H1274">
        <v>1</v>
      </c>
      <c r="I1274">
        <v>0</v>
      </c>
      <c r="J1274" t="s">
        <v>112</v>
      </c>
      <c r="K1274" t="s">
        <v>113</v>
      </c>
      <c r="L1274" t="s">
        <v>30</v>
      </c>
      <c r="M1274" t="s">
        <v>31</v>
      </c>
      <c r="N1274" t="s">
        <v>25</v>
      </c>
      <c r="O1274" s="6" t="s">
        <v>311</v>
      </c>
    </row>
    <row r="1275" spans="1:15" x14ac:dyDescent="0.25">
      <c r="A1275">
        <f t="shared" si="19"/>
        <v>3</v>
      </c>
      <c r="B1275" s="1">
        <v>41345</v>
      </c>
      <c r="C1275" s="2">
        <v>0.5</v>
      </c>
      <c r="D1275" t="s">
        <v>257</v>
      </c>
      <c r="E1275" t="s">
        <v>1124</v>
      </c>
      <c r="G1275">
        <v>0</v>
      </c>
      <c r="H1275">
        <v>1</v>
      </c>
      <c r="I1275">
        <v>0</v>
      </c>
      <c r="J1275" t="s">
        <v>112</v>
      </c>
      <c r="K1275" t="s">
        <v>113</v>
      </c>
      <c r="L1275" t="s">
        <v>187</v>
      </c>
      <c r="M1275" t="s">
        <v>505</v>
      </c>
      <c r="N1275" t="s">
        <v>22</v>
      </c>
      <c r="O1275" s="6" t="s">
        <v>547</v>
      </c>
    </row>
    <row r="1276" spans="1:15" x14ac:dyDescent="0.25">
      <c r="A1276">
        <f t="shared" si="19"/>
        <v>6</v>
      </c>
      <c r="B1276" s="1">
        <v>41348</v>
      </c>
      <c r="C1276" s="2">
        <v>0.375</v>
      </c>
      <c r="D1276" t="s">
        <v>262</v>
      </c>
      <c r="E1276" t="s">
        <v>1210</v>
      </c>
      <c r="G1276">
        <v>0</v>
      </c>
      <c r="H1276">
        <v>1</v>
      </c>
      <c r="I1276">
        <v>0</v>
      </c>
      <c r="J1276" t="s">
        <v>112</v>
      </c>
      <c r="K1276" t="s">
        <v>113</v>
      </c>
      <c r="L1276" t="s">
        <v>288</v>
      </c>
      <c r="M1276" t="s">
        <v>289</v>
      </c>
      <c r="N1276" t="s">
        <v>25</v>
      </c>
    </row>
    <row r="1277" spans="1:15" x14ac:dyDescent="0.25">
      <c r="A1277">
        <f t="shared" si="19"/>
        <v>2</v>
      </c>
      <c r="B1277" s="1">
        <v>41358</v>
      </c>
      <c r="C1277" s="2">
        <v>0.60416666666666663</v>
      </c>
      <c r="D1277" t="s">
        <v>240</v>
      </c>
      <c r="E1277" t="s">
        <v>1225</v>
      </c>
      <c r="G1277">
        <v>0</v>
      </c>
      <c r="H1277">
        <v>1</v>
      </c>
      <c r="I1277">
        <v>0</v>
      </c>
      <c r="J1277" t="s">
        <v>112</v>
      </c>
      <c r="K1277" t="s">
        <v>113</v>
      </c>
      <c r="L1277" t="s">
        <v>18</v>
      </c>
      <c r="M1277" t="s">
        <v>19</v>
      </c>
      <c r="N1277" t="s">
        <v>15</v>
      </c>
    </row>
    <row r="1278" spans="1:15" x14ac:dyDescent="0.25">
      <c r="A1278">
        <f t="shared" si="19"/>
        <v>2</v>
      </c>
      <c r="B1278" s="1">
        <v>41358</v>
      </c>
      <c r="C1278" s="2">
        <v>0.64583333333333337</v>
      </c>
      <c r="D1278" t="s">
        <v>262</v>
      </c>
      <c r="E1278" t="s">
        <v>1226</v>
      </c>
      <c r="G1278">
        <v>0</v>
      </c>
      <c r="H1278">
        <v>1</v>
      </c>
      <c r="I1278">
        <v>0</v>
      </c>
      <c r="J1278" t="s">
        <v>112</v>
      </c>
      <c r="K1278" t="s">
        <v>113</v>
      </c>
      <c r="L1278" t="s">
        <v>58</v>
      </c>
      <c r="M1278" t="s">
        <v>59</v>
      </c>
      <c r="N1278" t="s">
        <v>15</v>
      </c>
    </row>
    <row r="1279" spans="1:15" x14ac:dyDescent="0.25">
      <c r="A1279">
        <f t="shared" si="19"/>
        <v>2</v>
      </c>
      <c r="B1279" s="1">
        <v>41358</v>
      </c>
      <c r="C1279" s="2">
        <v>0.6875</v>
      </c>
      <c r="D1279" t="s">
        <v>240</v>
      </c>
      <c r="E1279" t="s">
        <v>1227</v>
      </c>
      <c r="G1279">
        <v>0</v>
      </c>
      <c r="H1279">
        <v>1</v>
      </c>
      <c r="I1279">
        <v>0</v>
      </c>
      <c r="J1279" t="s">
        <v>112</v>
      </c>
      <c r="K1279" t="s">
        <v>113</v>
      </c>
      <c r="L1279" t="s">
        <v>80</v>
      </c>
      <c r="M1279" t="s">
        <v>81</v>
      </c>
      <c r="N1279" t="s">
        <v>15</v>
      </c>
    </row>
    <row r="1280" spans="1:15" x14ac:dyDescent="0.25">
      <c r="A1280">
        <f t="shared" si="19"/>
        <v>2</v>
      </c>
      <c r="B1280" s="1">
        <v>41358</v>
      </c>
      <c r="C1280" s="2">
        <v>0.72916666666666663</v>
      </c>
      <c r="D1280" t="s">
        <v>262</v>
      </c>
      <c r="E1280" t="s">
        <v>1228</v>
      </c>
      <c r="G1280">
        <v>0</v>
      </c>
      <c r="H1280">
        <v>1</v>
      </c>
      <c r="I1280">
        <v>0</v>
      </c>
      <c r="J1280" t="s">
        <v>112</v>
      </c>
      <c r="K1280" t="s">
        <v>113</v>
      </c>
      <c r="L1280" t="s">
        <v>216</v>
      </c>
      <c r="M1280" t="s">
        <v>217</v>
      </c>
      <c r="N1280" t="s">
        <v>25</v>
      </c>
    </row>
    <row r="1281" spans="1:14" x14ac:dyDescent="0.25">
      <c r="A1281">
        <f t="shared" si="19"/>
        <v>3</v>
      </c>
      <c r="B1281" s="1">
        <v>41359</v>
      </c>
      <c r="C1281" s="2">
        <v>0.375</v>
      </c>
      <c r="D1281" t="s">
        <v>240</v>
      </c>
      <c r="E1281" t="s">
        <v>1225</v>
      </c>
      <c r="G1281">
        <v>0</v>
      </c>
      <c r="H1281">
        <v>1</v>
      </c>
      <c r="I1281">
        <v>0</v>
      </c>
      <c r="J1281" t="s">
        <v>112</v>
      </c>
      <c r="K1281" t="s">
        <v>113</v>
      </c>
      <c r="L1281" t="s">
        <v>18</v>
      </c>
      <c r="M1281" t="s">
        <v>19</v>
      </c>
      <c r="N1281" t="s">
        <v>15</v>
      </c>
    </row>
    <row r="1282" spans="1:14" x14ac:dyDescent="0.25">
      <c r="A1282">
        <f t="shared" ref="A1282:A1345" si="20">WEEKDAY(B:B)</f>
        <v>3</v>
      </c>
      <c r="B1282" s="1">
        <v>41359</v>
      </c>
      <c r="C1282" s="2">
        <v>0.41666666666666669</v>
      </c>
      <c r="D1282" t="s">
        <v>262</v>
      </c>
      <c r="E1282" t="s">
        <v>1253</v>
      </c>
      <c r="G1282">
        <v>0</v>
      </c>
      <c r="H1282">
        <v>1</v>
      </c>
      <c r="I1282">
        <v>0</v>
      </c>
      <c r="J1282" t="s">
        <v>112</v>
      </c>
      <c r="K1282" t="s">
        <v>113</v>
      </c>
      <c r="L1282" t="s">
        <v>288</v>
      </c>
      <c r="M1282" t="s">
        <v>289</v>
      </c>
      <c r="N1282" t="s">
        <v>25</v>
      </c>
    </row>
    <row r="1283" spans="1:14" x14ac:dyDescent="0.25">
      <c r="A1283">
        <f t="shared" si="20"/>
        <v>3</v>
      </c>
      <c r="B1283" s="1">
        <v>41359</v>
      </c>
      <c r="C1283" s="2">
        <v>0.45833333333333331</v>
      </c>
      <c r="D1283" t="s">
        <v>240</v>
      </c>
      <c r="E1283" t="s">
        <v>1255</v>
      </c>
      <c r="G1283">
        <v>0</v>
      </c>
      <c r="H1283">
        <v>1</v>
      </c>
      <c r="I1283">
        <v>0</v>
      </c>
      <c r="J1283" t="s">
        <v>112</v>
      </c>
      <c r="K1283" t="s">
        <v>113</v>
      </c>
      <c r="L1283" t="s">
        <v>80</v>
      </c>
      <c r="M1283" t="s">
        <v>81</v>
      </c>
      <c r="N1283" t="s">
        <v>15</v>
      </c>
    </row>
    <row r="1284" spans="1:14" x14ac:dyDescent="0.25">
      <c r="A1284">
        <f t="shared" si="20"/>
        <v>3</v>
      </c>
      <c r="B1284" s="1">
        <v>41359</v>
      </c>
      <c r="C1284" s="2">
        <v>0.47916666666666669</v>
      </c>
      <c r="D1284" t="s">
        <v>262</v>
      </c>
      <c r="E1284" t="s">
        <v>1256</v>
      </c>
      <c r="G1284">
        <v>0</v>
      </c>
      <c r="H1284">
        <v>1</v>
      </c>
      <c r="I1284">
        <v>0</v>
      </c>
      <c r="J1284" t="s">
        <v>112</v>
      </c>
      <c r="K1284" t="s">
        <v>113</v>
      </c>
      <c r="L1284" t="s">
        <v>1060</v>
      </c>
      <c r="M1284" t="s">
        <v>1061</v>
      </c>
      <c r="N1284" t="s">
        <v>25</v>
      </c>
    </row>
    <row r="1285" spans="1:14" x14ac:dyDescent="0.25">
      <c r="A1285">
        <f t="shared" si="20"/>
        <v>3</v>
      </c>
      <c r="B1285" s="1">
        <v>41359</v>
      </c>
      <c r="C1285" s="2">
        <v>0.5</v>
      </c>
      <c r="D1285" t="s">
        <v>240</v>
      </c>
      <c r="E1285" t="s">
        <v>1257</v>
      </c>
      <c r="G1285">
        <v>0</v>
      </c>
      <c r="H1285">
        <v>1</v>
      </c>
      <c r="I1285">
        <v>0</v>
      </c>
      <c r="J1285" t="s">
        <v>112</v>
      </c>
      <c r="K1285" t="s">
        <v>113</v>
      </c>
      <c r="L1285" t="s">
        <v>86</v>
      </c>
      <c r="M1285" t="s">
        <v>87</v>
      </c>
      <c r="N1285" t="s">
        <v>15</v>
      </c>
    </row>
    <row r="1286" spans="1:14" x14ac:dyDescent="0.25">
      <c r="A1286">
        <f t="shared" si="20"/>
        <v>3</v>
      </c>
      <c r="B1286" s="1">
        <v>41359</v>
      </c>
      <c r="C1286" s="2">
        <v>0.52083333333333337</v>
      </c>
      <c r="D1286" t="s">
        <v>240</v>
      </c>
      <c r="E1286" t="s">
        <v>1257</v>
      </c>
      <c r="G1286">
        <v>0</v>
      </c>
      <c r="H1286">
        <v>1</v>
      </c>
      <c r="I1286">
        <v>0</v>
      </c>
      <c r="J1286" t="s">
        <v>112</v>
      </c>
      <c r="K1286" t="s">
        <v>113</v>
      </c>
      <c r="L1286" t="s">
        <v>86</v>
      </c>
      <c r="M1286" t="s">
        <v>87</v>
      </c>
      <c r="N1286" t="s">
        <v>15</v>
      </c>
    </row>
    <row r="1287" spans="1:14" x14ac:dyDescent="0.25">
      <c r="A1287">
        <f t="shared" si="20"/>
        <v>6</v>
      </c>
      <c r="B1287" s="1">
        <v>41362</v>
      </c>
      <c r="C1287" s="2">
        <v>0.375</v>
      </c>
      <c r="D1287" t="s">
        <v>262</v>
      </c>
      <c r="E1287" t="s">
        <v>1311</v>
      </c>
      <c r="G1287">
        <v>0</v>
      </c>
      <c r="H1287">
        <v>1</v>
      </c>
      <c r="I1287">
        <v>0</v>
      </c>
      <c r="J1287" t="s">
        <v>112</v>
      </c>
      <c r="K1287" t="s">
        <v>113</v>
      </c>
      <c r="L1287" t="s">
        <v>216</v>
      </c>
      <c r="M1287" t="s">
        <v>217</v>
      </c>
      <c r="N1287" t="s">
        <v>25</v>
      </c>
    </row>
    <row r="1288" spans="1:14" x14ac:dyDescent="0.25">
      <c r="A1288">
        <f t="shared" si="20"/>
        <v>6</v>
      </c>
      <c r="B1288" s="1">
        <v>41362</v>
      </c>
      <c r="C1288" s="2">
        <v>0.39583333333333331</v>
      </c>
      <c r="D1288" t="s">
        <v>238</v>
      </c>
      <c r="E1288" t="s">
        <v>1314</v>
      </c>
      <c r="G1288">
        <v>0</v>
      </c>
      <c r="H1288">
        <v>1</v>
      </c>
      <c r="I1288">
        <v>0</v>
      </c>
      <c r="J1288" t="s">
        <v>112</v>
      </c>
      <c r="K1288" t="s">
        <v>113</v>
      </c>
      <c r="L1288" t="s">
        <v>286</v>
      </c>
      <c r="M1288" t="s">
        <v>287</v>
      </c>
      <c r="N1288" t="s">
        <v>25</v>
      </c>
    </row>
    <row r="1289" spans="1:14" x14ac:dyDescent="0.25">
      <c r="A1289">
        <f t="shared" si="20"/>
        <v>6</v>
      </c>
      <c r="B1289" s="1">
        <v>41362</v>
      </c>
      <c r="C1289" s="2">
        <v>0.41666666666666669</v>
      </c>
      <c r="D1289" t="s">
        <v>238</v>
      </c>
      <c r="E1289" t="s">
        <v>1316</v>
      </c>
      <c r="G1289">
        <v>0</v>
      </c>
      <c r="H1289">
        <v>1</v>
      </c>
      <c r="I1289">
        <v>1</v>
      </c>
      <c r="J1289" t="s">
        <v>112</v>
      </c>
      <c r="K1289" t="s">
        <v>113</v>
      </c>
      <c r="L1289" t="s">
        <v>1317</v>
      </c>
      <c r="M1289" t="s">
        <v>1318</v>
      </c>
      <c r="N1289" t="s">
        <v>25</v>
      </c>
    </row>
    <row r="1290" spans="1:14" x14ac:dyDescent="0.25">
      <c r="A1290">
        <f t="shared" si="20"/>
        <v>2</v>
      </c>
      <c r="B1290" s="1">
        <v>41365</v>
      </c>
      <c r="C1290" s="2">
        <v>0.58333333333333337</v>
      </c>
      <c r="D1290" t="s">
        <v>240</v>
      </c>
      <c r="E1290" t="s">
        <v>303</v>
      </c>
      <c r="G1290">
        <v>0</v>
      </c>
      <c r="H1290">
        <v>1</v>
      </c>
      <c r="I1290">
        <v>0</v>
      </c>
      <c r="J1290" t="s">
        <v>112</v>
      </c>
      <c r="K1290" t="s">
        <v>113</v>
      </c>
      <c r="L1290" t="s">
        <v>80</v>
      </c>
      <c r="M1290" t="s">
        <v>81</v>
      </c>
      <c r="N1290" t="s">
        <v>15</v>
      </c>
    </row>
    <row r="1291" spans="1:14" x14ac:dyDescent="0.25">
      <c r="A1291">
        <f t="shared" si="20"/>
        <v>2</v>
      </c>
      <c r="B1291" s="1">
        <v>41365</v>
      </c>
      <c r="C1291" s="2">
        <v>0.60416666666666663</v>
      </c>
      <c r="D1291" t="s">
        <v>240</v>
      </c>
      <c r="E1291" t="s">
        <v>1225</v>
      </c>
      <c r="G1291">
        <v>0</v>
      </c>
      <c r="H1291">
        <v>1</v>
      </c>
      <c r="I1291">
        <v>0</v>
      </c>
      <c r="J1291" t="s">
        <v>112</v>
      </c>
      <c r="K1291" t="s">
        <v>113</v>
      </c>
      <c r="L1291" t="s">
        <v>18</v>
      </c>
      <c r="M1291" t="s">
        <v>19</v>
      </c>
      <c r="N1291" t="s">
        <v>15</v>
      </c>
    </row>
    <row r="1292" spans="1:14" x14ac:dyDescent="0.25">
      <c r="A1292">
        <f t="shared" si="20"/>
        <v>2</v>
      </c>
      <c r="B1292" s="1">
        <v>41365</v>
      </c>
      <c r="C1292" s="2">
        <v>0.625</v>
      </c>
      <c r="D1292" t="s">
        <v>240</v>
      </c>
      <c r="E1292" t="s">
        <v>1225</v>
      </c>
      <c r="G1292">
        <v>0</v>
      </c>
      <c r="H1292">
        <v>1</v>
      </c>
      <c r="I1292">
        <v>0</v>
      </c>
      <c r="J1292" t="s">
        <v>112</v>
      </c>
      <c r="K1292" t="s">
        <v>113</v>
      </c>
      <c r="L1292" t="s">
        <v>18</v>
      </c>
      <c r="M1292" t="s">
        <v>19</v>
      </c>
      <c r="N1292" t="s">
        <v>15</v>
      </c>
    </row>
    <row r="1293" spans="1:14" x14ac:dyDescent="0.25">
      <c r="A1293">
        <f t="shared" si="20"/>
        <v>2</v>
      </c>
      <c r="B1293" s="1">
        <v>41365</v>
      </c>
      <c r="C1293" s="2">
        <v>0.64583333333333337</v>
      </c>
      <c r="D1293" t="s">
        <v>238</v>
      </c>
      <c r="E1293" t="s">
        <v>1427</v>
      </c>
      <c r="G1293">
        <v>0</v>
      </c>
      <c r="H1293">
        <v>1</v>
      </c>
      <c r="I1293">
        <v>0</v>
      </c>
      <c r="J1293" t="s">
        <v>112</v>
      </c>
      <c r="K1293" t="s">
        <v>113</v>
      </c>
      <c r="L1293" t="s">
        <v>30</v>
      </c>
      <c r="M1293" t="s">
        <v>31</v>
      </c>
      <c r="N1293" t="s">
        <v>25</v>
      </c>
    </row>
    <row r="1294" spans="1:14" x14ac:dyDescent="0.25">
      <c r="A1294">
        <f t="shared" si="20"/>
        <v>2</v>
      </c>
      <c r="B1294" s="1">
        <v>41365</v>
      </c>
      <c r="C1294" s="2">
        <v>0.66666666666666663</v>
      </c>
      <c r="D1294" t="s">
        <v>238</v>
      </c>
      <c r="E1294" t="s">
        <v>1427</v>
      </c>
      <c r="G1294">
        <v>0</v>
      </c>
      <c r="H1294">
        <v>1</v>
      </c>
      <c r="I1294">
        <v>0</v>
      </c>
      <c r="J1294" t="s">
        <v>112</v>
      </c>
      <c r="K1294" t="s">
        <v>113</v>
      </c>
      <c r="L1294" t="s">
        <v>30</v>
      </c>
      <c r="M1294" t="s">
        <v>31</v>
      </c>
      <c r="N1294" t="s">
        <v>25</v>
      </c>
    </row>
    <row r="1295" spans="1:14" x14ac:dyDescent="0.25">
      <c r="A1295">
        <f t="shared" si="20"/>
        <v>2</v>
      </c>
      <c r="B1295" s="1">
        <v>41372</v>
      </c>
      <c r="C1295" s="2">
        <v>0.625</v>
      </c>
      <c r="D1295" t="s">
        <v>240</v>
      </c>
      <c r="E1295" t="s">
        <v>1505</v>
      </c>
      <c r="G1295">
        <v>0</v>
      </c>
      <c r="H1295">
        <v>1</v>
      </c>
      <c r="I1295">
        <v>0</v>
      </c>
      <c r="J1295" t="s">
        <v>112</v>
      </c>
      <c r="K1295" t="s">
        <v>113</v>
      </c>
      <c r="L1295" t="s">
        <v>192</v>
      </c>
      <c r="M1295" t="s">
        <v>202</v>
      </c>
      <c r="N1295" t="s">
        <v>25</v>
      </c>
    </row>
    <row r="1296" spans="1:14" x14ac:dyDescent="0.25">
      <c r="A1296">
        <f t="shared" si="20"/>
        <v>2</v>
      </c>
      <c r="B1296" s="1">
        <v>41372</v>
      </c>
      <c r="C1296" s="2">
        <v>0.64583333333333337</v>
      </c>
      <c r="D1296" t="s">
        <v>240</v>
      </c>
      <c r="E1296" t="s">
        <v>1505</v>
      </c>
      <c r="G1296">
        <v>0</v>
      </c>
      <c r="H1296">
        <v>1</v>
      </c>
      <c r="I1296">
        <v>0</v>
      </c>
      <c r="J1296" t="s">
        <v>112</v>
      </c>
      <c r="K1296" t="s">
        <v>113</v>
      </c>
      <c r="L1296" t="s">
        <v>192</v>
      </c>
      <c r="M1296" t="s">
        <v>202</v>
      </c>
      <c r="N1296" t="s">
        <v>25</v>
      </c>
    </row>
    <row r="1297" spans="1:14" x14ac:dyDescent="0.25">
      <c r="A1297">
        <f t="shared" si="20"/>
        <v>2</v>
      </c>
      <c r="B1297" s="1">
        <v>41372</v>
      </c>
      <c r="C1297" s="2">
        <v>0.66666666666666663</v>
      </c>
      <c r="D1297" t="s">
        <v>238</v>
      </c>
      <c r="E1297" t="s">
        <v>1511</v>
      </c>
      <c r="G1297">
        <v>0</v>
      </c>
      <c r="H1297">
        <v>1</v>
      </c>
      <c r="I1297">
        <v>0</v>
      </c>
      <c r="J1297" t="s">
        <v>112</v>
      </c>
      <c r="K1297" t="s">
        <v>113</v>
      </c>
      <c r="L1297" t="s">
        <v>82</v>
      </c>
      <c r="M1297" t="s">
        <v>83</v>
      </c>
      <c r="N1297" t="s">
        <v>25</v>
      </c>
    </row>
    <row r="1298" spans="1:14" x14ac:dyDescent="0.25">
      <c r="A1298">
        <f t="shared" si="20"/>
        <v>2</v>
      </c>
      <c r="B1298" s="1">
        <v>41372</v>
      </c>
      <c r="C1298" s="2">
        <v>0.70833333333333337</v>
      </c>
      <c r="D1298" t="s">
        <v>238</v>
      </c>
      <c r="E1298" t="s">
        <v>1511</v>
      </c>
      <c r="G1298">
        <v>0</v>
      </c>
      <c r="H1298">
        <v>1</v>
      </c>
      <c r="I1298">
        <v>0</v>
      </c>
      <c r="J1298" t="s">
        <v>112</v>
      </c>
      <c r="K1298" t="s">
        <v>113</v>
      </c>
      <c r="L1298" t="s">
        <v>82</v>
      </c>
      <c r="M1298" t="s">
        <v>83</v>
      </c>
      <c r="N1298" t="s">
        <v>25</v>
      </c>
    </row>
    <row r="1299" spans="1:14" x14ac:dyDescent="0.25">
      <c r="A1299">
        <f t="shared" si="20"/>
        <v>3</v>
      </c>
      <c r="B1299" s="1">
        <v>41373</v>
      </c>
      <c r="C1299" s="2">
        <v>0.375</v>
      </c>
      <c r="D1299" t="s">
        <v>240</v>
      </c>
      <c r="E1299" t="s">
        <v>1009</v>
      </c>
      <c r="G1299">
        <v>0</v>
      </c>
      <c r="H1299">
        <v>1</v>
      </c>
      <c r="I1299">
        <v>0</v>
      </c>
      <c r="J1299" t="s">
        <v>112</v>
      </c>
      <c r="K1299" t="s">
        <v>113</v>
      </c>
      <c r="L1299" t="s">
        <v>110</v>
      </c>
      <c r="M1299" t="s">
        <v>111</v>
      </c>
      <c r="N1299" t="s">
        <v>15</v>
      </c>
    </row>
    <row r="1300" spans="1:14" x14ac:dyDescent="0.25">
      <c r="A1300">
        <f t="shared" si="20"/>
        <v>3</v>
      </c>
      <c r="B1300" s="1">
        <v>41373</v>
      </c>
      <c r="C1300" s="2">
        <v>0.45833333333333331</v>
      </c>
      <c r="D1300" t="s">
        <v>238</v>
      </c>
      <c r="E1300" t="s">
        <v>1525</v>
      </c>
      <c r="G1300">
        <v>0</v>
      </c>
      <c r="H1300">
        <v>1</v>
      </c>
      <c r="I1300">
        <v>0</v>
      </c>
      <c r="J1300" t="s">
        <v>112</v>
      </c>
      <c r="K1300" t="s">
        <v>113</v>
      </c>
      <c r="L1300" t="s">
        <v>30</v>
      </c>
      <c r="M1300" t="s">
        <v>31</v>
      </c>
      <c r="N1300" t="s">
        <v>25</v>
      </c>
    </row>
    <row r="1301" spans="1:14" x14ac:dyDescent="0.25">
      <c r="A1301">
        <f t="shared" si="20"/>
        <v>3</v>
      </c>
      <c r="B1301" s="1">
        <v>41373</v>
      </c>
      <c r="C1301" s="2">
        <v>0.47916666666666669</v>
      </c>
      <c r="D1301" t="s">
        <v>238</v>
      </c>
      <c r="E1301" t="s">
        <v>1525</v>
      </c>
      <c r="G1301">
        <v>0</v>
      </c>
      <c r="H1301">
        <v>1</v>
      </c>
      <c r="I1301">
        <v>0</v>
      </c>
      <c r="J1301" t="s">
        <v>112</v>
      </c>
      <c r="K1301" t="s">
        <v>113</v>
      </c>
      <c r="L1301" t="s">
        <v>30</v>
      </c>
      <c r="M1301" t="s">
        <v>31</v>
      </c>
      <c r="N1301" t="s">
        <v>25</v>
      </c>
    </row>
    <row r="1302" spans="1:14" x14ac:dyDescent="0.25">
      <c r="A1302">
        <f t="shared" si="20"/>
        <v>3</v>
      </c>
      <c r="B1302" s="1">
        <v>41373</v>
      </c>
      <c r="C1302" s="2">
        <v>0.5</v>
      </c>
      <c r="D1302" t="s">
        <v>257</v>
      </c>
      <c r="E1302" t="s">
        <v>1526</v>
      </c>
      <c r="G1302">
        <v>0</v>
      </c>
      <c r="H1302">
        <v>1</v>
      </c>
      <c r="I1302">
        <v>0</v>
      </c>
      <c r="J1302" t="s">
        <v>112</v>
      </c>
      <c r="K1302" t="s">
        <v>113</v>
      </c>
      <c r="L1302" t="s">
        <v>187</v>
      </c>
      <c r="M1302" t="s">
        <v>505</v>
      </c>
      <c r="N1302" t="s">
        <v>22</v>
      </c>
    </row>
    <row r="1303" spans="1:14" x14ac:dyDescent="0.25">
      <c r="A1303">
        <f t="shared" si="20"/>
        <v>3</v>
      </c>
      <c r="B1303" s="1">
        <v>41373</v>
      </c>
      <c r="C1303" s="2">
        <v>0.52083333333333337</v>
      </c>
      <c r="D1303" t="s">
        <v>257</v>
      </c>
      <c r="E1303" t="s">
        <v>1526</v>
      </c>
      <c r="G1303">
        <v>0</v>
      </c>
      <c r="H1303">
        <v>1</v>
      </c>
      <c r="I1303">
        <v>0</v>
      </c>
      <c r="J1303" t="s">
        <v>112</v>
      </c>
      <c r="K1303" t="s">
        <v>113</v>
      </c>
      <c r="L1303" t="s">
        <v>187</v>
      </c>
      <c r="M1303" t="s">
        <v>505</v>
      </c>
      <c r="N1303" t="s">
        <v>22</v>
      </c>
    </row>
    <row r="1304" spans="1:14" x14ac:dyDescent="0.25">
      <c r="A1304">
        <f t="shared" si="20"/>
        <v>6</v>
      </c>
      <c r="B1304" s="1">
        <v>41376</v>
      </c>
      <c r="C1304" s="2">
        <v>0.375</v>
      </c>
      <c r="D1304" t="s">
        <v>240</v>
      </c>
      <c r="E1304" t="s">
        <v>1400</v>
      </c>
      <c r="G1304">
        <v>0</v>
      </c>
      <c r="H1304">
        <v>1</v>
      </c>
      <c r="I1304">
        <v>0</v>
      </c>
      <c r="J1304" t="s">
        <v>112</v>
      </c>
      <c r="K1304" t="s">
        <v>113</v>
      </c>
      <c r="L1304" t="s">
        <v>18</v>
      </c>
      <c r="M1304" t="s">
        <v>19</v>
      </c>
      <c r="N1304" t="s">
        <v>15</v>
      </c>
    </row>
    <row r="1305" spans="1:14" x14ac:dyDescent="0.25">
      <c r="A1305">
        <f t="shared" si="20"/>
        <v>6</v>
      </c>
      <c r="B1305" s="1">
        <v>41376</v>
      </c>
      <c r="C1305" s="2">
        <v>0.39583333333333331</v>
      </c>
      <c r="D1305" t="s">
        <v>240</v>
      </c>
      <c r="E1305" t="s">
        <v>1400</v>
      </c>
      <c r="G1305">
        <v>0</v>
      </c>
      <c r="H1305">
        <v>1</v>
      </c>
      <c r="I1305">
        <v>0</v>
      </c>
      <c r="J1305" t="s">
        <v>112</v>
      </c>
      <c r="K1305" t="s">
        <v>113</v>
      </c>
      <c r="L1305" t="s">
        <v>18</v>
      </c>
      <c r="M1305" t="s">
        <v>19</v>
      </c>
      <c r="N1305" t="s">
        <v>15</v>
      </c>
    </row>
    <row r="1306" spans="1:14" x14ac:dyDescent="0.25">
      <c r="A1306">
        <f t="shared" si="20"/>
        <v>6</v>
      </c>
      <c r="B1306" s="1">
        <v>41376</v>
      </c>
      <c r="C1306" s="2">
        <v>0.41666666666666669</v>
      </c>
      <c r="D1306" t="s">
        <v>238</v>
      </c>
      <c r="E1306" t="s">
        <v>1569</v>
      </c>
      <c r="F1306" t="s">
        <v>1570</v>
      </c>
      <c r="G1306">
        <v>0</v>
      </c>
      <c r="H1306">
        <v>1</v>
      </c>
      <c r="I1306">
        <v>0</v>
      </c>
      <c r="J1306" t="s">
        <v>112</v>
      </c>
      <c r="K1306" t="s">
        <v>113</v>
      </c>
      <c r="L1306" t="s">
        <v>30</v>
      </c>
      <c r="M1306" t="s">
        <v>31</v>
      </c>
      <c r="N1306" t="s">
        <v>25</v>
      </c>
    </row>
    <row r="1307" spans="1:14" x14ac:dyDescent="0.25">
      <c r="A1307">
        <f t="shared" si="20"/>
        <v>6</v>
      </c>
      <c r="B1307" s="1">
        <v>41376</v>
      </c>
      <c r="C1307" s="2">
        <v>0.4375</v>
      </c>
      <c r="D1307" t="s">
        <v>238</v>
      </c>
      <c r="E1307" t="s">
        <v>1569</v>
      </c>
      <c r="F1307" t="s">
        <v>1570</v>
      </c>
      <c r="G1307">
        <v>0</v>
      </c>
      <c r="H1307">
        <v>1</v>
      </c>
      <c r="I1307">
        <v>0</v>
      </c>
      <c r="J1307" t="s">
        <v>112</v>
      </c>
      <c r="K1307" t="s">
        <v>113</v>
      </c>
      <c r="L1307" t="s">
        <v>30</v>
      </c>
      <c r="M1307" t="s">
        <v>31</v>
      </c>
      <c r="N1307" t="s">
        <v>25</v>
      </c>
    </row>
    <row r="1308" spans="1:14" x14ac:dyDescent="0.25">
      <c r="A1308">
        <f t="shared" si="20"/>
        <v>2</v>
      </c>
      <c r="B1308" s="1">
        <v>41379</v>
      </c>
      <c r="C1308" s="2">
        <v>0.58333333333333337</v>
      </c>
      <c r="D1308" t="s">
        <v>240</v>
      </c>
      <c r="E1308" t="s">
        <v>1585</v>
      </c>
      <c r="G1308">
        <v>0</v>
      </c>
      <c r="H1308">
        <v>1</v>
      </c>
      <c r="I1308">
        <v>0</v>
      </c>
      <c r="J1308" t="s">
        <v>112</v>
      </c>
      <c r="K1308" t="s">
        <v>113</v>
      </c>
      <c r="L1308" t="s">
        <v>18</v>
      </c>
      <c r="M1308" t="s">
        <v>19</v>
      </c>
      <c r="N1308" t="s">
        <v>15</v>
      </c>
    </row>
    <row r="1309" spans="1:14" x14ac:dyDescent="0.25">
      <c r="A1309">
        <f t="shared" si="20"/>
        <v>2</v>
      </c>
      <c r="B1309" s="1">
        <v>41379</v>
      </c>
      <c r="C1309" s="2">
        <v>0.60416666666666663</v>
      </c>
      <c r="D1309" t="s">
        <v>240</v>
      </c>
      <c r="E1309" t="s">
        <v>1585</v>
      </c>
      <c r="G1309">
        <v>0</v>
      </c>
      <c r="H1309">
        <v>1</v>
      </c>
      <c r="I1309">
        <v>0</v>
      </c>
      <c r="J1309" t="s">
        <v>112</v>
      </c>
      <c r="K1309" t="s">
        <v>113</v>
      </c>
      <c r="L1309" t="s">
        <v>18</v>
      </c>
      <c r="M1309" t="s">
        <v>19</v>
      </c>
      <c r="N1309" t="s">
        <v>15</v>
      </c>
    </row>
    <row r="1310" spans="1:14" x14ac:dyDescent="0.25">
      <c r="A1310">
        <f t="shared" si="20"/>
        <v>2</v>
      </c>
      <c r="B1310" s="1">
        <v>41379</v>
      </c>
      <c r="C1310" s="2">
        <v>0.625</v>
      </c>
      <c r="D1310" t="s">
        <v>238</v>
      </c>
      <c r="E1310" t="s">
        <v>1586</v>
      </c>
      <c r="G1310">
        <v>0</v>
      </c>
      <c r="H1310">
        <v>1</v>
      </c>
      <c r="I1310">
        <v>0</v>
      </c>
      <c r="J1310" t="s">
        <v>112</v>
      </c>
      <c r="K1310" t="s">
        <v>113</v>
      </c>
      <c r="L1310" t="s">
        <v>151</v>
      </c>
      <c r="M1310" t="s">
        <v>152</v>
      </c>
      <c r="N1310" t="s">
        <v>15</v>
      </c>
    </row>
    <row r="1311" spans="1:14" x14ac:dyDescent="0.25">
      <c r="A1311">
        <f t="shared" si="20"/>
        <v>2</v>
      </c>
      <c r="B1311" s="1">
        <v>41379</v>
      </c>
      <c r="C1311" s="2">
        <v>0.64583333333333337</v>
      </c>
      <c r="D1311" t="s">
        <v>240</v>
      </c>
      <c r="E1311" t="s">
        <v>1588</v>
      </c>
      <c r="G1311">
        <v>0</v>
      </c>
      <c r="H1311">
        <v>1</v>
      </c>
      <c r="I1311">
        <v>0</v>
      </c>
      <c r="J1311" t="s">
        <v>112</v>
      </c>
      <c r="K1311" t="s">
        <v>113</v>
      </c>
      <c r="L1311" t="s">
        <v>60</v>
      </c>
      <c r="M1311" t="s">
        <v>61</v>
      </c>
      <c r="N1311" t="s">
        <v>15</v>
      </c>
    </row>
    <row r="1312" spans="1:14" x14ac:dyDescent="0.25">
      <c r="A1312">
        <f t="shared" si="20"/>
        <v>2</v>
      </c>
      <c r="B1312" s="1">
        <v>41379</v>
      </c>
      <c r="C1312" s="2">
        <v>0.66666666666666663</v>
      </c>
      <c r="D1312" t="s">
        <v>240</v>
      </c>
      <c r="E1312" t="s">
        <v>1590</v>
      </c>
      <c r="G1312">
        <v>0</v>
      </c>
      <c r="H1312">
        <v>1</v>
      </c>
      <c r="I1312">
        <v>0</v>
      </c>
      <c r="J1312" t="s">
        <v>112</v>
      </c>
      <c r="K1312" t="s">
        <v>113</v>
      </c>
      <c r="L1312" t="s">
        <v>86</v>
      </c>
      <c r="M1312" t="s">
        <v>87</v>
      </c>
      <c r="N1312" t="s">
        <v>15</v>
      </c>
    </row>
    <row r="1313" spans="1:14" x14ac:dyDescent="0.25">
      <c r="A1313">
        <f t="shared" si="20"/>
        <v>2</v>
      </c>
      <c r="B1313" s="1">
        <v>41379</v>
      </c>
      <c r="C1313" s="2">
        <v>0.70833333333333337</v>
      </c>
      <c r="D1313" t="s">
        <v>257</v>
      </c>
      <c r="E1313" t="s">
        <v>1593</v>
      </c>
      <c r="G1313">
        <v>0</v>
      </c>
      <c r="H1313">
        <v>1</v>
      </c>
      <c r="I1313">
        <v>0</v>
      </c>
      <c r="J1313" t="s">
        <v>112</v>
      </c>
      <c r="K1313" t="s">
        <v>113</v>
      </c>
      <c r="L1313" t="s">
        <v>138</v>
      </c>
      <c r="M1313" t="s">
        <v>139</v>
      </c>
      <c r="N1313" t="s">
        <v>15</v>
      </c>
    </row>
    <row r="1314" spans="1:14" x14ac:dyDescent="0.25">
      <c r="A1314">
        <f t="shared" si="20"/>
        <v>2</v>
      </c>
      <c r="B1314" s="1">
        <v>41379</v>
      </c>
      <c r="C1314" s="2">
        <v>0.72916666666666663</v>
      </c>
      <c r="D1314" t="s">
        <v>257</v>
      </c>
      <c r="E1314" t="s">
        <v>1593</v>
      </c>
      <c r="G1314">
        <v>0</v>
      </c>
      <c r="H1314">
        <v>1</v>
      </c>
      <c r="I1314">
        <v>0</v>
      </c>
      <c r="J1314" t="s">
        <v>112</v>
      </c>
      <c r="K1314" t="s">
        <v>113</v>
      </c>
      <c r="L1314" t="s">
        <v>138</v>
      </c>
      <c r="M1314" t="s">
        <v>139</v>
      </c>
      <c r="N1314" t="s">
        <v>15</v>
      </c>
    </row>
    <row r="1315" spans="1:14" x14ac:dyDescent="0.25">
      <c r="A1315">
        <f t="shared" si="20"/>
        <v>3</v>
      </c>
      <c r="B1315" s="1">
        <v>41380</v>
      </c>
      <c r="C1315" s="2">
        <v>0.375</v>
      </c>
      <c r="D1315" t="s">
        <v>240</v>
      </c>
      <c r="E1315" t="s">
        <v>1585</v>
      </c>
      <c r="G1315">
        <v>0</v>
      </c>
      <c r="H1315">
        <v>1</v>
      </c>
      <c r="I1315">
        <v>0</v>
      </c>
      <c r="J1315" t="s">
        <v>112</v>
      </c>
      <c r="K1315" t="s">
        <v>113</v>
      </c>
      <c r="L1315" t="s">
        <v>18</v>
      </c>
      <c r="M1315" t="s">
        <v>19</v>
      </c>
      <c r="N1315" t="s">
        <v>15</v>
      </c>
    </row>
    <row r="1316" spans="1:14" x14ac:dyDescent="0.25">
      <c r="A1316">
        <f t="shared" si="20"/>
        <v>3</v>
      </c>
      <c r="B1316" s="1">
        <v>41380</v>
      </c>
      <c r="C1316" s="2">
        <v>0.39583333333333331</v>
      </c>
      <c r="D1316" t="s">
        <v>240</v>
      </c>
      <c r="E1316" t="s">
        <v>1585</v>
      </c>
      <c r="G1316">
        <v>0</v>
      </c>
      <c r="H1316">
        <v>1</v>
      </c>
      <c r="I1316">
        <v>0</v>
      </c>
      <c r="J1316" t="s">
        <v>112</v>
      </c>
      <c r="K1316" t="s">
        <v>113</v>
      </c>
      <c r="L1316" t="s">
        <v>18</v>
      </c>
      <c r="M1316" t="s">
        <v>19</v>
      </c>
      <c r="N1316" t="s">
        <v>15</v>
      </c>
    </row>
    <row r="1317" spans="1:14" x14ac:dyDescent="0.25">
      <c r="A1317">
        <f t="shared" si="20"/>
        <v>3</v>
      </c>
      <c r="B1317" s="1">
        <v>41380</v>
      </c>
      <c r="C1317" s="2">
        <v>0.45833333333333331</v>
      </c>
      <c r="D1317" t="s">
        <v>262</v>
      </c>
      <c r="E1317" t="s">
        <v>1600</v>
      </c>
      <c r="G1317">
        <v>0</v>
      </c>
      <c r="H1317">
        <v>1</v>
      </c>
      <c r="I1317">
        <v>0</v>
      </c>
      <c r="J1317" t="s">
        <v>112</v>
      </c>
      <c r="K1317" t="s">
        <v>113</v>
      </c>
      <c r="L1317" t="s">
        <v>1219</v>
      </c>
      <c r="M1317" t="s">
        <v>1220</v>
      </c>
      <c r="N1317" t="s">
        <v>25</v>
      </c>
    </row>
    <row r="1318" spans="1:14" x14ac:dyDescent="0.25">
      <c r="A1318">
        <f t="shared" si="20"/>
        <v>3</v>
      </c>
      <c r="B1318" s="1">
        <v>41380</v>
      </c>
      <c r="C1318" s="2">
        <v>0.47916666666666669</v>
      </c>
      <c r="D1318" t="s">
        <v>262</v>
      </c>
      <c r="E1318" t="s">
        <v>1600</v>
      </c>
      <c r="G1318">
        <v>0</v>
      </c>
      <c r="H1318">
        <v>1</v>
      </c>
      <c r="I1318">
        <v>0</v>
      </c>
      <c r="J1318" t="s">
        <v>112</v>
      </c>
      <c r="K1318" t="s">
        <v>113</v>
      </c>
      <c r="L1318" t="s">
        <v>1219</v>
      </c>
      <c r="M1318" t="s">
        <v>1220</v>
      </c>
      <c r="N1318" t="s">
        <v>25</v>
      </c>
    </row>
    <row r="1319" spans="1:14" x14ac:dyDescent="0.25">
      <c r="A1319">
        <f t="shared" si="20"/>
        <v>3</v>
      </c>
      <c r="B1319" s="1">
        <v>41380</v>
      </c>
      <c r="C1319" s="2">
        <v>0.5</v>
      </c>
      <c r="D1319" t="s">
        <v>257</v>
      </c>
      <c r="E1319" t="s">
        <v>1601</v>
      </c>
      <c r="G1319">
        <v>0</v>
      </c>
      <c r="H1319">
        <v>1</v>
      </c>
      <c r="I1319">
        <v>0</v>
      </c>
      <c r="J1319" t="s">
        <v>112</v>
      </c>
      <c r="K1319" t="s">
        <v>113</v>
      </c>
      <c r="L1319" t="s">
        <v>187</v>
      </c>
      <c r="M1319" t="s">
        <v>505</v>
      </c>
      <c r="N1319" t="s">
        <v>22</v>
      </c>
    </row>
    <row r="1320" spans="1:14" x14ac:dyDescent="0.25">
      <c r="A1320">
        <f t="shared" si="20"/>
        <v>3</v>
      </c>
      <c r="B1320" s="1">
        <v>41380</v>
      </c>
      <c r="C1320" s="2">
        <v>0.52083333333333337</v>
      </c>
      <c r="D1320" t="s">
        <v>257</v>
      </c>
      <c r="E1320" t="s">
        <v>1601</v>
      </c>
      <c r="G1320">
        <v>0</v>
      </c>
      <c r="H1320">
        <v>1</v>
      </c>
      <c r="I1320">
        <v>0</v>
      </c>
      <c r="J1320" t="s">
        <v>112</v>
      </c>
      <c r="K1320" t="s">
        <v>113</v>
      </c>
      <c r="L1320" t="s">
        <v>187</v>
      </c>
      <c r="M1320" t="s">
        <v>505</v>
      </c>
      <c r="N1320" t="s">
        <v>22</v>
      </c>
    </row>
    <row r="1321" spans="1:14" x14ac:dyDescent="0.25">
      <c r="A1321">
        <f t="shared" si="20"/>
        <v>6</v>
      </c>
      <c r="B1321" s="1">
        <v>41383</v>
      </c>
      <c r="C1321" s="2">
        <v>0.375</v>
      </c>
      <c r="D1321" t="s">
        <v>262</v>
      </c>
      <c r="E1321" t="s">
        <v>1641</v>
      </c>
      <c r="G1321">
        <v>0</v>
      </c>
      <c r="H1321">
        <v>1</v>
      </c>
      <c r="I1321">
        <v>0</v>
      </c>
      <c r="J1321" t="s">
        <v>112</v>
      </c>
      <c r="K1321" t="s">
        <v>113</v>
      </c>
      <c r="L1321" t="s">
        <v>288</v>
      </c>
      <c r="M1321" t="s">
        <v>289</v>
      </c>
      <c r="N1321" t="s">
        <v>25</v>
      </c>
    </row>
    <row r="1322" spans="1:14" x14ac:dyDescent="0.25">
      <c r="A1322">
        <f t="shared" si="20"/>
        <v>6</v>
      </c>
      <c r="B1322" s="1">
        <v>41383</v>
      </c>
      <c r="C1322" s="2">
        <v>0.39583333333333331</v>
      </c>
      <c r="D1322" t="s">
        <v>262</v>
      </c>
      <c r="E1322" t="s">
        <v>1641</v>
      </c>
      <c r="G1322">
        <v>0</v>
      </c>
      <c r="H1322">
        <v>1</v>
      </c>
      <c r="I1322">
        <v>0</v>
      </c>
      <c r="J1322" t="s">
        <v>112</v>
      </c>
      <c r="K1322" t="s">
        <v>113</v>
      </c>
      <c r="L1322" t="s">
        <v>288</v>
      </c>
      <c r="M1322" t="s">
        <v>289</v>
      </c>
      <c r="N1322" t="s">
        <v>25</v>
      </c>
    </row>
    <row r="1323" spans="1:14" x14ac:dyDescent="0.25">
      <c r="A1323">
        <f t="shared" si="20"/>
        <v>6</v>
      </c>
      <c r="B1323" s="1">
        <v>41383</v>
      </c>
      <c r="C1323" s="2">
        <v>0.41666666666666669</v>
      </c>
      <c r="D1323" t="s">
        <v>238</v>
      </c>
      <c r="E1323" t="s">
        <v>1642</v>
      </c>
      <c r="G1323">
        <v>0</v>
      </c>
      <c r="H1323">
        <v>1</v>
      </c>
      <c r="I1323">
        <v>0</v>
      </c>
      <c r="J1323" t="s">
        <v>112</v>
      </c>
      <c r="K1323" t="s">
        <v>113</v>
      </c>
      <c r="L1323" t="s">
        <v>151</v>
      </c>
      <c r="M1323" t="s">
        <v>152</v>
      </c>
      <c r="N1323" t="s">
        <v>15</v>
      </c>
    </row>
    <row r="1324" spans="1:14" x14ac:dyDescent="0.25">
      <c r="A1324">
        <f t="shared" si="20"/>
        <v>6</v>
      </c>
      <c r="B1324" s="1">
        <v>41383</v>
      </c>
      <c r="C1324" s="2">
        <v>0.4375</v>
      </c>
      <c r="D1324" t="s">
        <v>238</v>
      </c>
      <c r="E1324" t="s">
        <v>1586</v>
      </c>
      <c r="G1324">
        <v>0</v>
      </c>
      <c r="H1324">
        <v>1</v>
      </c>
      <c r="I1324">
        <v>0</v>
      </c>
      <c r="J1324" t="s">
        <v>112</v>
      </c>
      <c r="K1324" t="s">
        <v>113</v>
      </c>
      <c r="L1324" t="s">
        <v>151</v>
      </c>
      <c r="M1324" t="s">
        <v>152</v>
      </c>
      <c r="N1324" t="s">
        <v>15</v>
      </c>
    </row>
    <row r="1325" spans="1:14" x14ac:dyDescent="0.25">
      <c r="A1325">
        <f t="shared" si="20"/>
        <v>2</v>
      </c>
      <c r="B1325" s="1">
        <v>41386</v>
      </c>
      <c r="C1325" s="2">
        <v>0.60416666666666663</v>
      </c>
      <c r="D1325" t="s">
        <v>240</v>
      </c>
      <c r="E1325" t="s">
        <v>1585</v>
      </c>
      <c r="G1325">
        <v>0</v>
      </c>
      <c r="H1325">
        <v>1</v>
      </c>
      <c r="I1325">
        <v>0</v>
      </c>
      <c r="J1325" t="s">
        <v>112</v>
      </c>
      <c r="K1325" t="s">
        <v>113</v>
      </c>
      <c r="L1325" t="s">
        <v>18</v>
      </c>
      <c r="M1325" t="s">
        <v>19</v>
      </c>
      <c r="N1325" t="s">
        <v>15</v>
      </c>
    </row>
    <row r="1326" spans="1:14" x14ac:dyDescent="0.25">
      <c r="A1326">
        <f t="shared" si="20"/>
        <v>2</v>
      </c>
      <c r="B1326" s="1">
        <v>41386</v>
      </c>
      <c r="C1326" s="2">
        <v>0.625</v>
      </c>
      <c r="D1326" t="s">
        <v>240</v>
      </c>
      <c r="E1326" t="s">
        <v>1585</v>
      </c>
      <c r="G1326">
        <v>0</v>
      </c>
      <c r="H1326">
        <v>1</v>
      </c>
      <c r="I1326">
        <v>0</v>
      </c>
      <c r="J1326" t="s">
        <v>112</v>
      </c>
      <c r="K1326" t="s">
        <v>113</v>
      </c>
      <c r="L1326" t="s">
        <v>18</v>
      </c>
      <c r="M1326" t="s">
        <v>19</v>
      </c>
      <c r="N1326" t="s">
        <v>15</v>
      </c>
    </row>
    <row r="1327" spans="1:14" x14ac:dyDescent="0.25">
      <c r="A1327">
        <f t="shared" si="20"/>
        <v>2</v>
      </c>
      <c r="B1327" s="1">
        <v>41386</v>
      </c>
      <c r="C1327" s="2">
        <v>0.64583333333333337</v>
      </c>
      <c r="D1327" t="s">
        <v>238</v>
      </c>
      <c r="E1327" t="s">
        <v>1663</v>
      </c>
      <c r="G1327">
        <v>0</v>
      </c>
      <c r="H1327">
        <v>1</v>
      </c>
      <c r="I1327">
        <v>0</v>
      </c>
      <c r="J1327" t="s">
        <v>112</v>
      </c>
      <c r="K1327" t="s">
        <v>113</v>
      </c>
      <c r="L1327" t="s">
        <v>66</v>
      </c>
      <c r="M1327" t="s">
        <v>1364</v>
      </c>
      <c r="N1327" t="s">
        <v>25</v>
      </c>
    </row>
    <row r="1328" spans="1:14" x14ac:dyDescent="0.25">
      <c r="A1328">
        <f t="shared" si="20"/>
        <v>2</v>
      </c>
      <c r="B1328" s="1">
        <v>41386</v>
      </c>
      <c r="C1328" s="2">
        <v>0.66666666666666663</v>
      </c>
      <c r="D1328" t="s">
        <v>248</v>
      </c>
      <c r="E1328" t="s">
        <v>1665</v>
      </c>
      <c r="G1328">
        <v>0</v>
      </c>
      <c r="H1328">
        <v>1</v>
      </c>
      <c r="I1328">
        <v>0</v>
      </c>
      <c r="J1328" t="s">
        <v>112</v>
      </c>
      <c r="K1328" t="s">
        <v>113</v>
      </c>
      <c r="L1328" t="s">
        <v>1060</v>
      </c>
      <c r="M1328" t="s">
        <v>1061</v>
      </c>
      <c r="N1328" t="s">
        <v>25</v>
      </c>
    </row>
    <row r="1329" spans="1:14" x14ac:dyDescent="0.25">
      <c r="A1329">
        <f t="shared" si="20"/>
        <v>2</v>
      </c>
      <c r="B1329" s="1">
        <v>41386</v>
      </c>
      <c r="C1329" s="2">
        <v>0.6875</v>
      </c>
      <c r="D1329" t="s">
        <v>248</v>
      </c>
      <c r="E1329" t="s">
        <v>1665</v>
      </c>
      <c r="G1329">
        <v>0</v>
      </c>
      <c r="H1329">
        <v>1</v>
      </c>
      <c r="I1329">
        <v>0</v>
      </c>
      <c r="J1329" t="s">
        <v>112</v>
      </c>
      <c r="K1329" t="s">
        <v>113</v>
      </c>
      <c r="L1329" t="s">
        <v>1060</v>
      </c>
      <c r="M1329" t="s">
        <v>1061</v>
      </c>
      <c r="N1329" t="s">
        <v>25</v>
      </c>
    </row>
    <row r="1330" spans="1:14" x14ac:dyDescent="0.25">
      <c r="A1330">
        <f t="shared" si="20"/>
        <v>2</v>
      </c>
      <c r="B1330" s="1">
        <v>41386</v>
      </c>
      <c r="C1330" s="2">
        <v>0.70833333333333337</v>
      </c>
      <c r="D1330" t="s">
        <v>240</v>
      </c>
      <c r="E1330" t="s">
        <v>1372</v>
      </c>
      <c r="G1330">
        <v>0</v>
      </c>
      <c r="H1330">
        <v>1</v>
      </c>
      <c r="I1330">
        <v>0</v>
      </c>
      <c r="J1330" t="s">
        <v>112</v>
      </c>
      <c r="K1330" t="s">
        <v>113</v>
      </c>
      <c r="L1330" t="s">
        <v>110</v>
      </c>
      <c r="M1330" t="s">
        <v>111</v>
      </c>
      <c r="N1330" t="s">
        <v>15</v>
      </c>
    </row>
    <row r="1331" spans="1:14" x14ac:dyDescent="0.25">
      <c r="A1331">
        <f t="shared" si="20"/>
        <v>2</v>
      </c>
      <c r="B1331" s="1">
        <v>41386</v>
      </c>
      <c r="C1331" s="2">
        <v>0.72916666666666663</v>
      </c>
      <c r="D1331" t="s">
        <v>240</v>
      </c>
      <c r="E1331" t="s">
        <v>1372</v>
      </c>
      <c r="G1331">
        <v>0</v>
      </c>
      <c r="H1331">
        <v>1</v>
      </c>
      <c r="I1331">
        <v>0</v>
      </c>
      <c r="J1331" t="s">
        <v>112</v>
      </c>
      <c r="K1331" t="s">
        <v>113</v>
      </c>
      <c r="L1331" t="s">
        <v>110</v>
      </c>
      <c r="M1331" t="s">
        <v>111</v>
      </c>
      <c r="N1331" t="s">
        <v>15</v>
      </c>
    </row>
    <row r="1332" spans="1:14" x14ac:dyDescent="0.25">
      <c r="A1332">
        <f t="shared" si="20"/>
        <v>3</v>
      </c>
      <c r="B1332" s="1">
        <v>41387</v>
      </c>
      <c r="C1332" s="2">
        <v>0.375</v>
      </c>
      <c r="D1332" t="s">
        <v>240</v>
      </c>
      <c r="E1332" t="s">
        <v>1585</v>
      </c>
      <c r="G1332">
        <v>0</v>
      </c>
      <c r="H1332">
        <v>1</v>
      </c>
      <c r="I1332">
        <v>0</v>
      </c>
      <c r="J1332" t="s">
        <v>112</v>
      </c>
      <c r="K1332" t="s">
        <v>113</v>
      </c>
      <c r="L1332" t="s">
        <v>18</v>
      </c>
      <c r="M1332" t="s">
        <v>19</v>
      </c>
      <c r="N1332" t="s">
        <v>15</v>
      </c>
    </row>
    <row r="1333" spans="1:14" x14ac:dyDescent="0.25">
      <c r="A1333">
        <f t="shared" si="20"/>
        <v>3</v>
      </c>
      <c r="B1333" s="1">
        <v>41387</v>
      </c>
      <c r="C1333" s="2">
        <v>0.39583333333333331</v>
      </c>
      <c r="D1333" t="s">
        <v>240</v>
      </c>
      <c r="E1333" t="s">
        <v>1585</v>
      </c>
      <c r="G1333">
        <v>0</v>
      </c>
      <c r="H1333">
        <v>1</v>
      </c>
      <c r="I1333">
        <v>0</v>
      </c>
      <c r="J1333" t="s">
        <v>112</v>
      </c>
      <c r="K1333" t="s">
        <v>113</v>
      </c>
      <c r="L1333" t="s">
        <v>18</v>
      </c>
      <c r="M1333" t="s">
        <v>19</v>
      </c>
      <c r="N1333" t="s">
        <v>15</v>
      </c>
    </row>
    <row r="1334" spans="1:14" x14ac:dyDescent="0.25">
      <c r="A1334">
        <f t="shared" si="20"/>
        <v>3</v>
      </c>
      <c r="B1334" s="1">
        <v>41387</v>
      </c>
      <c r="C1334" s="2">
        <v>0.41666666666666669</v>
      </c>
      <c r="D1334" t="s">
        <v>243</v>
      </c>
      <c r="E1334" t="s">
        <v>1676</v>
      </c>
      <c r="G1334">
        <v>0</v>
      </c>
      <c r="H1334">
        <v>1</v>
      </c>
      <c r="I1334">
        <v>0</v>
      </c>
      <c r="J1334" t="s">
        <v>112</v>
      </c>
      <c r="K1334" t="s">
        <v>113</v>
      </c>
      <c r="L1334" t="s">
        <v>88</v>
      </c>
      <c r="M1334" t="s">
        <v>89</v>
      </c>
      <c r="N1334" t="s">
        <v>25</v>
      </c>
    </row>
    <row r="1335" spans="1:14" x14ac:dyDescent="0.25">
      <c r="A1335">
        <f t="shared" si="20"/>
        <v>3</v>
      </c>
      <c r="B1335" s="1">
        <v>41387</v>
      </c>
      <c r="C1335" s="2">
        <v>0.4375</v>
      </c>
      <c r="D1335" t="s">
        <v>238</v>
      </c>
      <c r="E1335" t="s">
        <v>1384</v>
      </c>
      <c r="G1335">
        <v>0</v>
      </c>
      <c r="H1335">
        <v>1</v>
      </c>
      <c r="I1335">
        <v>0</v>
      </c>
      <c r="J1335" t="s">
        <v>112</v>
      </c>
      <c r="K1335" t="s">
        <v>113</v>
      </c>
      <c r="L1335" t="s">
        <v>30</v>
      </c>
      <c r="M1335" t="s">
        <v>31</v>
      </c>
      <c r="N1335" t="s">
        <v>25</v>
      </c>
    </row>
    <row r="1336" spans="1:14" x14ac:dyDescent="0.25">
      <c r="A1336">
        <f t="shared" si="20"/>
        <v>3</v>
      </c>
      <c r="B1336" s="1">
        <v>41387</v>
      </c>
      <c r="C1336" s="2">
        <v>0.47916666666666669</v>
      </c>
      <c r="D1336" t="s">
        <v>248</v>
      </c>
      <c r="E1336" t="s">
        <v>1678</v>
      </c>
      <c r="G1336">
        <v>0</v>
      </c>
      <c r="H1336">
        <v>1</v>
      </c>
      <c r="I1336">
        <v>0</v>
      </c>
      <c r="J1336" t="s">
        <v>112</v>
      </c>
      <c r="K1336" t="s">
        <v>113</v>
      </c>
      <c r="L1336" t="s">
        <v>1060</v>
      </c>
      <c r="M1336" t="s">
        <v>1061</v>
      </c>
      <c r="N1336" t="s">
        <v>25</v>
      </c>
    </row>
    <row r="1337" spans="1:14" x14ac:dyDescent="0.25">
      <c r="A1337">
        <f t="shared" si="20"/>
        <v>3</v>
      </c>
      <c r="B1337" s="1">
        <v>41387</v>
      </c>
      <c r="C1337" s="2">
        <v>0.5</v>
      </c>
      <c r="D1337" t="s">
        <v>262</v>
      </c>
      <c r="E1337" t="s">
        <v>1377</v>
      </c>
      <c r="G1337">
        <v>0</v>
      </c>
      <c r="H1337">
        <v>1</v>
      </c>
      <c r="I1337">
        <v>0</v>
      </c>
      <c r="J1337" t="s">
        <v>112</v>
      </c>
      <c r="K1337" t="s">
        <v>113</v>
      </c>
      <c r="L1337" t="s">
        <v>1219</v>
      </c>
      <c r="M1337" t="s">
        <v>1220</v>
      </c>
      <c r="N1337" t="s">
        <v>25</v>
      </c>
    </row>
    <row r="1338" spans="1:14" x14ac:dyDescent="0.25">
      <c r="A1338">
        <f t="shared" si="20"/>
        <v>3</v>
      </c>
      <c r="B1338" s="1">
        <v>41387</v>
      </c>
      <c r="C1338" s="2">
        <v>0.52083333333333337</v>
      </c>
      <c r="D1338" t="s">
        <v>262</v>
      </c>
      <c r="E1338" t="s">
        <v>1377</v>
      </c>
      <c r="G1338">
        <v>0</v>
      </c>
      <c r="H1338">
        <v>1</v>
      </c>
      <c r="I1338">
        <v>0</v>
      </c>
      <c r="J1338" t="s">
        <v>112</v>
      </c>
      <c r="K1338" t="s">
        <v>113</v>
      </c>
      <c r="L1338" t="s">
        <v>1219</v>
      </c>
      <c r="M1338" t="s">
        <v>1220</v>
      </c>
      <c r="N1338" t="s">
        <v>25</v>
      </c>
    </row>
    <row r="1339" spans="1:14" x14ac:dyDescent="0.25">
      <c r="A1339">
        <f t="shared" si="20"/>
        <v>6</v>
      </c>
      <c r="B1339" s="1">
        <v>41390</v>
      </c>
      <c r="C1339" s="2">
        <v>0.39583333333333331</v>
      </c>
      <c r="D1339" t="s">
        <v>238</v>
      </c>
      <c r="E1339" t="s">
        <v>1390</v>
      </c>
      <c r="G1339">
        <v>0</v>
      </c>
      <c r="H1339">
        <v>1</v>
      </c>
      <c r="I1339">
        <v>0</v>
      </c>
      <c r="J1339" t="s">
        <v>112</v>
      </c>
      <c r="K1339" t="s">
        <v>113</v>
      </c>
      <c r="L1339" t="s">
        <v>66</v>
      </c>
      <c r="M1339" t="s">
        <v>1364</v>
      </c>
      <c r="N1339" t="s">
        <v>25</v>
      </c>
    </row>
    <row r="1340" spans="1:14" x14ac:dyDescent="0.25">
      <c r="A1340">
        <f t="shared" si="20"/>
        <v>6</v>
      </c>
      <c r="B1340" s="1">
        <v>41390</v>
      </c>
      <c r="C1340" s="2">
        <v>0.41666666666666669</v>
      </c>
      <c r="D1340" t="s">
        <v>238</v>
      </c>
      <c r="E1340" t="s">
        <v>1586</v>
      </c>
      <c r="G1340">
        <v>0</v>
      </c>
      <c r="H1340">
        <v>1</v>
      </c>
      <c r="I1340">
        <v>0</v>
      </c>
      <c r="J1340" t="s">
        <v>112</v>
      </c>
      <c r="K1340" t="s">
        <v>113</v>
      </c>
      <c r="L1340" t="s">
        <v>151</v>
      </c>
      <c r="M1340" t="s">
        <v>152</v>
      </c>
      <c r="N1340" t="s">
        <v>15</v>
      </c>
    </row>
    <row r="1341" spans="1:14" x14ac:dyDescent="0.25">
      <c r="A1341">
        <f t="shared" si="20"/>
        <v>6</v>
      </c>
      <c r="B1341" s="1">
        <v>41390</v>
      </c>
      <c r="C1341" s="2">
        <v>0.4375</v>
      </c>
      <c r="D1341" t="s">
        <v>238</v>
      </c>
      <c r="E1341" t="s">
        <v>1586</v>
      </c>
      <c r="G1341">
        <v>0</v>
      </c>
      <c r="H1341">
        <v>1</v>
      </c>
      <c r="I1341">
        <v>0</v>
      </c>
      <c r="J1341" t="s">
        <v>112</v>
      </c>
      <c r="K1341" t="s">
        <v>113</v>
      </c>
      <c r="L1341" t="s">
        <v>151</v>
      </c>
      <c r="M1341" t="s">
        <v>152</v>
      </c>
      <c r="N1341" t="s">
        <v>15</v>
      </c>
    </row>
    <row r="1342" spans="1:14" x14ac:dyDescent="0.25">
      <c r="A1342">
        <f t="shared" si="20"/>
        <v>2</v>
      </c>
      <c r="B1342" s="1">
        <v>41393</v>
      </c>
      <c r="C1342" s="2">
        <v>0.58333333333333337</v>
      </c>
      <c r="D1342" t="s">
        <v>240</v>
      </c>
      <c r="E1342" t="s">
        <v>1350</v>
      </c>
      <c r="G1342">
        <v>0</v>
      </c>
      <c r="H1342">
        <v>1</v>
      </c>
      <c r="I1342">
        <v>0</v>
      </c>
      <c r="J1342" t="s">
        <v>112</v>
      </c>
      <c r="K1342" t="s">
        <v>113</v>
      </c>
      <c r="L1342" t="s">
        <v>18</v>
      </c>
      <c r="M1342" t="s">
        <v>19</v>
      </c>
      <c r="N1342" t="s">
        <v>15</v>
      </c>
    </row>
    <row r="1343" spans="1:14" x14ac:dyDescent="0.25">
      <c r="A1343">
        <f t="shared" si="20"/>
        <v>2</v>
      </c>
      <c r="B1343" s="1">
        <v>41393</v>
      </c>
      <c r="C1343" s="2">
        <v>0.60416666666666663</v>
      </c>
      <c r="D1343" t="s">
        <v>240</v>
      </c>
      <c r="E1343" t="s">
        <v>1350</v>
      </c>
      <c r="G1343">
        <v>0</v>
      </c>
      <c r="H1343">
        <v>1</v>
      </c>
      <c r="I1343">
        <v>0</v>
      </c>
      <c r="J1343" t="s">
        <v>112</v>
      </c>
      <c r="K1343" t="s">
        <v>113</v>
      </c>
      <c r="L1343" t="s">
        <v>18</v>
      </c>
      <c r="M1343" t="s">
        <v>19</v>
      </c>
      <c r="N1343" t="s">
        <v>15</v>
      </c>
    </row>
    <row r="1344" spans="1:14" x14ac:dyDescent="0.25">
      <c r="A1344">
        <f t="shared" si="20"/>
        <v>2</v>
      </c>
      <c r="B1344" s="1">
        <v>41393</v>
      </c>
      <c r="C1344" s="2">
        <v>0.66666666666666663</v>
      </c>
      <c r="D1344" t="s">
        <v>238</v>
      </c>
      <c r="E1344" t="s">
        <v>1744</v>
      </c>
      <c r="G1344">
        <v>0</v>
      </c>
      <c r="H1344">
        <v>1</v>
      </c>
      <c r="I1344">
        <v>0</v>
      </c>
      <c r="J1344" t="s">
        <v>112</v>
      </c>
      <c r="K1344" t="s">
        <v>113</v>
      </c>
      <c r="L1344" t="s">
        <v>151</v>
      </c>
      <c r="M1344" t="s">
        <v>152</v>
      </c>
      <c r="N1344" t="s">
        <v>15</v>
      </c>
    </row>
    <row r="1345" spans="1:15" x14ac:dyDescent="0.25">
      <c r="A1345">
        <f t="shared" si="20"/>
        <v>2</v>
      </c>
      <c r="B1345" s="1">
        <v>41393</v>
      </c>
      <c r="C1345" s="2">
        <v>0.6875</v>
      </c>
      <c r="D1345" t="s">
        <v>238</v>
      </c>
      <c r="E1345" t="s">
        <v>1744</v>
      </c>
      <c r="G1345">
        <v>0</v>
      </c>
      <c r="H1345">
        <v>1</v>
      </c>
      <c r="I1345">
        <v>0</v>
      </c>
      <c r="J1345" t="s">
        <v>112</v>
      </c>
      <c r="K1345" t="s">
        <v>113</v>
      </c>
      <c r="L1345" t="s">
        <v>151</v>
      </c>
      <c r="M1345" t="s">
        <v>152</v>
      </c>
      <c r="N1345" t="s">
        <v>15</v>
      </c>
    </row>
    <row r="1346" spans="1:15" x14ac:dyDescent="0.25">
      <c r="A1346">
        <f t="shared" ref="A1346:A1409" si="21">WEEKDAY(B:B)</f>
        <v>3</v>
      </c>
      <c r="B1346" s="1">
        <v>41394</v>
      </c>
      <c r="C1346" s="2">
        <v>0.375</v>
      </c>
      <c r="D1346" t="s">
        <v>240</v>
      </c>
      <c r="E1346" t="s">
        <v>1350</v>
      </c>
      <c r="G1346">
        <v>0</v>
      </c>
      <c r="H1346">
        <v>1</v>
      </c>
      <c r="I1346">
        <v>0</v>
      </c>
      <c r="J1346" t="s">
        <v>112</v>
      </c>
      <c r="K1346" t="s">
        <v>113</v>
      </c>
      <c r="L1346" t="s">
        <v>18</v>
      </c>
      <c r="M1346" t="s">
        <v>19</v>
      </c>
      <c r="N1346" t="s">
        <v>15</v>
      </c>
    </row>
    <row r="1347" spans="1:15" x14ac:dyDescent="0.25">
      <c r="A1347">
        <f t="shared" si="21"/>
        <v>3</v>
      </c>
      <c r="B1347" s="1">
        <v>41394</v>
      </c>
      <c r="C1347" s="2">
        <v>0.39583333333333331</v>
      </c>
      <c r="D1347" t="s">
        <v>240</v>
      </c>
      <c r="E1347" t="s">
        <v>1350</v>
      </c>
      <c r="G1347">
        <v>0</v>
      </c>
      <c r="H1347">
        <v>1</v>
      </c>
      <c r="I1347">
        <v>0</v>
      </c>
      <c r="J1347" t="s">
        <v>112</v>
      </c>
      <c r="K1347" t="s">
        <v>113</v>
      </c>
      <c r="L1347" t="s">
        <v>18</v>
      </c>
      <c r="M1347" t="s">
        <v>19</v>
      </c>
      <c r="N1347" t="s">
        <v>15</v>
      </c>
    </row>
    <row r="1348" spans="1:15" x14ac:dyDescent="0.25">
      <c r="A1348">
        <f t="shared" si="21"/>
        <v>3</v>
      </c>
      <c r="B1348" s="1">
        <v>41394</v>
      </c>
      <c r="C1348" s="2">
        <v>0.5</v>
      </c>
      <c r="D1348" t="s">
        <v>238</v>
      </c>
      <c r="E1348" t="s">
        <v>1754</v>
      </c>
      <c r="G1348">
        <v>0</v>
      </c>
      <c r="H1348">
        <v>1</v>
      </c>
      <c r="I1348">
        <v>0</v>
      </c>
      <c r="J1348" t="s">
        <v>112</v>
      </c>
      <c r="K1348" t="s">
        <v>113</v>
      </c>
      <c r="L1348" t="s">
        <v>1155</v>
      </c>
      <c r="M1348" t="s">
        <v>1156</v>
      </c>
      <c r="N1348" t="s">
        <v>25</v>
      </c>
    </row>
    <row r="1349" spans="1:15" x14ac:dyDescent="0.25">
      <c r="A1349">
        <f t="shared" si="21"/>
        <v>3</v>
      </c>
      <c r="B1349" s="1">
        <v>41394</v>
      </c>
      <c r="C1349" s="2">
        <v>0.52083333333333337</v>
      </c>
      <c r="D1349" t="s">
        <v>242</v>
      </c>
      <c r="E1349" t="s">
        <v>1755</v>
      </c>
      <c r="G1349">
        <v>0</v>
      </c>
      <c r="H1349">
        <v>1</v>
      </c>
      <c r="I1349">
        <v>0</v>
      </c>
      <c r="J1349" t="s">
        <v>112</v>
      </c>
      <c r="K1349" t="s">
        <v>113</v>
      </c>
      <c r="L1349" t="s">
        <v>1155</v>
      </c>
      <c r="M1349" t="s">
        <v>1156</v>
      </c>
      <c r="N1349" t="s">
        <v>25</v>
      </c>
    </row>
    <row r="1350" spans="1:15" x14ac:dyDescent="0.25">
      <c r="A1350">
        <f t="shared" si="21"/>
        <v>6</v>
      </c>
      <c r="B1350" s="1">
        <v>41397</v>
      </c>
      <c r="C1350" s="2">
        <v>0.375</v>
      </c>
      <c r="D1350" t="s">
        <v>1800</v>
      </c>
      <c r="E1350" t="s">
        <v>1801</v>
      </c>
      <c r="G1350">
        <v>0</v>
      </c>
      <c r="H1350">
        <v>1</v>
      </c>
      <c r="I1350">
        <v>1</v>
      </c>
      <c r="J1350" t="s">
        <v>112</v>
      </c>
      <c r="K1350" t="s">
        <v>113</v>
      </c>
      <c r="L1350" t="s">
        <v>1802</v>
      </c>
      <c r="M1350" t="s">
        <v>1803</v>
      </c>
      <c r="N1350" t="s">
        <v>15</v>
      </c>
    </row>
    <row r="1351" spans="1:15" x14ac:dyDescent="0.25">
      <c r="A1351">
        <f t="shared" si="21"/>
        <v>6</v>
      </c>
      <c r="B1351" s="1">
        <v>41397</v>
      </c>
      <c r="C1351" s="2">
        <v>0.39583333333333331</v>
      </c>
      <c r="D1351" t="s">
        <v>1800</v>
      </c>
      <c r="E1351" t="s">
        <v>1801</v>
      </c>
      <c r="G1351">
        <v>0</v>
      </c>
      <c r="H1351">
        <v>1</v>
      </c>
      <c r="I1351">
        <v>0</v>
      </c>
      <c r="J1351" t="s">
        <v>112</v>
      </c>
      <c r="K1351" t="s">
        <v>113</v>
      </c>
      <c r="L1351" t="s">
        <v>1802</v>
      </c>
      <c r="M1351" t="s">
        <v>1803</v>
      </c>
      <c r="N1351" t="s">
        <v>15</v>
      </c>
    </row>
    <row r="1352" spans="1:15" x14ac:dyDescent="0.25">
      <c r="A1352">
        <f t="shared" si="21"/>
        <v>2</v>
      </c>
      <c r="B1352" s="1">
        <v>41302</v>
      </c>
      <c r="C1352" s="2">
        <v>0.66666666666666663</v>
      </c>
      <c r="D1352" t="s">
        <v>239</v>
      </c>
      <c r="E1352" t="s">
        <v>578</v>
      </c>
      <c r="G1352">
        <v>0</v>
      </c>
      <c r="H1352">
        <v>1</v>
      </c>
      <c r="I1352">
        <v>1</v>
      </c>
      <c r="J1352" t="s">
        <v>13</v>
      </c>
      <c r="K1352" t="s">
        <v>14</v>
      </c>
      <c r="L1352" t="s">
        <v>23</v>
      </c>
      <c r="M1352" t="s">
        <v>24</v>
      </c>
      <c r="N1352" t="s">
        <v>25</v>
      </c>
      <c r="O1352" s="6" t="s">
        <v>476</v>
      </c>
    </row>
    <row r="1353" spans="1:15" x14ac:dyDescent="0.25">
      <c r="A1353">
        <f t="shared" si="21"/>
        <v>2</v>
      </c>
      <c r="B1353" s="1">
        <v>41302</v>
      </c>
      <c r="C1353" s="2">
        <v>0.6875</v>
      </c>
      <c r="D1353" t="s">
        <v>239</v>
      </c>
      <c r="E1353" t="s">
        <v>580</v>
      </c>
      <c r="G1353">
        <v>0</v>
      </c>
      <c r="H1353">
        <v>1</v>
      </c>
      <c r="I1353">
        <v>1</v>
      </c>
      <c r="J1353" t="s">
        <v>13</v>
      </c>
      <c r="K1353" t="s">
        <v>14</v>
      </c>
      <c r="L1353" t="s">
        <v>82</v>
      </c>
      <c r="M1353" t="s">
        <v>83</v>
      </c>
      <c r="N1353" t="s">
        <v>25</v>
      </c>
      <c r="O1353" s="6" t="s">
        <v>323</v>
      </c>
    </row>
    <row r="1354" spans="1:15" x14ac:dyDescent="0.25">
      <c r="A1354">
        <f t="shared" si="21"/>
        <v>2</v>
      </c>
      <c r="B1354" s="1">
        <v>41302</v>
      </c>
      <c r="C1354" s="2">
        <v>0.70833333333333337</v>
      </c>
      <c r="D1354" t="s">
        <v>239</v>
      </c>
      <c r="E1354" t="s">
        <v>581</v>
      </c>
      <c r="G1354">
        <v>0</v>
      </c>
      <c r="H1354">
        <v>1</v>
      </c>
      <c r="I1354">
        <v>1</v>
      </c>
      <c r="J1354" t="s">
        <v>13</v>
      </c>
      <c r="K1354" t="s">
        <v>14</v>
      </c>
      <c r="L1354" t="s">
        <v>62</v>
      </c>
      <c r="M1354" t="s">
        <v>63</v>
      </c>
      <c r="N1354" t="s">
        <v>15</v>
      </c>
      <c r="O1354" s="6" t="s">
        <v>316</v>
      </c>
    </row>
    <row r="1355" spans="1:15" x14ac:dyDescent="0.25">
      <c r="A1355">
        <f t="shared" si="21"/>
        <v>2</v>
      </c>
      <c r="B1355" s="1">
        <v>41302</v>
      </c>
      <c r="C1355" s="2">
        <v>0.72916666666666663</v>
      </c>
      <c r="D1355" t="s">
        <v>239</v>
      </c>
      <c r="E1355" t="s">
        <v>581</v>
      </c>
      <c r="G1355">
        <v>0</v>
      </c>
      <c r="H1355">
        <v>1</v>
      </c>
      <c r="I1355">
        <v>0</v>
      </c>
      <c r="J1355" t="s">
        <v>13</v>
      </c>
      <c r="K1355" t="s">
        <v>14</v>
      </c>
      <c r="L1355" t="s">
        <v>62</v>
      </c>
      <c r="M1355" t="s">
        <v>63</v>
      </c>
      <c r="N1355" t="s">
        <v>15</v>
      </c>
      <c r="O1355" s="6" t="s">
        <v>316</v>
      </c>
    </row>
    <row r="1356" spans="1:15" x14ac:dyDescent="0.25">
      <c r="A1356">
        <f t="shared" si="21"/>
        <v>2</v>
      </c>
      <c r="B1356" s="1">
        <v>41302</v>
      </c>
      <c r="C1356" s="2">
        <v>0.79166666666666663</v>
      </c>
      <c r="D1356" t="s">
        <v>239</v>
      </c>
      <c r="E1356" t="s">
        <v>588</v>
      </c>
      <c r="G1356">
        <v>0</v>
      </c>
      <c r="H1356">
        <v>1</v>
      </c>
      <c r="I1356">
        <v>1</v>
      </c>
      <c r="J1356" t="s">
        <v>13</v>
      </c>
      <c r="K1356" t="s">
        <v>14</v>
      </c>
      <c r="L1356" t="s">
        <v>64</v>
      </c>
      <c r="M1356" t="s">
        <v>65</v>
      </c>
      <c r="N1356" t="s">
        <v>25</v>
      </c>
      <c r="O1356" s="6" t="s">
        <v>371</v>
      </c>
    </row>
    <row r="1357" spans="1:15" x14ac:dyDescent="0.25">
      <c r="A1357">
        <f t="shared" si="21"/>
        <v>2</v>
      </c>
      <c r="B1357" s="1">
        <v>41302</v>
      </c>
      <c r="C1357" s="2">
        <v>0.8125</v>
      </c>
      <c r="D1357" t="s">
        <v>239</v>
      </c>
      <c r="E1357" t="s">
        <v>589</v>
      </c>
      <c r="G1357">
        <v>0</v>
      </c>
      <c r="H1357">
        <v>1</v>
      </c>
      <c r="I1357">
        <v>1</v>
      </c>
      <c r="J1357" t="s">
        <v>13</v>
      </c>
      <c r="K1357" t="s">
        <v>14</v>
      </c>
      <c r="L1357" t="s">
        <v>126</v>
      </c>
      <c r="M1357" t="s">
        <v>127</v>
      </c>
      <c r="N1357" t="s">
        <v>25</v>
      </c>
      <c r="O1357" s="6" t="s">
        <v>382</v>
      </c>
    </row>
    <row r="1358" spans="1:15" x14ac:dyDescent="0.25">
      <c r="A1358">
        <f t="shared" si="21"/>
        <v>3</v>
      </c>
      <c r="B1358" s="1">
        <v>41303</v>
      </c>
      <c r="C1358" s="2">
        <v>0.66666666666666663</v>
      </c>
      <c r="D1358" t="s">
        <v>239</v>
      </c>
      <c r="E1358" t="s">
        <v>601</v>
      </c>
      <c r="G1358">
        <v>0</v>
      </c>
      <c r="H1358">
        <v>1</v>
      </c>
      <c r="I1358">
        <v>0</v>
      </c>
      <c r="J1358" t="s">
        <v>13</v>
      </c>
      <c r="K1358" t="s">
        <v>14</v>
      </c>
      <c r="L1358" t="s">
        <v>30</v>
      </c>
      <c r="M1358" t="s">
        <v>31</v>
      </c>
      <c r="N1358" t="s">
        <v>25</v>
      </c>
      <c r="O1358" s="6" t="s">
        <v>311</v>
      </c>
    </row>
    <row r="1359" spans="1:15" x14ac:dyDescent="0.25">
      <c r="A1359">
        <f t="shared" si="21"/>
        <v>3</v>
      </c>
      <c r="B1359" s="1">
        <v>41303</v>
      </c>
      <c r="C1359" s="2">
        <v>0.72916666666666663</v>
      </c>
      <c r="D1359" t="s">
        <v>239</v>
      </c>
      <c r="E1359" t="s">
        <v>609</v>
      </c>
      <c r="G1359">
        <v>0</v>
      </c>
      <c r="H1359">
        <v>1</v>
      </c>
      <c r="I1359">
        <v>0</v>
      </c>
      <c r="J1359" t="s">
        <v>13</v>
      </c>
      <c r="K1359" t="s">
        <v>14</v>
      </c>
      <c r="L1359" t="s">
        <v>23</v>
      </c>
      <c r="M1359" t="s">
        <v>24</v>
      </c>
      <c r="N1359" t="s">
        <v>25</v>
      </c>
      <c r="O1359" s="6" t="s">
        <v>476</v>
      </c>
    </row>
    <row r="1360" spans="1:15" x14ac:dyDescent="0.25">
      <c r="A1360">
        <f t="shared" si="21"/>
        <v>3</v>
      </c>
      <c r="B1360" s="1">
        <v>41303</v>
      </c>
      <c r="C1360" s="2">
        <v>0.75</v>
      </c>
      <c r="D1360" t="s">
        <v>239</v>
      </c>
      <c r="E1360" t="s">
        <v>611</v>
      </c>
      <c r="G1360">
        <v>0</v>
      </c>
      <c r="H1360">
        <v>1</v>
      </c>
      <c r="I1360">
        <v>0</v>
      </c>
      <c r="J1360" t="s">
        <v>13</v>
      </c>
      <c r="K1360" t="s">
        <v>14</v>
      </c>
      <c r="L1360" t="s">
        <v>18</v>
      </c>
      <c r="M1360" t="s">
        <v>19</v>
      </c>
      <c r="N1360" t="s">
        <v>15</v>
      </c>
      <c r="O1360" s="6" t="s">
        <v>330</v>
      </c>
    </row>
    <row r="1361" spans="1:15" x14ac:dyDescent="0.25">
      <c r="A1361">
        <f t="shared" si="21"/>
        <v>3</v>
      </c>
      <c r="B1361" s="1">
        <v>41303</v>
      </c>
      <c r="C1361" s="2">
        <v>0.77083333333333337</v>
      </c>
      <c r="D1361" t="s">
        <v>239</v>
      </c>
      <c r="E1361" t="s">
        <v>611</v>
      </c>
      <c r="G1361">
        <v>0</v>
      </c>
      <c r="H1361">
        <v>1</v>
      </c>
      <c r="I1361">
        <v>0</v>
      </c>
      <c r="J1361" t="s">
        <v>13</v>
      </c>
      <c r="K1361" t="s">
        <v>14</v>
      </c>
      <c r="L1361" t="s">
        <v>18</v>
      </c>
      <c r="M1361" t="s">
        <v>19</v>
      </c>
      <c r="N1361" t="s">
        <v>15</v>
      </c>
      <c r="O1361" s="6" t="s">
        <v>330</v>
      </c>
    </row>
    <row r="1362" spans="1:15" x14ac:dyDescent="0.25">
      <c r="A1362">
        <f t="shared" si="21"/>
        <v>3</v>
      </c>
      <c r="B1362" s="1">
        <v>41303</v>
      </c>
      <c r="C1362" s="2">
        <v>0.79166666666666663</v>
      </c>
      <c r="D1362" t="s">
        <v>239</v>
      </c>
      <c r="E1362" t="s">
        <v>588</v>
      </c>
      <c r="G1362">
        <v>0</v>
      </c>
      <c r="H1362">
        <v>1</v>
      </c>
      <c r="I1362">
        <v>0</v>
      </c>
      <c r="J1362" t="s">
        <v>13</v>
      </c>
      <c r="K1362" t="s">
        <v>14</v>
      </c>
      <c r="L1362" t="s">
        <v>64</v>
      </c>
      <c r="M1362" t="s">
        <v>65</v>
      </c>
      <c r="N1362" t="s">
        <v>25</v>
      </c>
      <c r="O1362" s="6" t="s">
        <v>371</v>
      </c>
    </row>
    <row r="1363" spans="1:15" x14ac:dyDescent="0.25">
      <c r="A1363">
        <f t="shared" si="21"/>
        <v>3</v>
      </c>
      <c r="B1363" s="1">
        <v>41303</v>
      </c>
      <c r="C1363" s="2">
        <v>0.8125</v>
      </c>
      <c r="D1363" t="s">
        <v>244</v>
      </c>
      <c r="E1363" t="s">
        <v>612</v>
      </c>
      <c r="G1363">
        <v>0</v>
      </c>
      <c r="H1363">
        <v>1</v>
      </c>
      <c r="I1363">
        <v>1</v>
      </c>
      <c r="J1363" t="s">
        <v>13</v>
      </c>
      <c r="K1363" t="s">
        <v>14</v>
      </c>
      <c r="L1363" t="s">
        <v>20</v>
      </c>
      <c r="M1363" t="s">
        <v>21</v>
      </c>
      <c r="N1363" t="s">
        <v>22</v>
      </c>
      <c r="O1363" s="6" t="s">
        <v>395</v>
      </c>
    </row>
    <row r="1364" spans="1:15" x14ac:dyDescent="0.25">
      <c r="A1364">
        <f t="shared" si="21"/>
        <v>4</v>
      </c>
      <c r="B1364" s="1">
        <v>41304</v>
      </c>
      <c r="C1364" s="2">
        <v>0.66666666666666663</v>
      </c>
      <c r="D1364" t="s">
        <v>239</v>
      </c>
      <c r="E1364" t="s">
        <v>626</v>
      </c>
      <c r="G1364">
        <v>0</v>
      </c>
      <c r="H1364">
        <v>1</v>
      </c>
      <c r="I1364">
        <v>0</v>
      </c>
      <c r="J1364" t="s">
        <v>13</v>
      </c>
      <c r="K1364" t="s">
        <v>14</v>
      </c>
      <c r="L1364" t="s">
        <v>23</v>
      </c>
      <c r="M1364" t="s">
        <v>24</v>
      </c>
      <c r="N1364" t="s">
        <v>25</v>
      </c>
      <c r="O1364" s="6" t="s">
        <v>476</v>
      </c>
    </row>
    <row r="1365" spans="1:15" x14ac:dyDescent="0.25">
      <c r="A1365">
        <f t="shared" si="21"/>
        <v>4</v>
      </c>
      <c r="B1365" s="1">
        <v>41304</v>
      </c>
      <c r="C1365" s="2">
        <v>0.6875</v>
      </c>
      <c r="D1365" t="s">
        <v>239</v>
      </c>
      <c r="E1365" t="s">
        <v>627</v>
      </c>
      <c r="G1365">
        <v>0</v>
      </c>
      <c r="H1365">
        <v>1</v>
      </c>
      <c r="I1365">
        <v>0</v>
      </c>
      <c r="J1365" t="s">
        <v>13</v>
      </c>
      <c r="K1365" t="s">
        <v>14</v>
      </c>
      <c r="L1365" t="s">
        <v>82</v>
      </c>
      <c r="M1365" t="s">
        <v>83</v>
      </c>
      <c r="N1365" t="s">
        <v>25</v>
      </c>
      <c r="O1365" s="6" t="s">
        <v>323</v>
      </c>
    </row>
    <row r="1366" spans="1:15" x14ac:dyDescent="0.25">
      <c r="A1366">
        <f t="shared" si="21"/>
        <v>4</v>
      </c>
      <c r="B1366" s="1">
        <v>41304</v>
      </c>
      <c r="C1366" s="2">
        <v>0.75</v>
      </c>
      <c r="D1366" t="s">
        <v>239</v>
      </c>
      <c r="E1366" t="s">
        <v>631</v>
      </c>
      <c r="G1366">
        <v>0</v>
      </c>
      <c r="H1366">
        <v>1</v>
      </c>
      <c r="I1366">
        <v>0</v>
      </c>
      <c r="J1366" t="s">
        <v>13</v>
      </c>
      <c r="K1366" t="s">
        <v>14</v>
      </c>
      <c r="L1366" t="s">
        <v>62</v>
      </c>
      <c r="M1366" t="s">
        <v>63</v>
      </c>
      <c r="N1366" t="s">
        <v>15</v>
      </c>
      <c r="O1366" s="6" t="s">
        <v>316</v>
      </c>
    </row>
    <row r="1367" spans="1:15" x14ac:dyDescent="0.25">
      <c r="A1367">
        <f t="shared" si="21"/>
        <v>4</v>
      </c>
      <c r="B1367" s="1">
        <v>41304</v>
      </c>
      <c r="C1367" s="2">
        <v>0.77083333333333337</v>
      </c>
      <c r="D1367" t="s">
        <v>239</v>
      </c>
      <c r="E1367" t="s">
        <v>631</v>
      </c>
      <c r="G1367">
        <v>0</v>
      </c>
      <c r="H1367">
        <v>1</v>
      </c>
      <c r="I1367">
        <v>0</v>
      </c>
      <c r="J1367" t="s">
        <v>13</v>
      </c>
      <c r="K1367" t="s">
        <v>14</v>
      </c>
      <c r="L1367" t="s">
        <v>62</v>
      </c>
      <c r="M1367" t="s">
        <v>63</v>
      </c>
      <c r="N1367" t="s">
        <v>15</v>
      </c>
      <c r="O1367" s="6" t="s">
        <v>316</v>
      </c>
    </row>
    <row r="1368" spans="1:15" x14ac:dyDescent="0.25">
      <c r="A1368">
        <f t="shared" si="21"/>
        <v>4</v>
      </c>
      <c r="B1368" s="1">
        <v>41304</v>
      </c>
      <c r="C1368" s="2">
        <v>0.79166666666666663</v>
      </c>
      <c r="D1368" t="s">
        <v>239</v>
      </c>
      <c r="E1368" t="s">
        <v>588</v>
      </c>
      <c r="G1368">
        <v>0</v>
      </c>
      <c r="H1368">
        <v>1</v>
      </c>
      <c r="I1368">
        <v>0</v>
      </c>
      <c r="J1368" t="s">
        <v>13</v>
      </c>
      <c r="K1368" t="s">
        <v>14</v>
      </c>
      <c r="L1368" t="s">
        <v>64</v>
      </c>
      <c r="M1368" t="s">
        <v>65</v>
      </c>
      <c r="N1368" t="s">
        <v>25</v>
      </c>
      <c r="O1368" s="6" t="s">
        <v>371</v>
      </c>
    </row>
    <row r="1369" spans="1:15" x14ac:dyDescent="0.25">
      <c r="A1369">
        <f t="shared" si="21"/>
        <v>4</v>
      </c>
      <c r="B1369" s="1">
        <v>41304</v>
      </c>
      <c r="C1369" s="2">
        <v>0.8125</v>
      </c>
      <c r="D1369" t="s">
        <v>239</v>
      </c>
      <c r="E1369" t="s">
        <v>588</v>
      </c>
      <c r="G1369">
        <v>0</v>
      </c>
      <c r="H1369">
        <v>1</v>
      </c>
      <c r="I1369">
        <v>0</v>
      </c>
      <c r="J1369" t="s">
        <v>13</v>
      </c>
      <c r="K1369" t="s">
        <v>14</v>
      </c>
      <c r="L1369" t="s">
        <v>64</v>
      </c>
      <c r="M1369" t="s">
        <v>65</v>
      </c>
      <c r="N1369" t="s">
        <v>25</v>
      </c>
      <c r="O1369" s="6" t="s">
        <v>371</v>
      </c>
    </row>
    <row r="1370" spans="1:15" x14ac:dyDescent="0.25">
      <c r="A1370">
        <f t="shared" si="21"/>
        <v>5</v>
      </c>
      <c r="B1370" s="1">
        <v>41305</v>
      </c>
      <c r="C1370" s="2">
        <v>0.66666666666666663</v>
      </c>
      <c r="D1370" t="s">
        <v>244</v>
      </c>
      <c r="E1370" t="s">
        <v>641</v>
      </c>
      <c r="G1370">
        <v>0</v>
      </c>
      <c r="H1370">
        <v>1</v>
      </c>
      <c r="I1370">
        <v>0</v>
      </c>
      <c r="J1370" t="s">
        <v>13</v>
      </c>
      <c r="K1370" t="s">
        <v>14</v>
      </c>
      <c r="L1370" t="s">
        <v>16</v>
      </c>
      <c r="M1370" t="s">
        <v>17</v>
      </c>
      <c r="N1370" t="s">
        <v>15</v>
      </c>
      <c r="O1370" s="6" t="s">
        <v>320</v>
      </c>
    </row>
    <row r="1371" spans="1:15" x14ac:dyDescent="0.25">
      <c r="A1371">
        <f t="shared" si="21"/>
        <v>5</v>
      </c>
      <c r="B1371" s="1">
        <v>41305</v>
      </c>
      <c r="C1371" s="2">
        <v>0.6875</v>
      </c>
      <c r="D1371" t="s">
        <v>244</v>
      </c>
      <c r="E1371" t="s">
        <v>641</v>
      </c>
      <c r="G1371">
        <v>0</v>
      </c>
      <c r="H1371">
        <v>1</v>
      </c>
      <c r="I1371">
        <v>0</v>
      </c>
      <c r="J1371" t="s">
        <v>13</v>
      </c>
      <c r="K1371" t="s">
        <v>14</v>
      </c>
      <c r="L1371" t="s">
        <v>16</v>
      </c>
      <c r="M1371" t="s">
        <v>17</v>
      </c>
      <c r="N1371" t="s">
        <v>15</v>
      </c>
      <c r="O1371" s="6" t="s">
        <v>320</v>
      </c>
    </row>
    <row r="1372" spans="1:15" x14ac:dyDescent="0.25">
      <c r="A1372">
        <f t="shared" si="21"/>
        <v>5</v>
      </c>
      <c r="B1372" s="1">
        <v>41305</v>
      </c>
      <c r="C1372" s="2">
        <v>0.70833333333333337</v>
      </c>
      <c r="D1372" t="s">
        <v>239</v>
      </c>
      <c r="E1372" t="s">
        <v>642</v>
      </c>
      <c r="G1372">
        <v>0</v>
      </c>
      <c r="H1372">
        <v>1</v>
      </c>
      <c r="I1372">
        <v>0</v>
      </c>
      <c r="J1372" t="s">
        <v>13</v>
      </c>
      <c r="K1372" t="s">
        <v>14</v>
      </c>
      <c r="L1372" t="s">
        <v>18</v>
      </c>
      <c r="M1372" t="s">
        <v>19</v>
      </c>
      <c r="N1372" t="s">
        <v>15</v>
      </c>
      <c r="O1372" s="6" t="s">
        <v>330</v>
      </c>
    </row>
    <row r="1373" spans="1:15" x14ac:dyDescent="0.25">
      <c r="A1373">
        <f t="shared" si="21"/>
        <v>5</v>
      </c>
      <c r="B1373" s="1">
        <v>41305</v>
      </c>
      <c r="C1373" s="2">
        <v>0.72916666666666663</v>
      </c>
      <c r="D1373" t="s">
        <v>244</v>
      </c>
      <c r="E1373" t="s">
        <v>612</v>
      </c>
      <c r="G1373">
        <v>0</v>
      </c>
      <c r="H1373">
        <v>1</v>
      </c>
      <c r="I1373">
        <v>0</v>
      </c>
      <c r="J1373" t="s">
        <v>13</v>
      </c>
      <c r="K1373" t="s">
        <v>14</v>
      </c>
      <c r="L1373" t="s">
        <v>20</v>
      </c>
      <c r="M1373" t="s">
        <v>21</v>
      </c>
      <c r="N1373" t="s">
        <v>22</v>
      </c>
      <c r="O1373" s="6" t="s">
        <v>395</v>
      </c>
    </row>
    <row r="1374" spans="1:15" x14ac:dyDescent="0.25">
      <c r="A1374">
        <f t="shared" si="21"/>
        <v>5</v>
      </c>
      <c r="B1374" s="1">
        <v>41305</v>
      </c>
      <c r="C1374" s="2">
        <v>0.75</v>
      </c>
      <c r="D1374" t="s">
        <v>244</v>
      </c>
      <c r="E1374" t="s">
        <v>612</v>
      </c>
      <c r="G1374">
        <v>0</v>
      </c>
      <c r="H1374">
        <v>1</v>
      </c>
      <c r="I1374">
        <v>0</v>
      </c>
      <c r="J1374" t="s">
        <v>13</v>
      </c>
      <c r="K1374" t="s">
        <v>14</v>
      </c>
      <c r="L1374" t="s">
        <v>20</v>
      </c>
      <c r="M1374" t="s">
        <v>21</v>
      </c>
      <c r="N1374" t="s">
        <v>22</v>
      </c>
      <c r="O1374" s="6" t="s">
        <v>395</v>
      </c>
    </row>
    <row r="1375" spans="1:15" x14ac:dyDescent="0.25">
      <c r="A1375">
        <f t="shared" si="21"/>
        <v>3</v>
      </c>
      <c r="B1375" s="1">
        <v>41310</v>
      </c>
      <c r="C1375" s="2">
        <v>0.6875</v>
      </c>
      <c r="D1375" t="s">
        <v>244</v>
      </c>
      <c r="E1375" t="s">
        <v>693</v>
      </c>
      <c r="G1375">
        <v>0</v>
      </c>
      <c r="H1375">
        <v>1</v>
      </c>
      <c r="I1375">
        <v>0</v>
      </c>
      <c r="J1375" t="s">
        <v>13</v>
      </c>
      <c r="K1375" t="s">
        <v>14</v>
      </c>
      <c r="L1375" t="s">
        <v>68</v>
      </c>
      <c r="M1375" t="s">
        <v>69</v>
      </c>
      <c r="N1375" t="s">
        <v>22</v>
      </c>
      <c r="O1375" s="6" t="s">
        <v>454</v>
      </c>
    </row>
    <row r="1376" spans="1:15" x14ac:dyDescent="0.25">
      <c r="A1376">
        <f t="shared" si="21"/>
        <v>3</v>
      </c>
      <c r="B1376" s="1">
        <v>41310</v>
      </c>
      <c r="C1376" s="2">
        <v>0.70833333333333337</v>
      </c>
      <c r="D1376" t="s">
        <v>244</v>
      </c>
      <c r="E1376" t="s">
        <v>693</v>
      </c>
      <c r="G1376">
        <v>0</v>
      </c>
      <c r="H1376">
        <v>1</v>
      </c>
      <c r="I1376">
        <v>0</v>
      </c>
      <c r="J1376" t="s">
        <v>13</v>
      </c>
      <c r="K1376" t="s">
        <v>14</v>
      </c>
      <c r="L1376" t="s">
        <v>68</v>
      </c>
      <c r="M1376" t="s">
        <v>69</v>
      </c>
      <c r="N1376" t="s">
        <v>22</v>
      </c>
      <c r="O1376" s="6" t="s">
        <v>454</v>
      </c>
    </row>
    <row r="1377" spans="1:15" x14ac:dyDescent="0.25">
      <c r="A1377">
        <f t="shared" si="21"/>
        <v>3</v>
      </c>
      <c r="B1377" s="1">
        <v>41310</v>
      </c>
      <c r="C1377" s="2">
        <v>0.75</v>
      </c>
      <c r="D1377" t="s">
        <v>239</v>
      </c>
      <c r="E1377" t="s">
        <v>694</v>
      </c>
      <c r="G1377">
        <v>0</v>
      </c>
      <c r="H1377">
        <v>1</v>
      </c>
      <c r="I1377">
        <v>0</v>
      </c>
      <c r="J1377" t="s">
        <v>13</v>
      </c>
      <c r="K1377" t="s">
        <v>14</v>
      </c>
      <c r="L1377" t="s">
        <v>23</v>
      </c>
      <c r="M1377" t="s">
        <v>24</v>
      </c>
      <c r="N1377" t="s">
        <v>25</v>
      </c>
      <c r="O1377" s="6" t="s">
        <v>476</v>
      </c>
    </row>
    <row r="1378" spans="1:15" x14ac:dyDescent="0.25">
      <c r="A1378">
        <f t="shared" si="21"/>
        <v>4</v>
      </c>
      <c r="B1378" s="1">
        <v>41311</v>
      </c>
      <c r="C1378" s="2">
        <v>0.6875</v>
      </c>
      <c r="D1378" t="s">
        <v>239</v>
      </c>
      <c r="E1378" t="s">
        <v>712</v>
      </c>
      <c r="G1378">
        <v>0</v>
      </c>
      <c r="H1378">
        <v>1</v>
      </c>
      <c r="I1378">
        <v>0</v>
      </c>
      <c r="J1378" t="s">
        <v>13</v>
      </c>
      <c r="K1378" t="s">
        <v>14</v>
      </c>
      <c r="L1378" t="s">
        <v>82</v>
      </c>
      <c r="M1378" t="s">
        <v>83</v>
      </c>
      <c r="N1378" t="s">
        <v>25</v>
      </c>
      <c r="O1378" s="6" t="s">
        <v>323</v>
      </c>
    </row>
    <row r="1379" spans="1:15" x14ac:dyDescent="0.25">
      <c r="A1379">
        <f t="shared" si="21"/>
        <v>4</v>
      </c>
      <c r="B1379" s="1">
        <v>41311</v>
      </c>
      <c r="C1379" s="2">
        <v>0.70833333333333337</v>
      </c>
      <c r="D1379" t="s">
        <v>239</v>
      </c>
      <c r="E1379" t="s">
        <v>712</v>
      </c>
      <c r="G1379">
        <v>0</v>
      </c>
      <c r="H1379">
        <v>1</v>
      </c>
      <c r="I1379">
        <v>0</v>
      </c>
      <c r="J1379" t="s">
        <v>13</v>
      </c>
      <c r="K1379" t="s">
        <v>14</v>
      </c>
      <c r="L1379" t="s">
        <v>82</v>
      </c>
      <c r="M1379" t="s">
        <v>83</v>
      </c>
      <c r="N1379" t="s">
        <v>25</v>
      </c>
      <c r="O1379" s="6" t="s">
        <v>323</v>
      </c>
    </row>
    <row r="1380" spans="1:15" x14ac:dyDescent="0.25">
      <c r="A1380">
        <f t="shared" si="21"/>
        <v>4</v>
      </c>
      <c r="B1380" s="1">
        <v>41311</v>
      </c>
      <c r="C1380" s="2">
        <v>0.75</v>
      </c>
      <c r="D1380" t="s">
        <v>239</v>
      </c>
      <c r="E1380" t="s">
        <v>718</v>
      </c>
      <c r="G1380">
        <v>0</v>
      </c>
      <c r="H1380">
        <v>1</v>
      </c>
      <c r="I1380">
        <v>0</v>
      </c>
      <c r="J1380" t="s">
        <v>13</v>
      </c>
      <c r="K1380" t="s">
        <v>14</v>
      </c>
      <c r="L1380" t="s">
        <v>62</v>
      </c>
      <c r="M1380" t="s">
        <v>63</v>
      </c>
      <c r="N1380" t="s">
        <v>15</v>
      </c>
      <c r="O1380" s="6" t="s">
        <v>316</v>
      </c>
    </row>
    <row r="1381" spans="1:15" x14ac:dyDescent="0.25">
      <c r="A1381">
        <f t="shared" si="21"/>
        <v>4</v>
      </c>
      <c r="B1381" s="1">
        <v>41311</v>
      </c>
      <c r="C1381" s="2">
        <v>0.77083333333333337</v>
      </c>
      <c r="D1381" t="s">
        <v>239</v>
      </c>
      <c r="E1381" t="s">
        <v>718</v>
      </c>
      <c r="G1381">
        <v>0</v>
      </c>
      <c r="H1381">
        <v>1</v>
      </c>
      <c r="I1381">
        <v>0</v>
      </c>
      <c r="J1381" t="s">
        <v>13</v>
      </c>
      <c r="K1381" t="s">
        <v>14</v>
      </c>
      <c r="L1381" t="s">
        <v>62</v>
      </c>
      <c r="M1381" t="s">
        <v>63</v>
      </c>
      <c r="N1381" t="s">
        <v>15</v>
      </c>
      <c r="O1381" s="6" t="s">
        <v>316</v>
      </c>
    </row>
    <row r="1382" spans="1:15" x14ac:dyDescent="0.25">
      <c r="A1382">
        <f t="shared" si="21"/>
        <v>4</v>
      </c>
      <c r="B1382" s="1">
        <v>41311</v>
      </c>
      <c r="C1382" s="2">
        <v>0.79166666666666663</v>
      </c>
      <c r="D1382" t="s">
        <v>239</v>
      </c>
      <c r="E1382" t="s">
        <v>721</v>
      </c>
      <c r="G1382">
        <v>0</v>
      </c>
      <c r="H1382">
        <v>1</v>
      </c>
      <c r="I1382">
        <v>0</v>
      </c>
      <c r="J1382" t="s">
        <v>13</v>
      </c>
      <c r="K1382" t="s">
        <v>14</v>
      </c>
      <c r="L1382" t="s">
        <v>18</v>
      </c>
      <c r="M1382" t="s">
        <v>19</v>
      </c>
      <c r="N1382" t="s">
        <v>15</v>
      </c>
      <c r="O1382" s="6" t="s">
        <v>330</v>
      </c>
    </row>
    <row r="1383" spans="1:15" x14ac:dyDescent="0.25">
      <c r="A1383">
        <f t="shared" si="21"/>
        <v>4</v>
      </c>
      <c r="B1383" s="1">
        <v>41311</v>
      </c>
      <c r="C1383" s="2">
        <v>0.8125</v>
      </c>
      <c r="D1383" t="s">
        <v>239</v>
      </c>
      <c r="E1383" t="s">
        <v>721</v>
      </c>
      <c r="G1383">
        <v>0</v>
      </c>
      <c r="H1383">
        <v>1</v>
      </c>
      <c r="I1383">
        <v>0</v>
      </c>
      <c r="J1383" t="s">
        <v>13</v>
      </c>
      <c r="K1383" t="s">
        <v>14</v>
      </c>
      <c r="L1383" t="s">
        <v>18</v>
      </c>
      <c r="M1383" t="s">
        <v>19</v>
      </c>
      <c r="N1383" t="s">
        <v>15</v>
      </c>
      <c r="O1383" s="6" t="s">
        <v>330</v>
      </c>
    </row>
    <row r="1384" spans="1:15" x14ac:dyDescent="0.25">
      <c r="A1384">
        <f t="shared" si="21"/>
        <v>5</v>
      </c>
      <c r="B1384" s="1">
        <v>41312</v>
      </c>
      <c r="C1384" s="2">
        <v>0.66666666666666663</v>
      </c>
      <c r="D1384" t="s">
        <v>239</v>
      </c>
      <c r="E1384" t="s">
        <v>721</v>
      </c>
      <c r="G1384">
        <v>0</v>
      </c>
      <c r="H1384">
        <v>1</v>
      </c>
      <c r="I1384">
        <v>0</v>
      </c>
      <c r="J1384" t="s">
        <v>13</v>
      </c>
      <c r="K1384" t="s">
        <v>14</v>
      </c>
      <c r="L1384" t="s">
        <v>18</v>
      </c>
      <c r="M1384" t="s">
        <v>19</v>
      </c>
      <c r="N1384" t="s">
        <v>15</v>
      </c>
      <c r="O1384" s="6" t="s">
        <v>330</v>
      </c>
    </row>
    <row r="1385" spans="1:15" x14ac:dyDescent="0.25">
      <c r="A1385">
        <f t="shared" si="21"/>
        <v>5</v>
      </c>
      <c r="B1385" s="1">
        <v>41312</v>
      </c>
      <c r="C1385" s="2">
        <v>0.6875</v>
      </c>
      <c r="D1385" t="s">
        <v>239</v>
      </c>
      <c r="E1385" t="s">
        <v>721</v>
      </c>
      <c r="G1385">
        <v>0</v>
      </c>
      <c r="H1385">
        <v>1</v>
      </c>
      <c r="I1385">
        <v>0</v>
      </c>
      <c r="J1385" t="s">
        <v>13</v>
      </c>
      <c r="K1385" t="s">
        <v>14</v>
      </c>
      <c r="L1385" t="s">
        <v>18</v>
      </c>
      <c r="M1385" t="s">
        <v>19</v>
      </c>
      <c r="N1385" t="s">
        <v>15</v>
      </c>
      <c r="O1385" s="6" t="s">
        <v>330</v>
      </c>
    </row>
    <row r="1386" spans="1:15" x14ac:dyDescent="0.25">
      <c r="A1386">
        <f t="shared" si="21"/>
        <v>5</v>
      </c>
      <c r="B1386" s="1">
        <v>41312</v>
      </c>
      <c r="C1386" s="2">
        <v>0.72916666666666663</v>
      </c>
      <c r="D1386" t="s">
        <v>239</v>
      </c>
      <c r="E1386" t="s">
        <v>735</v>
      </c>
      <c r="G1386">
        <v>0</v>
      </c>
      <c r="H1386">
        <v>1</v>
      </c>
      <c r="I1386">
        <v>0</v>
      </c>
      <c r="J1386" t="s">
        <v>13</v>
      </c>
      <c r="K1386" t="s">
        <v>14</v>
      </c>
      <c r="L1386" t="s">
        <v>82</v>
      </c>
      <c r="M1386" t="s">
        <v>83</v>
      </c>
      <c r="N1386" t="s">
        <v>25</v>
      </c>
      <c r="O1386" s="6" t="s">
        <v>323</v>
      </c>
    </row>
    <row r="1387" spans="1:15" x14ac:dyDescent="0.25">
      <c r="A1387">
        <f t="shared" si="21"/>
        <v>2</v>
      </c>
      <c r="B1387" s="1">
        <v>41316</v>
      </c>
      <c r="C1387" s="2">
        <v>0.75</v>
      </c>
      <c r="D1387" t="s">
        <v>239</v>
      </c>
      <c r="E1387" t="s">
        <v>772</v>
      </c>
      <c r="G1387">
        <v>0</v>
      </c>
      <c r="H1387">
        <v>1</v>
      </c>
      <c r="I1387">
        <v>0</v>
      </c>
      <c r="J1387" t="s">
        <v>13</v>
      </c>
      <c r="K1387" t="s">
        <v>14</v>
      </c>
      <c r="L1387" t="s">
        <v>18</v>
      </c>
      <c r="M1387" t="s">
        <v>19</v>
      </c>
      <c r="N1387" t="s">
        <v>15</v>
      </c>
      <c r="O1387" s="6" t="s">
        <v>330</v>
      </c>
    </row>
    <row r="1388" spans="1:15" x14ac:dyDescent="0.25">
      <c r="A1388">
        <f t="shared" si="21"/>
        <v>2</v>
      </c>
      <c r="B1388" s="1">
        <v>41316</v>
      </c>
      <c r="C1388" s="2">
        <v>0.77083333333333337</v>
      </c>
      <c r="D1388" t="s">
        <v>239</v>
      </c>
      <c r="E1388" t="s">
        <v>772</v>
      </c>
      <c r="G1388">
        <v>0</v>
      </c>
      <c r="H1388">
        <v>1</v>
      </c>
      <c r="I1388">
        <v>0</v>
      </c>
      <c r="J1388" t="s">
        <v>13</v>
      </c>
      <c r="K1388" t="s">
        <v>14</v>
      </c>
      <c r="L1388" t="s">
        <v>18</v>
      </c>
      <c r="M1388" t="s">
        <v>19</v>
      </c>
      <c r="N1388" t="s">
        <v>15</v>
      </c>
      <c r="O1388" s="6" t="s">
        <v>330</v>
      </c>
    </row>
    <row r="1389" spans="1:15" x14ac:dyDescent="0.25">
      <c r="A1389">
        <f t="shared" si="21"/>
        <v>2</v>
      </c>
      <c r="B1389" s="1">
        <v>41316</v>
      </c>
      <c r="C1389" s="2">
        <v>0.79166666666666663</v>
      </c>
      <c r="D1389" t="s">
        <v>239</v>
      </c>
      <c r="E1389" t="s">
        <v>773</v>
      </c>
      <c r="G1389">
        <v>0</v>
      </c>
      <c r="H1389">
        <v>1</v>
      </c>
      <c r="I1389">
        <v>0</v>
      </c>
      <c r="J1389" t="s">
        <v>13</v>
      </c>
      <c r="K1389" t="s">
        <v>14</v>
      </c>
      <c r="L1389" t="s">
        <v>62</v>
      </c>
      <c r="M1389" t="s">
        <v>63</v>
      </c>
      <c r="N1389" t="s">
        <v>15</v>
      </c>
      <c r="O1389" s="6" t="s">
        <v>316</v>
      </c>
    </row>
    <row r="1390" spans="1:15" x14ac:dyDescent="0.25">
      <c r="A1390">
        <f t="shared" si="21"/>
        <v>2</v>
      </c>
      <c r="B1390" s="1">
        <v>41316</v>
      </c>
      <c r="C1390" s="2">
        <v>0.8125</v>
      </c>
      <c r="D1390" t="s">
        <v>239</v>
      </c>
      <c r="E1390" t="s">
        <v>773</v>
      </c>
      <c r="G1390">
        <v>0</v>
      </c>
      <c r="H1390">
        <v>1</v>
      </c>
      <c r="I1390">
        <v>0</v>
      </c>
      <c r="J1390" t="s">
        <v>13</v>
      </c>
      <c r="K1390" t="s">
        <v>14</v>
      </c>
      <c r="L1390" t="s">
        <v>62</v>
      </c>
      <c r="M1390" t="s">
        <v>63</v>
      </c>
      <c r="N1390" t="s">
        <v>15</v>
      </c>
      <c r="O1390" s="6" t="s">
        <v>316</v>
      </c>
    </row>
    <row r="1391" spans="1:15" x14ac:dyDescent="0.25">
      <c r="A1391">
        <f t="shared" si="21"/>
        <v>3</v>
      </c>
      <c r="B1391" s="1">
        <v>41317</v>
      </c>
      <c r="C1391" s="2">
        <v>0.70833333333333337</v>
      </c>
      <c r="D1391" t="s">
        <v>239</v>
      </c>
      <c r="E1391" t="s">
        <v>788</v>
      </c>
      <c r="G1391">
        <v>0</v>
      </c>
      <c r="H1391">
        <v>1</v>
      </c>
      <c r="I1391">
        <v>0</v>
      </c>
      <c r="J1391" t="s">
        <v>13</v>
      </c>
      <c r="K1391" t="s">
        <v>14</v>
      </c>
      <c r="L1391" t="s">
        <v>82</v>
      </c>
      <c r="M1391" t="s">
        <v>83</v>
      </c>
      <c r="N1391" t="s">
        <v>25</v>
      </c>
      <c r="O1391" s="6" t="s">
        <v>323</v>
      </c>
    </row>
    <row r="1392" spans="1:15" x14ac:dyDescent="0.25">
      <c r="A1392">
        <f t="shared" si="21"/>
        <v>3</v>
      </c>
      <c r="B1392" s="1">
        <v>41317</v>
      </c>
      <c r="C1392" s="2">
        <v>0.72916666666666663</v>
      </c>
      <c r="D1392" t="s">
        <v>239</v>
      </c>
      <c r="E1392" t="s">
        <v>788</v>
      </c>
      <c r="G1392">
        <v>0</v>
      </c>
      <c r="H1392">
        <v>1</v>
      </c>
      <c r="I1392">
        <v>0</v>
      </c>
      <c r="J1392" t="s">
        <v>13</v>
      </c>
      <c r="K1392" t="s">
        <v>14</v>
      </c>
      <c r="L1392" t="s">
        <v>82</v>
      </c>
      <c r="M1392" t="s">
        <v>83</v>
      </c>
      <c r="N1392" t="s">
        <v>25</v>
      </c>
      <c r="O1392" s="6" t="s">
        <v>323</v>
      </c>
    </row>
    <row r="1393" spans="1:15" x14ac:dyDescent="0.25">
      <c r="A1393">
        <f t="shared" si="21"/>
        <v>3</v>
      </c>
      <c r="B1393" s="1">
        <v>41317</v>
      </c>
      <c r="C1393" s="2">
        <v>0.79166666666666663</v>
      </c>
      <c r="D1393" t="s">
        <v>244</v>
      </c>
      <c r="E1393" t="s">
        <v>791</v>
      </c>
      <c r="G1393">
        <v>0</v>
      </c>
      <c r="H1393">
        <v>1</v>
      </c>
      <c r="I1393">
        <v>0</v>
      </c>
      <c r="J1393" t="s">
        <v>13</v>
      </c>
      <c r="K1393" t="s">
        <v>14</v>
      </c>
      <c r="L1393" t="s">
        <v>16</v>
      </c>
      <c r="M1393" t="s">
        <v>17</v>
      </c>
      <c r="N1393" t="s">
        <v>15</v>
      </c>
      <c r="O1393" s="6" t="s">
        <v>320</v>
      </c>
    </row>
    <row r="1394" spans="1:15" x14ac:dyDescent="0.25">
      <c r="A1394">
        <f t="shared" si="21"/>
        <v>3</v>
      </c>
      <c r="B1394" s="1">
        <v>41317</v>
      </c>
      <c r="C1394" s="2">
        <v>0.8125</v>
      </c>
      <c r="D1394" t="s">
        <v>244</v>
      </c>
      <c r="E1394" t="s">
        <v>791</v>
      </c>
      <c r="G1394">
        <v>0</v>
      </c>
      <c r="H1394">
        <v>1</v>
      </c>
      <c r="I1394">
        <v>0</v>
      </c>
      <c r="J1394" t="s">
        <v>13</v>
      </c>
      <c r="K1394" t="s">
        <v>14</v>
      </c>
      <c r="L1394" t="s">
        <v>16</v>
      </c>
      <c r="M1394" t="s">
        <v>17</v>
      </c>
      <c r="N1394" t="s">
        <v>15</v>
      </c>
      <c r="O1394" s="6" t="s">
        <v>320</v>
      </c>
    </row>
    <row r="1395" spans="1:15" x14ac:dyDescent="0.25">
      <c r="A1395">
        <f t="shared" si="21"/>
        <v>4</v>
      </c>
      <c r="B1395" s="1">
        <v>41318</v>
      </c>
      <c r="C1395" s="2">
        <v>0.75</v>
      </c>
      <c r="D1395" t="s">
        <v>239</v>
      </c>
      <c r="E1395" t="s">
        <v>809</v>
      </c>
      <c r="G1395">
        <v>0</v>
      </c>
      <c r="H1395">
        <v>1</v>
      </c>
      <c r="I1395">
        <v>0</v>
      </c>
      <c r="J1395" t="s">
        <v>13</v>
      </c>
      <c r="K1395" t="s">
        <v>14</v>
      </c>
      <c r="L1395" t="s">
        <v>18</v>
      </c>
      <c r="M1395" t="s">
        <v>19</v>
      </c>
      <c r="N1395" t="s">
        <v>15</v>
      </c>
      <c r="O1395" s="6" t="s">
        <v>330</v>
      </c>
    </row>
    <row r="1396" spans="1:15" x14ac:dyDescent="0.25">
      <c r="A1396">
        <f t="shared" si="21"/>
        <v>4</v>
      </c>
      <c r="B1396" s="1">
        <v>41318</v>
      </c>
      <c r="C1396" s="2">
        <v>0.77083333333333337</v>
      </c>
      <c r="D1396" t="s">
        <v>239</v>
      </c>
      <c r="E1396" t="s">
        <v>809</v>
      </c>
      <c r="G1396">
        <v>0</v>
      </c>
      <c r="H1396">
        <v>1</v>
      </c>
      <c r="I1396">
        <v>0</v>
      </c>
      <c r="J1396" t="s">
        <v>13</v>
      </c>
      <c r="K1396" t="s">
        <v>14</v>
      </c>
      <c r="L1396" t="s">
        <v>18</v>
      </c>
      <c r="M1396" t="s">
        <v>19</v>
      </c>
      <c r="N1396" t="s">
        <v>15</v>
      </c>
      <c r="O1396" s="6" t="s">
        <v>330</v>
      </c>
    </row>
    <row r="1397" spans="1:15" x14ac:dyDescent="0.25">
      <c r="A1397">
        <f t="shared" si="21"/>
        <v>4</v>
      </c>
      <c r="B1397" s="1">
        <v>41318</v>
      </c>
      <c r="C1397" s="2">
        <v>0.79166666666666663</v>
      </c>
      <c r="D1397" t="s">
        <v>239</v>
      </c>
      <c r="E1397" t="s">
        <v>773</v>
      </c>
      <c r="G1397">
        <v>0</v>
      </c>
      <c r="H1397">
        <v>1</v>
      </c>
      <c r="I1397">
        <v>0</v>
      </c>
      <c r="J1397" t="s">
        <v>13</v>
      </c>
      <c r="K1397" t="s">
        <v>14</v>
      </c>
      <c r="L1397" t="s">
        <v>62</v>
      </c>
      <c r="M1397" t="s">
        <v>63</v>
      </c>
      <c r="N1397" t="s">
        <v>15</v>
      </c>
      <c r="O1397" s="6" t="s">
        <v>316</v>
      </c>
    </row>
    <row r="1398" spans="1:15" x14ac:dyDescent="0.25">
      <c r="A1398">
        <f t="shared" si="21"/>
        <v>4</v>
      </c>
      <c r="B1398" s="1">
        <v>41318</v>
      </c>
      <c r="C1398" s="2">
        <v>0.8125</v>
      </c>
      <c r="D1398" t="s">
        <v>239</v>
      </c>
      <c r="E1398" t="s">
        <v>773</v>
      </c>
      <c r="G1398">
        <v>0</v>
      </c>
      <c r="H1398">
        <v>1</v>
      </c>
      <c r="I1398">
        <v>0</v>
      </c>
      <c r="J1398" t="s">
        <v>13</v>
      </c>
      <c r="K1398" t="s">
        <v>14</v>
      </c>
      <c r="L1398" t="s">
        <v>62</v>
      </c>
      <c r="M1398" t="s">
        <v>63</v>
      </c>
      <c r="N1398" t="s">
        <v>15</v>
      </c>
      <c r="O1398" s="6" t="s">
        <v>316</v>
      </c>
    </row>
    <row r="1399" spans="1:15" x14ac:dyDescent="0.25">
      <c r="A1399">
        <f t="shared" si="21"/>
        <v>5</v>
      </c>
      <c r="B1399" s="1">
        <v>41319</v>
      </c>
      <c r="C1399" s="2">
        <v>0.66666666666666663</v>
      </c>
      <c r="D1399" t="s">
        <v>239</v>
      </c>
      <c r="E1399" t="s">
        <v>818</v>
      </c>
      <c r="G1399">
        <v>0</v>
      </c>
      <c r="H1399">
        <v>1</v>
      </c>
      <c r="I1399">
        <v>1</v>
      </c>
      <c r="J1399" t="s">
        <v>13</v>
      </c>
      <c r="K1399" t="s">
        <v>14</v>
      </c>
      <c r="L1399" t="s">
        <v>284</v>
      </c>
      <c r="M1399" t="s">
        <v>285</v>
      </c>
      <c r="N1399" t="s">
        <v>25</v>
      </c>
      <c r="O1399" s="6" t="s">
        <v>309</v>
      </c>
    </row>
    <row r="1400" spans="1:15" x14ac:dyDescent="0.25">
      <c r="A1400">
        <f t="shared" si="21"/>
        <v>5</v>
      </c>
      <c r="B1400" s="1">
        <v>41319</v>
      </c>
      <c r="C1400" s="2">
        <v>0.6875</v>
      </c>
      <c r="D1400" t="s">
        <v>239</v>
      </c>
      <c r="E1400" t="s">
        <v>818</v>
      </c>
      <c r="G1400">
        <v>0</v>
      </c>
      <c r="H1400">
        <v>1</v>
      </c>
      <c r="I1400">
        <v>0</v>
      </c>
      <c r="J1400" t="s">
        <v>13</v>
      </c>
      <c r="K1400" t="s">
        <v>14</v>
      </c>
      <c r="L1400" t="s">
        <v>284</v>
      </c>
      <c r="M1400" t="s">
        <v>285</v>
      </c>
      <c r="N1400" t="s">
        <v>25</v>
      </c>
      <c r="O1400" s="6" t="s">
        <v>309</v>
      </c>
    </row>
    <row r="1401" spans="1:15" x14ac:dyDescent="0.25">
      <c r="A1401">
        <f t="shared" si="21"/>
        <v>5</v>
      </c>
      <c r="B1401" s="1">
        <v>41319</v>
      </c>
      <c r="C1401" s="2">
        <v>0.70833333333333337</v>
      </c>
      <c r="D1401" t="s">
        <v>239</v>
      </c>
      <c r="E1401" t="s">
        <v>820</v>
      </c>
      <c r="G1401">
        <v>0</v>
      </c>
      <c r="H1401">
        <v>1</v>
      </c>
      <c r="I1401">
        <v>0</v>
      </c>
      <c r="J1401" t="s">
        <v>13</v>
      </c>
      <c r="K1401" t="s">
        <v>14</v>
      </c>
      <c r="L1401" t="s">
        <v>82</v>
      </c>
      <c r="M1401" t="s">
        <v>83</v>
      </c>
      <c r="N1401" t="s">
        <v>25</v>
      </c>
      <c r="O1401" s="6" t="s">
        <v>323</v>
      </c>
    </row>
    <row r="1402" spans="1:15" x14ac:dyDescent="0.25">
      <c r="A1402">
        <f t="shared" si="21"/>
        <v>5</v>
      </c>
      <c r="B1402" s="1">
        <v>41319</v>
      </c>
      <c r="C1402" s="2">
        <v>0.72916666666666663</v>
      </c>
      <c r="D1402" t="s">
        <v>239</v>
      </c>
      <c r="E1402" t="s">
        <v>820</v>
      </c>
      <c r="G1402">
        <v>0</v>
      </c>
      <c r="H1402">
        <v>1</v>
      </c>
      <c r="I1402">
        <v>0</v>
      </c>
      <c r="J1402" t="s">
        <v>13</v>
      </c>
      <c r="K1402" t="s">
        <v>14</v>
      </c>
      <c r="L1402" t="s">
        <v>82</v>
      </c>
      <c r="M1402" t="s">
        <v>83</v>
      </c>
      <c r="N1402" t="s">
        <v>25</v>
      </c>
      <c r="O1402" s="6" t="s">
        <v>323</v>
      </c>
    </row>
    <row r="1403" spans="1:15" x14ac:dyDescent="0.25">
      <c r="A1403">
        <f t="shared" si="21"/>
        <v>5</v>
      </c>
      <c r="B1403" s="1">
        <v>41319</v>
      </c>
      <c r="C1403" s="2">
        <v>0.75</v>
      </c>
      <c r="D1403" t="s">
        <v>239</v>
      </c>
      <c r="E1403" t="s">
        <v>821</v>
      </c>
      <c r="G1403">
        <v>0</v>
      </c>
      <c r="H1403">
        <v>1</v>
      </c>
      <c r="I1403">
        <v>1</v>
      </c>
      <c r="J1403" t="s">
        <v>13</v>
      </c>
      <c r="K1403" t="s">
        <v>14</v>
      </c>
      <c r="L1403" t="s">
        <v>56</v>
      </c>
      <c r="M1403" t="s">
        <v>228</v>
      </c>
      <c r="N1403" t="s">
        <v>25</v>
      </c>
      <c r="O1403" s="6" t="s">
        <v>370</v>
      </c>
    </row>
    <row r="1404" spans="1:15" x14ac:dyDescent="0.25">
      <c r="A1404">
        <f t="shared" si="21"/>
        <v>5</v>
      </c>
      <c r="B1404" s="1">
        <v>41319</v>
      </c>
      <c r="C1404" s="2">
        <v>0.77083333333333337</v>
      </c>
      <c r="D1404" t="s">
        <v>239</v>
      </c>
      <c r="E1404" t="s">
        <v>822</v>
      </c>
      <c r="G1404">
        <v>0</v>
      </c>
      <c r="H1404">
        <v>1</v>
      </c>
      <c r="I1404">
        <v>0</v>
      </c>
      <c r="J1404" t="s">
        <v>13</v>
      </c>
      <c r="K1404" t="s">
        <v>14</v>
      </c>
      <c r="L1404" t="s">
        <v>64</v>
      </c>
      <c r="M1404" t="s">
        <v>65</v>
      </c>
      <c r="N1404" t="s">
        <v>25</v>
      </c>
      <c r="O1404" s="6" t="s">
        <v>371</v>
      </c>
    </row>
    <row r="1405" spans="1:15" x14ac:dyDescent="0.25">
      <c r="A1405">
        <f t="shared" si="21"/>
        <v>5</v>
      </c>
      <c r="B1405" s="1">
        <v>41319</v>
      </c>
      <c r="C1405" s="2">
        <v>0.79166666666666663</v>
      </c>
      <c r="D1405" t="s">
        <v>239</v>
      </c>
      <c r="E1405" t="s">
        <v>822</v>
      </c>
      <c r="G1405">
        <v>0</v>
      </c>
      <c r="H1405">
        <v>1</v>
      </c>
      <c r="I1405">
        <v>0</v>
      </c>
      <c r="J1405" t="s">
        <v>13</v>
      </c>
      <c r="K1405" t="s">
        <v>14</v>
      </c>
      <c r="L1405" t="s">
        <v>64</v>
      </c>
      <c r="M1405" t="s">
        <v>65</v>
      </c>
      <c r="N1405" t="s">
        <v>25</v>
      </c>
      <c r="O1405" s="6" t="s">
        <v>371</v>
      </c>
    </row>
    <row r="1406" spans="1:15" x14ac:dyDescent="0.25">
      <c r="A1406">
        <f t="shared" si="21"/>
        <v>3</v>
      </c>
      <c r="B1406" s="1">
        <v>41324</v>
      </c>
      <c r="C1406" s="2">
        <v>0.66666666666666663</v>
      </c>
      <c r="D1406" t="s">
        <v>239</v>
      </c>
      <c r="E1406" t="s">
        <v>859</v>
      </c>
      <c r="G1406">
        <v>0</v>
      </c>
      <c r="H1406">
        <v>1</v>
      </c>
      <c r="I1406">
        <v>0</v>
      </c>
      <c r="J1406" t="s">
        <v>13</v>
      </c>
      <c r="K1406" t="s">
        <v>14</v>
      </c>
      <c r="L1406" t="s">
        <v>30</v>
      </c>
      <c r="M1406" t="s">
        <v>31</v>
      </c>
      <c r="N1406" t="s">
        <v>25</v>
      </c>
      <c r="O1406" s="6" t="s">
        <v>311</v>
      </c>
    </row>
    <row r="1407" spans="1:15" x14ac:dyDescent="0.25">
      <c r="A1407">
        <f t="shared" si="21"/>
        <v>3</v>
      </c>
      <c r="B1407" s="1">
        <v>41324</v>
      </c>
      <c r="C1407" s="2">
        <v>0.6875</v>
      </c>
      <c r="D1407" t="s">
        <v>239</v>
      </c>
      <c r="E1407" t="s">
        <v>859</v>
      </c>
      <c r="G1407">
        <v>0</v>
      </c>
      <c r="H1407">
        <v>1</v>
      </c>
      <c r="I1407">
        <v>0</v>
      </c>
      <c r="J1407" t="s">
        <v>13</v>
      </c>
      <c r="K1407" t="s">
        <v>14</v>
      </c>
      <c r="L1407" t="s">
        <v>30</v>
      </c>
      <c r="M1407" t="s">
        <v>31</v>
      </c>
      <c r="N1407" t="s">
        <v>25</v>
      </c>
      <c r="O1407" s="6" t="s">
        <v>311</v>
      </c>
    </row>
    <row r="1408" spans="1:15" x14ac:dyDescent="0.25">
      <c r="A1408">
        <f t="shared" si="21"/>
        <v>3</v>
      </c>
      <c r="B1408" s="1">
        <v>41324</v>
      </c>
      <c r="C1408" s="2">
        <v>0.70833333333333337</v>
      </c>
      <c r="D1408" t="s">
        <v>239</v>
      </c>
      <c r="E1408" t="s">
        <v>862</v>
      </c>
      <c r="G1408">
        <v>0</v>
      </c>
      <c r="H1408">
        <v>1</v>
      </c>
      <c r="I1408">
        <v>0</v>
      </c>
      <c r="J1408" t="s">
        <v>13</v>
      </c>
      <c r="K1408" t="s">
        <v>14</v>
      </c>
      <c r="L1408" t="s">
        <v>18</v>
      </c>
      <c r="M1408" t="s">
        <v>19</v>
      </c>
      <c r="N1408" t="s">
        <v>15</v>
      </c>
      <c r="O1408" s="6" t="s">
        <v>330</v>
      </c>
    </row>
    <row r="1409" spans="1:15" x14ac:dyDescent="0.25">
      <c r="A1409">
        <f t="shared" si="21"/>
        <v>3</v>
      </c>
      <c r="B1409" s="1">
        <v>41324</v>
      </c>
      <c r="C1409" s="2">
        <v>0.72916666666666663</v>
      </c>
      <c r="D1409" t="s">
        <v>239</v>
      </c>
      <c r="E1409" t="s">
        <v>862</v>
      </c>
      <c r="G1409">
        <v>0</v>
      </c>
      <c r="H1409">
        <v>1</v>
      </c>
      <c r="I1409">
        <v>0</v>
      </c>
      <c r="J1409" t="s">
        <v>13</v>
      </c>
      <c r="K1409" t="s">
        <v>14</v>
      </c>
      <c r="L1409" t="s">
        <v>18</v>
      </c>
      <c r="M1409" t="s">
        <v>19</v>
      </c>
      <c r="N1409" t="s">
        <v>15</v>
      </c>
      <c r="O1409" s="6" t="s">
        <v>330</v>
      </c>
    </row>
    <row r="1410" spans="1:15" x14ac:dyDescent="0.25">
      <c r="A1410">
        <f t="shared" ref="A1410:A1473" si="22">WEEKDAY(B:B)</f>
        <v>3</v>
      </c>
      <c r="B1410" s="1">
        <v>41324</v>
      </c>
      <c r="C1410" s="2">
        <v>0.75</v>
      </c>
      <c r="D1410" t="s">
        <v>239</v>
      </c>
      <c r="E1410" t="s">
        <v>718</v>
      </c>
      <c r="G1410">
        <v>0</v>
      </c>
      <c r="H1410">
        <v>1</v>
      </c>
      <c r="I1410">
        <v>0</v>
      </c>
      <c r="J1410" t="s">
        <v>13</v>
      </c>
      <c r="K1410" t="s">
        <v>14</v>
      </c>
      <c r="L1410" t="s">
        <v>62</v>
      </c>
      <c r="M1410" t="s">
        <v>63</v>
      </c>
      <c r="N1410" t="s">
        <v>15</v>
      </c>
      <c r="O1410" s="6" t="s">
        <v>316</v>
      </c>
    </row>
    <row r="1411" spans="1:15" x14ac:dyDescent="0.25">
      <c r="A1411">
        <f t="shared" si="22"/>
        <v>3</v>
      </c>
      <c r="B1411" s="1">
        <v>41324</v>
      </c>
      <c r="C1411" s="2">
        <v>0.77083333333333337</v>
      </c>
      <c r="D1411" t="s">
        <v>239</v>
      </c>
      <c r="E1411" t="s">
        <v>718</v>
      </c>
      <c r="G1411">
        <v>0</v>
      </c>
      <c r="H1411">
        <v>1</v>
      </c>
      <c r="I1411">
        <v>0</v>
      </c>
      <c r="J1411" t="s">
        <v>13</v>
      </c>
      <c r="K1411" t="s">
        <v>14</v>
      </c>
      <c r="L1411" t="s">
        <v>62</v>
      </c>
      <c r="M1411" t="s">
        <v>63</v>
      </c>
      <c r="N1411" t="s">
        <v>15</v>
      </c>
      <c r="O1411" s="6" t="s">
        <v>316</v>
      </c>
    </row>
    <row r="1412" spans="1:15" x14ac:dyDescent="0.25">
      <c r="A1412">
        <f t="shared" si="22"/>
        <v>3</v>
      </c>
      <c r="B1412" s="1">
        <v>41324</v>
      </c>
      <c r="C1412" s="2">
        <v>0.79166666666666663</v>
      </c>
      <c r="D1412" t="s">
        <v>239</v>
      </c>
      <c r="E1412" t="s">
        <v>822</v>
      </c>
      <c r="G1412">
        <v>0</v>
      </c>
      <c r="H1412">
        <v>1</v>
      </c>
      <c r="I1412">
        <v>0</v>
      </c>
      <c r="J1412" t="s">
        <v>13</v>
      </c>
      <c r="K1412" t="s">
        <v>14</v>
      </c>
      <c r="L1412" t="s">
        <v>64</v>
      </c>
      <c r="M1412" t="s">
        <v>65</v>
      </c>
      <c r="N1412" t="s">
        <v>25</v>
      </c>
      <c r="O1412" s="6" t="s">
        <v>371</v>
      </c>
    </row>
    <row r="1413" spans="1:15" x14ac:dyDescent="0.25">
      <c r="A1413">
        <f t="shared" si="22"/>
        <v>3</v>
      </c>
      <c r="B1413" s="1">
        <v>41324</v>
      </c>
      <c r="C1413" s="2">
        <v>0.8125</v>
      </c>
      <c r="D1413" t="s">
        <v>239</v>
      </c>
      <c r="E1413" t="s">
        <v>822</v>
      </c>
      <c r="G1413">
        <v>0</v>
      </c>
      <c r="H1413">
        <v>1</v>
      </c>
      <c r="I1413">
        <v>0</v>
      </c>
      <c r="J1413" t="s">
        <v>13</v>
      </c>
      <c r="K1413" t="s">
        <v>14</v>
      </c>
      <c r="L1413" t="s">
        <v>64</v>
      </c>
      <c r="M1413" t="s">
        <v>65</v>
      </c>
      <c r="N1413" t="s">
        <v>25</v>
      </c>
      <c r="O1413" s="6" t="s">
        <v>371</v>
      </c>
    </row>
    <row r="1414" spans="1:15" x14ac:dyDescent="0.25">
      <c r="A1414">
        <f t="shared" si="22"/>
        <v>4</v>
      </c>
      <c r="B1414" s="1">
        <v>41325</v>
      </c>
      <c r="C1414" s="2">
        <v>0.66666666666666663</v>
      </c>
      <c r="D1414" t="s">
        <v>239</v>
      </c>
      <c r="E1414" t="s">
        <v>580</v>
      </c>
      <c r="G1414">
        <v>0</v>
      </c>
      <c r="H1414">
        <v>1</v>
      </c>
      <c r="I1414">
        <v>0</v>
      </c>
      <c r="J1414" t="s">
        <v>13</v>
      </c>
      <c r="K1414" t="s">
        <v>14</v>
      </c>
      <c r="L1414" t="s">
        <v>82</v>
      </c>
      <c r="M1414" t="s">
        <v>83</v>
      </c>
      <c r="N1414" t="s">
        <v>25</v>
      </c>
      <c r="O1414" s="6" t="s">
        <v>323</v>
      </c>
    </row>
    <row r="1415" spans="1:15" x14ac:dyDescent="0.25">
      <c r="A1415">
        <f t="shared" si="22"/>
        <v>4</v>
      </c>
      <c r="B1415" s="1">
        <v>41325</v>
      </c>
      <c r="C1415" s="2">
        <v>0.6875</v>
      </c>
      <c r="D1415" t="s">
        <v>239</v>
      </c>
      <c r="E1415" t="s">
        <v>580</v>
      </c>
      <c r="G1415">
        <v>0</v>
      </c>
      <c r="H1415">
        <v>1</v>
      </c>
      <c r="I1415">
        <v>0</v>
      </c>
      <c r="J1415" t="s">
        <v>13</v>
      </c>
      <c r="K1415" t="s">
        <v>14</v>
      </c>
      <c r="L1415" t="s">
        <v>82</v>
      </c>
      <c r="M1415" t="s">
        <v>83</v>
      </c>
      <c r="N1415" t="s">
        <v>25</v>
      </c>
      <c r="O1415" s="6" t="s">
        <v>323</v>
      </c>
    </row>
    <row r="1416" spans="1:15" x14ac:dyDescent="0.25">
      <c r="A1416">
        <f t="shared" si="22"/>
        <v>4</v>
      </c>
      <c r="B1416" s="1">
        <v>41325</v>
      </c>
      <c r="C1416" s="2">
        <v>0.75</v>
      </c>
      <c r="D1416" t="s">
        <v>239</v>
      </c>
      <c r="E1416" t="s">
        <v>718</v>
      </c>
      <c r="G1416">
        <v>0</v>
      </c>
      <c r="H1416">
        <v>1</v>
      </c>
      <c r="I1416">
        <v>0</v>
      </c>
      <c r="J1416" t="s">
        <v>13</v>
      </c>
      <c r="K1416" t="s">
        <v>14</v>
      </c>
      <c r="L1416" t="s">
        <v>62</v>
      </c>
      <c r="M1416" t="s">
        <v>63</v>
      </c>
      <c r="N1416" t="s">
        <v>15</v>
      </c>
      <c r="O1416" s="6" t="s">
        <v>316</v>
      </c>
    </row>
    <row r="1417" spans="1:15" x14ac:dyDescent="0.25">
      <c r="A1417">
        <f t="shared" si="22"/>
        <v>4</v>
      </c>
      <c r="B1417" s="1">
        <v>41325</v>
      </c>
      <c r="C1417" s="2">
        <v>0.77083333333333337</v>
      </c>
      <c r="D1417" t="s">
        <v>239</v>
      </c>
      <c r="E1417" t="s">
        <v>718</v>
      </c>
      <c r="G1417">
        <v>0</v>
      </c>
      <c r="H1417">
        <v>1</v>
      </c>
      <c r="I1417">
        <v>0</v>
      </c>
      <c r="J1417" t="s">
        <v>13</v>
      </c>
      <c r="K1417" t="s">
        <v>14</v>
      </c>
      <c r="L1417" t="s">
        <v>62</v>
      </c>
      <c r="M1417" t="s">
        <v>63</v>
      </c>
      <c r="N1417" t="s">
        <v>15</v>
      </c>
      <c r="O1417" s="6" t="s">
        <v>316</v>
      </c>
    </row>
    <row r="1418" spans="1:15" x14ac:dyDescent="0.25">
      <c r="A1418">
        <f t="shared" si="22"/>
        <v>4</v>
      </c>
      <c r="B1418" s="1">
        <v>41325</v>
      </c>
      <c r="C1418" s="2">
        <v>0.79166666666666663</v>
      </c>
      <c r="D1418" t="s">
        <v>239</v>
      </c>
      <c r="E1418" t="s">
        <v>822</v>
      </c>
      <c r="G1418">
        <v>0</v>
      </c>
      <c r="H1418">
        <v>1</v>
      </c>
      <c r="I1418">
        <v>0</v>
      </c>
      <c r="J1418" t="s">
        <v>13</v>
      </c>
      <c r="K1418" t="s">
        <v>14</v>
      </c>
      <c r="L1418" t="s">
        <v>64</v>
      </c>
      <c r="M1418" t="s">
        <v>65</v>
      </c>
      <c r="N1418" t="s">
        <v>25</v>
      </c>
      <c r="O1418" s="6" t="s">
        <v>371</v>
      </c>
    </row>
    <row r="1419" spans="1:15" x14ac:dyDescent="0.25">
      <c r="A1419">
        <f t="shared" si="22"/>
        <v>4</v>
      </c>
      <c r="B1419" s="1">
        <v>41325</v>
      </c>
      <c r="C1419" s="2">
        <v>0.8125</v>
      </c>
      <c r="D1419" t="s">
        <v>239</v>
      </c>
      <c r="E1419" t="s">
        <v>822</v>
      </c>
      <c r="G1419">
        <v>0</v>
      </c>
      <c r="H1419">
        <v>1</v>
      </c>
      <c r="I1419">
        <v>0</v>
      </c>
      <c r="J1419" t="s">
        <v>13</v>
      </c>
      <c r="K1419" t="s">
        <v>14</v>
      </c>
      <c r="L1419" t="s">
        <v>64</v>
      </c>
      <c r="M1419" t="s">
        <v>65</v>
      </c>
      <c r="N1419" t="s">
        <v>25</v>
      </c>
      <c r="O1419" s="6" t="s">
        <v>371</v>
      </c>
    </row>
    <row r="1420" spans="1:15" x14ac:dyDescent="0.25">
      <c r="A1420">
        <f t="shared" si="22"/>
        <v>5</v>
      </c>
      <c r="B1420" s="1">
        <v>41326</v>
      </c>
      <c r="C1420" s="2">
        <v>0.66666666666666663</v>
      </c>
      <c r="D1420" t="s">
        <v>239</v>
      </c>
      <c r="E1420" t="s">
        <v>893</v>
      </c>
      <c r="G1420">
        <v>0</v>
      </c>
      <c r="H1420">
        <v>1</v>
      </c>
      <c r="I1420">
        <v>0</v>
      </c>
      <c r="J1420" t="s">
        <v>13</v>
      </c>
      <c r="K1420" t="s">
        <v>14</v>
      </c>
      <c r="L1420" t="s">
        <v>23</v>
      </c>
      <c r="M1420" t="s">
        <v>24</v>
      </c>
      <c r="N1420" t="s">
        <v>25</v>
      </c>
      <c r="O1420" s="6" t="s">
        <v>476</v>
      </c>
    </row>
    <row r="1421" spans="1:15" x14ac:dyDescent="0.25">
      <c r="A1421">
        <f t="shared" si="22"/>
        <v>5</v>
      </c>
      <c r="B1421" s="1">
        <v>41326</v>
      </c>
      <c r="C1421" s="2">
        <v>0.6875</v>
      </c>
      <c r="D1421" t="s">
        <v>239</v>
      </c>
      <c r="E1421" t="s">
        <v>895</v>
      </c>
      <c r="G1421">
        <v>0</v>
      </c>
      <c r="H1421">
        <v>1</v>
      </c>
      <c r="I1421">
        <v>0</v>
      </c>
      <c r="J1421" t="s">
        <v>13</v>
      </c>
      <c r="K1421" t="s">
        <v>14</v>
      </c>
      <c r="L1421" t="s">
        <v>126</v>
      </c>
      <c r="M1421" t="s">
        <v>127</v>
      </c>
      <c r="N1421" t="s">
        <v>25</v>
      </c>
      <c r="O1421" s="6" t="s">
        <v>382</v>
      </c>
    </row>
    <row r="1422" spans="1:15" x14ac:dyDescent="0.25">
      <c r="A1422">
        <f t="shared" si="22"/>
        <v>5</v>
      </c>
      <c r="B1422" s="1">
        <v>41326</v>
      </c>
      <c r="C1422" s="2">
        <v>0.75</v>
      </c>
      <c r="D1422" t="s">
        <v>239</v>
      </c>
      <c r="E1422" t="s">
        <v>897</v>
      </c>
      <c r="G1422">
        <v>0</v>
      </c>
      <c r="H1422">
        <v>1</v>
      </c>
      <c r="I1422">
        <v>1</v>
      </c>
      <c r="J1422" t="s">
        <v>13</v>
      </c>
      <c r="K1422" t="s">
        <v>14</v>
      </c>
      <c r="L1422" t="s">
        <v>484</v>
      </c>
      <c r="M1422" t="s">
        <v>485</v>
      </c>
      <c r="N1422" t="s">
        <v>25</v>
      </c>
      <c r="O1422" s="6" t="s">
        <v>486</v>
      </c>
    </row>
    <row r="1423" spans="1:15" x14ac:dyDescent="0.25">
      <c r="A1423">
        <f t="shared" si="22"/>
        <v>5</v>
      </c>
      <c r="B1423" s="1">
        <v>41326</v>
      </c>
      <c r="C1423" s="2">
        <v>0.77083333333333337</v>
      </c>
      <c r="D1423" t="s">
        <v>239</v>
      </c>
      <c r="E1423" t="s">
        <v>897</v>
      </c>
      <c r="G1423">
        <v>0</v>
      </c>
      <c r="H1423">
        <v>1</v>
      </c>
      <c r="I1423">
        <v>0</v>
      </c>
      <c r="J1423" t="s">
        <v>13</v>
      </c>
      <c r="K1423" t="s">
        <v>14</v>
      </c>
      <c r="L1423" t="s">
        <v>484</v>
      </c>
      <c r="M1423" t="s">
        <v>485</v>
      </c>
      <c r="N1423" t="s">
        <v>25</v>
      </c>
      <c r="O1423" s="6" t="s">
        <v>486</v>
      </c>
    </row>
    <row r="1424" spans="1:15" x14ac:dyDescent="0.25">
      <c r="A1424">
        <f t="shared" si="22"/>
        <v>2</v>
      </c>
      <c r="B1424" s="1">
        <v>41330</v>
      </c>
      <c r="C1424" s="2">
        <v>0.66666666666666663</v>
      </c>
      <c r="D1424" t="s">
        <v>244</v>
      </c>
      <c r="E1424" t="s">
        <v>923</v>
      </c>
      <c r="G1424">
        <v>0</v>
      </c>
      <c r="H1424">
        <v>1</v>
      </c>
      <c r="I1424">
        <v>0</v>
      </c>
      <c r="J1424" t="s">
        <v>13</v>
      </c>
      <c r="K1424" t="s">
        <v>14</v>
      </c>
      <c r="L1424" t="s">
        <v>155</v>
      </c>
      <c r="M1424" t="s">
        <v>156</v>
      </c>
      <c r="N1424" t="s">
        <v>22</v>
      </c>
      <c r="O1424" s="6" t="s">
        <v>321</v>
      </c>
    </row>
    <row r="1425" spans="1:15" x14ac:dyDescent="0.25">
      <c r="A1425">
        <f t="shared" si="22"/>
        <v>2</v>
      </c>
      <c r="B1425" s="1">
        <v>41330</v>
      </c>
      <c r="C1425" s="2">
        <v>0.6875</v>
      </c>
      <c r="D1425" t="s">
        <v>244</v>
      </c>
      <c r="E1425" t="s">
        <v>925</v>
      </c>
      <c r="G1425">
        <v>0</v>
      </c>
      <c r="H1425">
        <v>1</v>
      </c>
      <c r="I1425">
        <v>1</v>
      </c>
      <c r="J1425" t="s">
        <v>13</v>
      </c>
      <c r="K1425" t="s">
        <v>14</v>
      </c>
      <c r="L1425" t="s">
        <v>528</v>
      </c>
      <c r="M1425" t="s">
        <v>529</v>
      </c>
      <c r="N1425" t="s">
        <v>235</v>
      </c>
      <c r="O1425" s="5" t="s">
        <v>562</v>
      </c>
    </row>
    <row r="1426" spans="1:15" x14ac:dyDescent="0.25">
      <c r="A1426">
        <f t="shared" si="22"/>
        <v>2</v>
      </c>
      <c r="B1426" s="1">
        <v>41330</v>
      </c>
      <c r="C1426" s="2">
        <v>0.70833333333333337</v>
      </c>
      <c r="D1426" t="s">
        <v>239</v>
      </c>
      <c r="E1426" t="s">
        <v>928</v>
      </c>
      <c r="G1426">
        <v>0</v>
      </c>
      <c r="H1426">
        <v>1</v>
      </c>
      <c r="I1426">
        <v>0</v>
      </c>
      <c r="J1426" t="s">
        <v>13</v>
      </c>
      <c r="K1426" t="s">
        <v>14</v>
      </c>
      <c r="L1426" t="s">
        <v>16</v>
      </c>
      <c r="M1426" t="s">
        <v>17</v>
      </c>
      <c r="N1426" t="s">
        <v>15</v>
      </c>
      <c r="O1426" s="6" t="s">
        <v>320</v>
      </c>
    </row>
    <row r="1427" spans="1:15" x14ac:dyDescent="0.25">
      <c r="A1427">
        <f t="shared" si="22"/>
        <v>2</v>
      </c>
      <c r="B1427" s="1">
        <v>41330</v>
      </c>
      <c r="C1427" s="2">
        <v>0.72916666666666663</v>
      </c>
      <c r="D1427" t="s">
        <v>239</v>
      </c>
      <c r="E1427" t="s">
        <v>928</v>
      </c>
      <c r="G1427">
        <v>0</v>
      </c>
      <c r="H1427">
        <v>1</v>
      </c>
      <c r="I1427">
        <v>0</v>
      </c>
      <c r="J1427" t="s">
        <v>13</v>
      </c>
      <c r="K1427" t="s">
        <v>14</v>
      </c>
      <c r="L1427" t="s">
        <v>16</v>
      </c>
      <c r="M1427" t="s">
        <v>17</v>
      </c>
      <c r="N1427" t="s">
        <v>15</v>
      </c>
      <c r="O1427" s="6" t="s">
        <v>320</v>
      </c>
    </row>
    <row r="1428" spans="1:15" x14ac:dyDescent="0.25">
      <c r="A1428">
        <f t="shared" si="22"/>
        <v>3</v>
      </c>
      <c r="B1428" s="1">
        <v>41331</v>
      </c>
      <c r="C1428" s="2">
        <v>0.72916666666666663</v>
      </c>
      <c r="D1428" t="s">
        <v>239</v>
      </c>
      <c r="E1428" t="s">
        <v>942</v>
      </c>
      <c r="G1428">
        <v>0</v>
      </c>
      <c r="H1428">
        <v>1</v>
      </c>
      <c r="I1428">
        <v>0</v>
      </c>
      <c r="J1428" t="s">
        <v>13</v>
      </c>
      <c r="K1428" t="s">
        <v>14</v>
      </c>
      <c r="L1428" t="s">
        <v>82</v>
      </c>
      <c r="M1428" t="s">
        <v>83</v>
      </c>
      <c r="N1428" t="s">
        <v>25</v>
      </c>
      <c r="O1428" s="6" t="s">
        <v>323</v>
      </c>
    </row>
    <row r="1429" spans="1:15" x14ac:dyDescent="0.25">
      <c r="A1429">
        <f t="shared" si="22"/>
        <v>3</v>
      </c>
      <c r="B1429" s="1">
        <v>41331</v>
      </c>
      <c r="C1429" s="2">
        <v>0.75</v>
      </c>
      <c r="D1429" t="s">
        <v>239</v>
      </c>
      <c r="E1429" t="s">
        <v>721</v>
      </c>
      <c r="G1429">
        <v>0</v>
      </c>
      <c r="H1429">
        <v>1</v>
      </c>
      <c r="I1429">
        <v>0</v>
      </c>
      <c r="J1429" t="s">
        <v>13</v>
      </c>
      <c r="K1429" t="s">
        <v>14</v>
      </c>
      <c r="L1429" t="s">
        <v>18</v>
      </c>
      <c r="M1429" t="s">
        <v>19</v>
      </c>
      <c r="N1429" t="s">
        <v>15</v>
      </c>
      <c r="O1429" s="6" t="s">
        <v>330</v>
      </c>
    </row>
    <row r="1430" spans="1:15" x14ac:dyDescent="0.25">
      <c r="A1430">
        <f t="shared" si="22"/>
        <v>3</v>
      </c>
      <c r="B1430" s="1">
        <v>41331</v>
      </c>
      <c r="C1430" s="2">
        <v>0.77083333333333337</v>
      </c>
      <c r="D1430" t="s">
        <v>239</v>
      </c>
      <c r="E1430" t="s">
        <v>721</v>
      </c>
      <c r="G1430">
        <v>0</v>
      </c>
      <c r="H1430">
        <v>1</v>
      </c>
      <c r="I1430">
        <v>0</v>
      </c>
      <c r="J1430" t="s">
        <v>13</v>
      </c>
      <c r="K1430" t="s">
        <v>14</v>
      </c>
      <c r="L1430" t="s">
        <v>18</v>
      </c>
      <c r="M1430" t="s">
        <v>19</v>
      </c>
      <c r="N1430" t="s">
        <v>15</v>
      </c>
      <c r="O1430" s="6" t="s">
        <v>330</v>
      </c>
    </row>
    <row r="1431" spans="1:15" x14ac:dyDescent="0.25">
      <c r="A1431">
        <f t="shared" si="22"/>
        <v>3</v>
      </c>
      <c r="B1431" s="1">
        <v>41331</v>
      </c>
      <c r="C1431" s="2">
        <v>0.79166666666666663</v>
      </c>
      <c r="D1431" t="s">
        <v>239</v>
      </c>
      <c r="E1431" t="s">
        <v>943</v>
      </c>
      <c r="G1431">
        <v>0</v>
      </c>
      <c r="H1431">
        <v>1</v>
      </c>
      <c r="I1431">
        <v>0</v>
      </c>
      <c r="J1431" t="s">
        <v>13</v>
      </c>
      <c r="K1431" t="s">
        <v>14</v>
      </c>
      <c r="L1431" t="s">
        <v>30</v>
      </c>
      <c r="M1431" t="s">
        <v>31</v>
      </c>
      <c r="N1431" t="s">
        <v>25</v>
      </c>
      <c r="O1431" s="6" t="s">
        <v>311</v>
      </c>
    </row>
    <row r="1432" spans="1:15" x14ac:dyDescent="0.25">
      <c r="A1432">
        <f t="shared" si="22"/>
        <v>4</v>
      </c>
      <c r="B1432" s="1">
        <v>41332</v>
      </c>
      <c r="C1432" s="2">
        <v>0.6875</v>
      </c>
      <c r="D1432" t="s">
        <v>239</v>
      </c>
      <c r="E1432" t="s">
        <v>958</v>
      </c>
      <c r="G1432">
        <v>0</v>
      </c>
      <c r="H1432">
        <v>1</v>
      </c>
      <c r="I1432">
        <v>0</v>
      </c>
      <c r="J1432" t="s">
        <v>13</v>
      </c>
      <c r="K1432" t="s">
        <v>14</v>
      </c>
      <c r="L1432" t="s">
        <v>82</v>
      </c>
      <c r="M1432" t="s">
        <v>83</v>
      </c>
      <c r="N1432" t="s">
        <v>25</v>
      </c>
      <c r="O1432" s="6" t="s">
        <v>323</v>
      </c>
    </row>
    <row r="1433" spans="1:15" x14ac:dyDescent="0.25">
      <c r="A1433">
        <f t="shared" si="22"/>
        <v>4</v>
      </c>
      <c r="B1433" s="1">
        <v>41332</v>
      </c>
      <c r="C1433" s="2">
        <v>0.70833333333333337</v>
      </c>
      <c r="D1433" t="s">
        <v>239</v>
      </c>
      <c r="E1433" t="s">
        <v>960</v>
      </c>
      <c r="G1433">
        <v>0</v>
      </c>
      <c r="H1433">
        <v>1</v>
      </c>
      <c r="I1433">
        <v>1</v>
      </c>
      <c r="J1433" t="s">
        <v>13</v>
      </c>
      <c r="K1433" t="s">
        <v>14</v>
      </c>
      <c r="L1433" t="s">
        <v>440</v>
      </c>
      <c r="M1433" t="s">
        <v>63</v>
      </c>
      <c r="N1433" t="s">
        <v>15</v>
      </c>
      <c r="O1433" s="6" t="s">
        <v>316</v>
      </c>
    </row>
    <row r="1434" spans="1:15" x14ac:dyDescent="0.25">
      <c r="A1434">
        <f t="shared" si="22"/>
        <v>4</v>
      </c>
      <c r="B1434" s="1">
        <v>41332</v>
      </c>
      <c r="C1434" s="2">
        <v>0.72916666666666663</v>
      </c>
      <c r="D1434" t="s">
        <v>239</v>
      </c>
      <c r="E1434" t="s">
        <v>960</v>
      </c>
      <c r="G1434">
        <v>0</v>
      </c>
      <c r="H1434">
        <v>1</v>
      </c>
      <c r="I1434">
        <v>0</v>
      </c>
      <c r="J1434" t="s">
        <v>13</v>
      </c>
      <c r="K1434" t="s">
        <v>14</v>
      </c>
      <c r="L1434" t="s">
        <v>440</v>
      </c>
      <c r="M1434" t="s">
        <v>63</v>
      </c>
      <c r="N1434" t="s">
        <v>15</v>
      </c>
      <c r="O1434" s="6" t="s">
        <v>316</v>
      </c>
    </row>
    <row r="1435" spans="1:15" x14ac:dyDescent="0.25">
      <c r="A1435">
        <f t="shared" si="22"/>
        <v>4</v>
      </c>
      <c r="B1435" s="1">
        <v>41332</v>
      </c>
      <c r="C1435" s="2">
        <v>0.75</v>
      </c>
      <c r="D1435" t="s">
        <v>239</v>
      </c>
      <c r="E1435" t="s">
        <v>721</v>
      </c>
      <c r="G1435">
        <v>0</v>
      </c>
      <c r="H1435">
        <v>1</v>
      </c>
      <c r="I1435">
        <v>0</v>
      </c>
      <c r="J1435" t="s">
        <v>13</v>
      </c>
      <c r="K1435" t="s">
        <v>14</v>
      </c>
      <c r="L1435" t="s">
        <v>18</v>
      </c>
      <c r="M1435" t="s">
        <v>19</v>
      </c>
      <c r="N1435" t="s">
        <v>15</v>
      </c>
      <c r="O1435" s="6" t="s">
        <v>330</v>
      </c>
    </row>
    <row r="1436" spans="1:15" x14ac:dyDescent="0.25">
      <c r="A1436">
        <f t="shared" si="22"/>
        <v>4</v>
      </c>
      <c r="B1436" s="1">
        <v>41332</v>
      </c>
      <c r="C1436" s="2">
        <v>0.77083333333333337</v>
      </c>
      <c r="D1436" t="s">
        <v>239</v>
      </c>
      <c r="E1436" t="s">
        <v>721</v>
      </c>
      <c r="G1436">
        <v>0</v>
      </c>
      <c r="H1436">
        <v>1</v>
      </c>
      <c r="I1436">
        <v>0</v>
      </c>
      <c r="J1436" t="s">
        <v>13</v>
      </c>
      <c r="K1436" t="s">
        <v>14</v>
      </c>
      <c r="L1436" t="s">
        <v>18</v>
      </c>
      <c r="M1436" t="s">
        <v>19</v>
      </c>
      <c r="N1436" t="s">
        <v>15</v>
      </c>
      <c r="O1436" s="6" t="s">
        <v>330</v>
      </c>
    </row>
    <row r="1437" spans="1:15" x14ac:dyDescent="0.25">
      <c r="A1437">
        <f t="shared" si="22"/>
        <v>4</v>
      </c>
      <c r="B1437" s="1">
        <v>41332</v>
      </c>
      <c r="C1437" s="2">
        <v>0.79166666666666663</v>
      </c>
      <c r="D1437" t="s">
        <v>239</v>
      </c>
      <c r="E1437" t="s">
        <v>964</v>
      </c>
      <c r="G1437">
        <v>0</v>
      </c>
      <c r="H1437">
        <v>1</v>
      </c>
      <c r="I1437">
        <v>0</v>
      </c>
      <c r="J1437" t="s">
        <v>13</v>
      </c>
      <c r="K1437" t="s">
        <v>14</v>
      </c>
      <c r="L1437" t="s">
        <v>62</v>
      </c>
      <c r="M1437" t="s">
        <v>63</v>
      </c>
      <c r="N1437" t="s">
        <v>15</v>
      </c>
      <c r="O1437" s="6" t="s">
        <v>316</v>
      </c>
    </row>
    <row r="1438" spans="1:15" x14ac:dyDescent="0.25">
      <c r="A1438">
        <f t="shared" si="22"/>
        <v>4</v>
      </c>
      <c r="B1438" s="1">
        <v>41332</v>
      </c>
      <c r="C1438" s="2">
        <v>0.8125</v>
      </c>
      <c r="D1438" t="s">
        <v>239</v>
      </c>
      <c r="E1438" t="s">
        <v>964</v>
      </c>
      <c r="G1438">
        <v>0</v>
      </c>
      <c r="H1438">
        <v>1</v>
      </c>
      <c r="I1438">
        <v>0</v>
      </c>
      <c r="J1438" t="s">
        <v>13</v>
      </c>
      <c r="K1438" t="s">
        <v>14</v>
      </c>
      <c r="L1438" t="s">
        <v>62</v>
      </c>
      <c r="M1438" t="s">
        <v>63</v>
      </c>
      <c r="N1438" t="s">
        <v>15</v>
      </c>
      <c r="O1438" s="6" t="s">
        <v>316</v>
      </c>
    </row>
    <row r="1439" spans="1:15" x14ac:dyDescent="0.25">
      <c r="A1439">
        <f t="shared" si="22"/>
        <v>5</v>
      </c>
      <c r="B1439" s="1">
        <v>41333</v>
      </c>
      <c r="C1439" s="2">
        <v>0.66666666666666663</v>
      </c>
      <c r="D1439" t="s">
        <v>239</v>
      </c>
      <c r="E1439" t="s">
        <v>942</v>
      </c>
      <c r="G1439">
        <v>0</v>
      </c>
      <c r="H1439">
        <v>1</v>
      </c>
      <c r="I1439">
        <v>0</v>
      </c>
      <c r="J1439" t="s">
        <v>13</v>
      </c>
      <c r="K1439" t="s">
        <v>14</v>
      </c>
      <c r="L1439" t="s">
        <v>82</v>
      </c>
      <c r="M1439" t="s">
        <v>83</v>
      </c>
      <c r="N1439" t="s">
        <v>25</v>
      </c>
      <c r="O1439" s="6" t="s">
        <v>323</v>
      </c>
    </row>
    <row r="1440" spans="1:15" x14ac:dyDescent="0.25">
      <c r="A1440">
        <f t="shared" si="22"/>
        <v>5</v>
      </c>
      <c r="B1440" s="1">
        <v>41333</v>
      </c>
      <c r="C1440" s="2">
        <v>0.6875</v>
      </c>
      <c r="D1440" t="s">
        <v>239</v>
      </c>
      <c r="E1440" t="s">
        <v>942</v>
      </c>
      <c r="G1440">
        <v>0</v>
      </c>
      <c r="H1440">
        <v>1</v>
      </c>
      <c r="I1440">
        <v>0</v>
      </c>
      <c r="J1440" t="s">
        <v>13</v>
      </c>
      <c r="K1440" t="s">
        <v>14</v>
      </c>
      <c r="L1440" t="s">
        <v>82</v>
      </c>
      <c r="M1440" t="s">
        <v>83</v>
      </c>
      <c r="N1440" t="s">
        <v>25</v>
      </c>
      <c r="O1440" s="6" t="s">
        <v>323</v>
      </c>
    </row>
    <row r="1441" spans="1:15" x14ac:dyDescent="0.25">
      <c r="A1441">
        <f t="shared" si="22"/>
        <v>5</v>
      </c>
      <c r="B1441" s="1">
        <v>41333</v>
      </c>
      <c r="C1441" s="2">
        <v>0.70833333333333337</v>
      </c>
      <c r="D1441" t="s">
        <v>239</v>
      </c>
      <c r="E1441" t="s">
        <v>970</v>
      </c>
      <c r="G1441">
        <v>0</v>
      </c>
      <c r="H1441">
        <v>1</v>
      </c>
      <c r="I1441">
        <v>1</v>
      </c>
      <c r="J1441" t="s">
        <v>13</v>
      </c>
      <c r="K1441" t="s">
        <v>14</v>
      </c>
      <c r="L1441" t="s">
        <v>443</v>
      </c>
      <c r="M1441" t="s">
        <v>444</v>
      </c>
      <c r="N1441" t="s">
        <v>22</v>
      </c>
      <c r="O1441" s="6" t="s">
        <v>497</v>
      </c>
    </row>
    <row r="1442" spans="1:15" x14ac:dyDescent="0.25">
      <c r="A1442">
        <f t="shared" si="22"/>
        <v>5</v>
      </c>
      <c r="B1442" s="1">
        <v>41333</v>
      </c>
      <c r="C1442" s="2">
        <v>0.72916666666666663</v>
      </c>
      <c r="D1442" t="s">
        <v>239</v>
      </c>
      <c r="E1442" t="s">
        <v>896</v>
      </c>
      <c r="G1442">
        <v>0</v>
      </c>
      <c r="H1442">
        <v>1</v>
      </c>
      <c r="I1442">
        <v>0</v>
      </c>
      <c r="J1442" t="s">
        <v>13</v>
      </c>
      <c r="K1442" t="s">
        <v>14</v>
      </c>
      <c r="L1442" t="s">
        <v>443</v>
      </c>
      <c r="M1442" t="s">
        <v>444</v>
      </c>
      <c r="N1442" t="s">
        <v>22</v>
      </c>
      <c r="O1442" s="6" t="s">
        <v>497</v>
      </c>
    </row>
    <row r="1443" spans="1:15" x14ac:dyDescent="0.25">
      <c r="A1443">
        <f t="shared" si="22"/>
        <v>5</v>
      </c>
      <c r="B1443" s="1">
        <v>41333</v>
      </c>
      <c r="C1443" s="2">
        <v>0.75</v>
      </c>
      <c r="D1443" t="s">
        <v>239</v>
      </c>
      <c r="E1443" t="s">
        <v>971</v>
      </c>
      <c r="G1443">
        <v>0</v>
      </c>
      <c r="H1443">
        <v>1</v>
      </c>
      <c r="I1443">
        <v>0</v>
      </c>
      <c r="J1443" t="s">
        <v>13</v>
      </c>
      <c r="K1443" t="s">
        <v>14</v>
      </c>
      <c r="L1443" t="s">
        <v>62</v>
      </c>
      <c r="M1443" t="s">
        <v>63</v>
      </c>
      <c r="N1443" t="s">
        <v>15</v>
      </c>
      <c r="O1443" s="6" t="s">
        <v>316</v>
      </c>
    </row>
    <row r="1444" spans="1:15" x14ac:dyDescent="0.25">
      <c r="A1444">
        <f t="shared" si="22"/>
        <v>5</v>
      </c>
      <c r="B1444" s="1">
        <v>41333</v>
      </c>
      <c r="C1444" s="2">
        <v>0.77083333333333337</v>
      </c>
      <c r="D1444" t="s">
        <v>239</v>
      </c>
      <c r="E1444" t="s">
        <v>971</v>
      </c>
      <c r="G1444">
        <v>0</v>
      </c>
      <c r="H1444">
        <v>1</v>
      </c>
      <c r="I1444">
        <v>0</v>
      </c>
      <c r="J1444" t="s">
        <v>13</v>
      </c>
      <c r="K1444" t="s">
        <v>14</v>
      </c>
      <c r="L1444" t="s">
        <v>62</v>
      </c>
      <c r="M1444" t="s">
        <v>63</v>
      </c>
      <c r="N1444" t="s">
        <v>15</v>
      </c>
      <c r="O1444" s="6" t="s">
        <v>316</v>
      </c>
    </row>
    <row r="1445" spans="1:15" x14ac:dyDescent="0.25">
      <c r="A1445">
        <f t="shared" si="22"/>
        <v>2</v>
      </c>
      <c r="B1445" s="1">
        <v>41337</v>
      </c>
      <c r="C1445" s="2">
        <v>0.70833333333333337</v>
      </c>
      <c r="D1445" t="s">
        <v>239</v>
      </c>
      <c r="E1445" t="s">
        <v>1049</v>
      </c>
      <c r="G1445">
        <v>0</v>
      </c>
      <c r="H1445">
        <v>1</v>
      </c>
      <c r="I1445">
        <v>0</v>
      </c>
      <c r="J1445" t="s">
        <v>13</v>
      </c>
      <c r="K1445" t="s">
        <v>14</v>
      </c>
      <c r="L1445" t="s">
        <v>30</v>
      </c>
      <c r="M1445" t="s">
        <v>31</v>
      </c>
      <c r="N1445" t="s">
        <v>25</v>
      </c>
      <c r="O1445" s="6" t="s">
        <v>311</v>
      </c>
    </row>
    <row r="1446" spans="1:15" x14ac:dyDescent="0.25">
      <c r="A1446">
        <f t="shared" si="22"/>
        <v>2</v>
      </c>
      <c r="B1446" s="1">
        <v>41337</v>
      </c>
      <c r="C1446" s="2">
        <v>0.75</v>
      </c>
      <c r="D1446" t="s">
        <v>239</v>
      </c>
      <c r="E1446" t="s">
        <v>996</v>
      </c>
      <c r="G1446">
        <v>0</v>
      </c>
      <c r="H1446">
        <v>1</v>
      </c>
      <c r="I1446">
        <v>0</v>
      </c>
      <c r="J1446" t="s">
        <v>13</v>
      </c>
      <c r="K1446" t="s">
        <v>14</v>
      </c>
      <c r="L1446" t="s">
        <v>18</v>
      </c>
      <c r="M1446" t="s">
        <v>19</v>
      </c>
      <c r="N1446" t="s">
        <v>15</v>
      </c>
      <c r="O1446" s="6" t="s">
        <v>330</v>
      </c>
    </row>
    <row r="1447" spans="1:15" x14ac:dyDescent="0.25">
      <c r="A1447">
        <f t="shared" si="22"/>
        <v>2</v>
      </c>
      <c r="B1447" s="1">
        <v>41337</v>
      </c>
      <c r="C1447" s="2">
        <v>0.79166666666666663</v>
      </c>
      <c r="D1447" t="s">
        <v>239</v>
      </c>
      <c r="E1447" t="s">
        <v>1050</v>
      </c>
      <c r="G1447">
        <v>0</v>
      </c>
      <c r="H1447">
        <v>1</v>
      </c>
      <c r="I1447">
        <v>1</v>
      </c>
      <c r="J1447" t="s">
        <v>13</v>
      </c>
      <c r="K1447" t="s">
        <v>14</v>
      </c>
      <c r="L1447" t="s">
        <v>1051</v>
      </c>
      <c r="M1447" t="s">
        <v>1052</v>
      </c>
      <c r="N1447" t="s">
        <v>25</v>
      </c>
    </row>
    <row r="1448" spans="1:15" x14ac:dyDescent="0.25">
      <c r="A1448">
        <f t="shared" si="22"/>
        <v>2</v>
      </c>
      <c r="B1448" s="1">
        <v>41337</v>
      </c>
      <c r="C1448" s="2">
        <v>0.8125</v>
      </c>
      <c r="D1448" t="s">
        <v>239</v>
      </c>
      <c r="E1448" t="s">
        <v>1053</v>
      </c>
      <c r="G1448">
        <v>0</v>
      </c>
      <c r="H1448">
        <v>1</v>
      </c>
      <c r="I1448">
        <v>0</v>
      </c>
      <c r="J1448" t="s">
        <v>13</v>
      </c>
      <c r="K1448" t="s">
        <v>14</v>
      </c>
      <c r="L1448" t="s">
        <v>82</v>
      </c>
      <c r="M1448" t="s">
        <v>83</v>
      </c>
      <c r="N1448" t="s">
        <v>25</v>
      </c>
      <c r="O1448" s="6" t="s">
        <v>323</v>
      </c>
    </row>
    <row r="1449" spans="1:15" x14ac:dyDescent="0.25">
      <c r="A1449">
        <f t="shared" si="22"/>
        <v>3</v>
      </c>
      <c r="B1449" s="1">
        <v>41338</v>
      </c>
      <c r="C1449" s="2">
        <v>0.66666666666666663</v>
      </c>
      <c r="D1449" t="s">
        <v>351</v>
      </c>
      <c r="E1449" t="s">
        <v>1024</v>
      </c>
      <c r="G1449">
        <v>0</v>
      </c>
      <c r="H1449">
        <v>1</v>
      </c>
      <c r="I1449">
        <v>1</v>
      </c>
      <c r="J1449" t="s">
        <v>13</v>
      </c>
      <c r="K1449" t="s">
        <v>14</v>
      </c>
      <c r="L1449" t="s">
        <v>993</v>
      </c>
      <c r="M1449" t="s">
        <v>994</v>
      </c>
      <c r="N1449" t="s">
        <v>15</v>
      </c>
    </row>
    <row r="1450" spans="1:15" x14ac:dyDescent="0.25">
      <c r="A1450">
        <f t="shared" si="22"/>
        <v>3</v>
      </c>
      <c r="B1450" s="1">
        <v>41338</v>
      </c>
      <c r="C1450" s="2">
        <v>0.70833333333333337</v>
      </c>
      <c r="D1450" t="s">
        <v>239</v>
      </c>
      <c r="E1450" t="s">
        <v>985</v>
      </c>
      <c r="G1450">
        <v>0</v>
      </c>
      <c r="H1450">
        <v>1</v>
      </c>
      <c r="I1450">
        <v>0</v>
      </c>
      <c r="J1450" t="s">
        <v>13</v>
      </c>
      <c r="K1450" t="s">
        <v>14</v>
      </c>
      <c r="L1450" t="s">
        <v>443</v>
      </c>
      <c r="M1450" t="s">
        <v>444</v>
      </c>
      <c r="N1450" t="s">
        <v>22</v>
      </c>
      <c r="O1450" s="6" t="s">
        <v>497</v>
      </c>
    </row>
    <row r="1451" spans="1:15" x14ac:dyDescent="0.25">
      <c r="A1451">
        <f t="shared" si="22"/>
        <v>3</v>
      </c>
      <c r="B1451" s="1">
        <v>41338</v>
      </c>
      <c r="C1451" s="2">
        <v>0.75</v>
      </c>
      <c r="D1451" t="s">
        <v>1025</v>
      </c>
      <c r="E1451" t="s">
        <v>1026</v>
      </c>
      <c r="G1451">
        <v>0</v>
      </c>
      <c r="H1451">
        <v>1</v>
      </c>
      <c r="I1451">
        <v>0</v>
      </c>
      <c r="J1451" t="s">
        <v>13</v>
      </c>
      <c r="K1451" t="s">
        <v>14</v>
      </c>
      <c r="L1451" t="s">
        <v>1027</v>
      </c>
      <c r="M1451" t="s">
        <v>1028</v>
      </c>
      <c r="N1451" t="s">
        <v>525</v>
      </c>
    </row>
    <row r="1452" spans="1:15" x14ac:dyDescent="0.25">
      <c r="A1452">
        <f t="shared" si="22"/>
        <v>3</v>
      </c>
      <c r="B1452" s="1">
        <v>41338</v>
      </c>
      <c r="C1452" s="2">
        <v>0.77083333333333337</v>
      </c>
      <c r="D1452" t="s">
        <v>239</v>
      </c>
      <c r="E1452" t="s">
        <v>1035</v>
      </c>
      <c r="G1452">
        <v>0</v>
      </c>
      <c r="H1452">
        <v>1</v>
      </c>
      <c r="I1452">
        <v>0</v>
      </c>
      <c r="J1452" t="s">
        <v>13</v>
      </c>
      <c r="K1452" t="s">
        <v>14</v>
      </c>
      <c r="L1452" t="s">
        <v>30</v>
      </c>
      <c r="M1452" t="s">
        <v>31</v>
      </c>
      <c r="N1452" t="s">
        <v>25</v>
      </c>
      <c r="O1452" s="6" t="s">
        <v>311</v>
      </c>
    </row>
    <row r="1453" spans="1:15" x14ac:dyDescent="0.25">
      <c r="A1453">
        <f t="shared" si="22"/>
        <v>4</v>
      </c>
      <c r="B1453" s="1">
        <v>41339</v>
      </c>
      <c r="C1453" s="2">
        <v>0.66666666666666663</v>
      </c>
      <c r="D1453" t="s">
        <v>351</v>
      </c>
      <c r="E1453" t="s">
        <v>992</v>
      </c>
      <c r="G1453">
        <v>0</v>
      </c>
      <c r="H1453">
        <v>1</v>
      </c>
      <c r="I1453">
        <v>0</v>
      </c>
      <c r="J1453" t="s">
        <v>13</v>
      </c>
      <c r="K1453" t="s">
        <v>14</v>
      </c>
      <c r="L1453" t="s">
        <v>993</v>
      </c>
      <c r="M1453" t="s">
        <v>994</v>
      </c>
      <c r="N1453" t="s">
        <v>15</v>
      </c>
    </row>
    <row r="1454" spans="1:15" x14ac:dyDescent="0.25">
      <c r="A1454">
        <f t="shared" si="22"/>
        <v>4</v>
      </c>
      <c r="B1454" s="1">
        <v>41339</v>
      </c>
      <c r="C1454" s="2">
        <v>0.70833333333333337</v>
      </c>
      <c r="D1454" t="s">
        <v>239</v>
      </c>
      <c r="E1454" t="s">
        <v>995</v>
      </c>
      <c r="G1454">
        <v>0</v>
      </c>
      <c r="H1454">
        <v>1</v>
      </c>
      <c r="I1454">
        <v>0</v>
      </c>
      <c r="J1454" t="s">
        <v>13</v>
      </c>
      <c r="K1454" t="s">
        <v>14</v>
      </c>
      <c r="L1454" t="s">
        <v>82</v>
      </c>
      <c r="M1454" t="s">
        <v>83</v>
      </c>
      <c r="N1454" t="s">
        <v>25</v>
      </c>
      <c r="O1454" s="6" t="s">
        <v>323</v>
      </c>
    </row>
    <row r="1455" spans="1:15" x14ac:dyDescent="0.25">
      <c r="A1455">
        <f t="shared" si="22"/>
        <v>4</v>
      </c>
      <c r="B1455" s="1">
        <v>41339</v>
      </c>
      <c r="C1455" s="2">
        <v>0.75</v>
      </c>
      <c r="D1455" t="s">
        <v>239</v>
      </c>
      <c r="E1455" t="s">
        <v>996</v>
      </c>
      <c r="G1455">
        <v>0</v>
      </c>
      <c r="H1455">
        <v>1</v>
      </c>
      <c r="I1455">
        <v>0</v>
      </c>
      <c r="J1455" t="s">
        <v>13</v>
      </c>
      <c r="K1455" t="s">
        <v>14</v>
      </c>
      <c r="L1455" t="s">
        <v>18</v>
      </c>
      <c r="M1455" t="s">
        <v>19</v>
      </c>
      <c r="N1455" t="s">
        <v>15</v>
      </c>
      <c r="O1455" s="6" t="s">
        <v>330</v>
      </c>
    </row>
    <row r="1456" spans="1:15" x14ac:dyDescent="0.25">
      <c r="A1456">
        <f t="shared" si="22"/>
        <v>4</v>
      </c>
      <c r="B1456" s="1">
        <v>41339</v>
      </c>
      <c r="C1456" s="2">
        <v>0.83333333333333337</v>
      </c>
      <c r="D1456" t="s">
        <v>239</v>
      </c>
      <c r="E1456" t="s">
        <v>988</v>
      </c>
      <c r="G1456">
        <v>0</v>
      </c>
      <c r="H1456">
        <v>1</v>
      </c>
      <c r="I1456">
        <v>0</v>
      </c>
      <c r="J1456" t="s">
        <v>13</v>
      </c>
      <c r="K1456" t="s">
        <v>14</v>
      </c>
      <c r="L1456" t="s">
        <v>62</v>
      </c>
      <c r="M1456" t="s">
        <v>63</v>
      </c>
      <c r="N1456" t="s">
        <v>15</v>
      </c>
      <c r="O1456" s="6" t="s">
        <v>316</v>
      </c>
    </row>
    <row r="1457" spans="1:15" x14ac:dyDescent="0.25">
      <c r="A1457">
        <f t="shared" si="22"/>
        <v>5</v>
      </c>
      <c r="B1457" s="1">
        <v>41340</v>
      </c>
      <c r="C1457" s="2">
        <v>0.66666666666666663</v>
      </c>
      <c r="D1457" t="s">
        <v>239</v>
      </c>
      <c r="E1457" t="s">
        <v>1097</v>
      </c>
      <c r="G1457">
        <v>0</v>
      </c>
      <c r="H1457">
        <v>1</v>
      </c>
      <c r="I1457">
        <v>0</v>
      </c>
      <c r="J1457" t="s">
        <v>13</v>
      </c>
      <c r="K1457" t="s">
        <v>14</v>
      </c>
      <c r="L1457" t="s">
        <v>16</v>
      </c>
      <c r="M1457" t="s">
        <v>17</v>
      </c>
      <c r="N1457" t="s">
        <v>15</v>
      </c>
      <c r="O1457" s="6" t="s">
        <v>320</v>
      </c>
    </row>
    <row r="1458" spans="1:15" x14ac:dyDescent="0.25">
      <c r="A1458">
        <f t="shared" si="22"/>
        <v>5</v>
      </c>
      <c r="B1458" s="1">
        <v>41340</v>
      </c>
      <c r="C1458" s="2">
        <v>0.6875</v>
      </c>
      <c r="D1458" t="s">
        <v>239</v>
      </c>
      <c r="E1458" t="s">
        <v>1053</v>
      </c>
      <c r="G1458">
        <v>0</v>
      </c>
      <c r="H1458">
        <v>1</v>
      </c>
      <c r="I1458">
        <v>0</v>
      </c>
      <c r="J1458" t="s">
        <v>13</v>
      </c>
      <c r="K1458" t="s">
        <v>14</v>
      </c>
      <c r="L1458" t="s">
        <v>82</v>
      </c>
      <c r="M1458" t="s">
        <v>83</v>
      </c>
      <c r="N1458" t="s">
        <v>25</v>
      </c>
      <c r="O1458" s="6" t="s">
        <v>323</v>
      </c>
    </row>
    <row r="1459" spans="1:15" x14ac:dyDescent="0.25">
      <c r="A1459">
        <f t="shared" si="22"/>
        <v>5</v>
      </c>
      <c r="B1459" s="1">
        <v>41340</v>
      </c>
      <c r="C1459" s="2">
        <v>0.75</v>
      </c>
      <c r="D1459" t="s">
        <v>239</v>
      </c>
      <c r="E1459" t="s">
        <v>988</v>
      </c>
      <c r="G1459">
        <v>0</v>
      </c>
      <c r="H1459">
        <v>1</v>
      </c>
      <c r="I1459">
        <v>0</v>
      </c>
      <c r="J1459" t="s">
        <v>13</v>
      </c>
      <c r="K1459" t="s">
        <v>14</v>
      </c>
      <c r="L1459" t="s">
        <v>62</v>
      </c>
      <c r="M1459" t="s">
        <v>63</v>
      </c>
      <c r="N1459" t="s">
        <v>15</v>
      </c>
      <c r="O1459" s="6" t="s">
        <v>316</v>
      </c>
    </row>
    <row r="1460" spans="1:15" x14ac:dyDescent="0.25">
      <c r="A1460">
        <f t="shared" si="22"/>
        <v>2</v>
      </c>
      <c r="B1460" s="1">
        <v>41344</v>
      </c>
      <c r="C1460" s="2">
        <v>0.6875</v>
      </c>
      <c r="D1460" t="s">
        <v>239</v>
      </c>
      <c r="E1460" t="s">
        <v>1053</v>
      </c>
      <c r="G1460">
        <v>0</v>
      </c>
      <c r="H1460">
        <v>1</v>
      </c>
      <c r="I1460">
        <v>0</v>
      </c>
      <c r="J1460" t="s">
        <v>13</v>
      </c>
      <c r="K1460" t="s">
        <v>14</v>
      </c>
      <c r="L1460" t="s">
        <v>82</v>
      </c>
      <c r="M1460" t="s">
        <v>83</v>
      </c>
      <c r="N1460" t="s">
        <v>25</v>
      </c>
      <c r="O1460" s="6" t="s">
        <v>323</v>
      </c>
    </row>
    <row r="1461" spans="1:15" x14ac:dyDescent="0.25">
      <c r="A1461">
        <f t="shared" si="22"/>
        <v>2</v>
      </c>
      <c r="B1461" s="1">
        <v>41344</v>
      </c>
      <c r="C1461" s="2">
        <v>0.72916666666666663</v>
      </c>
      <c r="D1461" t="s">
        <v>239</v>
      </c>
      <c r="E1461" t="s">
        <v>1189</v>
      </c>
      <c r="G1461">
        <v>0</v>
      </c>
      <c r="H1461">
        <v>1</v>
      </c>
      <c r="I1461">
        <v>1</v>
      </c>
      <c r="J1461" t="s">
        <v>13</v>
      </c>
      <c r="K1461" t="s">
        <v>14</v>
      </c>
      <c r="L1461" t="s">
        <v>1190</v>
      </c>
      <c r="M1461" t="s">
        <v>1191</v>
      </c>
      <c r="N1461" t="s">
        <v>25</v>
      </c>
    </row>
    <row r="1462" spans="1:15" x14ac:dyDescent="0.25">
      <c r="A1462">
        <f t="shared" si="22"/>
        <v>2</v>
      </c>
      <c r="B1462" s="1">
        <v>41344</v>
      </c>
      <c r="C1462" s="2">
        <v>0.75</v>
      </c>
      <c r="D1462" t="s">
        <v>239</v>
      </c>
      <c r="E1462" t="s">
        <v>1141</v>
      </c>
      <c r="G1462">
        <v>0</v>
      </c>
      <c r="H1462">
        <v>1</v>
      </c>
      <c r="I1462">
        <v>0</v>
      </c>
      <c r="J1462" t="s">
        <v>13</v>
      </c>
      <c r="K1462" t="s">
        <v>14</v>
      </c>
      <c r="L1462" t="s">
        <v>18</v>
      </c>
      <c r="M1462" t="s">
        <v>19</v>
      </c>
      <c r="N1462" t="s">
        <v>15</v>
      </c>
      <c r="O1462" s="6" t="s">
        <v>330</v>
      </c>
    </row>
    <row r="1463" spans="1:15" x14ac:dyDescent="0.25">
      <c r="A1463">
        <f t="shared" si="22"/>
        <v>2</v>
      </c>
      <c r="B1463" s="1">
        <v>41344</v>
      </c>
      <c r="C1463" s="2">
        <v>0.79166666666666663</v>
      </c>
      <c r="D1463" t="s">
        <v>239</v>
      </c>
      <c r="E1463" t="s">
        <v>1180</v>
      </c>
      <c r="G1463">
        <v>0</v>
      </c>
      <c r="H1463">
        <v>1</v>
      </c>
      <c r="I1463">
        <v>0</v>
      </c>
      <c r="J1463" t="s">
        <v>13</v>
      </c>
      <c r="K1463" t="s">
        <v>14</v>
      </c>
      <c r="L1463" t="s">
        <v>62</v>
      </c>
      <c r="M1463" t="s">
        <v>63</v>
      </c>
      <c r="N1463" t="s">
        <v>15</v>
      </c>
      <c r="O1463" s="6" t="s">
        <v>316</v>
      </c>
    </row>
    <row r="1464" spans="1:15" x14ac:dyDescent="0.25">
      <c r="A1464">
        <f t="shared" si="22"/>
        <v>3</v>
      </c>
      <c r="B1464" s="1">
        <v>41345</v>
      </c>
      <c r="C1464" s="2">
        <v>0.66666666666666663</v>
      </c>
      <c r="D1464" t="s">
        <v>239</v>
      </c>
      <c r="E1464" t="s">
        <v>1170</v>
      </c>
      <c r="G1464">
        <v>0</v>
      </c>
      <c r="H1464">
        <v>1</v>
      </c>
      <c r="I1464">
        <v>0</v>
      </c>
      <c r="J1464" t="s">
        <v>13</v>
      </c>
      <c r="K1464" t="s">
        <v>14</v>
      </c>
      <c r="L1464" t="s">
        <v>30</v>
      </c>
      <c r="M1464" t="s">
        <v>31</v>
      </c>
      <c r="N1464" t="s">
        <v>25</v>
      </c>
      <c r="O1464" s="6" t="s">
        <v>311</v>
      </c>
    </row>
    <row r="1465" spans="1:15" x14ac:dyDescent="0.25">
      <c r="A1465">
        <f t="shared" si="22"/>
        <v>3</v>
      </c>
      <c r="B1465" s="1">
        <v>41345</v>
      </c>
      <c r="C1465" s="2">
        <v>0.72916666666666663</v>
      </c>
      <c r="D1465" t="s">
        <v>239</v>
      </c>
      <c r="E1465" t="s">
        <v>1053</v>
      </c>
      <c r="G1465">
        <v>0</v>
      </c>
      <c r="H1465">
        <v>1</v>
      </c>
      <c r="I1465">
        <v>0</v>
      </c>
      <c r="J1465" t="s">
        <v>13</v>
      </c>
      <c r="K1465" t="s">
        <v>14</v>
      </c>
      <c r="L1465" t="s">
        <v>82</v>
      </c>
      <c r="M1465" t="s">
        <v>83</v>
      </c>
      <c r="N1465" t="s">
        <v>25</v>
      </c>
      <c r="O1465" s="6" t="s">
        <v>323</v>
      </c>
    </row>
    <row r="1466" spans="1:15" x14ac:dyDescent="0.25">
      <c r="A1466">
        <f t="shared" si="22"/>
        <v>3</v>
      </c>
      <c r="B1466" s="1">
        <v>41345</v>
      </c>
      <c r="C1466" s="2">
        <v>0.75</v>
      </c>
      <c r="D1466" t="s">
        <v>239</v>
      </c>
      <c r="E1466" t="s">
        <v>1171</v>
      </c>
      <c r="G1466">
        <v>0</v>
      </c>
      <c r="H1466">
        <v>1</v>
      </c>
      <c r="I1466">
        <v>1</v>
      </c>
      <c r="J1466" t="s">
        <v>13</v>
      </c>
      <c r="K1466" t="s">
        <v>14</v>
      </c>
      <c r="L1466" t="s">
        <v>1121</v>
      </c>
      <c r="M1466" t="s">
        <v>1122</v>
      </c>
      <c r="N1466" t="s">
        <v>25</v>
      </c>
    </row>
    <row r="1467" spans="1:15" x14ac:dyDescent="0.25">
      <c r="A1467">
        <f t="shared" si="22"/>
        <v>3</v>
      </c>
      <c r="B1467" s="1">
        <v>41345</v>
      </c>
      <c r="C1467" s="2">
        <v>0.77083333333333337</v>
      </c>
      <c r="D1467" t="s">
        <v>1025</v>
      </c>
      <c r="E1467" t="s">
        <v>1116</v>
      </c>
      <c r="G1467">
        <v>0</v>
      </c>
      <c r="H1467">
        <v>1</v>
      </c>
      <c r="I1467">
        <v>0</v>
      </c>
      <c r="J1467" t="s">
        <v>13</v>
      </c>
      <c r="K1467" t="s">
        <v>14</v>
      </c>
      <c r="L1467" t="s">
        <v>1027</v>
      </c>
      <c r="M1467" t="s">
        <v>1028</v>
      </c>
      <c r="N1467" t="s">
        <v>525</v>
      </c>
    </row>
    <row r="1468" spans="1:15" x14ac:dyDescent="0.25">
      <c r="A1468">
        <f t="shared" si="22"/>
        <v>3</v>
      </c>
      <c r="B1468" s="1">
        <v>41345</v>
      </c>
      <c r="C1468" s="2">
        <v>0.8125</v>
      </c>
      <c r="D1468" t="s">
        <v>239</v>
      </c>
      <c r="E1468" t="s">
        <v>1132</v>
      </c>
      <c r="G1468">
        <v>0</v>
      </c>
      <c r="H1468">
        <v>1</v>
      </c>
      <c r="I1468">
        <v>0</v>
      </c>
      <c r="J1468" t="s">
        <v>13</v>
      </c>
      <c r="K1468" t="s">
        <v>14</v>
      </c>
      <c r="L1468" t="s">
        <v>126</v>
      </c>
      <c r="M1468" t="s">
        <v>127</v>
      </c>
      <c r="N1468" t="s">
        <v>25</v>
      </c>
      <c r="O1468" s="6" t="s">
        <v>382</v>
      </c>
    </row>
    <row r="1469" spans="1:15" x14ac:dyDescent="0.25">
      <c r="A1469">
        <f t="shared" si="22"/>
        <v>4</v>
      </c>
      <c r="B1469" s="1">
        <v>41346</v>
      </c>
      <c r="C1469" s="2">
        <v>0.6875</v>
      </c>
      <c r="D1469" t="s">
        <v>239</v>
      </c>
      <c r="E1469" t="s">
        <v>1053</v>
      </c>
      <c r="G1469">
        <v>0</v>
      </c>
      <c r="H1469">
        <v>1</v>
      </c>
      <c r="I1469">
        <v>0</v>
      </c>
      <c r="J1469" t="s">
        <v>13</v>
      </c>
      <c r="K1469" t="s">
        <v>14</v>
      </c>
      <c r="L1469" t="s">
        <v>82</v>
      </c>
      <c r="M1469" t="s">
        <v>83</v>
      </c>
      <c r="N1469" t="s">
        <v>25</v>
      </c>
      <c r="O1469" s="6" t="s">
        <v>323</v>
      </c>
    </row>
    <row r="1470" spans="1:15" x14ac:dyDescent="0.25">
      <c r="A1470">
        <f t="shared" si="22"/>
        <v>4</v>
      </c>
      <c r="B1470" s="1">
        <v>41346</v>
      </c>
      <c r="C1470" s="2">
        <v>0.70833333333333337</v>
      </c>
      <c r="D1470" t="s">
        <v>239</v>
      </c>
      <c r="E1470" t="s">
        <v>1161</v>
      </c>
      <c r="G1470">
        <v>0</v>
      </c>
      <c r="H1470">
        <v>1</v>
      </c>
      <c r="I1470">
        <v>0</v>
      </c>
      <c r="J1470" t="s">
        <v>13</v>
      </c>
      <c r="K1470" t="s">
        <v>14</v>
      </c>
      <c r="L1470" t="s">
        <v>64</v>
      </c>
      <c r="M1470" t="s">
        <v>65</v>
      </c>
      <c r="N1470" t="s">
        <v>25</v>
      </c>
      <c r="O1470" s="6" t="s">
        <v>371</v>
      </c>
    </row>
    <row r="1471" spans="1:15" x14ac:dyDescent="0.25">
      <c r="A1471">
        <f t="shared" si="22"/>
        <v>4</v>
      </c>
      <c r="B1471" s="1">
        <v>41346</v>
      </c>
      <c r="C1471" s="2">
        <v>0.72916666666666663</v>
      </c>
      <c r="D1471" t="s">
        <v>239</v>
      </c>
      <c r="E1471" t="s">
        <v>1132</v>
      </c>
      <c r="G1471">
        <v>0</v>
      </c>
      <c r="H1471">
        <v>1</v>
      </c>
      <c r="I1471">
        <v>0</v>
      </c>
      <c r="J1471" t="s">
        <v>13</v>
      </c>
      <c r="K1471" t="s">
        <v>14</v>
      </c>
      <c r="L1471" t="s">
        <v>126</v>
      </c>
      <c r="M1471" t="s">
        <v>127</v>
      </c>
      <c r="N1471" t="s">
        <v>25</v>
      </c>
      <c r="O1471" s="6" t="s">
        <v>382</v>
      </c>
    </row>
    <row r="1472" spans="1:15" x14ac:dyDescent="0.25">
      <c r="A1472">
        <f t="shared" si="22"/>
        <v>4</v>
      </c>
      <c r="B1472" s="1">
        <v>41346</v>
      </c>
      <c r="C1472" s="2">
        <v>0.75</v>
      </c>
      <c r="D1472" t="s">
        <v>239</v>
      </c>
      <c r="E1472" t="s">
        <v>1141</v>
      </c>
      <c r="G1472">
        <v>0</v>
      </c>
      <c r="H1472">
        <v>1</v>
      </c>
      <c r="I1472">
        <v>0</v>
      </c>
      <c r="J1472" t="s">
        <v>13</v>
      </c>
      <c r="K1472" t="s">
        <v>14</v>
      </c>
      <c r="L1472" t="s">
        <v>18</v>
      </c>
      <c r="M1472" t="s">
        <v>19</v>
      </c>
      <c r="N1472" t="s">
        <v>15</v>
      </c>
      <c r="O1472" s="6" t="s">
        <v>330</v>
      </c>
    </row>
    <row r="1473" spans="1:15" x14ac:dyDescent="0.25">
      <c r="A1473">
        <f t="shared" si="22"/>
        <v>4</v>
      </c>
      <c r="B1473" s="1">
        <v>41346</v>
      </c>
      <c r="C1473" s="2">
        <v>0.79166666666666663</v>
      </c>
      <c r="D1473" t="s">
        <v>351</v>
      </c>
      <c r="E1473" t="s">
        <v>1131</v>
      </c>
      <c r="G1473">
        <v>0</v>
      </c>
      <c r="H1473">
        <v>1</v>
      </c>
      <c r="I1473">
        <v>0</v>
      </c>
      <c r="J1473" t="s">
        <v>13</v>
      </c>
      <c r="K1473" t="s">
        <v>14</v>
      </c>
      <c r="L1473" t="s">
        <v>16</v>
      </c>
      <c r="M1473" t="s">
        <v>17</v>
      </c>
      <c r="N1473" t="s">
        <v>15</v>
      </c>
      <c r="O1473" s="6" t="s">
        <v>320</v>
      </c>
    </row>
    <row r="1474" spans="1:15" x14ac:dyDescent="0.25">
      <c r="A1474">
        <f t="shared" ref="A1474:A1537" si="23">WEEKDAY(B:B)</f>
        <v>5</v>
      </c>
      <c r="B1474" s="1">
        <v>41347</v>
      </c>
      <c r="C1474" s="2">
        <v>0.66666666666666663</v>
      </c>
      <c r="D1474" t="s">
        <v>239</v>
      </c>
      <c r="E1474" t="s">
        <v>1132</v>
      </c>
      <c r="G1474">
        <v>0</v>
      </c>
      <c r="H1474">
        <v>1</v>
      </c>
      <c r="I1474">
        <v>0</v>
      </c>
      <c r="J1474" t="s">
        <v>13</v>
      </c>
      <c r="K1474" t="s">
        <v>14</v>
      </c>
      <c r="L1474" t="s">
        <v>126</v>
      </c>
      <c r="M1474" t="s">
        <v>127</v>
      </c>
      <c r="N1474" t="s">
        <v>25</v>
      </c>
      <c r="O1474" s="6" t="s">
        <v>382</v>
      </c>
    </row>
    <row r="1475" spans="1:15" x14ac:dyDescent="0.25">
      <c r="A1475">
        <f t="shared" si="23"/>
        <v>5</v>
      </c>
      <c r="B1475" s="1">
        <v>41347</v>
      </c>
      <c r="C1475" s="2">
        <v>0.66666666666666663</v>
      </c>
      <c r="D1475" t="s">
        <v>239</v>
      </c>
      <c r="E1475" t="s">
        <v>1120</v>
      </c>
      <c r="G1475">
        <v>0</v>
      </c>
      <c r="H1475">
        <v>1</v>
      </c>
      <c r="I1475">
        <v>0</v>
      </c>
      <c r="J1475" t="s">
        <v>13</v>
      </c>
      <c r="K1475" t="s">
        <v>14</v>
      </c>
      <c r="L1475" t="s">
        <v>23</v>
      </c>
      <c r="M1475" t="s">
        <v>24</v>
      </c>
      <c r="N1475" t="s">
        <v>25</v>
      </c>
      <c r="O1475" s="6" t="s">
        <v>476</v>
      </c>
    </row>
    <row r="1476" spans="1:15" x14ac:dyDescent="0.25">
      <c r="A1476">
        <f t="shared" si="23"/>
        <v>5</v>
      </c>
      <c r="B1476" s="1">
        <v>41347</v>
      </c>
      <c r="C1476" s="2">
        <v>0.70833333333333337</v>
      </c>
      <c r="D1476" t="s">
        <v>239</v>
      </c>
      <c r="E1476" t="s">
        <v>1131</v>
      </c>
      <c r="G1476">
        <v>0</v>
      </c>
      <c r="H1476">
        <v>1</v>
      </c>
      <c r="I1476">
        <v>0</v>
      </c>
      <c r="J1476" t="s">
        <v>13</v>
      </c>
      <c r="K1476" t="s">
        <v>14</v>
      </c>
      <c r="L1476" t="s">
        <v>16</v>
      </c>
      <c r="M1476" t="s">
        <v>17</v>
      </c>
      <c r="N1476" t="s">
        <v>15</v>
      </c>
      <c r="O1476" s="6" t="s">
        <v>320</v>
      </c>
    </row>
    <row r="1477" spans="1:15" x14ac:dyDescent="0.25">
      <c r="A1477">
        <f t="shared" si="23"/>
        <v>5</v>
      </c>
      <c r="B1477" s="1">
        <v>41347</v>
      </c>
      <c r="C1477" s="2">
        <v>0.75</v>
      </c>
      <c r="D1477" t="s">
        <v>1025</v>
      </c>
      <c r="E1477" t="s">
        <v>1116</v>
      </c>
      <c r="G1477">
        <v>0</v>
      </c>
      <c r="H1477">
        <v>1</v>
      </c>
      <c r="I1477">
        <v>0</v>
      </c>
      <c r="J1477" t="s">
        <v>13</v>
      </c>
      <c r="K1477" t="s">
        <v>14</v>
      </c>
      <c r="L1477" t="s">
        <v>1027</v>
      </c>
      <c r="M1477" t="s">
        <v>1028</v>
      </c>
      <c r="N1477" t="s">
        <v>525</v>
      </c>
    </row>
    <row r="1478" spans="1:15" x14ac:dyDescent="0.25">
      <c r="A1478">
        <f t="shared" si="23"/>
        <v>2</v>
      </c>
      <c r="B1478" s="1">
        <v>41358</v>
      </c>
      <c r="C1478" s="2">
        <v>0.72916666666666663</v>
      </c>
      <c r="D1478" t="s">
        <v>239</v>
      </c>
      <c r="E1478" t="s">
        <v>1234</v>
      </c>
      <c r="G1478">
        <v>0</v>
      </c>
      <c r="H1478">
        <v>1</v>
      </c>
      <c r="I1478">
        <v>0</v>
      </c>
      <c r="J1478" t="s">
        <v>13</v>
      </c>
      <c r="K1478" t="s">
        <v>14</v>
      </c>
      <c r="L1478" t="s">
        <v>64</v>
      </c>
      <c r="M1478" t="s">
        <v>65</v>
      </c>
      <c r="N1478" t="s">
        <v>25</v>
      </c>
    </row>
    <row r="1479" spans="1:15" x14ac:dyDescent="0.25">
      <c r="A1479">
        <f t="shared" si="23"/>
        <v>2</v>
      </c>
      <c r="B1479" s="1">
        <v>41358</v>
      </c>
      <c r="C1479" s="2">
        <v>0.75</v>
      </c>
      <c r="D1479" t="s">
        <v>239</v>
      </c>
      <c r="E1479" t="s">
        <v>1235</v>
      </c>
      <c r="G1479">
        <v>0</v>
      </c>
      <c r="H1479">
        <v>1</v>
      </c>
      <c r="I1479">
        <v>0</v>
      </c>
      <c r="J1479" t="s">
        <v>13</v>
      </c>
      <c r="K1479" t="s">
        <v>14</v>
      </c>
      <c r="L1479" t="s">
        <v>18</v>
      </c>
      <c r="M1479" t="s">
        <v>19</v>
      </c>
      <c r="N1479" t="s">
        <v>15</v>
      </c>
    </row>
    <row r="1480" spans="1:15" x14ac:dyDescent="0.25">
      <c r="A1480">
        <f t="shared" si="23"/>
        <v>2</v>
      </c>
      <c r="B1480" s="1">
        <v>41358</v>
      </c>
      <c r="C1480" s="2">
        <v>0.79166666666666663</v>
      </c>
      <c r="D1480" t="s">
        <v>351</v>
      </c>
      <c r="E1480" t="s">
        <v>1236</v>
      </c>
      <c r="G1480">
        <v>0</v>
      </c>
      <c r="H1480">
        <v>1</v>
      </c>
      <c r="I1480">
        <v>0</v>
      </c>
      <c r="J1480" t="s">
        <v>13</v>
      </c>
      <c r="K1480" t="s">
        <v>14</v>
      </c>
      <c r="L1480" t="s">
        <v>62</v>
      </c>
      <c r="M1480" t="s">
        <v>63</v>
      </c>
      <c r="N1480" t="s">
        <v>15</v>
      </c>
    </row>
    <row r="1481" spans="1:15" x14ac:dyDescent="0.25">
      <c r="A1481">
        <f t="shared" si="23"/>
        <v>3</v>
      </c>
      <c r="B1481" s="1">
        <v>41359</v>
      </c>
      <c r="C1481" s="2">
        <v>0.70833333333333337</v>
      </c>
      <c r="D1481" t="s">
        <v>239</v>
      </c>
      <c r="E1481" t="s">
        <v>1267</v>
      </c>
      <c r="G1481">
        <v>0</v>
      </c>
      <c r="H1481">
        <v>1</v>
      </c>
      <c r="I1481">
        <v>0</v>
      </c>
      <c r="J1481" t="s">
        <v>13</v>
      </c>
      <c r="K1481" t="s">
        <v>14</v>
      </c>
      <c r="L1481" t="s">
        <v>82</v>
      </c>
      <c r="M1481" t="s">
        <v>83</v>
      </c>
      <c r="N1481" t="s">
        <v>25</v>
      </c>
    </row>
    <row r="1482" spans="1:15" x14ac:dyDescent="0.25">
      <c r="A1482">
        <f t="shared" si="23"/>
        <v>3</v>
      </c>
      <c r="B1482" s="1">
        <v>41359</v>
      </c>
      <c r="C1482" s="2">
        <v>0.72916666666666663</v>
      </c>
      <c r="D1482" t="s">
        <v>239</v>
      </c>
      <c r="E1482" t="s">
        <v>1267</v>
      </c>
      <c r="G1482">
        <v>0</v>
      </c>
      <c r="H1482">
        <v>1</v>
      </c>
      <c r="I1482">
        <v>0</v>
      </c>
      <c r="J1482" t="s">
        <v>13</v>
      </c>
      <c r="K1482" t="s">
        <v>14</v>
      </c>
      <c r="L1482" t="s">
        <v>82</v>
      </c>
      <c r="M1482" t="s">
        <v>83</v>
      </c>
      <c r="N1482" t="s">
        <v>25</v>
      </c>
    </row>
    <row r="1483" spans="1:15" x14ac:dyDescent="0.25">
      <c r="A1483">
        <f t="shared" si="23"/>
        <v>3</v>
      </c>
      <c r="B1483" s="1">
        <v>41359</v>
      </c>
      <c r="C1483" s="2">
        <v>0.77083333333333337</v>
      </c>
      <c r="D1483" t="s">
        <v>1025</v>
      </c>
      <c r="E1483" t="s">
        <v>1271</v>
      </c>
      <c r="G1483">
        <v>0</v>
      </c>
      <c r="H1483">
        <v>1</v>
      </c>
      <c r="I1483">
        <v>0</v>
      </c>
      <c r="J1483" t="s">
        <v>13</v>
      </c>
      <c r="K1483" t="s">
        <v>14</v>
      </c>
      <c r="L1483" t="s">
        <v>1027</v>
      </c>
      <c r="M1483" t="s">
        <v>1028</v>
      </c>
      <c r="N1483" t="s">
        <v>525</v>
      </c>
    </row>
    <row r="1484" spans="1:15" x14ac:dyDescent="0.25">
      <c r="A1484">
        <f t="shared" si="23"/>
        <v>3</v>
      </c>
      <c r="B1484" s="1">
        <v>41359</v>
      </c>
      <c r="C1484" s="2">
        <v>0.79166666666666663</v>
      </c>
      <c r="D1484" t="s">
        <v>1025</v>
      </c>
      <c r="E1484" t="s">
        <v>1271</v>
      </c>
      <c r="G1484">
        <v>0</v>
      </c>
      <c r="H1484">
        <v>1</v>
      </c>
      <c r="I1484">
        <v>0</v>
      </c>
      <c r="J1484" t="s">
        <v>13</v>
      </c>
      <c r="K1484" t="s">
        <v>14</v>
      </c>
      <c r="L1484" t="s">
        <v>1027</v>
      </c>
      <c r="M1484" t="s">
        <v>1028</v>
      </c>
      <c r="N1484" t="s">
        <v>525</v>
      </c>
    </row>
    <row r="1485" spans="1:15" x14ac:dyDescent="0.25">
      <c r="A1485">
        <f t="shared" si="23"/>
        <v>5</v>
      </c>
      <c r="B1485" s="1">
        <v>41361</v>
      </c>
      <c r="C1485" s="2">
        <v>0.6875</v>
      </c>
      <c r="D1485" t="s">
        <v>1025</v>
      </c>
      <c r="E1485" t="s">
        <v>1305</v>
      </c>
      <c r="G1485">
        <v>0</v>
      </c>
      <c r="H1485">
        <v>1</v>
      </c>
      <c r="I1485">
        <v>1</v>
      </c>
      <c r="J1485" t="s">
        <v>13</v>
      </c>
      <c r="K1485" t="s">
        <v>14</v>
      </c>
      <c r="L1485" t="s">
        <v>1306</v>
      </c>
      <c r="M1485" t="s">
        <v>1307</v>
      </c>
      <c r="N1485" t="s">
        <v>525</v>
      </c>
    </row>
    <row r="1486" spans="1:15" x14ac:dyDescent="0.25">
      <c r="A1486">
        <f t="shared" si="23"/>
        <v>5</v>
      </c>
      <c r="B1486" s="1">
        <v>41361</v>
      </c>
      <c r="C1486" s="2">
        <v>0.70833333333333337</v>
      </c>
      <c r="D1486" t="s">
        <v>1025</v>
      </c>
      <c r="E1486" t="s">
        <v>1305</v>
      </c>
      <c r="G1486">
        <v>0</v>
      </c>
      <c r="H1486">
        <v>1</v>
      </c>
      <c r="I1486">
        <v>0</v>
      </c>
      <c r="J1486" t="s">
        <v>13</v>
      </c>
      <c r="K1486" t="s">
        <v>14</v>
      </c>
      <c r="L1486" t="s">
        <v>1306</v>
      </c>
      <c r="M1486" t="s">
        <v>1307</v>
      </c>
      <c r="N1486" t="s">
        <v>525</v>
      </c>
    </row>
    <row r="1487" spans="1:15" x14ac:dyDescent="0.25">
      <c r="A1487">
        <f t="shared" si="23"/>
        <v>5</v>
      </c>
      <c r="B1487" s="1">
        <v>41361</v>
      </c>
      <c r="C1487" s="2">
        <v>0.72916666666666663</v>
      </c>
      <c r="D1487" t="s">
        <v>239</v>
      </c>
      <c r="E1487" t="s">
        <v>1310</v>
      </c>
      <c r="G1487">
        <v>0</v>
      </c>
      <c r="H1487">
        <v>1</v>
      </c>
      <c r="I1487">
        <v>0</v>
      </c>
      <c r="J1487" t="s">
        <v>13</v>
      </c>
      <c r="K1487" t="s">
        <v>14</v>
      </c>
      <c r="L1487" t="s">
        <v>82</v>
      </c>
      <c r="M1487" t="s">
        <v>83</v>
      </c>
      <c r="N1487" t="s">
        <v>25</v>
      </c>
    </row>
    <row r="1488" spans="1:15" x14ac:dyDescent="0.25">
      <c r="A1488">
        <f t="shared" si="23"/>
        <v>5</v>
      </c>
      <c r="B1488" s="1">
        <v>41361</v>
      </c>
      <c r="C1488" s="2">
        <v>0.75</v>
      </c>
      <c r="D1488" t="s">
        <v>1025</v>
      </c>
      <c r="E1488" t="s">
        <v>1271</v>
      </c>
      <c r="G1488">
        <v>0</v>
      </c>
      <c r="H1488">
        <v>1</v>
      </c>
      <c r="I1488">
        <v>0</v>
      </c>
      <c r="J1488" t="s">
        <v>13</v>
      </c>
      <c r="K1488" t="s">
        <v>14</v>
      </c>
      <c r="L1488" t="s">
        <v>1027</v>
      </c>
      <c r="M1488" t="s">
        <v>1028</v>
      </c>
      <c r="N1488" t="s">
        <v>525</v>
      </c>
    </row>
    <row r="1489" spans="1:14" x14ac:dyDescent="0.25">
      <c r="A1489">
        <f t="shared" si="23"/>
        <v>5</v>
      </c>
      <c r="B1489" s="1">
        <v>41361</v>
      </c>
      <c r="C1489" s="2">
        <v>0.77083333333333337</v>
      </c>
      <c r="D1489" t="s">
        <v>1025</v>
      </c>
      <c r="E1489" t="s">
        <v>1271</v>
      </c>
      <c r="G1489">
        <v>0</v>
      </c>
      <c r="H1489">
        <v>1</v>
      </c>
      <c r="I1489">
        <v>0</v>
      </c>
      <c r="J1489" t="s">
        <v>13</v>
      </c>
      <c r="K1489" t="s">
        <v>14</v>
      </c>
      <c r="L1489" t="s">
        <v>1027</v>
      </c>
      <c r="M1489" t="s">
        <v>1028</v>
      </c>
      <c r="N1489" t="s">
        <v>525</v>
      </c>
    </row>
    <row r="1490" spans="1:14" x14ac:dyDescent="0.25">
      <c r="A1490">
        <f t="shared" si="23"/>
        <v>2</v>
      </c>
      <c r="B1490" s="1">
        <v>41365</v>
      </c>
      <c r="C1490" s="2">
        <v>0.66666666666666663</v>
      </c>
      <c r="D1490" t="s">
        <v>239</v>
      </c>
      <c r="E1490" t="s">
        <v>1429</v>
      </c>
      <c r="G1490">
        <v>0</v>
      </c>
      <c r="H1490">
        <v>1</v>
      </c>
      <c r="I1490">
        <v>0</v>
      </c>
      <c r="J1490" t="s">
        <v>13</v>
      </c>
      <c r="K1490" t="s">
        <v>14</v>
      </c>
      <c r="L1490" t="s">
        <v>16</v>
      </c>
      <c r="M1490" t="s">
        <v>17</v>
      </c>
      <c r="N1490" t="s">
        <v>15</v>
      </c>
    </row>
    <row r="1491" spans="1:14" x14ac:dyDescent="0.25">
      <c r="A1491">
        <f t="shared" si="23"/>
        <v>2</v>
      </c>
      <c r="B1491" s="1">
        <v>41365</v>
      </c>
      <c r="C1491" s="2">
        <v>0.6875</v>
      </c>
      <c r="D1491" t="s">
        <v>239</v>
      </c>
      <c r="E1491" t="s">
        <v>1429</v>
      </c>
      <c r="G1491">
        <v>0</v>
      </c>
      <c r="H1491">
        <v>1</v>
      </c>
      <c r="I1491">
        <v>0</v>
      </c>
      <c r="J1491" t="s">
        <v>13</v>
      </c>
      <c r="K1491" t="s">
        <v>14</v>
      </c>
      <c r="L1491" t="s">
        <v>16</v>
      </c>
      <c r="M1491" t="s">
        <v>17</v>
      </c>
      <c r="N1491" t="s">
        <v>15</v>
      </c>
    </row>
    <row r="1492" spans="1:14" x14ac:dyDescent="0.25">
      <c r="A1492">
        <f t="shared" si="23"/>
        <v>2</v>
      </c>
      <c r="B1492" s="1">
        <v>41365</v>
      </c>
      <c r="C1492" s="2">
        <v>0.70833333333333337</v>
      </c>
      <c r="D1492" t="s">
        <v>239</v>
      </c>
      <c r="E1492" t="s">
        <v>1430</v>
      </c>
      <c r="G1492">
        <v>0</v>
      </c>
      <c r="H1492">
        <v>1</v>
      </c>
      <c r="I1492">
        <v>0</v>
      </c>
      <c r="J1492" t="s">
        <v>13</v>
      </c>
      <c r="K1492" t="s">
        <v>14</v>
      </c>
      <c r="L1492" t="s">
        <v>30</v>
      </c>
      <c r="M1492" t="s">
        <v>31</v>
      </c>
      <c r="N1492" t="s">
        <v>25</v>
      </c>
    </row>
    <row r="1493" spans="1:14" x14ac:dyDescent="0.25">
      <c r="A1493">
        <f t="shared" si="23"/>
        <v>2</v>
      </c>
      <c r="B1493" s="1">
        <v>41365</v>
      </c>
      <c r="C1493" s="2">
        <v>0.72916666666666663</v>
      </c>
      <c r="D1493" t="s">
        <v>239</v>
      </c>
      <c r="E1493" t="s">
        <v>1430</v>
      </c>
      <c r="G1493">
        <v>0</v>
      </c>
      <c r="H1493">
        <v>1</v>
      </c>
      <c r="I1493">
        <v>0</v>
      </c>
      <c r="J1493" t="s">
        <v>13</v>
      </c>
      <c r="K1493" t="s">
        <v>14</v>
      </c>
      <c r="L1493" t="s">
        <v>30</v>
      </c>
      <c r="M1493" t="s">
        <v>31</v>
      </c>
      <c r="N1493" t="s">
        <v>25</v>
      </c>
    </row>
    <row r="1494" spans="1:14" x14ac:dyDescent="0.25">
      <c r="A1494">
        <f t="shared" si="23"/>
        <v>2</v>
      </c>
      <c r="B1494" s="1">
        <v>41365</v>
      </c>
      <c r="C1494" s="2">
        <v>0.75</v>
      </c>
      <c r="D1494" t="s">
        <v>239</v>
      </c>
      <c r="E1494" t="s">
        <v>1341</v>
      </c>
      <c r="G1494">
        <v>0</v>
      </c>
      <c r="H1494">
        <v>1</v>
      </c>
      <c r="I1494">
        <v>0</v>
      </c>
      <c r="J1494" t="s">
        <v>13</v>
      </c>
      <c r="K1494" t="s">
        <v>14</v>
      </c>
      <c r="L1494" t="s">
        <v>18</v>
      </c>
      <c r="M1494" t="s">
        <v>19</v>
      </c>
      <c r="N1494" t="s">
        <v>15</v>
      </c>
    </row>
    <row r="1495" spans="1:14" x14ac:dyDescent="0.25">
      <c r="A1495">
        <f t="shared" si="23"/>
        <v>2</v>
      </c>
      <c r="B1495" s="1">
        <v>41365</v>
      </c>
      <c r="C1495" s="2">
        <v>0.77083333333333337</v>
      </c>
      <c r="D1495" t="s">
        <v>239</v>
      </c>
      <c r="E1495" t="s">
        <v>1341</v>
      </c>
      <c r="G1495">
        <v>0</v>
      </c>
      <c r="H1495">
        <v>1</v>
      </c>
      <c r="I1495">
        <v>0</v>
      </c>
      <c r="J1495" t="s">
        <v>13</v>
      </c>
      <c r="K1495" t="s">
        <v>14</v>
      </c>
      <c r="L1495" t="s">
        <v>18</v>
      </c>
      <c r="M1495" t="s">
        <v>19</v>
      </c>
      <c r="N1495" t="s">
        <v>15</v>
      </c>
    </row>
    <row r="1496" spans="1:14" x14ac:dyDescent="0.25">
      <c r="A1496">
        <f t="shared" si="23"/>
        <v>2</v>
      </c>
      <c r="B1496" s="1">
        <v>41365</v>
      </c>
      <c r="C1496" s="2">
        <v>0.79166666666666663</v>
      </c>
      <c r="D1496" t="s">
        <v>239</v>
      </c>
      <c r="E1496" t="s">
        <v>1436</v>
      </c>
      <c r="G1496">
        <v>0</v>
      </c>
      <c r="H1496">
        <v>1</v>
      </c>
      <c r="I1496">
        <v>0</v>
      </c>
      <c r="J1496" t="s">
        <v>13</v>
      </c>
      <c r="K1496" t="s">
        <v>14</v>
      </c>
      <c r="L1496" t="s">
        <v>62</v>
      </c>
      <c r="M1496" t="s">
        <v>63</v>
      </c>
      <c r="N1496" t="s">
        <v>15</v>
      </c>
    </row>
    <row r="1497" spans="1:14" x14ac:dyDescent="0.25">
      <c r="A1497">
        <f t="shared" si="23"/>
        <v>2</v>
      </c>
      <c r="B1497" s="1">
        <v>41365</v>
      </c>
      <c r="C1497" s="2">
        <v>0.8125</v>
      </c>
      <c r="D1497" t="s">
        <v>239</v>
      </c>
      <c r="E1497" t="s">
        <v>1436</v>
      </c>
      <c r="G1497">
        <v>0</v>
      </c>
      <c r="H1497">
        <v>1</v>
      </c>
      <c r="I1497">
        <v>0</v>
      </c>
      <c r="J1497" t="s">
        <v>13</v>
      </c>
      <c r="K1497" t="s">
        <v>14</v>
      </c>
      <c r="L1497" t="s">
        <v>62</v>
      </c>
      <c r="M1497" t="s">
        <v>63</v>
      </c>
      <c r="N1497" t="s">
        <v>15</v>
      </c>
    </row>
    <row r="1498" spans="1:14" x14ac:dyDescent="0.25">
      <c r="A1498">
        <f t="shared" si="23"/>
        <v>3</v>
      </c>
      <c r="B1498" s="1">
        <v>41366</v>
      </c>
      <c r="C1498" s="2">
        <v>0.6875</v>
      </c>
      <c r="D1498" t="s">
        <v>239</v>
      </c>
      <c r="E1498" t="s">
        <v>1222</v>
      </c>
      <c r="G1498">
        <v>0</v>
      </c>
      <c r="H1498">
        <v>1</v>
      </c>
      <c r="I1498">
        <v>0</v>
      </c>
      <c r="J1498" t="s">
        <v>13</v>
      </c>
      <c r="K1498" t="s">
        <v>14</v>
      </c>
      <c r="L1498" t="s">
        <v>23</v>
      </c>
      <c r="M1498" t="s">
        <v>24</v>
      </c>
      <c r="N1498" t="s">
        <v>25</v>
      </c>
    </row>
    <row r="1499" spans="1:14" x14ac:dyDescent="0.25">
      <c r="A1499">
        <f t="shared" si="23"/>
        <v>3</v>
      </c>
      <c r="B1499" s="1">
        <v>41366</v>
      </c>
      <c r="C1499" s="2">
        <v>0.70833333333333337</v>
      </c>
      <c r="D1499" t="s">
        <v>239</v>
      </c>
      <c r="E1499" t="s">
        <v>1053</v>
      </c>
      <c r="G1499">
        <v>0</v>
      </c>
      <c r="H1499">
        <v>1</v>
      </c>
      <c r="I1499">
        <v>0</v>
      </c>
      <c r="J1499" t="s">
        <v>13</v>
      </c>
      <c r="K1499" t="s">
        <v>14</v>
      </c>
      <c r="L1499" t="s">
        <v>82</v>
      </c>
      <c r="M1499" t="s">
        <v>83</v>
      </c>
      <c r="N1499" t="s">
        <v>25</v>
      </c>
    </row>
    <row r="1500" spans="1:14" x14ac:dyDescent="0.25">
      <c r="A1500">
        <f t="shared" si="23"/>
        <v>3</v>
      </c>
      <c r="B1500" s="1">
        <v>41366</v>
      </c>
      <c r="C1500" s="2">
        <v>0.72916666666666663</v>
      </c>
      <c r="D1500" t="s">
        <v>239</v>
      </c>
      <c r="E1500" t="s">
        <v>1053</v>
      </c>
      <c r="G1500">
        <v>0</v>
      </c>
      <c r="H1500">
        <v>1</v>
      </c>
      <c r="I1500">
        <v>0</v>
      </c>
      <c r="J1500" t="s">
        <v>13</v>
      </c>
      <c r="K1500" t="s">
        <v>14</v>
      </c>
      <c r="L1500" t="s">
        <v>82</v>
      </c>
      <c r="M1500" t="s">
        <v>83</v>
      </c>
      <c r="N1500" t="s">
        <v>25</v>
      </c>
    </row>
    <row r="1501" spans="1:14" x14ac:dyDescent="0.25">
      <c r="A1501">
        <f t="shared" si="23"/>
        <v>3</v>
      </c>
      <c r="B1501" s="1">
        <v>41366</v>
      </c>
      <c r="C1501" s="2">
        <v>0.75</v>
      </c>
      <c r="D1501" t="s">
        <v>239</v>
      </c>
      <c r="E1501" t="s">
        <v>1451</v>
      </c>
      <c r="G1501">
        <v>0</v>
      </c>
      <c r="H1501">
        <v>1</v>
      </c>
      <c r="I1501">
        <v>0</v>
      </c>
      <c r="J1501" t="s">
        <v>13</v>
      </c>
      <c r="K1501" t="s">
        <v>14</v>
      </c>
      <c r="L1501" t="s">
        <v>1190</v>
      </c>
      <c r="M1501" t="s">
        <v>1191</v>
      </c>
      <c r="N1501" t="s">
        <v>25</v>
      </c>
    </row>
    <row r="1502" spans="1:14" x14ac:dyDescent="0.25">
      <c r="A1502">
        <f t="shared" si="23"/>
        <v>3</v>
      </c>
      <c r="B1502" s="1">
        <v>41366</v>
      </c>
      <c r="C1502" s="2">
        <v>0.77083333333333337</v>
      </c>
      <c r="D1502" t="s">
        <v>239</v>
      </c>
      <c r="E1502" t="s">
        <v>1451</v>
      </c>
      <c r="G1502">
        <v>0</v>
      </c>
      <c r="H1502">
        <v>1</v>
      </c>
      <c r="I1502">
        <v>0</v>
      </c>
      <c r="J1502" t="s">
        <v>13</v>
      </c>
      <c r="K1502" t="s">
        <v>14</v>
      </c>
      <c r="L1502" t="s">
        <v>1190</v>
      </c>
      <c r="M1502" t="s">
        <v>1191</v>
      </c>
      <c r="N1502" t="s">
        <v>25</v>
      </c>
    </row>
    <row r="1503" spans="1:14" x14ac:dyDescent="0.25">
      <c r="A1503">
        <f t="shared" si="23"/>
        <v>4</v>
      </c>
      <c r="B1503" s="1">
        <v>41367</v>
      </c>
      <c r="C1503" s="2">
        <v>0.6875</v>
      </c>
      <c r="D1503" t="s">
        <v>239</v>
      </c>
      <c r="E1503" t="s">
        <v>1053</v>
      </c>
      <c r="G1503">
        <v>0</v>
      </c>
      <c r="H1503">
        <v>1</v>
      </c>
      <c r="I1503">
        <v>0</v>
      </c>
      <c r="J1503" t="s">
        <v>13</v>
      </c>
      <c r="K1503" t="s">
        <v>14</v>
      </c>
      <c r="L1503" t="s">
        <v>82</v>
      </c>
      <c r="M1503" t="s">
        <v>83</v>
      </c>
      <c r="N1503" t="s">
        <v>25</v>
      </c>
    </row>
    <row r="1504" spans="1:14" x14ac:dyDescent="0.25">
      <c r="A1504">
        <f t="shared" si="23"/>
        <v>4</v>
      </c>
      <c r="B1504" s="1">
        <v>41367</v>
      </c>
      <c r="C1504" s="2">
        <v>0.70833333333333337</v>
      </c>
      <c r="D1504" t="s">
        <v>239</v>
      </c>
      <c r="E1504" t="s">
        <v>1053</v>
      </c>
      <c r="G1504">
        <v>0</v>
      </c>
      <c r="H1504">
        <v>1</v>
      </c>
      <c r="I1504">
        <v>0</v>
      </c>
      <c r="J1504" t="s">
        <v>13</v>
      </c>
      <c r="K1504" t="s">
        <v>14</v>
      </c>
      <c r="L1504" t="s">
        <v>82</v>
      </c>
      <c r="M1504" t="s">
        <v>83</v>
      </c>
      <c r="N1504" t="s">
        <v>25</v>
      </c>
    </row>
    <row r="1505" spans="1:14" x14ac:dyDescent="0.25">
      <c r="A1505">
        <f t="shared" si="23"/>
        <v>4</v>
      </c>
      <c r="B1505" s="1">
        <v>41367</v>
      </c>
      <c r="C1505" s="2">
        <v>0.72916666666666663</v>
      </c>
      <c r="D1505" t="s">
        <v>239</v>
      </c>
      <c r="E1505" t="s">
        <v>1475</v>
      </c>
      <c r="G1505">
        <v>0</v>
      </c>
      <c r="H1505">
        <v>1</v>
      </c>
      <c r="I1505">
        <v>0</v>
      </c>
      <c r="J1505" t="s">
        <v>13</v>
      </c>
      <c r="K1505" t="s">
        <v>14</v>
      </c>
      <c r="L1505" t="s">
        <v>64</v>
      </c>
      <c r="M1505" t="s">
        <v>65</v>
      </c>
      <c r="N1505" t="s">
        <v>25</v>
      </c>
    </row>
    <row r="1506" spans="1:14" x14ac:dyDescent="0.25">
      <c r="A1506">
        <f t="shared" si="23"/>
        <v>4</v>
      </c>
      <c r="B1506" s="1">
        <v>41367</v>
      </c>
      <c r="C1506" s="2">
        <v>0.75</v>
      </c>
      <c r="D1506" t="s">
        <v>239</v>
      </c>
      <c r="E1506" t="s">
        <v>1436</v>
      </c>
      <c r="G1506">
        <v>0</v>
      </c>
      <c r="H1506">
        <v>1</v>
      </c>
      <c r="I1506">
        <v>0</v>
      </c>
      <c r="J1506" t="s">
        <v>13</v>
      </c>
      <c r="K1506" t="s">
        <v>14</v>
      </c>
      <c r="L1506" t="s">
        <v>62</v>
      </c>
      <c r="M1506" t="s">
        <v>63</v>
      </c>
      <c r="N1506" t="s">
        <v>15</v>
      </c>
    </row>
    <row r="1507" spans="1:14" x14ac:dyDescent="0.25">
      <c r="A1507">
        <f t="shared" si="23"/>
        <v>4</v>
      </c>
      <c r="B1507" s="1">
        <v>41367</v>
      </c>
      <c r="C1507" s="2">
        <v>0.77083333333333337</v>
      </c>
      <c r="D1507" t="s">
        <v>239</v>
      </c>
      <c r="E1507" t="s">
        <v>1436</v>
      </c>
      <c r="G1507">
        <v>0</v>
      </c>
      <c r="H1507">
        <v>1</v>
      </c>
      <c r="I1507">
        <v>0</v>
      </c>
      <c r="J1507" t="s">
        <v>13</v>
      </c>
      <c r="K1507" t="s">
        <v>14</v>
      </c>
      <c r="L1507" t="s">
        <v>62</v>
      </c>
      <c r="M1507" t="s">
        <v>63</v>
      </c>
      <c r="N1507" t="s">
        <v>15</v>
      </c>
    </row>
    <row r="1508" spans="1:14" x14ac:dyDescent="0.25">
      <c r="A1508">
        <f t="shared" si="23"/>
        <v>4</v>
      </c>
      <c r="B1508" s="1">
        <v>41367</v>
      </c>
      <c r="C1508" s="2">
        <v>0.79166666666666663</v>
      </c>
      <c r="D1508" t="s">
        <v>239</v>
      </c>
      <c r="E1508" t="s">
        <v>1477</v>
      </c>
      <c r="G1508">
        <v>0</v>
      </c>
      <c r="H1508">
        <v>1</v>
      </c>
      <c r="I1508">
        <v>0</v>
      </c>
      <c r="J1508" t="s">
        <v>13</v>
      </c>
      <c r="K1508" t="s">
        <v>14</v>
      </c>
      <c r="L1508" t="s">
        <v>18</v>
      </c>
      <c r="M1508" t="s">
        <v>19</v>
      </c>
      <c r="N1508" t="s">
        <v>15</v>
      </c>
    </row>
    <row r="1509" spans="1:14" x14ac:dyDescent="0.25">
      <c r="A1509">
        <f t="shared" si="23"/>
        <v>4</v>
      </c>
      <c r="B1509" s="1">
        <v>41367</v>
      </c>
      <c r="C1509" s="2">
        <v>0.8125</v>
      </c>
      <c r="D1509" t="s">
        <v>239</v>
      </c>
      <c r="E1509" t="s">
        <v>1477</v>
      </c>
      <c r="G1509">
        <v>0</v>
      </c>
      <c r="H1509">
        <v>1</v>
      </c>
      <c r="I1509">
        <v>0</v>
      </c>
      <c r="J1509" t="s">
        <v>13</v>
      </c>
      <c r="K1509" t="s">
        <v>14</v>
      </c>
      <c r="L1509" t="s">
        <v>18</v>
      </c>
      <c r="M1509" t="s">
        <v>19</v>
      </c>
      <c r="N1509" t="s">
        <v>15</v>
      </c>
    </row>
    <row r="1510" spans="1:14" x14ac:dyDescent="0.25">
      <c r="A1510">
        <f t="shared" si="23"/>
        <v>5</v>
      </c>
      <c r="B1510" s="1">
        <v>41368</v>
      </c>
      <c r="C1510" s="2">
        <v>0.66666666666666663</v>
      </c>
      <c r="D1510" t="s">
        <v>351</v>
      </c>
      <c r="E1510" t="s">
        <v>1490</v>
      </c>
      <c r="G1510">
        <v>0</v>
      </c>
      <c r="H1510">
        <v>1</v>
      </c>
      <c r="I1510">
        <v>1</v>
      </c>
      <c r="J1510" t="s">
        <v>13</v>
      </c>
      <c r="K1510" t="s">
        <v>14</v>
      </c>
      <c r="L1510" t="s">
        <v>161</v>
      </c>
      <c r="M1510" t="s">
        <v>1403</v>
      </c>
      <c r="N1510" t="s">
        <v>525</v>
      </c>
    </row>
    <row r="1511" spans="1:14" x14ac:dyDescent="0.25">
      <c r="A1511">
        <f t="shared" si="23"/>
        <v>5</v>
      </c>
      <c r="B1511" s="1">
        <v>41368</v>
      </c>
      <c r="C1511" s="2">
        <v>0.6875</v>
      </c>
      <c r="D1511" t="s">
        <v>351</v>
      </c>
      <c r="E1511" t="s">
        <v>1490</v>
      </c>
      <c r="G1511">
        <v>0</v>
      </c>
      <c r="H1511">
        <v>1</v>
      </c>
      <c r="I1511">
        <v>0</v>
      </c>
      <c r="J1511" t="s">
        <v>13</v>
      </c>
      <c r="K1511" t="s">
        <v>14</v>
      </c>
      <c r="L1511" t="s">
        <v>161</v>
      </c>
      <c r="M1511" t="s">
        <v>1403</v>
      </c>
      <c r="N1511" t="s">
        <v>525</v>
      </c>
    </row>
    <row r="1512" spans="1:14" x14ac:dyDescent="0.25">
      <c r="A1512">
        <f t="shared" si="23"/>
        <v>5</v>
      </c>
      <c r="B1512" s="1">
        <v>41368</v>
      </c>
      <c r="C1512" s="2">
        <v>0.70833333333333337</v>
      </c>
      <c r="D1512" t="s">
        <v>351</v>
      </c>
      <c r="E1512" t="s">
        <v>1490</v>
      </c>
      <c r="G1512">
        <v>0</v>
      </c>
      <c r="H1512">
        <v>1</v>
      </c>
      <c r="I1512">
        <v>0</v>
      </c>
      <c r="J1512" t="s">
        <v>13</v>
      </c>
      <c r="K1512" t="s">
        <v>14</v>
      </c>
      <c r="L1512" t="s">
        <v>161</v>
      </c>
      <c r="M1512" t="s">
        <v>1403</v>
      </c>
      <c r="N1512" t="s">
        <v>525</v>
      </c>
    </row>
    <row r="1513" spans="1:14" x14ac:dyDescent="0.25">
      <c r="A1513">
        <f t="shared" si="23"/>
        <v>5</v>
      </c>
      <c r="B1513" s="1">
        <v>41368</v>
      </c>
      <c r="C1513" s="2">
        <v>0.75</v>
      </c>
      <c r="D1513" t="s">
        <v>1025</v>
      </c>
      <c r="E1513" t="s">
        <v>1338</v>
      </c>
      <c r="G1513">
        <v>0</v>
      </c>
      <c r="H1513">
        <v>1</v>
      </c>
      <c r="I1513">
        <v>0</v>
      </c>
      <c r="J1513" t="s">
        <v>13</v>
      </c>
      <c r="K1513" t="s">
        <v>14</v>
      </c>
      <c r="L1513" t="s">
        <v>1027</v>
      </c>
      <c r="M1513" t="s">
        <v>1028</v>
      </c>
      <c r="N1513" t="s">
        <v>525</v>
      </c>
    </row>
    <row r="1514" spans="1:14" x14ac:dyDescent="0.25">
      <c r="A1514">
        <f t="shared" si="23"/>
        <v>5</v>
      </c>
      <c r="B1514" s="1">
        <v>41368</v>
      </c>
      <c r="C1514" s="2">
        <v>0.77083333333333337</v>
      </c>
      <c r="D1514" t="s">
        <v>1025</v>
      </c>
      <c r="E1514" t="s">
        <v>1338</v>
      </c>
      <c r="G1514">
        <v>0</v>
      </c>
      <c r="H1514">
        <v>1</v>
      </c>
      <c r="I1514">
        <v>0</v>
      </c>
      <c r="J1514" t="s">
        <v>13</v>
      </c>
      <c r="K1514" t="s">
        <v>14</v>
      </c>
      <c r="L1514" t="s">
        <v>1027</v>
      </c>
      <c r="M1514" t="s">
        <v>1028</v>
      </c>
      <c r="N1514" t="s">
        <v>525</v>
      </c>
    </row>
    <row r="1515" spans="1:14" x14ac:dyDescent="0.25">
      <c r="A1515">
        <f t="shared" si="23"/>
        <v>2</v>
      </c>
      <c r="B1515" s="1">
        <v>41372</v>
      </c>
      <c r="C1515" s="2">
        <v>0.6875</v>
      </c>
      <c r="D1515" t="s">
        <v>239</v>
      </c>
      <c r="E1515" t="s">
        <v>1053</v>
      </c>
      <c r="G1515">
        <v>0</v>
      </c>
      <c r="H1515">
        <v>1</v>
      </c>
      <c r="I1515">
        <v>0</v>
      </c>
      <c r="J1515" t="s">
        <v>13</v>
      </c>
      <c r="K1515" t="s">
        <v>14</v>
      </c>
      <c r="L1515" t="s">
        <v>82</v>
      </c>
      <c r="M1515" t="s">
        <v>83</v>
      </c>
      <c r="N1515" t="s">
        <v>25</v>
      </c>
    </row>
    <row r="1516" spans="1:14" x14ac:dyDescent="0.25">
      <c r="A1516">
        <f t="shared" si="23"/>
        <v>2</v>
      </c>
      <c r="B1516" s="1">
        <v>41372</v>
      </c>
      <c r="C1516" s="2">
        <v>0.70833333333333337</v>
      </c>
      <c r="D1516" t="s">
        <v>239</v>
      </c>
      <c r="E1516" t="s">
        <v>1339</v>
      </c>
      <c r="G1516">
        <v>0</v>
      </c>
      <c r="H1516">
        <v>1</v>
      </c>
      <c r="I1516">
        <v>0</v>
      </c>
      <c r="J1516" t="s">
        <v>13</v>
      </c>
      <c r="K1516" t="s">
        <v>14</v>
      </c>
      <c r="L1516" t="s">
        <v>64</v>
      </c>
      <c r="M1516" t="s">
        <v>65</v>
      </c>
      <c r="N1516" t="s">
        <v>25</v>
      </c>
    </row>
    <row r="1517" spans="1:14" x14ac:dyDescent="0.25">
      <c r="A1517">
        <f t="shared" si="23"/>
        <v>2</v>
      </c>
      <c r="B1517" s="1">
        <v>41372</v>
      </c>
      <c r="C1517" s="2">
        <v>0.72916666666666663</v>
      </c>
      <c r="D1517" t="s">
        <v>239</v>
      </c>
      <c r="E1517" t="s">
        <v>1339</v>
      </c>
      <c r="G1517">
        <v>0</v>
      </c>
      <c r="H1517">
        <v>1</v>
      </c>
      <c r="I1517">
        <v>0</v>
      </c>
      <c r="J1517" t="s">
        <v>13</v>
      </c>
      <c r="K1517" t="s">
        <v>14</v>
      </c>
      <c r="L1517" t="s">
        <v>64</v>
      </c>
      <c r="M1517" t="s">
        <v>65</v>
      </c>
      <c r="N1517" t="s">
        <v>25</v>
      </c>
    </row>
    <row r="1518" spans="1:14" x14ac:dyDescent="0.25">
      <c r="A1518">
        <f t="shared" si="23"/>
        <v>2</v>
      </c>
      <c r="B1518" s="1">
        <v>41372</v>
      </c>
      <c r="C1518" s="2">
        <v>0.75</v>
      </c>
      <c r="D1518" t="s">
        <v>239</v>
      </c>
      <c r="E1518" t="s">
        <v>1477</v>
      </c>
      <c r="G1518">
        <v>0</v>
      </c>
      <c r="H1518">
        <v>1</v>
      </c>
      <c r="I1518">
        <v>0</v>
      </c>
      <c r="J1518" t="s">
        <v>13</v>
      </c>
      <c r="K1518" t="s">
        <v>14</v>
      </c>
      <c r="L1518" t="s">
        <v>18</v>
      </c>
      <c r="M1518" t="s">
        <v>19</v>
      </c>
      <c r="N1518" t="s">
        <v>15</v>
      </c>
    </row>
    <row r="1519" spans="1:14" x14ac:dyDescent="0.25">
      <c r="A1519">
        <f t="shared" si="23"/>
        <v>2</v>
      </c>
      <c r="B1519" s="1">
        <v>41372</v>
      </c>
      <c r="C1519" s="2">
        <v>0.77083333333333337</v>
      </c>
      <c r="D1519" t="s">
        <v>239</v>
      </c>
      <c r="E1519" t="s">
        <v>1477</v>
      </c>
      <c r="G1519">
        <v>0</v>
      </c>
      <c r="H1519">
        <v>1</v>
      </c>
      <c r="I1519">
        <v>0</v>
      </c>
      <c r="J1519" t="s">
        <v>13</v>
      </c>
      <c r="K1519" t="s">
        <v>14</v>
      </c>
      <c r="L1519" t="s">
        <v>18</v>
      </c>
      <c r="M1519" t="s">
        <v>19</v>
      </c>
      <c r="N1519" t="s">
        <v>15</v>
      </c>
    </row>
    <row r="1520" spans="1:14" x14ac:dyDescent="0.25">
      <c r="A1520">
        <f t="shared" si="23"/>
        <v>2</v>
      </c>
      <c r="B1520" s="1">
        <v>41372</v>
      </c>
      <c r="C1520" s="2">
        <v>0.79166666666666663</v>
      </c>
      <c r="D1520" t="s">
        <v>239</v>
      </c>
      <c r="E1520" t="s">
        <v>1357</v>
      </c>
      <c r="G1520">
        <v>0</v>
      </c>
      <c r="H1520">
        <v>1</v>
      </c>
      <c r="I1520">
        <v>0</v>
      </c>
      <c r="J1520" t="s">
        <v>13</v>
      </c>
      <c r="K1520" t="s">
        <v>14</v>
      </c>
      <c r="L1520" t="s">
        <v>62</v>
      </c>
      <c r="M1520" t="s">
        <v>63</v>
      </c>
      <c r="N1520" t="s">
        <v>15</v>
      </c>
    </row>
    <row r="1521" spans="1:14" x14ac:dyDescent="0.25">
      <c r="A1521">
        <f t="shared" si="23"/>
        <v>2</v>
      </c>
      <c r="B1521" s="1">
        <v>41372</v>
      </c>
      <c r="C1521" s="2">
        <v>0.8125</v>
      </c>
      <c r="D1521" t="s">
        <v>239</v>
      </c>
      <c r="E1521" t="s">
        <v>1357</v>
      </c>
      <c r="G1521">
        <v>0</v>
      </c>
      <c r="H1521">
        <v>1</v>
      </c>
      <c r="I1521">
        <v>0</v>
      </c>
      <c r="J1521" t="s">
        <v>13</v>
      </c>
      <c r="K1521" t="s">
        <v>14</v>
      </c>
      <c r="L1521" t="s">
        <v>62</v>
      </c>
      <c r="M1521" t="s">
        <v>63</v>
      </c>
      <c r="N1521" t="s">
        <v>15</v>
      </c>
    </row>
    <row r="1522" spans="1:14" x14ac:dyDescent="0.25">
      <c r="A1522">
        <f t="shared" si="23"/>
        <v>3</v>
      </c>
      <c r="B1522" s="1">
        <v>41373</v>
      </c>
      <c r="C1522" s="2">
        <v>0.70833333333333337</v>
      </c>
      <c r="D1522" t="s">
        <v>239</v>
      </c>
      <c r="E1522" t="s">
        <v>1053</v>
      </c>
      <c r="G1522">
        <v>0</v>
      </c>
      <c r="H1522">
        <v>1</v>
      </c>
      <c r="I1522">
        <v>0</v>
      </c>
      <c r="J1522" t="s">
        <v>13</v>
      </c>
      <c r="K1522" t="s">
        <v>14</v>
      </c>
      <c r="L1522" t="s">
        <v>82</v>
      </c>
      <c r="M1522" t="s">
        <v>83</v>
      </c>
      <c r="N1522" t="s">
        <v>25</v>
      </c>
    </row>
    <row r="1523" spans="1:14" x14ac:dyDescent="0.25">
      <c r="A1523">
        <f t="shared" si="23"/>
        <v>3</v>
      </c>
      <c r="B1523" s="1">
        <v>41373</v>
      </c>
      <c r="C1523" s="2">
        <v>0.72916666666666663</v>
      </c>
      <c r="D1523" t="s">
        <v>239</v>
      </c>
      <c r="E1523" t="s">
        <v>1053</v>
      </c>
      <c r="G1523">
        <v>0</v>
      </c>
      <c r="H1523">
        <v>1</v>
      </c>
      <c r="I1523">
        <v>0</v>
      </c>
      <c r="J1523" t="s">
        <v>13</v>
      </c>
      <c r="K1523" t="s">
        <v>14</v>
      </c>
      <c r="L1523" t="s">
        <v>82</v>
      </c>
      <c r="M1523" t="s">
        <v>83</v>
      </c>
      <c r="N1523" t="s">
        <v>25</v>
      </c>
    </row>
    <row r="1524" spans="1:14" x14ac:dyDescent="0.25">
      <c r="A1524">
        <f t="shared" si="23"/>
        <v>3</v>
      </c>
      <c r="B1524" s="1">
        <v>41373</v>
      </c>
      <c r="C1524" s="2">
        <v>0.75</v>
      </c>
      <c r="D1524" t="s">
        <v>239</v>
      </c>
      <c r="E1524" t="s">
        <v>1531</v>
      </c>
      <c r="G1524">
        <v>0</v>
      </c>
      <c r="H1524">
        <v>1</v>
      </c>
      <c r="I1524">
        <v>0</v>
      </c>
      <c r="J1524" t="s">
        <v>13</v>
      </c>
      <c r="K1524" t="s">
        <v>14</v>
      </c>
      <c r="L1524" t="s">
        <v>484</v>
      </c>
      <c r="M1524" t="s">
        <v>485</v>
      </c>
      <c r="N1524" t="s">
        <v>25</v>
      </c>
    </row>
    <row r="1525" spans="1:14" x14ac:dyDescent="0.25">
      <c r="A1525">
        <f t="shared" si="23"/>
        <v>3</v>
      </c>
      <c r="B1525" s="1">
        <v>41373</v>
      </c>
      <c r="C1525" s="2">
        <v>0.77083333333333337</v>
      </c>
      <c r="D1525" t="s">
        <v>1025</v>
      </c>
      <c r="E1525" t="s">
        <v>1338</v>
      </c>
      <c r="G1525">
        <v>0</v>
      </c>
      <c r="H1525">
        <v>1</v>
      </c>
      <c r="I1525">
        <v>0</v>
      </c>
      <c r="J1525" t="s">
        <v>13</v>
      </c>
      <c r="K1525" t="s">
        <v>14</v>
      </c>
      <c r="L1525" t="s">
        <v>1027</v>
      </c>
      <c r="M1525" t="s">
        <v>1028</v>
      </c>
      <c r="N1525" t="s">
        <v>525</v>
      </c>
    </row>
    <row r="1526" spans="1:14" x14ac:dyDescent="0.25">
      <c r="A1526">
        <f t="shared" si="23"/>
        <v>3</v>
      </c>
      <c r="B1526" s="1">
        <v>41373</v>
      </c>
      <c r="C1526" s="2">
        <v>0.79166666666666663</v>
      </c>
      <c r="D1526" t="s">
        <v>1025</v>
      </c>
      <c r="E1526" t="s">
        <v>1338</v>
      </c>
      <c r="G1526">
        <v>0</v>
      </c>
      <c r="H1526">
        <v>1</v>
      </c>
      <c r="I1526">
        <v>0</v>
      </c>
      <c r="J1526" t="s">
        <v>13</v>
      </c>
      <c r="K1526" t="s">
        <v>14</v>
      </c>
      <c r="L1526" t="s">
        <v>1027</v>
      </c>
      <c r="M1526" t="s">
        <v>1028</v>
      </c>
      <c r="N1526" t="s">
        <v>525</v>
      </c>
    </row>
    <row r="1527" spans="1:14" x14ac:dyDescent="0.25">
      <c r="A1527">
        <f t="shared" si="23"/>
        <v>3</v>
      </c>
      <c r="B1527" s="1">
        <v>41373</v>
      </c>
      <c r="C1527" s="2">
        <v>0.8125</v>
      </c>
      <c r="D1527" t="s">
        <v>239</v>
      </c>
      <c r="E1527" t="s">
        <v>1535</v>
      </c>
      <c r="G1527">
        <v>0</v>
      </c>
      <c r="H1527">
        <v>1</v>
      </c>
      <c r="I1527">
        <v>0</v>
      </c>
      <c r="J1527" t="s">
        <v>13</v>
      </c>
      <c r="K1527" t="s">
        <v>14</v>
      </c>
      <c r="L1527" t="s">
        <v>30</v>
      </c>
      <c r="M1527" t="s">
        <v>31</v>
      </c>
      <c r="N1527" t="s">
        <v>25</v>
      </c>
    </row>
    <row r="1528" spans="1:14" x14ac:dyDescent="0.25">
      <c r="A1528">
        <f t="shared" si="23"/>
        <v>3</v>
      </c>
      <c r="B1528" s="1">
        <v>41373</v>
      </c>
      <c r="C1528" s="2">
        <v>0.83333333333333337</v>
      </c>
      <c r="D1528" t="s">
        <v>239</v>
      </c>
      <c r="E1528" t="s">
        <v>1535</v>
      </c>
      <c r="G1528">
        <v>0</v>
      </c>
      <c r="H1528">
        <v>1</v>
      </c>
      <c r="I1528">
        <v>0</v>
      </c>
      <c r="J1528" t="s">
        <v>13</v>
      </c>
      <c r="K1528" t="s">
        <v>14</v>
      </c>
      <c r="L1528" t="s">
        <v>30</v>
      </c>
      <c r="M1528" t="s">
        <v>31</v>
      </c>
      <c r="N1528" t="s">
        <v>25</v>
      </c>
    </row>
    <row r="1529" spans="1:14" x14ac:dyDescent="0.25">
      <c r="A1529">
        <f t="shared" si="23"/>
        <v>4</v>
      </c>
      <c r="B1529" s="1">
        <v>41374</v>
      </c>
      <c r="C1529" s="2">
        <v>0.66666666666666663</v>
      </c>
      <c r="D1529" t="s">
        <v>1025</v>
      </c>
      <c r="E1529" t="s">
        <v>1555</v>
      </c>
      <c r="G1529">
        <v>0</v>
      </c>
      <c r="H1529">
        <v>1</v>
      </c>
      <c r="I1529">
        <v>0</v>
      </c>
      <c r="J1529" t="s">
        <v>13</v>
      </c>
      <c r="K1529" t="s">
        <v>14</v>
      </c>
      <c r="L1529" t="s">
        <v>161</v>
      </c>
      <c r="M1529" t="s">
        <v>1403</v>
      </c>
      <c r="N1529" t="s">
        <v>525</v>
      </c>
    </row>
    <row r="1530" spans="1:14" x14ac:dyDescent="0.25">
      <c r="A1530">
        <f t="shared" si="23"/>
        <v>4</v>
      </c>
      <c r="B1530" s="1">
        <v>41374</v>
      </c>
      <c r="C1530" s="2">
        <v>0.6875</v>
      </c>
      <c r="D1530" t="s">
        <v>239</v>
      </c>
      <c r="E1530" t="s">
        <v>1556</v>
      </c>
      <c r="G1530">
        <v>0</v>
      </c>
      <c r="H1530">
        <v>1</v>
      </c>
      <c r="I1530">
        <v>0</v>
      </c>
      <c r="J1530" t="s">
        <v>13</v>
      </c>
      <c r="K1530" t="s">
        <v>14</v>
      </c>
      <c r="L1530" t="s">
        <v>82</v>
      </c>
      <c r="M1530" t="s">
        <v>83</v>
      </c>
      <c r="N1530" t="s">
        <v>25</v>
      </c>
    </row>
    <row r="1531" spans="1:14" x14ac:dyDescent="0.25">
      <c r="A1531">
        <f t="shared" si="23"/>
        <v>4</v>
      </c>
      <c r="B1531" s="1">
        <v>41374</v>
      </c>
      <c r="C1531" s="2">
        <v>0.70833333333333337</v>
      </c>
      <c r="D1531" t="s">
        <v>239</v>
      </c>
      <c r="E1531" t="s">
        <v>1132</v>
      </c>
      <c r="G1531">
        <v>0</v>
      </c>
      <c r="H1531">
        <v>1</v>
      </c>
      <c r="I1531">
        <v>0</v>
      </c>
      <c r="J1531" t="s">
        <v>13</v>
      </c>
      <c r="K1531" t="s">
        <v>14</v>
      </c>
      <c r="L1531" t="s">
        <v>126</v>
      </c>
      <c r="M1531" t="s">
        <v>127</v>
      </c>
      <c r="N1531" t="s">
        <v>25</v>
      </c>
    </row>
    <row r="1532" spans="1:14" x14ac:dyDescent="0.25">
      <c r="A1532">
        <f t="shared" si="23"/>
        <v>4</v>
      </c>
      <c r="B1532" s="1">
        <v>41374</v>
      </c>
      <c r="C1532" s="2">
        <v>0.72916666666666663</v>
      </c>
      <c r="D1532" t="s">
        <v>239</v>
      </c>
      <c r="E1532" t="s">
        <v>1477</v>
      </c>
      <c r="G1532">
        <v>0</v>
      </c>
      <c r="H1532">
        <v>1</v>
      </c>
      <c r="I1532">
        <v>0</v>
      </c>
      <c r="J1532" t="s">
        <v>13</v>
      </c>
      <c r="K1532" t="s">
        <v>14</v>
      </c>
      <c r="L1532" t="s">
        <v>18</v>
      </c>
      <c r="M1532" t="s">
        <v>19</v>
      </c>
      <c r="N1532" t="s">
        <v>15</v>
      </c>
    </row>
    <row r="1533" spans="1:14" x14ac:dyDescent="0.25">
      <c r="A1533">
        <f t="shared" si="23"/>
        <v>4</v>
      </c>
      <c r="B1533" s="1">
        <v>41374</v>
      </c>
      <c r="C1533" s="2">
        <v>0.75</v>
      </c>
      <c r="D1533" t="s">
        <v>239</v>
      </c>
      <c r="E1533" t="s">
        <v>1477</v>
      </c>
      <c r="G1533">
        <v>0</v>
      </c>
      <c r="H1533">
        <v>1</v>
      </c>
      <c r="I1533">
        <v>0</v>
      </c>
      <c r="J1533" t="s">
        <v>13</v>
      </c>
      <c r="K1533" t="s">
        <v>14</v>
      </c>
      <c r="L1533" t="s">
        <v>18</v>
      </c>
      <c r="M1533" t="s">
        <v>19</v>
      </c>
      <c r="N1533" t="s">
        <v>15</v>
      </c>
    </row>
    <row r="1534" spans="1:14" x14ac:dyDescent="0.25">
      <c r="A1534">
        <f t="shared" si="23"/>
        <v>4</v>
      </c>
      <c r="B1534" s="1">
        <v>41374</v>
      </c>
      <c r="C1534" s="2">
        <v>0.77083333333333337</v>
      </c>
      <c r="D1534" t="s">
        <v>239</v>
      </c>
      <c r="E1534" t="s">
        <v>1560</v>
      </c>
      <c r="G1534">
        <v>0</v>
      </c>
      <c r="H1534">
        <v>1</v>
      </c>
      <c r="I1534">
        <v>0</v>
      </c>
      <c r="J1534" t="s">
        <v>13</v>
      </c>
      <c r="K1534" t="s">
        <v>14</v>
      </c>
      <c r="L1534" t="s">
        <v>64</v>
      </c>
      <c r="M1534" t="s">
        <v>65</v>
      </c>
      <c r="N1534" t="s">
        <v>25</v>
      </c>
    </row>
    <row r="1535" spans="1:14" x14ac:dyDescent="0.25">
      <c r="A1535">
        <f t="shared" si="23"/>
        <v>4</v>
      </c>
      <c r="B1535" s="1">
        <v>41374</v>
      </c>
      <c r="C1535" s="2">
        <v>0.79166666666666663</v>
      </c>
      <c r="D1535" t="s">
        <v>239</v>
      </c>
      <c r="E1535" t="s">
        <v>1560</v>
      </c>
      <c r="G1535">
        <v>0</v>
      </c>
      <c r="H1535">
        <v>1</v>
      </c>
      <c r="I1535">
        <v>0</v>
      </c>
      <c r="J1535" t="s">
        <v>13</v>
      </c>
      <c r="K1535" t="s">
        <v>14</v>
      </c>
      <c r="L1535" t="s">
        <v>64</v>
      </c>
      <c r="M1535" t="s">
        <v>65</v>
      </c>
      <c r="N1535" t="s">
        <v>25</v>
      </c>
    </row>
    <row r="1536" spans="1:14" x14ac:dyDescent="0.25">
      <c r="A1536">
        <f t="shared" si="23"/>
        <v>5</v>
      </c>
      <c r="B1536" s="1">
        <v>41375</v>
      </c>
      <c r="C1536" s="2">
        <v>0.66666666666666663</v>
      </c>
      <c r="D1536" t="s">
        <v>239</v>
      </c>
      <c r="E1536" t="s">
        <v>1564</v>
      </c>
      <c r="G1536">
        <v>0</v>
      </c>
      <c r="H1536">
        <v>1</v>
      </c>
      <c r="I1536">
        <v>0</v>
      </c>
      <c r="J1536" t="s">
        <v>13</v>
      </c>
      <c r="K1536" t="s">
        <v>14</v>
      </c>
      <c r="L1536" t="s">
        <v>16</v>
      </c>
      <c r="M1536" t="s">
        <v>17</v>
      </c>
      <c r="N1536" t="s">
        <v>15</v>
      </c>
    </row>
    <row r="1537" spans="1:14" x14ac:dyDescent="0.25">
      <c r="A1537">
        <f t="shared" si="23"/>
        <v>5</v>
      </c>
      <c r="B1537" s="1">
        <v>41375</v>
      </c>
      <c r="C1537" s="2">
        <v>0.6875</v>
      </c>
      <c r="D1537" t="s">
        <v>239</v>
      </c>
      <c r="E1537" t="s">
        <v>1564</v>
      </c>
      <c r="G1537">
        <v>0</v>
      </c>
      <c r="H1537">
        <v>1</v>
      </c>
      <c r="I1537">
        <v>0</v>
      </c>
      <c r="J1537" t="s">
        <v>13</v>
      </c>
      <c r="K1537" t="s">
        <v>14</v>
      </c>
      <c r="L1537" t="s">
        <v>16</v>
      </c>
      <c r="M1537" t="s">
        <v>17</v>
      </c>
      <c r="N1537" t="s">
        <v>15</v>
      </c>
    </row>
    <row r="1538" spans="1:14" x14ac:dyDescent="0.25">
      <c r="A1538">
        <f t="shared" ref="A1538:A1601" si="24">WEEKDAY(B:B)</f>
        <v>5</v>
      </c>
      <c r="B1538" s="1">
        <v>41375</v>
      </c>
      <c r="C1538" s="2">
        <v>0.70833333333333337</v>
      </c>
      <c r="D1538" t="s">
        <v>239</v>
      </c>
      <c r="E1538" t="s">
        <v>1531</v>
      </c>
      <c r="G1538">
        <v>0</v>
      </c>
      <c r="H1538">
        <v>1</v>
      </c>
      <c r="I1538">
        <v>0</v>
      </c>
      <c r="J1538" t="s">
        <v>13</v>
      </c>
      <c r="K1538" t="s">
        <v>14</v>
      </c>
      <c r="L1538" t="s">
        <v>484</v>
      </c>
      <c r="M1538" t="s">
        <v>485</v>
      </c>
      <c r="N1538" t="s">
        <v>25</v>
      </c>
    </row>
    <row r="1539" spans="1:14" x14ac:dyDescent="0.25">
      <c r="A1539">
        <f t="shared" si="24"/>
        <v>5</v>
      </c>
      <c r="B1539" s="1">
        <v>41375</v>
      </c>
      <c r="C1539" s="2">
        <v>0.72916666666666663</v>
      </c>
      <c r="D1539" t="s">
        <v>239</v>
      </c>
      <c r="E1539" t="s">
        <v>1531</v>
      </c>
      <c r="G1539">
        <v>0</v>
      </c>
      <c r="H1539">
        <v>1</v>
      </c>
      <c r="I1539">
        <v>0</v>
      </c>
      <c r="J1539" t="s">
        <v>13</v>
      </c>
      <c r="K1539" t="s">
        <v>14</v>
      </c>
      <c r="L1539" t="s">
        <v>484</v>
      </c>
      <c r="M1539" t="s">
        <v>485</v>
      </c>
      <c r="N1539" t="s">
        <v>25</v>
      </c>
    </row>
    <row r="1540" spans="1:14" x14ac:dyDescent="0.25">
      <c r="A1540">
        <f t="shared" si="24"/>
        <v>5</v>
      </c>
      <c r="B1540" s="1">
        <v>41375</v>
      </c>
      <c r="C1540" s="2">
        <v>0.75</v>
      </c>
      <c r="D1540" t="s">
        <v>1025</v>
      </c>
      <c r="E1540" t="s">
        <v>1338</v>
      </c>
      <c r="G1540">
        <v>0</v>
      </c>
      <c r="H1540">
        <v>1</v>
      </c>
      <c r="I1540">
        <v>0</v>
      </c>
      <c r="J1540" t="s">
        <v>13</v>
      </c>
      <c r="K1540" t="s">
        <v>14</v>
      </c>
      <c r="L1540" t="s">
        <v>1027</v>
      </c>
      <c r="M1540" t="s">
        <v>1028</v>
      </c>
      <c r="N1540" t="s">
        <v>525</v>
      </c>
    </row>
    <row r="1541" spans="1:14" x14ac:dyDescent="0.25">
      <c r="A1541">
        <f t="shared" si="24"/>
        <v>5</v>
      </c>
      <c r="B1541" s="1">
        <v>41375</v>
      </c>
      <c r="C1541" s="2">
        <v>0.77083333333333337</v>
      </c>
      <c r="D1541" t="s">
        <v>1025</v>
      </c>
      <c r="E1541" t="s">
        <v>1338</v>
      </c>
      <c r="G1541">
        <v>0</v>
      </c>
      <c r="H1541">
        <v>1</v>
      </c>
      <c r="I1541">
        <v>0</v>
      </c>
      <c r="J1541" t="s">
        <v>13</v>
      </c>
      <c r="K1541" t="s">
        <v>14</v>
      </c>
      <c r="L1541" t="s">
        <v>1027</v>
      </c>
      <c r="M1541" t="s">
        <v>1028</v>
      </c>
      <c r="N1541" t="s">
        <v>525</v>
      </c>
    </row>
    <row r="1542" spans="1:14" x14ac:dyDescent="0.25">
      <c r="A1542">
        <f t="shared" si="24"/>
        <v>2</v>
      </c>
      <c r="B1542" s="1">
        <v>41379</v>
      </c>
      <c r="C1542" s="2">
        <v>0.66666666666666663</v>
      </c>
      <c r="D1542" t="s">
        <v>351</v>
      </c>
      <c r="E1542" t="s">
        <v>1589</v>
      </c>
      <c r="G1542">
        <v>0</v>
      </c>
      <c r="H1542">
        <v>1</v>
      </c>
      <c r="I1542">
        <v>0</v>
      </c>
      <c r="J1542" t="s">
        <v>13</v>
      </c>
      <c r="K1542" t="s">
        <v>14</v>
      </c>
      <c r="L1542" t="s">
        <v>523</v>
      </c>
      <c r="M1542" t="s">
        <v>524</v>
      </c>
      <c r="N1542" t="s">
        <v>525</v>
      </c>
    </row>
    <row r="1543" spans="1:14" x14ac:dyDescent="0.25">
      <c r="A1543">
        <f t="shared" si="24"/>
        <v>2</v>
      </c>
      <c r="B1543" s="1">
        <v>41379</v>
      </c>
      <c r="C1543" s="2">
        <v>0.70833333333333337</v>
      </c>
      <c r="D1543" t="s">
        <v>239</v>
      </c>
      <c r="E1543" t="s">
        <v>1591</v>
      </c>
      <c r="G1543">
        <v>0</v>
      </c>
      <c r="H1543">
        <v>1</v>
      </c>
      <c r="I1543">
        <v>0</v>
      </c>
      <c r="J1543" t="s">
        <v>13</v>
      </c>
      <c r="K1543" t="s">
        <v>14</v>
      </c>
      <c r="L1543" t="s">
        <v>16</v>
      </c>
      <c r="M1543" t="s">
        <v>17</v>
      </c>
      <c r="N1543" t="s">
        <v>15</v>
      </c>
    </row>
    <row r="1544" spans="1:14" x14ac:dyDescent="0.25">
      <c r="A1544">
        <f t="shared" si="24"/>
        <v>2</v>
      </c>
      <c r="B1544" s="1">
        <v>41379</v>
      </c>
      <c r="C1544" s="2">
        <v>0.72916666666666663</v>
      </c>
      <c r="D1544" t="s">
        <v>239</v>
      </c>
      <c r="E1544" t="s">
        <v>1591</v>
      </c>
      <c r="G1544">
        <v>0</v>
      </c>
      <c r="H1544">
        <v>1</v>
      </c>
      <c r="I1544">
        <v>0</v>
      </c>
      <c r="J1544" t="s">
        <v>13</v>
      </c>
      <c r="K1544" t="s">
        <v>14</v>
      </c>
      <c r="L1544" t="s">
        <v>16</v>
      </c>
      <c r="M1544" t="s">
        <v>17</v>
      </c>
      <c r="N1544" t="s">
        <v>15</v>
      </c>
    </row>
    <row r="1545" spans="1:14" x14ac:dyDescent="0.25">
      <c r="A1545">
        <f t="shared" si="24"/>
        <v>2</v>
      </c>
      <c r="B1545" s="1">
        <v>41379</v>
      </c>
      <c r="C1545" s="2">
        <v>0.77083333333333337</v>
      </c>
      <c r="D1545" t="s">
        <v>239</v>
      </c>
      <c r="E1545" t="s">
        <v>1382</v>
      </c>
      <c r="G1545">
        <v>0</v>
      </c>
      <c r="H1545">
        <v>1</v>
      </c>
      <c r="I1545">
        <v>0</v>
      </c>
      <c r="J1545" t="s">
        <v>13</v>
      </c>
      <c r="K1545" t="s">
        <v>14</v>
      </c>
      <c r="L1545" t="s">
        <v>443</v>
      </c>
      <c r="M1545" t="s">
        <v>444</v>
      </c>
      <c r="N1545" t="s">
        <v>22</v>
      </c>
    </row>
    <row r="1546" spans="1:14" x14ac:dyDescent="0.25">
      <c r="A1546">
        <f t="shared" si="24"/>
        <v>2</v>
      </c>
      <c r="B1546" s="1">
        <v>41379</v>
      </c>
      <c r="C1546" s="2">
        <v>0.79166666666666663</v>
      </c>
      <c r="D1546" t="s">
        <v>239</v>
      </c>
      <c r="E1546" t="s">
        <v>1596</v>
      </c>
      <c r="G1546">
        <v>0</v>
      </c>
      <c r="H1546">
        <v>1</v>
      </c>
      <c r="I1546">
        <v>0</v>
      </c>
      <c r="J1546" t="s">
        <v>13</v>
      </c>
      <c r="K1546" t="s">
        <v>14</v>
      </c>
      <c r="L1546" t="s">
        <v>62</v>
      </c>
      <c r="M1546" t="s">
        <v>63</v>
      </c>
      <c r="N1546" t="s">
        <v>15</v>
      </c>
    </row>
    <row r="1547" spans="1:14" x14ac:dyDescent="0.25">
      <c r="A1547">
        <f t="shared" si="24"/>
        <v>2</v>
      </c>
      <c r="B1547" s="1">
        <v>41379</v>
      </c>
      <c r="C1547" s="2">
        <v>0.8125</v>
      </c>
      <c r="D1547" t="s">
        <v>239</v>
      </c>
      <c r="E1547" t="s">
        <v>1596</v>
      </c>
      <c r="G1547">
        <v>0</v>
      </c>
      <c r="H1547">
        <v>1</v>
      </c>
      <c r="I1547">
        <v>0</v>
      </c>
      <c r="J1547" t="s">
        <v>13</v>
      </c>
      <c r="K1547" t="s">
        <v>14</v>
      </c>
      <c r="L1547" t="s">
        <v>62</v>
      </c>
      <c r="M1547" t="s">
        <v>63</v>
      </c>
      <c r="N1547" t="s">
        <v>15</v>
      </c>
    </row>
    <row r="1548" spans="1:14" x14ac:dyDescent="0.25">
      <c r="A1548">
        <f t="shared" si="24"/>
        <v>3</v>
      </c>
      <c r="B1548" s="1">
        <v>41380</v>
      </c>
      <c r="C1548" s="2">
        <v>0.66666666666666663</v>
      </c>
      <c r="D1548" t="s">
        <v>239</v>
      </c>
      <c r="E1548" t="s">
        <v>1606</v>
      </c>
      <c r="G1548">
        <v>0</v>
      </c>
      <c r="H1548">
        <v>1</v>
      </c>
      <c r="I1548">
        <v>0</v>
      </c>
      <c r="J1548" t="s">
        <v>13</v>
      </c>
      <c r="K1548" t="s">
        <v>14</v>
      </c>
      <c r="L1548" t="s">
        <v>30</v>
      </c>
      <c r="M1548" t="s">
        <v>31</v>
      </c>
      <c r="N1548" t="s">
        <v>25</v>
      </c>
    </row>
    <row r="1549" spans="1:14" x14ac:dyDescent="0.25">
      <c r="A1549">
        <f t="shared" si="24"/>
        <v>3</v>
      </c>
      <c r="B1549" s="1">
        <v>41380</v>
      </c>
      <c r="C1549" s="2">
        <v>0.6875</v>
      </c>
      <c r="D1549" t="s">
        <v>239</v>
      </c>
      <c r="E1549" t="s">
        <v>1606</v>
      </c>
      <c r="G1549">
        <v>0</v>
      </c>
      <c r="H1549">
        <v>1</v>
      </c>
      <c r="I1549">
        <v>0</v>
      </c>
      <c r="J1549" t="s">
        <v>13</v>
      </c>
      <c r="K1549" t="s">
        <v>14</v>
      </c>
      <c r="L1549" t="s">
        <v>30</v>
      </c>
      <c r="M1549" t="s">
        <v>31</v>
      </c>
      <c r="N1549" t="s">
        <v>25</v>
      </c>
    </row>
    <row r="1550" spans="1:14" x14ac:dyDescent="0.25">
      <c r="A1550">
        <f t="shared" si="24"/>
        <v>3</v>
      </c>
      <c r="B1550" s="1">
        <v>41380</v>
      </c>
      <c r="C1550" s="2">
        <v>0.70833333333333337</v>
      </c>
      <c r="D1550" t="s">
        <v>239</v>
      </c>
      <c r="E1550" t="s">
        <v>1371</v>
      </c>
      <c r="G1550">
        <v>0</v>
      </c>
      <c r="H1550">
        <v>1</v>
      </c>
      <c r="I1550">
        <v>1</v>
      </c>
      <c r="J1550" t="s">
        <v>13</v>
      </c>
      <c r="K1550" t="s">
        <v>14</v>
      </c>
      <c r="L1550" t="s">
        <v>1370</v>
      </c>
      <c r="M1550" t="s">
        <v>24</v>
      </c>
      <c r="N1550" t="s">
        <v>25</v>
      </c>
    </row>
    <row r="1551" spans="1:14" x14ac:dyDescent="0.25">
      <c r="A1551">
        <f t="shared" si="24"/>
        <v>3</v>
      </c>
      <c r="B1551" s="1">
        <v>41380</v>
      </c>
      <c r="C1551" s="2">
        <v>0.72916666666666663</v>
      </c>
      <c r="D1551" t="s">
        <v>239</v>
      </c>
      <c r="E1551" t="s">
        <v>1477</v>
      </c>
      <c r="G1551">
        <v>0</v>
      </c>
      <c r="H1551">
        <v>1</v>
      </c>
      <c r="I1551">
        <v>0</v>
      </c>
      <c r="J1551" t="s">
        <v>13</v>
      </c>
      <c r="K1551" t="s">
        <v>14</v>
      </c>
      <c r="L1551" t="s">
        <v>18</v>
      </c>
      <c r="M1551" t="s">
        <v>19</v>
      </c>
      <c r="N1551" t="s">
        <v>15</v>
      </c>
    </row>
    <row r="1552" spans="1:14" x14ac:dyDescent="0.25">
      <c r="A1552">
        <f t="shared" si="24"/>
        <v>3</v>
      </c>
      <c r="B1552" s="1">
        <v>41380</v>
      </c>
      <c r="C1552" s="2">
        <v>0.75</v>
      </c>
      <c r="D1552" t="s">
        <v>239</v>
      </c>
      <c r="E1552" t="s">
        <v>1477</v>
      </c>
      <c r="G1552">
        <v>0</v>
      </c>
      <c r="H1552">
        <v>1</v>
      </c>
      <c r="I1552">
        <v>0</v>
      </c>
      <c r="J1552" t="s">
        <v>13</v>
      </c>
      <c r="K1552" t="s">
        <v>14</v>
      </c>
      <c r="L1552" t="s">
        <v>18</v>
      </c>
      <c r="M1552" t="s">
        <v>19</v>
      </c>
      <c r="N1552" t="s">
        <v>15</v>
      </c>
    </row>
    <row r="1553" spans="1:14" x14ac:dyDescent="0.25">
      <c r="A1553">
        <f t="shared" si="24"/>
        <v>3</v>
      </c>
      <c r="B1553" s="1">
        <v>41380</v>
      </c>
      <c r="C1553" s="2">
        <v>0.77083333333333337</v>
      </c>
      <c r="D1553" t="s">
        <v>239</v>
      </c>
      <c r="E1553" t="s">
        <v>1611</v>
      </c>
      <c r="G1553">
        <v>0</v>
      </c>
      <c r="H1553">
        <v>1</v>
      </c>
      <c r="I1553">
        <v>0</v>
      </c>
      <c r="J1553" t="s">
        <v>13</v>
      </c>
      <c r="K1553" t="s">
        <v>14</v>
      </c>
      <c r="L1553" t="s">
        <v>1370</v>
      </c>
      <c r="M1553" t="s">
        <v>24</v>
      </c>
      <c r="N1553" t="s">
        <v>25</v>
      </c>
    </row>
    <row r="1554" spans="1:14" x14ac:dyDescent="0.25">
      <c r="A1554">
        <f t="shared" si="24"/>
        <v>3</v>
      </c>
      <c r="B1554" s="1">
        <v>41380</v>
      </c>
      <c r="C1554" s="2">
        <v>0.79166666666666663</v>
      </c>
      <c r="D1554" t="s">
        <v>239</v>
      </c>
      <c r="E1554" t="s">
        <v>1611</v>
      </c>
      <c r="G1554">
        <v>0</v>
      </c>
      <c r="H1554">
        <v>1</v>
      </c>
      <c r="I1554">
        <v>0</v>
      </c>
      <c r="J1554" t="s">
        <v>13</v>
      </c>
      <c r="K1554" t="s">
        <v>14</v>
      </c>
      <c r="L1554" t="s">
        <v>1370</v>
      </c>
      <c r="M1554" t="s">
        <v>24</v>
      </c>
      <c r="N1554" t="s">
        <v>25</v>
      </c>
    </row>
    <row r="1555" spans="1:14" x14ac:dyDescent="0.25">
      <c r="A1555">
        <f t="shared" si="24"/>
        <v>4</v>
      </c>
      <c r="B1555" s="1">
        <v>41381</v>
      </c>
      <c r="C1555" s="2">
        <v>0.66666666666666663</v>
      </c>
      <c r="D1555" t="s">
        <v>239</v>
      </c>
      <c r="E1555" t="s">
        <v>1627</v>
      </c>
      <c r="G1555">
        <v>0</v>
      </c>
      <c r="H1555">
        <v>1</v>
      </c>
      <c r="I1555">
        <v>0</v>
      </c>
      <c r="J1555" t="s">
        <v>13</v>
      </c>
      <c r="K1555" t="s">
        <v>14</v>
      </c>
      <c r="L1555" t="s">
        <v>64</v>
      </c>
      <c r="M1555" t="s">
        <v>65</v>
      </c>
      <c r="N1555" t="s">
        <v>25</v>
      </c>
    </row>
    <row r="1556" spans="1:14" x14ac:dyDescent="0.25">
      <c r="A1556">
        <f t="shared" si="24"/>
        <v>4</v>
      </c>
      <c r="B1556" s="1">
        <v>41381</v>
      </c>
      <c r="C1556" s="2">
        <v>0.6875</v>
      </c>
      <c r="D1556" t="s">
        <v>239</v>
      </c>
      <c r="E1556" t="s">
        <v>1627</v>
      </c>
      <c r="G1556">
        <v>0</v>
      </c>
      <c r="H1556">
        <v>1</v>
      </c>
      <c r="I1556">
        <v>0</v>
      </c>
      <c r="J1556" t="s">
        <v>13</v>
      </c>
      <c r="K1556" t="s">
        <v>14</v>
      </c>
      <c r="L1556" t="s">
        <v>64</v>
      </c>
      <c r="M1556" t="s">
        <v>65</v>
      </c>
      <c r="N1556" t="s">
        <v>25</v>
      </c>
    </row>
    <row r="1557" spans="1:14" x14ac:dyDescent="0.25">
      <c r="A1557">
        <f t="shared" si="24"/>
        <v>4</v>
      </c>
      <c r="B1557" s="1">
        <v>41381</v>
      </c>
      <c r="C1557" s="2">
        <v>0.72916666666666663</v>
      </c>
      <c r="D1557" t="s">
        <v>239</v>
      </c>
      <c r="E1557" t="s">
        <v>1477</v>
      </c>
      <c r="G1557">
        <v>0</v>
      </c>
      <c r="H1557">
        <v>1</v>
      </c>
      <c r="I1557">
        <v>0</v>
      </c>
      <c r="J1557" t="s">
        <v>13</v>
      </c>
      <c r="K1557" t="s">
        <v>14</v>
      </c>
      <c r="L1557" t="s">
        <v>18</v>
      </c>
      <c r="M1557" t="s">
        <v>19</v>
      </c>
      <c r="N1557" t="s">
        <v>15</v>
      </c>
    </row>
    <row r="1558" spans="1:14" x14ac:dyDescent="0.25">
      <c r="A1558">
        <f t="shared" si="24"/>
        <v>4</v>
      </c>
      <c r="B1558" s="1">
        <v>41381</v>
      </c>
      <c r="C1558" s="2">
        <v>0.75</v>
      </c>
      <c r="D1558" t="s">
        <v>239</v>
      </c>
      <c r="E1558" t="s">
        <v>1477</v>
      </c>
      <c r="G1558">
        <v>0</v>
      </c>
      <c r="H1558">
        <v>1</v>
      </c>
      <c r="I1558">
        <v>0</v>
      </c>
      <c r="J1558" t="s">
        <v>13</v>
      </c>
      <c r="K1558" t="s">
        <v>14</v>
      </c>
      <c r="L1558" t="s">
        <v>18</v>
      </c>
      <c r="M1558" t="s">
        <v>19</v>
      </c>
      <c r="N1558" t="s">
        <v>15</v>
      </c>
    </row>
    <row r="1559" spans="1:14" x14ac:dyDescent="0.25">
      <c r="A1559">
        <f t="shared" si="24"/>
        <v>4</v>
      </c>
      <c r="B1559" s="1">
        <v>41381</v>
      </c>
      <c r="C1559" s="2">
        <v>0.8125</v>
      </c>
      <c r="D1559" t="s">
        <v>1025</v>
      </c>
      <c r="E1559" t="s">
        <v>1632</v>
      </c>
      <c r="G1559">
        <v>0</v>
      </c>
      <c r="H1559">
        <v>1</v>
      </c>
      <c r="I1559">
        <v>0</v>
      </c>
      <c r="J1559" t="s">
        <v>13</v>
      </c>
      <c r="K1559" t="s">
        <v>14</v>
      </c>
      <c r="L1559" t="s">
        <v>161</v>
      </c>
      <c r="M1559" t="s">
        <v>1403</v>
      </c>
      <c r="N1559" t="s">
        <v>525</v>
      </c>
    </row>
    <row r="1560" spans="1:14" x14ac:dyDescent="0.25">
      <c r="A1560">
        <f t="shared" si="24"/>
        <v>5</v>
      </c>
      <c r="B1560" s="1">
        <v>41382</v>
      </c>
      <c r="C1560" s="2">
        <v>0.70833333333333337</v>
      </c>
      <c r="D1560" t="s">
        <v>239</v>
      </c>
      <c r="E1560" t="s">
        <v>1639</v>
      </c>
      <c r="G1560">
        <v>0</v>
      </c>
      <c r="H1560">
        <v>1</v>
      </c>
      <c r="I1560">
        <v>0</v>
      </c>
      <c r="J1560" t="s">
        <v>13</v>
      </c>
      <c r="K1560" t="s">
        <v>14</v>
      </c>
      <c r="L1560" t="s">
        <v>64</v>
      </c>
      <c r="M1560" t="s">
        <v>65</v>
      </c>
      <c r="N1560" t="s">
        <v>25</v>
      </c>
    </row>
    <row r="1561" spans="1:14" x14ac:dyDescent="0.25">
      <c r="A1561">
        <f t="shared" si="24"/>
        <v>5</v>
      </c>
      <c r="B1561" s="1">
        <v>41382</v>
      </c>
      <c r="C1561" s="2">
        <v>0.72916666666666663</v>
      </c>
      <c r="D1561" t="s">
        <v>239</v>
      </c>
      <c r="E1561" t="s">
        <v>1640</v>
      </c>
      <c r="G1561">
        <v>0</v>
      </c>
      <c r="H1561">
        <v>1</v>
      </c>
      <c r="I1561">
        <v>0</v>
      </c>
      <c r="J1561" t="s">
        <v>13</v>
      </c>
      <c r="K1561" t="s">
        <v>14</v>
      </c>
      <c r="L1561" t="s">
        <v>82</v>
      </c>
      <c r="M1561" t="s">
        <v>83</v>
      </c>
      <c r="N1561" t="s">
        <v>25</v>
      </c>
    </row>
    <row r="1562" spans="1:14" x14ac:dyDescent="0.25">
      <c r="A1562">
        <f t="shared" si="24"/>
        <v>5</v>
      </c>
      <c r="B1562" s="1">
        <v>41382</v>
      </c>
      <c r="C1562" s="2">
        <v>0.75</v>
      </c>
      <c r="D1562" t="s">
        <v>239</v>
      </c>
      <c r="E1562" t="s">
        <v>1596</v>
      </c>
      <c r="G1562">
        <v>0</v>
      </c>
      <c r="H1562">
        <v>1</v>
      </c>
      <c r="I1562">
        <v>0</v>
      </c>
      <c r="J1562" t="s">
        <v>13</v>
      </c>
      <c r="K1562" t="s">
        <v>14</v>
      </c>
      <c r="L1562" t="s">
        <v>62</v>
      </c>
      <c r="M1562" t="s">
        <v>63</v>
      </c>
      <c r="N1562" t="s">
        <v>15</v>
      </c>
    </row>
    <row r="1563" spans="1:14" x14ac:dyDescent="0.25">
      <c r="A1563">
        <f t="shared" si="24"/>
        <v>5</v>
      </c>
      <c r="B1563" s="1">
        <v>41382</v>
      </c>
      <c r="C1563" s="2">
        <v>0.77083333333333337</v>
      </c>
      <c r="D1563" t="s">
        <v>239</v>
      </c>
      <c r="E1563" t="s">
        <v>1596</v>
      </c>
      <c r="G1563">
        <v>0</v>
      </c>
      <c r="H1563">
        <v>1</v>
      </c>
      <c r="I1563">
        <v>0</v>
      </c>
      <c r="J1563" t="s">
        <v>13</v>
      </c>
      <c r="K1563" t="s">
        <v>14</v>
      </c>
      <c r="L1563" t="s">
        <v>62</v>
      </c>
      <c r="M1563" t="s">
        <v>63</v>
      </c>
      <c r="N1563" t="s">
        <v>15</v>
      </c>
    </row>
    <row r="1564" spans="1:14" x14ac:dyDescent="0.25">
      <c r="A1564">
        <f t="shared" si="24"/>
        <v>2</v>
      </c>
      <c r="B1564" s="1">
        <v>41386</v>
      </c>
      <c r="C1564" s="2">
        <v>0.66666666666666663</v>
      </c>
      <c r="D1564" t="s">
        <v>239</v>
      </c>
      <c r="E1564" t="s">
        <v>1053</v>
      </c>
      <c r="G1564">
        <v>0</v>
      </c>
      <c r="H1564">
        <v>1</v>
      </c>
      <c r="I1564">
        <v>0</v>
      </c>
      <c r="J1564" t="s">
        <v>13</v>
      </c>
      <c r="K1564" t="s">
        <v>14</v>
      </c>
      <c r="L1564" t="s">
        <v>82</v>
      </c>
      <c r="M1564" t="s">
        <v>83</v>
      </c>
      <c r="N1564" t="s">
        <v>25</v>
      </c>
    </row>
    <row r="1565" spans="1:14" x14ac:dyDescent="0.25">
      <c r="A1565">
        <f t="shared" si="24"/>
        <v>2</v>
      </c>
      <c r="B1565" s="1">
        <v>41386</v>
      </c>
      <c r="C1565" s="2">
        <v>0.6875</v>
      </c>
      <c r="D1565" t="s">
        <v>239</v>
      </c>
      <c r="E1565" t="s">
        <v>1667</v>
      </c>
      <c r="G1565">
        <v>0</v>
      </c>
      <c r="H1565">
        <v>1</v>
      </c>
      <c r="I1565">
        <v>0</v>
      </c>
      <c r="J1565" t="s">
        <v>13</v>
      </c>
      <c r="K1565" t="s">
        <v>14</v>
      </c>
      <c r="L1565" t="s">
        <v>30</v>
      </c>
      <c r="M1565" t="s">
        <v>31</v>
      </c>
      <c r="N1565" t="s">
        <v>25</v>
      </c>
    </row>
    <row r="1566" spans="1:14" x14ac:dyDescent="0.25">
      <c r="A1566">
        <f t="shared" si="24"/>
        <v>2</v>
      </c>
      <c r="B1566" s="1">
        <v>41386</v>
      </c>
      <c r="C1566" s="2">
        <v>0.70833333333333337</v>
      </c>
      <c r="D1566" t="s">
        <v>239</v>
      </c>
      <c r="E1566" t="s">
        <v>1667</v>
      </c>
      <c r="G1566">
        <v>0</v>
      </c>
      <c r="H1566">
        <v>1</v>
      </c>
      <c r="I1566">
        <v>0</v>
      </c>
      <c r="J1566" t="s">
        <v>13</v>
      </c>
      <c r="K1566" t="s">
        <v>14</v>
      </c>
      <c r="L1566" t="s">
        <v>30</v>
      </c>
      <c r="M1566" t="s">
        <v>31</v>
      </c>
      <c r="N1566" t="s">
        <v>25</v>
      </c>
    </row>
    <row r="1567" spans="1:14" x14ac:dyDescent="0.25">
      <c r="A1567">
        <f t="shared" si="24"/>
        <v>2</v>
      </c>
      <c r="B1567" s="1">
        <v>41386</v>
      </c>
      <c r="C1567" s="2">
        <v>0.72916666666666663</v>
      </c>
      <c r="D1567" t="s">
        <v>239</v>
      </c>
      <c r="E1567" t="s">
        <v>1669</v>
      </c>
      <c r="G1567">
        <v>0</v>
      </c>
      <c r="H1567">
        <v>1</v>
      </c>
      <c r="I1567">
        <v>0</v>
      </c>
      <c r="J1567" t="s">
        <v>13</v>
      </c>
      <c r="K1567" t="s">
        <v>14</v>
      </c>
      <c r="L1567" t="s">
        <v>64</v>
      </c>
      <c r="M1567" t="s">
        <v>65</v>
      </c>
      <c r="N1567" t="s">
        <v>25</v>
      </c>
    </row>
    <row r="1568" spans="1:14" x14ac:dyDescent="0.25">
      <c r="A1568">
        <f t="shared" si="24"/>
        <v>2</v>
      </c>
      <c r="B1568" s="1">
        <v>41386</v>
      </c>
      <c r="C1568" s="2">
        <v>0.75</v>
      </c>
      <c r="D1568" t="s">
        <v>239</v>
      </c>
      <c r="E1568" t="s">
        <v>1477</v>
      </c>
      <c r="G1568">
        <v>0</v>
      </c>
      <c r="H1568">
        <v>1</v>
      </c>
      <c r="I1568">
        <v>0</v>
      </c>
      <c r="J1568" t="s">
        <v>13</v>
      </c>
      <c r="K1568" t="s">
        <v>14</v>
      </c>
      <c r="L1568" t="s">
        <v>18</v>
      </c>
      <c r="M1568" t="s">
        <v>19</v>
      </c>
      <c r="N1568" t="s">
        <v>15</v>
      </c>
    </row>
    <row r="1569" spans="1:14" x14ac:dyDescent="0.25">
      <c r="A1569">
        <f t="shared" si="24"/>
        <v>2</v>
      </c>
      <c r="B1569" s="1">
        <v>41386</v>
      </c>
      <c r="C1569" s="2">
        <v>0.77083333333333337</v>
      </c>
      <c r="D1569" t="s">
        <v>239</v>
      </c>
      <c r="E1569" t="s">
        <v>1477</v>
      </c>
      <c r="G1569">
        <v>0</v>
      </c>
      <c r="H1569">
        <v>1</v>
      </c>
      <c r="I1569">
        <v>0</v>
      </c>
      <c r="J1569" t="s">
        <v>13</v>
      </c>
      <c r="K1569" t="s">
        <v>14</v>
      </c>
      <c r="L1569" t="s">
        <v>18</v>
      </c>
      <c r="M1569" t="s">
        <v>19</v>
      </c>
      <c r="N1569" t="s">
        <v>15</v>
      </c>
    </row>
    <row r="1570" spans="1:14" x14ac:dyDescent="0.25">
      <c r="A1570">
        <f t="shared" si="24"/>
        <v>2</v>
      </c>
      <c r="B1570" s="1">
        <v>41386</v>
      </c>
      <c r="C1570" s="2">
        <v>0.79166666666666663</v>
      </c>
      <c r="D1570" t="s">
        <v>239</v>
      </c>
      <c r="E1570" t="s">
        <v>442</v>
      </c>
      <c r="G1570">
        <v>0</v>
      </c>
      <c r="H1570">
        <v>1</v>
      </c>
      <c r="I1570">
        <v>0</v>
      </c>
      <c r="J1570" t="s">
        <v>13</v>
      </c>
      <c r="K1570" t="s">
        <v>14</v>
      </c>
      <c r="L1570" t="s">
        <v>16</v>
      </c>
      <c r="M1570" t="s">
        <v>17</v>
      </c>
      <c r="N1570" t="s">
        <v>15</v>
      </c>
    </row>
    <row r="1571" spans="1:14" x14ac:dyDescent="0.25">
      <c r="A1571">
        <f t="shared" si="24"/>
        <v>2</v>
      </c>
      <c r="B1571" s="1">
        <v>41386</v>
      </c>
      <c r="C1571" s="2">
        <v>0.8125</v>
      </c>
      <c r="D1571" t="s">
        <v>239</v>
      </c>
      <c r="E1571" t="s">
        <v>442</v>
      </c>
      <c r="G1571">
        <v>0</v>
      </c>
      <c r="H1571">
        <v>1</v>
      </c>
      <c r="I1571">
        <v>0</v>
      </c>
      <c r="J1571" t="s">
        <v>13</v>
      </c>
      <c r="K1571" t="s">
        <v>14</v>
      </c>
      <c r="L1571" t="s">
        <v>16</v>
      </c>
      <c r="M1571" t="s">
        <v>17</v>
      </c>
      <c r="N1571" t="s">
        <v>15</v>
      </c>
    </row>
    <row r="1572" spans="1:14" x14ac:dyDescent="0.25">
      <c r="A1572">
        <f t="shared" si="24"/>
        <v>3</v>
      </c>
      <c r="B1572" s="1">
        <v>41387</v>
      </c>
      <c r="C1572" s="2">
        <v>0.66666666666666663</v>
      </c>
      <c r="D1572" t="s">
        <v>239</v>
      </c>
      <c r="E1572" t="s">
        <v>1684</v>
      </c>
      <c r="G1572">
        <v>0</v>
      </c>
      <c r="H1572">
        <v>1</v>
      </c>
      <c r="I1572">
        <v>1</v>
      </c>
      <c r="J1572" t="s">
        <v>13</v>
      </c>
      <c r="K1572" t="s">
        <v>14</v>
      </c>
      <c r="L1572" t="s">
        <v>1685</v>
      </c>
      <c r="M1572" t="s">
        <v>1343</v>
      </c>
      <c r="N1572" t="s">
        <v>25</v>
      </c>
    </row>
    <row r="1573" spans="1:14" x14ac:dyDescent="0.25">
      <c r="A1573">
        <f t="shared" si="24"/>
        <v>3</v>
      </c>
      <c r="B1573" s="1">
        <v>41387</v>
      </c>
      <c r="C1573" s="2">
        <v>0.6875</v>
      </c>
      <c r="D1573" t="s">
        <v>351</v>
      </c>
      <c r="E1573" t="s">
        <v>1688</v>
      </c>
      <c r="G1573">
        <v>0</v>
      </c>
      <c r="H1573">
        <v>1</v>
      </c>
      <c r="I1573">
        <v>0</v>
      </c>
      <c r="J1573" t="s">
        <v>13</v>
      </c>
      <c r="K1573" t="s">
        <v>14</v>
      </c>
      <c r="L1573" t="s">
        <v>993</v>
      </c>
      <c r="M1573" t="s">
        <v>994</v>
      </c>
      <c r="N1573" t="s">
        <v>15</v>
      </c>
    </row>
    <row r="1574" spans="1:14" x14ac:dyDescent="0.25">
      <c r="A1574">
        <f t="shared" si="24"/>
        <v>3</v>
      </c>
      <c r="B1574" s="1">
        <v>41387</v>
      </c>
      <c r="C1574" s="2">
        <v>0.70833333333333337</v>
      </c>
      <c r="D1574" t="s">
        <v>239</v>
      </c>
      <c r="E1574" t="s">
        <v>1053</v>
      </c>
      <c r="G1574">
        <v>0</v>
      </c>
      <c r="H1574">
        <v>1</v>
      </c>
      <c r="I1574">
        <v>0</v>
      </c>
      <c r="J1574" t="s">
        <v>13</v>
      </c>
      <c r="K1574" t="s">
        <v>14</v>
      </c>
      <c r="L1574" t="s">
        <v>82</v>
      </c>
      <c r="M1574" t="s">
        <v>83</v>
      </c>
      <c r="N1574" t="s">
        <v>25</v>
      </c>
    </row>
    <row r="1575" spans="1:14" x14ac:dyDescent="0.25">
      <c r="A1575">
        <f t="shared" si="24"/>
        <v>3</v>
      </c>
      <c r="B1575" s="1">
        <v>41387</v>
      </c>
      <c r="C1575" s="2">
        <v>0.72916666666666663</v>
      </c>
      <c r="D1575" t="s">
        <v>239</v>
      </c>
      <c r="E1575" t="s">
        <v>1053</v>
      </c>
      <c r="G1575">
        <v>0</v>
      </c>
      <c r="H1575">
        <v>1</v>
      </c>
      <c r="I1575">
        <v>0</v>
      </c>
      <c r="J1575" t="s">
        <v>13</v>
      </c>
      <c r="K1575" t="s">
        <v>14</v>
      </c>
      <c r="L1575" t="s">
        <v>82</v>
      </c>
      <c r="M1575" t="s">
        <v>83</v>
      </c>
      <c r="N1575" t="s">
        <v>25</v>
      </c>
    </row>
    <row r="1576" spans="1:14" x14ac:dyDescent="0.25">
      <c r="A1576">
        <f t="shared" si="24"/>
        <v>3</v>
      </c>
      <c r="B1576" s="1">
        <v>41387</v>
      </c>
      <c r="C1576" s="2">
        <v>0.75</v>
      </c>
      <c r="D1576" t="s">
        <v>239</v>
      </c>
      <c r="E1576" t="s">
        <v>1596</v>
      </c>
      <c r="G1576">
        <v>0</v>
      </c>
      <c r="H1576">
        <v>1</v>
      </c>
      <c r="I1576">
        <v>0</v>
      </c>
      <c r="J1576" t="s">
        <v>13</v>
      </c>
      <c r="K1576" t="s">
        <v>14</v>
      </c>
      <c r="L1576" t="s">
        <v>62</v>
      </c>
      <c r="M1576" t="s">
        <v>63</v>
      </c>
      <c r="N1576" t="s">
        <v>15</v>
      </c>
    </row>
    <row r="1577" spans="1:14" x14ac:dyDescent="0.25">
      <c r="A1577">
        <f t="shared" si="24"/>
        <v>3</v>
      </c>
      <c r="B1577" s="1">
        <v>41387</v>
      </c>
      <c r="C1577" s="2">
        <v>0.77083333333333337</v>
      </c>
      <c r="D1577" t="s">
        <v>239</v>
      </c>
      <c r="E1577" t="s">
        <v>1596</v>
      </c>
      <c r="G1577">
        <v>0</v>
      </c>
      <c r="H1577">
        <v>1</v>
      </c>
      <c r="I1577">
        <v>0</v>
      </c>
      <c r="J1577" t="s">
        <v>13</v>
      </c>
      <c r="K1577" t="s">
        <v>14</v>
      </c>
      <c r="L1577" t="s">
        <v>62</v>
      </c>
      <c r="M1577" t="s">
        <v>63</v>
      </c>
      <c r="N1577" t="s">
        <v>15</v>
      </c>
    </row>
    <row r="1578" spans="1:14" x14ac:dyDescent="0.25">
      <c r="A1578">
        <f t="shared" si="24"/>
        <v>3</v>
      </c>
      <c r="B1578" s="1">
        <v>41387</v>
      </c>
      <c r="C1578" s="2">
        <v>0.79166666666666663</v>
      </c>
      <c r="D1578" t="s">
        <v>239</v>
      </c>
      <c r="E1578" t="s">
        <v>442</v>
      </c>
      <c r="G1578">
        <v>0</v>
      </c>
      <c r="H1578">
        <v>1</v>
      </c>
      <c r="I1578">
        <v>0</v>
      </c>
      <c r="J1578" t="s">
        <v>13</v>
      </c>
      <c r="K1578" t="s">
        <v>14</v>
      </c>
      <c r="L1578" t="s">
        <v>16</v>
      </c>
      <c r="M1578" t="s">
        <v>17</v>
      </c>
      <c r="N1578" t="s">
        <v>15</v>
      </c>
    </row>
    <row r="1579" spans="1:14" x14ac:dyDescent="0.25">
      <c r="A1579">
        <f t="shared" si="24"/>
        <v>3</v>
      </c>
      <c r="B1579" s="1">
        <v>41387</v>
      </c>
      <c r="C1579" s="2">
        <v>0.8125</v>
      </c>
      <c r="D1579" t="s">
        <v>239</v>
      </c>
      <c r="E1579" t="s">
        <v>442</v>
      </c>
      <c r="G1579">
        <v>0</v>
      </c>
      <c r="H1579">
        <v>1</v>
      </c>
      <c r="I1579">
        <v>0</v>
      </c>
      <c r="J1579" t="s">
        <v>13</v>
      </c>
      <c r="K1579" t="s">
        <v>14</v>
      </c>
      <c r="L1579" t="s">
        <v>16</v>
      </c>
      <c r="M1579" t="s">
        <v>17</v>
      </c>
      <c r="N1579" t="s">
        <v>15</v>
      </c>
    </row>
    <row r="1580" spans="1:14" x14ac:dyDescent="0.25">
      <c r="A1580">
        <f t="shared" si="24"/>
        <v>4</v>
      </c>
      <c r="B1580" s="1">
        <v>41388</v>
      </c>
      <c r="C1580" s="2">
        <v>0.66666666666666663</v>
      </c>
      <c r="D1580" t="s">
        <v>239</v>
      </c>
      <c r="E1580" t="s">
        <v>1703</v>
      </c>
      <c r="G1580">
        <v>0</v>
      </c>
      <c r="H1580">
        <v>1</v>
      </c>
      <c r="I1580">
        <v>0</v>
      </c>
      <c r="J1580" t="s">
        <v>13</v>
      </c>
      <c r="K1580" t="s">
        <v>14</v>
      </c>
      <c r="L1580" t="s">
        <v>64</v>
      </c>
      <c r="M1580" t="s">
        <v>65</v>
      </c>
      <c r="N1580" t="s">
        <v>25</v>
      </c>
    </row>
    <row r="1581" spans="1:14" x14ac:dyDescent="0.25">
      <c r="A1581">
        <f t="shared" si="24"/>
        <v>4</v>
      </c>
      <c r="B1581" s="1">
        <v>41388</v>
      </c>
      <c r="C1581" s="2">
        <v>0.6875</v>
      </c>
      <c r="D1581" t="s">
        <v>351</v>
      </c>
      <c r="E1581" t="s">
        <v>1704</v>
      </c>
      <c r="G1581">
        <v>0</v>
      </c>
      <c r="H1581">
        <v>1</v>
      </c>
      <c r="I1581">
        <v>0</v>
      </c>
      <c r="J1581" t="s">
        <v>13</v>
      </c>
      <c r="K1581" t="s">
        <v>14</v>
      </c>
      <c r="L1581" t="s">
        <v>177</v>
      </c>
      <c r="M1581" t="s">
        <v>178</v>
      </c>
      <c r="N1581" t="s">
        <v>22</v>
      </c>
    </row>
    <row r="1582" spans="1:14" x14ac:dyDescent="0.25">
      <c r="A1582">
        <f t="shared" si="24"/>
        <v>4</v>
      </c>
      <c r="B1582" s="1">
        <v>41388</v>
      </c>
      <c r="C1582" s="2">
        <v>0.70833333333333337</v>
      </c>
      <c r="D1582" t="s">
        <v>239</v>
      </c>
      <c r="E1582" t="s">
        <v>1705</v>
      </c>
      <c r="G1582">
        <v>0</v>
      </c>
      <c r="H1582">
        <v>1</v>
      </c>
      <c r="I1582">
        <v>0</v>
      </c>
      <c r="J1582" t="s">
        <v>13</v>
      </c>
      <c r="K1582" t="s">
        <v>14</v>
      </c>
      <c r="L1582" t="s">
        <v>177</v>
      </c>
      <c r="M1582" t="s">
        <v>178</v>
      </c>
      <c r="N1582" t="s">
        <v>22</v>
      </c>
    </row>
    <row r="1583" spans="1:14" x14ac:dyDescent="0.25">
      <c r="A1583">
        <f t="shared" si="24"/>
        <v>4</v>
      </c>
      <c r="B1583" s="1">
        <v>41388</v>
      </c>
      <c r="C1583" s="2">
        <v>0.72916666666666663</v>
      </c>
      <c r="D1583" t="s">
        <v>239</v>
      </c>
      <c r="E1583" t="s">
        <v>1477</v>
      </c>
      <c r="G1583">
        <v>0</v>
      </c>
      <c r="H1583">
        <v>1</v>
      </c>
      <c r="I1583">
        <v>0</v>
      </c>
      <c r="J1583" t="s">
        <v>13</v>
      </c>
      <c r="K1583" t="s">
        <v>14</v>
      </c>
      <c r="L1583" t="s">
        <v>18</v>
      </c>
      <c r="M1583" t="s">
        <v>19</v>
      </c>
      <c r="N1583" t="s">
        <v>15</v>
      </c>
    </row>
    <row r="1584" spans="1:14" x14ac:dyDescent="0.25">
      <c r="A1584">
        <f t="shared" si="24"/>
        <v>4</v>
      </c>
      <c r="B1584" s="1">
        <v>41388</v>
      </c>
      <c r="C1584" s="2">
        <v>0.75</v>
      </c>
      <c r="D1584" t="s">
        <v>239</v>
      </c>
      <c r="E1584" t="s">
        <v>1477</v>
      </c>
      <c r="G1584">
        <v>0</v>
      </c>
      <c r="H1584">
        <v>1</v>
      </c>
      <c r="I1584">
        <v>0</v>
      </c>
      <c r="J1584" t="s">
        <v>13</v>
      </c>
      <c r="K1584" t="s">
        <v>14</v>
      </c>
      <c r="L1584" t="s">
        <v>18</v>
      </c>
      <c r="M1584" t="s">
        <v>19</v>
      </c>
      <c r="N1584" t="s">
        <v>15</v>
      </c>
    </row>
    <row r="1585" spans="1:14" x14ac:dyDescent="0.25">
      <c r="A1585">
        <f t="shared" si="24"/>
        <v>4</v>
      </c>
      <c r="B1585" s="1">
        <v>41388</v>
      </c>
      <c r="C1585" s="2">
        <v>0.77083333333333337</v>
      </c>
      <c r="D1585" t="s">
        <v>1025</v>
      </c>
      <c r="E1585" t="s">
        <v>1402</v>
      </c>
      <c r="G1585">
        <v>0</v>
      </c>
      <c r="H1585">
        <v>1</v>
      </c>
      <c r="I1585">
        <v>0</v>
      </c>
      <c r="J1585" t="s">
        <v>13</v>
      </c>
      <c r="K1585" t="s">
        <v>14</v>
      </c>
      <c r="L1585" t="s">
        <v>1027</v>
      </c>
      <c r="M1585" t="s">
        <v>1028</v>
      </c>
      <c r="N1585" t="s">
        <v>525</v>
      </c>
    </row>
    <row r="1586" spans="1:14" x14ac:dyDescent="0.25">
      <c r="A1586">
        <f t="shared" si="24"/>
        <v>4</v>
      </c>
      <c r="B1586" s="1">
        <v>41388</v>
      </c>
      <c r="C1586" s="2">
        <v>0.79166666666666663</v>
      </c>
      <c r="D1586" t="s">
        <v>239</v>
      </c>
      <c r="E1586" t="s">
        <v>1596</v>
      </c>
      <c r="G1586">
        <v>0</v>
      </c>
      <c r="H1586">
        <v>1</v>
      </c>
      <c r="I1586">
        <v>0</v>
      </c>
      <c r="J1586" t="s">
        <v>13</v>
      </c>
      <c r="K1586" t="s">
        <v>14</v>
      </c>
      <c r="L1586" t="s">
        <v>62</v>
      </c>
      <c r="M1586" t="s">
        <v>63</v>
      </c>
      <c r="N1586" t="s">
        <v>15</v>
      </c>
    </row>
    <row r="1587" spans="1:14" x14ac:dyDescent="0.25">
      <c r="A1587">
        <f t="shared" si="24"/>
        <v>4</v>
      </c>
      <c r="B1587" s="1">
        <v>41388</v>
      </c>
      <c r="C1587" s="2">
        <v>0.8125</v>
      </c>
      <c r="D1587" t="s">
        <v>239</v>
      </c>
      <c r="E1587" t="s">
        <v>1596</v>
      </c>
      <c r="G1587">
        <v>0</v>
      </c>
      <c r="H1587">
        <v>1</v>
      </c>
      <c r="I1587">
        <v>0</v>
      </c>
      <c r="J1587" t="s">
        <v>13</v>
      </c>
      <c r="K1587" t="s">
        <v>14</v>
      </c>
      <c r="L1587" t="s">
        <v>62</v>
      </c>
      <c r="M1587" t="s">
        <v>63</v>
      </c>
      <c r="N1587" t="s">
        <v>15</v>
      </c>
    </row>
    <row r="1588" spans="1:14" x14ac:dyDescent="0.25">
      <c r="A1588">
        <f t="shared" si="24"/>
        <v>5</v>
      </c>
      <c r="B1588" s="1">
        <v>41389</v>
      </c>
      <c r="C1588" s="2">
        <v>0.66666666666666663</v>
      </c>
      <c r="D1588" t="s">
        <v>1025</v>
      </c>
      <c r="E1588" t="s">
        <v>1717</v>
      </c>
      <c r="G1588">
        <v>0</v>
      </c>
      <c r="H1588">
        <v>1</v>
      </c>
      <c r="I1588">
        <v>0</v>
      </c>
      <c r="J1588" t="s">
        <v>13</v>
      </c>
      <c r="K1588" t="s">
        <v>14</v>
      </c>
      <c r="L1588" t="s">
        <v>161</v>
      </c>
      <c r="M1588" t="s">
        <v>1403</v>
      </c>
      <c r="N1588" t="s">
        <v>525</v>
      </c>
    </row>
    <row r="1589" spans="1:14" x14ac:dyDescent="0.25">
      <c r="A1589">
        <f t="shared" si="24"/>
        <v>5</v>
      </c>
      <c r="B1589" s="1">
        <v>41389</v>
      </c>
      <c r="C1589" s="2">
        <v>0.6875</v>
      </c>
      <c r="D1589" t="s">
        <v>1025</v>
      </c>
      <c r="E1589" t="s">
        <v>1717</v>
      </c>
      <c r="G1589">
        <v>0</v>
      </c>
      <c r="H1589">
        <v>1</v>
      </c>
      <c r="I1589">
        <v>0</v>
      </c>
      <c r="J1589" t="s">
        <v>13</v>
      </c>
      <c r="K1589" t="s">
        <v>14</v>
      </c>
      <c r="L1589" t="s">
        <v>161</v>
      </c>
      <c r="M1589" t="s">
        <v>1403</v>
      </c>
      <c r="N1589" t="s">
        <v>525</v>
      </c>
    </row>
    <row r="1590" spans="1:14" x14ac:dyDescent="0.25">
      <c r="A1590">
        <f t="shared" si="24"/>
        <v>5</v>
      </c>
      <c r="B1590" s="1">
        <v>41389</v>
      </c>
      <c r="C1590" s="2">
        <v>0.70833333333333337</v>
      </c>
      <c r="D1590" t="s">
        <v>239</v>
      </c>
      <c r="E1590" t="s">
        <v>1382</v>
      </c>
      <c r="G1590">
        <v>0</v>
      </c>
      <c r="H1590">
        <v>1</v>
      </c>
      <c r="I1590">
        <v>0</v>
      </c>
      <c r="J1590" t="s">
        <v>13</v>
      </c>
      <c r="K1590" t="s">
        <v>14</v>
      </c>
      <c r="L1590" t="s">
        <v>443</v>
      </c>
      <c r="M1590" t="s">
        <v>444</v>
      </c>
      <c r="N1590" t="s">
        <v>22</v>
      </c>
    </row>
    <row r="1591" spans="1:14" x14ac:dyDescent="0.25">
      <c r="A1591">
        <f t="shared" si="24"/>
        <v>5</v>
      </c>
      <c r="B1591" s="1">
        <v>41389</v>
      </c>
      <c r="C1591" s="2">
        <v>0.72916666666666663</v>
      </c>
      <c r="D1591" t="s">
        <v>239</v>
      </c>
      <c r="E1591" t="s">
        <v>1382</v>
      </c>
      <c r="G1591">
        <v>0</v>
      </c>
      <c r="H1591">
        <v>1</v>
      </c>
      <c r="I1591">
        <v>0</v>
      </c>
      <c r="J1591" t="s">
        <v>13</v>
      </c>
      <c r="K1591" t="s">
        <v>14</v>
      </c>
      <c r="L1591" t="s">
        <v>443</v>
      </c>
      <c r="M1591" t="s">
        <v>444</v>
      </c>
      <c r="N1591" t="s">
        <v>22</v>
      </c>
    </row>
    <row r="1592" spans="1:14" x14ac:dyDescent="0.25">
      <c r="A1592">
        <f t="shared" si="24"/>
        <v>5</v>
      </c>
      <c r="B1592" s="1">
        <v>41389</v>
      </c>
      <c r="C1592" s="2">
        <v>0.75</v>
      </c>
      <c r="D1592" t="s">
        <v>351</v>
      </c>
      <c r="E1592" t="s">
        <v>1718</v>
      </c>
      <c r="G1592">
        <v>0</v>
      </c>
      <c r="H1592">
        <v>1</v>
      </c>
      <c r="I1592">
        <v>0</v>
      </c>
      <c r="J1592" t="s">
        <v>13</v>
      </c>
      <c r="K1592" t="s">
        <v>14</v>
      </c>
      <c r="L1592" t="s">
        <v>177</v>
      </c>
      <c r="M1592" t="s">
        <v>178</v>
      </c>
      <c r="N1592" t="s">
        <v>22</v>
      </c>
    </row>
    <row r="1593" spans="1:14" x14ac:dyDescent="0.25">
      <c r="A1593">
        <f t="shared" si="24"/>
        <v>5</v>
      </c>
      <c r="B1593" s="1">
        <v>41389</v>
      </c>
      <c r="C1593" s="2">
        <v>0.77083333333333337</v>
      </c>
      <c r="D1593" t="s">
        <v>351</v>
      </c>
      <c r="E1593" t="s">
        <v>1718</v>
      </c>
      <c r="G1593">
        <v>0</v>
      </c>
      <c r="H1593">
        <v>1</v>
      </c>
      <c r="I1593">
        <v>0</v>
      </c>
      <c r="J1593" t="s">
        <v>13</v>
      </c>
      <c r="K1593" t="s">
        <v>14</v>
      </c>
      <c r="L1593" t="s">
        <v>177</v>
      </c>
      <c r="M1593" t="s">
        <v>178</v>
      </c>
      <c r="N1593" t="s">
        <v>22</v>
      </c>
    </row>
    <row r="1594" spans="1:14" x14ac:dyDescent="0.25">
      <c r="A1594">
        <f t="shared" si="24"/>
        <v>2</v>
      </c>
      <c r="B1594" s="1">
        <v>41393</v>
      </c>
      <c r="C1594" s="2">
        <v>0.6875</v>
      </c>
      <c r="D1594" t="s">
        <v>239</v>
      </c>
      <c r="E1594" t="s">
        <v>1745</v>
      </c>
      <c r="G1594">
        <v>0</v>
      </c>
      <c r="H1594">
        <v>1</v>
      </c>
      <c r="I1594">
        <v>0</v>
      </c>
      <c r="J1594" t="s">
        <v>13</v>
      </c>
      <c r="K1594" t="s">
        <v>14</v>
      </c>
      <c r="L1594" t="s">
        <v>82</v>
      </c>
      <c r="M1594" t="s">
        <v>83</v>
      </c>
      <c r="N1594" t="s">
        <v>25</v>
      </c>
    </row>
    <row r="1595" spans="1:14" x14ac:dyDescent="0.25">
      <c r="A1595">
        <f t="shared" si="24"/>
        <v>2</v>
      </c>
      <c r="B1595" s="1">
        <v>41393</v>
      </c>
      <c r="C1595" s="2">
        <v>0.70833333333333337</v>
      </c>
      <c r="D1595" t="s">
        <v>239</v>
      </c>
      <c r="E1595" t="s">
        <v>1745</v>
      </c>
      <c r="G1595">
        <v>0</v>
      </c>
      <c r="H1595">
        <v>1</v>
      </c>
      <c r="I1595">
        <v>0</v>
      </c>
      <c r="J1595" t="s">
        <v>13</v>
      </c>
      <c r="K1595" t="s">
        <v>14</v>
      </c>
      <c r="L1595" t="s">
        <v>82</v>
      </c>
      <c r="M1595" t="s">
        <v>83</v>
      </c>
      <c r="N1595" t="s">
        <v>25</v>
      </c>
    </row>
    <row r="1596" spans="1:14" x14ac:dyDescent="0.25">
      <c r="A1596">
        <f t="shared" si="24"/>
        <v>2</v>
      </c>
      <c r="B1596" s="1">
        <v>41393</v>
      </c>
      <c r="C1596" s="2">
        <v>0.72916666666666663</v>
      </c>
      <c r="D1596" t="s">
        <v>239</v>
      </c>
      <c r="E1596" t="s">
        <v>1749</v>
      </c>
      <c r="G1596">
        <v>0</v>
      </c>
      <c r="H1596">
        <v>1</v>
      </c>
      <c r="I1596">
        <v>0</v>
      </c>
      <c r="J1596" t="s">
        <v>13</v>
      </c>
      <c r="K1596" t="s">
        <v>14</v>
      </c>
      <c r="L1596" t="s">
        <v>1370</v>
      </c>
      <c r="M1596" t="s">
        <v>24</v>
      </c>
      <c r="N1596" t="s">
        <v>25</v>
      </c>
    </row>
    <row r="1597" spans="1:14" x14ac:dyDescent="0.25">
      <c r="A1597">
        <f t="shared" si="24"/>
        <v>2</v>
      </c>
      <c r="B1597" s="1">
        <v>41393</v>
      </c>
      <c r="C1597" s="2">
        <v>0.75</v>
      </c>
      <c r="D1597" t="s">
        <v>239</v>
      </c>
      <c r="E1597" t="s">
        <v>1477</v>
      </c>
      <c r="G1597">
        <v>0</v>
      </c>
      <c r="H1597">
        <v>1</v>
      </c>
      <c r="I1597">
        <v>0</v>
      </c>
      <c r="J1597" t="s">
        <v>13</v>
      </c>
      <c r="K1597" t="s">
        <v>14</v>
      </c>
      <c r="L1597" t="s">
        <v>18</v>
      </c>
      <c r="M1597" t="s">
        <v>19</v>
      </c>
      <c r="N1597" t="s">
        <v>15</v>
      </c>
    </row>
    <row r="1598" spans="1:14" x14ac:dyDescent="0.25">
      <c r="A1598">
        <f t="shared" si="24"/>
        <v>2</v>
      </c>
      <c r="B1598" s="1">
        <v>41393</v>
      </c>
      <c r="C1598" s="2">
        <v>0.77083333333333337</v>
      </c>
      <c r="D1598" t="s">
        <v>239</v>
      </c>
      <c r="E1598" t="s">
        <v>1477</v>
      </c>
      <c r="G1598">
        <v>0</v>
      </c>
      <c r="H1598">
        <v>1</v>
      </c>
      <c r="I1598">
        <v>0</v>
      </c>
      <c r="J1598" t="s">
        <v>13</v>
      </c>
      <c r="K1598" t="s">
        <v>14</v>
      </c>
      <c r="L1598" t="s">
        <v>18</v>
      </c>
      <c r="M1598" t="s">
        <v>19</v>
      </c>
      <c r="N1598" t="s">
        <v>15</v>
      </c>
    </row>
    <row r="1599" spans="1:14" x14ac:dyDescent="0.25">
      <c r="A1599">
        <f t="shared" si="24"/>
        <v>2</v>
      </c>
      <c r="B1599" s="1">
        <v>41393</v>
      </c>
      <c r="C1599" s="2">
        <v>0.79166666666666663</v>
      </c>
      <c r="D1599" t="s">
        <v>239</v>
      </c>
      <c r="E1599" t="s">
        <v>1564</v>
      </c>
      <c r="G1599">
        <v>0</v>
      </c>
      <c r="H1599">
        <v>1</v>
      </c>
      <c r="I1599">
        <v>0</v>
      </c>
      <c r="J1599" t="s">
        <v>13</v>
      </c>
      <c r="K1599" t="s">
        <v>14</v>
      </c>
      <c r="L1599" t="s">
        <v>16</v>
      </c>
      <c r="M1599" t="s">
        <v>17</v>
      </c>
      <c r="N1599" t="s">
        <v>15</v>
      </c>
    </row>
    <row r="1600" spans="1:14" x14ac:dyDescent="0.25">
      <c r="A1600">
        <f t="shared" si="24"/>
        <v>2</v>
      </c>
      <c r="B1600" s="1">
        <v>41393</v>
      </c>
      <c r="C1600" s="2">
        <v>0.8125</v>
      </c>
      <c r="D1600" t="s">
        <v>239</v>
      </c>
      <c r="E1600" t="s">
        <v>1564</v>
      </c>
      <c r="G1600">
        <v>0</v>
      </c>
      <c r="H1600">
        <v>1</v>
      </c>
      <c r="I1600">
        <v>0</v>
      </c>
      <c r="J1600" t="s">
        <v>13</v>
      </c>
      <c r="K1600" t="s">
        <v>14</v>
      </c>
      <c r="L1600" t="s">
        <v>16</v>
      </c>
      <c r="M1600" t="s">
        <v>17</v>
      </c>
      <c r="N1600" t="s">
        <v>15</v>
      </c>
    </row>
    <row r="1601" spans="1:14" x14ac:dyDescent="0.25">
      <c r="A1601">
        <f t="shared" si="24"/>
        <v>3</v>
      </c>
      <c r="B1601" s="1">
        <v>41394</v>
      </c>
      <c r="C1601" s="2">
        <v>0.66666666666666663</v>
      </c>
      <c r="D1601" t="s">
        <v>239</v>
      </c>
      <c r="E1601" t="s">
        <v>1760</v>
      </c>
      <c r="G1601">
        <v>0</v>
      </c>
      <c r="H1601">
        <v>1</v>
      </c>
      <c r="I1601">
        <v>0</v>
      </c>
      <c r="J1601" t="s">
        <v>13</v>
      </c>
      <c r="K1601" t="s">
        <v>14</v>
      </c>
      <c r="L1601" t="s">
        <v>23</v>
      </c>
      <c r="M1601" t="s">
        <v>24</v>
      </c>
      <c r="N1601" t="s">
        <v>25</v>
      </c>
    </row>
    <row r="1602" spans="1:14" x14ac:dyDescent="0.25">
      <c r="A1602">
        <f t="shared" ref="A1602:A1665" si="25">WEEKDAY(B:B)</f>
        <v>3</v>
      </c>
      <c r="B1602" s="1">
        <v>41394</v>
      </c>
      <c r="C1602" s="2">
        <v>0.6875</v>
      </c>
      <c r="D1602" t="s">
        <v>239</v>
      </c>
      <c r="E1602" t="s">
        <v>1053</v>
      </c>
      <c r="G1602">
        <v>0</v>
      </c>
      <c r="H1602">
        <v>1</v>
      </c>
      <c r="I1602">
        <v>0</v>
      </c>
      <c r="J1602" t="s">
        <v>13</v>
      </c>
      <c r="K1602" t="s">
        <v>14</v>
      </c>
      <c r="L1602" t="s">
        <v>82</v>
      </c>
      <c r="M1602" t="s">
        <v>83</v>
      </c>
      <c r="N1602" t="s">
        <v>25</v>
      </c>
    </row>
    <row r="1603" spans="1:14" x14ac:dyDescent="0.25">
      <c r="A1603">
        <f t="shared" si="25"/>
        <v>3</v>
      </c>
      <c r="B1603" s="1">
        <v>41394</v>
      </c>
      <c r="C1603" s="2">
        <v>0.70833333333333337</v>
      </c>
      <c r="D1603" t="s">
        <v>239</v>
      </c>
      <c r="E1603" t="s">
        <v>1053</v>
      </c>
      <c r="G1603">
        <v>0</v>
      </c>
      <c r="H1603">
        <v>1</v>
      </c>
      <c r="I1603">
        <v>0</v>
      </c>
      <c r="J1603" t="s">
        <v>13</v>
      </c>
      <c r="K1603" t="s">
        <v>14</v>
      </c>
      <c r="L1603" t="s">
        <v>82</v>
      </c>
      <c r="M1603" t="s">
        <v>83</v>
      </c>
      <c r="N1603" t="s">
        <v>25</v>
      </c>
    </row>
    <row r="1604" spans="1:14" x14ac:dyDescent="0.25">
      <c r="A1604">
        <f t="shared" si="25"/>
        <v>3</v>
      </c>
      <c r="B1604" s="1">
        <v>41394</v>
      </c>
      <c r="C1604" s="2">
        <v>0.72916666666666663</v>
      </c>
      <c r="D1604" t="s">
        <v>239</v>
      </c>
      <c r="E1604" t="s">
        <v>1477</v>
      </c>
      <c r="G1604">
        <v>0</v>
      </c>
      <c r="H1604">
        <v>1</v>
      </c>
      <c r="I1604">
        <v>0</v>
      </c>
      <c r="J1604" t="s">
        <v>13</v>
      </c>
      <c r="K1604" t="s">
        <v>14</v>
      </c>
      <c r="L1604" t="s">
        <v>18</v>
      </c>
      <c r="M1604" t="s">
        <v>19</v>
      </c>
      <c r="N1604" t="s">
        <v>15</v>
      </c>
    </row>
    <row r="1605" spans="1:14" x14ac:dyDescent="0.25">
      <c r="A1605">
        <f t="shared" si="25"/>
        <v>3</v>
      </c>
      <c r="B1605" s="1">
        <v>41394</v>
      </c>
      <c r="C1605" s="2">
        <v>0.75</v>
      </c>
      <c r="D1605" t="s">
        <v>239</v>
      </c>
      <c r="E1605" t="s">
        <v>1477</v>
      </c>
      <c r="G1605">
        <v>0</v>
      </c>
      <c r="H1605">
        <v>1</v>
      </c>
      <c r="I1605">
        <v>0</v>
      </c>
      <c r="J1605" t="s">
        <v>13</v>
      </c>
      <c r="K1605" t="s">
        <v>14</v>
      </c>
      <c r="L1605" t="s">
        <v>18</v>
      </c>
      <c r="M1605" t="s">
        <v>19</v>
      </c>
      <c r="N1605" t="s">
        <v>15</v>
      </c>
    </row>
    <row r="1606" spans="1:14" x14ac:dyDescent="0.25">
      <c r="A1606">
        <f t="shared" si="25"/>
        <v>3</v>
      </c>
      <c r="B1606" s="1">
        <v>41394</v>
      </c>
      <c r="C1606" s="2">
        <v>0.77083333333333337</v>
      </c>
      <c r="D1606" t="s">
        <v>239</v>
      </c>
      <c r="E1606" t="s">
        <v>1749</v>
      </c>
      <c r="G1606">
        <v>0</v>
      </c>
      <c r="H1606">
        <v>1</v>
      </c>
      <c r="I1606">
        <v>0</v>
      </c>
      <c r="J1606" t="s">
        <v>13</v>
      </c>
      <c r="K1606" t="s">
        <v>14</v>
      </c>
      <c r="L1606" t="s">
        <v>1370</v>
      </c>
      <c r="M1606" t="s">
        <v>24</v>
      </c>
      <c r="N1606" t="s">
        <v>25</v>
      </c>
    </row>
    <row r="1607" spans="1:14" x14ac:dyDescent="0.25">
      <c r="A1607">
        <f t="shared" si="25"/>
        <v>3</v>
      </c>
      <c r="B1607" s="1">
        <v>41394</v>
      </c>
      <c r="C1607" s="2">
        <v>0.79166666666666663</v>
      </c>
      <c r="D1607" t="s">
        <v>239</v>
      </c>
      <c r="E1607" t="s">
        <v>1596</v>
      </c>
      <c r="G1607">
        <v>0</v>
      </c>
      <c r="H1607">
        <v>1</v>
      </c>
      <c r="I1607">
        <v>0</v>
      </c>
      <c r="J1607" t="s">
        <v>13</v>
      </c>
      <c r="K1607" t="s">
        <v>14</v>
      </c>
      <c r="L1607" t="s">
        <v>62</v>
      </c>
      <c r="M1607" t="s">
        <v>63</v>
      </c>
      <c r="N1607" t="s">
        <v>15</v>
      </c>
    </row>
    <row r="1608" spans="1:14" x14ac:dyDescent="0.25">
      <c r="A1608">
        <f t="shared" si="25"/>
        <v>3</v>
      </c>
      <c r="B1608" s="1">
        <v>41394</v>
      </c>
      <c r="C1608" s="2">
        <v>0.8125</v>
      </c>
      <c r="D1608" t="s">
        <v>239</v>
      </c>
      <c r="E1608" t="s">
        <v>1596</v>
      </c>
      <c r="G1608">
        <v>0</v>
      </c>
      <c r="H1608">
        <v>1</v>
      </c>
      <c r="I1608">
        <v>0</v>
      </c>
      <c r="J1608" t="s">
        <v>13</v>
      </c>
      <c r="K1608" t="s">
        <v>14</v>
      </c>
      <c r="L1608" t="s">
        <v>62</v>
      </c>
      <c r="M1608" t="s">
        <v>63</v>
      </c>
      <c r="N1608" t="s">
        <v>15</v>
      </c>
    </row>
    <row r="1609" spans="1:14" x14ac:dyDescent="0.25">
      <c r="A1609">
        <f t="shared" si="25"/>
        <v>3</v>
      </c>
      <c r="B1609" s="1">
        <v>41394</v>
      </c>
      <c r="C1609" s="2">
        <v>0.83333333333333337</v>
      </c>
      <c r="D1609" t="s">
        <v>239</v>
      </c>
      <c r="E1609" t="s">
        <v>1766</v>
      </c>
      <c r="G1609">
        <v>0</v>
      </c>
      <c r="H1609">
        <v>1</v>
      </c>
      <c r="I1609">
        <v>0</v>
      </c>
      <c r="J1609" t="s">
        <v>13</v>
      </c>
      <c r="K1609" t="s">
        <v>14</v>
      </c>
      <c r="L1609" t="s">
        <v>30</v>
      </c>
      <c r="M1609" t="s">
        <v>31</v>
      </c>
      <c r="N1609" t="s">
        <v>25</v>
      </c>
    </row>
    <row r="1610" spans="1:14" x14ac:dyDescent="0.25">
      <c r="A1610">
        <f t="shared" si="25"/>
        <v>3</v>
      </c>
      <c r="B1610" s="1">
        <v>41394</v>
      </c>
      <c r="C1610" s="2">
        <v>0.85416666666666663</v>
      </c>
      <c r="D1610" t="s">
        <v>239</v>
      </c>
      <c r="E1610" t="s">
        <v>1766</v>
      </c>
      <c r="G1610">
        <v>0</v>
      </c>
      <c r="H1610">
        <v>1</v>
      </c>
      <c r="I1610">
        <v>0</v>
      </c>
      <c r="J1610" t="s">
        <v>13</v>
      </c>
      <c r="K1610" t="s">
        <v>14</v>
      </c>
      <c r="L1610" t="s">
        <v>30</v>
      </c>
      <c r="M1610" t="s">
        <v>31</v>
      </c>
      <c r="N1610" t="s">
        <v>25</v>
      </c>
    </row>
    <row r="1611" spans="1:14" x14ac:dyDescent="0.25">
      <c r="A1611">
        <f t="shared" si="25"/>
        <v>4</v>
      </c>
      <c r="B1611" s="1">
        <v>41395</v>
      </c>
      <c r="C1611" s="2">
        <v>0.66666666666666663</v>
      </c>
      <c r="D1611" t="s">
        <v>239</v>
      </c>
      <c r="E1611" t="s">
        <v>1784</v>
      </c>
      <c r="G1611">
        <v>0</v>
      </c>
      <c r="H1611">
        <v>1</v>
      </c>
      <c r="I1611">
        <v>0</v>
      </c>
      <c r="J1611" t="s">
        <v>13</v>
      </c>
      <c r="K1611" t="s">
        <v>14</v>
      </c>
      <c r="L1611" t="s">
        <v>484</v>
      </c>
      <c r="M1611" t="s">
        <v>485</v>
      </c>
      <c r="N1611" t="s">
        <v>25</v>
      </c>
    </row>
    <row r="1612" spans="1:14" x14ac:dyDescent="0.25">
      <c r="A1612">
        <f t="shared" si="25"/>
        <v>4</v>
      </c>
      <c r="B1612" s="1">
        <v>41395</v>
      </c>
      <c r="C1612" s="2">
        <v>0.6875</v>
      </c>
      <c r="D1612" t="s">
        <v>239</v>
      </c>
      <c r="E1612" t="s">
        <v>1784</v>
      </c>
      <c r="G1612">
        <v>0</v>
      </c>
      <c r="H1612">
        <v>1</v>
      </c>
      <c r="I1612">
        <v>0</v>
      </c>
      <c r="J1612" t="s">
        <v>13</v>
      </c>
      <c r="K1612" t="s">
        <v>14</v>
      </c>
      <c r="L1612" t="s">
        <v>484</v>
      </c>
      <c r="M1612" t="s">
        <v>485</v>
      </c>
      <c r="N1612" t="s">
        <v>25</v>
      </c>
    </row>
    <row r="1613" spans="1:14" x14ac:dyDescent="0.25">
      <c r="A1613">
        <f t="shared" si="25"/>
        <v>4</v>
      </c>
      <c r="B1613" s="1">
        <v>41395</v>
      </c>
      <c r="C1613" s="2">
        <v>0.70833333333333337</v>
      </c>
      <c r="D1613" t="s">
        <v>239</v>
      </c>
      <c r="E1613" t="s">
        <v>1789</v>
      </c>
      <c r="G1613">
        <v>0</v>
      </c>
      <c r="H1613">
        <v>1</v>
      </c>
      <c r="I1613">
        <v>0</v>
      </c>
      <c r="J1613" t="s">
        <v>13</v>
      </c>
      <c r="K1613" t="s">
        <v>14</v>
      </c>
      <c r="L1613" t="s">
        <v>64</v>
      </c>
      <c r="M1613" t="s">
        <v>65</v>
      </c>
      <c r="N1613" t="s">
        <v>25</v>
      </c>
    </row>
    <row r="1614" spans="1:14" x14ac:dyDescent="0.25">
      <c r="A1614">
        <f t="shared" si="25"/>
        <v>4</v>
      </c>
      <c r="B1614" s="1">
        <v>41395</v>
      </c>
      <c r="C1614" s="2">
        <v>0.72916666666666663</v>
      </c>
      <c r="D1614" t="s">
        <v>239</v>
      </c>
      <c r="E1614" t="s">
        <v>1564</v>
      </c>
      <c r="G1614">
        <v>0</v>
      </c>
      <c r="H1614">
        <v>1</v>
      </c>
      <c r="I1614">
        <v>0</v>
      </c>
      <c r="J1614" t="s">
        <v>13</v>
      </c>
      <c r="K1614" t="s">
        <v>14</v>
      </c>
      <c r="L1614" t="s">
        <v>16</v>
      </c>
      <c r="M1614" t="s">
        <v>17</v>
      </c>
      <c r="N1614" t="s">
        <v>15</v>
      </c>
    </row>
    <row r="1615" spans="1:14" x14ac:dyDescent="0.25">
      <c r="A1615">
        <f t="shared" si="25"/>
        <v>4</v>
      </c>
      <c r="B1615" s="1">
        <v>41395</v>
      </c>
      <c r="C1615" s="2">
        <v>0.75</v>
      </c>
      <c r="D1615" t="s">
        <v>239</v>
      </c>
      <c r="E1615" t="s">
        <v>1596</v>
      </c>
      <c r="G1615">
        <v>0</v>
      </c>
      <c r="H1615">
        <v>1</v>
      </c>
      <c r="I1615">
        <v>0</v>
      </c>
      <c r="J1615" t="s">
        <v>13</v>
      </c>
      <c r="K1615" t="s">
        <v>14</v>
      </c>
      <c r="L1615" t="s">
        <v>62</v>
      </c>
      <c r="M1615" t="s">
        <v>63</v>
      </c>
      <c r="N1615" t="s">
        <v>15</v>
      </c>
    </row>
    <row r="1616" spans="1:14" x14ac:dyDescent="0.25">
      <c r="A1616">
        <f t="shared" si="25"/>
        <v>4</v>
      </c>
      <c r="B1616" s="1">
        <v>41395</v>
      </c>
      <c r="C1616" s="2">
        <v>0.77083333333333337</v>
      </c>
      <c r="D1616" t="s">
        <v>239</v>
      </c>
      <c r="E1616" t="s">
        <v>1596</v>
      </c>
      <c r="G1616">
        <v>0</v>
      </c>
      <c r="H1616">
        <v>1</v>
      </c>
      <c r="I1616">
        <v>0</v>
      </c>
      <c r="J1616" t="s">
        <v>13</v>
      </c>
      <c r="K1616" t="s">
        <v>14</v>
      </c>
      <c r="L1616" t="s">
        <v>62</v>
      </c>
      <c r="M1616" t="s">
        <v>63</v>
      </c>
      <c r="N1616" t="s">
        <v>15</v>
      </c>
    </row>
    <row r="1617" spans="1:15" x14ac:dyDescent="0.25">
      <c r="A1617">
        <f t="shared" si="25"/>
        <v>4</v>
      </c>
      <c r="B1617" s="1">
        <v>41395</v>
      </c>
      <c r="C1617" s="2">
        <v>0.79166666666666663</v>
      </c>
      <c r="D1617" t="s">
        <v>239</v>
      </c>
      <c r="E1617" t="s">
        <v>1596</v>
      </c>
      <c r="G1617">
        <v>0</v>
      </c>
      <c r="H1617">
        <v>1</v>
      </c>
      <c r="I1617">
        <v>0</v>
      </c>
      <c r="J1617" t="s">
        <v>13</v>
      </c>
      <c r="K1617" t="s">
        <v>14</v>
      </c>
      <c r="L1617" t="s">
        <v>62</v>
      </c>
      <c r="M1617" t="s">
        <v>63</v>
      </c>
      <c r="N1617" t="s">
        <v>15</v>
      </c>
    </row>
    <row r="1618" spans="1:15" x14ac:dyDescent="0.25">
      <c r="A1618">
        <f t="shared" si="25"/>
        <v>4</v>
      </c>
      <c r="B1618" s="1">
        <v>41395</v>
      </c>
      <c r="C1618" s="2">
        <v>0.8125</v>
      </c>
      <c r="D1618" t="s">
        <v>239</v>
      </c>
      <c r="E1618" t="s">
        <v>442</v>
      </c>
      <c r="G1618">
        <v>0</v>
      </c>
      <c r="H1618">
        <v>1</v>
      </c>
      <c r="I1618">
        <v>0</v>
      </c>
      <c r="J1618" t="s">
        <v>13</v>
      </c>
      <c r="K1618" t="s">
        <v>14</v>
      </c>
      <c r="L1618" t="s">
        <v>16</v>
      </c>
      <c r="M1618" t="s">
        <v>17</v>
      </c>
      <c r="N1618" t="s">
        <v>15</v>
      </c>
    </row>
    <row r="1619" spans="1:15" x14ac:dyDescent="0.25">
      <c r="A1619">
        <f t="shared" si="25"/>
        <v>5</v>
      </c>
      <c r="B1619" s="1">
        <v>41396</v>
      </c>
      <c r="C1619" s="2">
        <v>0.6875</v>
      </c>
      <c r="D1619" t="s">
        <v>1025</v>
      </c>
      <c r="E1619" t="s">
        <v>1402</v>
      </c>
      <c r="G1619">
        <v>0</v>
      </c>
      <c r="H1619">
        <v>1</v>
      </c>
      <c r="I1619">
        <v>0</v>
      </c>
      <c r="J1619" t="s">
        <v>13</v>
      </c>
      <c r="K1619" t="s">
        <v>14</v>
      </c>
      <c r="L1619" t="s">
        <v>161</v>
      </c>
      <c r="M1619" t="s">
        <v>1403</v>
      </c>
      <c r="N1619" t="s">
        <v>525</v>
      </c>
    </row>
    <row r="1620" spans="1:15" x14ac:dyDescent="0.25">
      <c r="A1620">
        <f t="shared" si="25"/>
        <v>5</v>
      </c>
      <c r="B1620" s="1">
        <v>41396</v>
      </c>
      <c r="C1620" s="2">
        <v>0.70833333333333337</v>
      </c>
      <c r="D1620" t="s">
        <v>239</v>
      </c>
      <c r="E1620" t="s">
        <v>1797</v>
      </c>
      <c r="G1620">
        <v>0</v>
      </c>
      <c r="H1620">
        <v>1</v>
      </c>
      <c r="I1620">
        <v>0</v>
      </c>
      <c r="J1620" t="s">
        <v>13</v>
      </c>
      <c r="K1620" t="s">
        <v>14</v>
      </c>
      <c r="L1620" t="s">
        <v>30</v>
      </c>
      <c r="M1620" t="s">
        <v>31</v>
      </c>
      <c r="N1620" t="s">
        <v>25</v>
      </c>
    </row>
    <row r="1621" spans="1:15" x14ac:dyDescent="0.25">
      <c r="A1621">
        <f t="shared" si="25"/>
        <v>5</v>
      </c>
      <c r="B1621" s="1">
        <v>41396</v>
      </c>
      <c r="C1621" s="2">
        <v>0.72916666666666663</v>
      </c>
      <c r="D1621" t="s">
        <v>239</v>
      </c>
      <c r="E1621" t="s">
        <v>1797</v>
      </c>
      <c r="G1621">
        <v>0</v>
      </c>
      <c r="H1621">
        <v>1</v>
      </c>
      <c r="I1621">
        <v>0</v>
      </c>
      <c r="J1621" t="s">
        <v>13</v>
      </c>
      <c r="K1621" t="s">
        <v>14</v>
      </c>
      <c r="L1621" t="s">
        <v>30</v>
      </c>
      <c r="M1621" t="s">
        <v>31</v>
      </c>
      <c r="N1621" t="s">
        <v>25</v>
      </c>
    </row>
    <row r="1622" spans="1:15" x14ac:dyDescent="0.25">
      <c r="A1622">
        <f t="shared" si="25"/>
        <v>5</v>
      </c>
      <c r="B1622" s="1">
        <v>41396</v>
      </c>
      <c r="C1622" s="2">
        <v>0.75</v>
      </c>
      <c r="D1622" t="s">
        <v>239</v>
      </c>
      <c r="E1622" t="s">
        <v>1798</v>
      </c>
      <c r="G1622">
        <v>0</v>
      </c>
      <c r="H1622">
        <v>1</v>
      </c>
      <c r="I1622">
        <v>0</v>
      </c>
      <c r="J1622" t="s">
        <v>13</v>
      </c>
      <c r="K1622" t="s">
        <v>14</v>
      </c>
      <c r="L1622" t="s">
        <v>64</v>
      </c>
      <c r="M1622" t="s">
        <v>65</v>
      </c>
      <c r="N1622" t="s">
        <v>25</v>
      </c>
    </row>
    <row r="1623" spans="1:15" x14ac:dyDescent="0.25">
      <c r="A1623">
        <f t="shared" si="25"/>
        <v>5</v>
      </c>
      <c r="B1623" s="1">
        <v>41396</v>
      </c>
      <c r="C1623" s="2">
        <v>0.77083333333333337</v>
      </c>
      <c r="D1623" t="s">
        <v>239</v>
      </c>
      <c r="E1623" t="s">
        <v>1789</v>
      </c>
      <c r="G1623">
        <v>0</v>
      </c>
      <c r="H1623">
        <v>1</v>
      </c>
      <c r="I1623">
        <v>0</v>
      </c>
      <c r="J1623" t="s">
        <v>13</v>
      </c>
      <c r="K1623" t="s">
        <v>14</v>
      </c>
      <c r="L1623" t="s">
        <v>64</v>
      </c>
      <c r="M1623" t="s">
        <v>65</v>
      </c>
      <c r="N1623" t="s">
        <v>25</v>
      </c>
    </row>
    <row r="1624" spans="1:15" x14ac:dyDescent="0.25">
      <c r="A1624">
        <f t="shared" si="25"/>
        <v>3</v>
      </c>
      <c r="B1624" s="1">
        <v>41303</v>
      </c>
      <c r="C1624" s="2">
        <v>0.83333333333333337</v>
      </c>
      <c r="D1624" t="s">
        <v>238</v>
      </c>
      <c r="E1624" t="s">
        <v>613</v>
      </c>
      <c r="G1624">
        <v>0</v>
      </c>
      <c r="H1624">
        <v>1</v>
      </c>
      <c r="I1624">
        <v>0</v>
      </c>
      <c r="J1624" t="s">
        <v>84</v>
      </c>
      <c r="K1624" t="s">
        <v>85</v>
      </c>
      <c r="L1624" t="s">
        <v>30</v>
      </c>
      <c r="M1624" t="s">
        <v>31</v>
      </c>
      <c r="N1624" t="s">
        <v>25</v>
      </c>
      <c r="O1624" s="6" t="s">
        <v>311</v>
      </c>
    </row>
    <row r="1625" spans="1:15" x14ac:dyDescent="0.25">
      <c r="A1625">
        <f t="shared" si="25"/>
        <v>4</v>
      </c>
      <c r="B1625" s="1">
        <v>41304</v>
      </c>
      <c r="C1625" s="2">
        <v>0.79166666666666663</v>
      </c>
      <c r="D1625" t="s">
        <v>240</v>
      </c>
      <c r="E1625" t="s">
        <v>633</v>
      </c>
      <c r="G1625">
        <v>0</v>
      </c>
      <c r="H1625">
        <v>1</v>
      </c>
      <c r="I1625">
        <v>1</v>
      </c>
      <c r="J1625" t="s">
        <v>84</v>
      </c>
      <c r="K1625" t="s">
        <v>85</v>
      </c>
      <c r="L1625" t="s">
        <v>86</v>
      </c>
      <c r="M1625" t="s">
        <v>87</v>
      </c>
      <c r="N1625" t="s">
        <v>15</v>
      </c>
      <c r="O1625" s="6" t="s">
        <v>470</v>
      </c>
    </row>
    <row r="1626" spans="1:15" x14ac:dyDescent="0.25">
      <c r="A1626">
        <f t="shared" si="25"/>
        <v>4</v>
      </c>
      <c r="B1626" s="1">
        <v>41304</v>
      </c>
      <c r="C1626" s="2">
        <v>0.8125</v>
      </c>
      <c r="D1626" t="s">
        <v>238</v>
      </c>
      <c r="E1626" t="s">
        <v>634</v>
      </c>
      <c r="G1626">
        <v>0</v>
      </c>
      <c r="H1626">
        <v>1</v>
      </c>
      <c r="I1626">
        <v>1</v>
      </c>
      <c r="J1626" t="s">
        <v>84</v>
      </c>
      <c r="K1626" t="s">
        <v>85</v>
      </c>
      <c r="L1626" t="s">
        <v>88</v>
      </c>
      <c r="M1626" t="s">
        <v>89</v>
      </c>
      <c r="N1626" t="s">
        <v>25</v>
      </c>
      <c r="O1626" s="6" t="s">
        <v>332</v>
      </c>
    </row>
    <row r="1627" spans="1:15" x14ac:dyDescent="0.25">
      <c r="A1627">
        <f t="shared" si="25"/>
        <v>4</v>
      </c>
      <c r="B1627" s="1">
        <v>41304</v>
      </c>
      <c r="C1627" s="2">
        <v>0.83333333333333337</v>
      </c>
      <c r="D1627" t="s">
        <v>245</v>
      </c>
      <c r="E1627" t="s">
        <v>635</v>
      </c>
      <c r="G1627">
        <v>0</v>
      </c>
      <c r="H1627">
        <v>1</v>
      </c>
      <c r="I1627">
        <v>0</v>
      </c>
      <c r="J1627" t="s">
        <v>84</v>
      </c>
      <c r="K1627" t="s">
        <v>85</v>
      </c>
      <c r="L1627" t="s">
        <v>48</v>
      </c>
      <c r="M1627" t="s">
        <v>49</v>
      </c>
      <c r="N1627" t="s">
        <v>15</v>
      </c>
      <c r="O1627" s="5" t="s">
        <v>326</v>
      </c>
    </row>
    <row r="1628" spans="1:15" x14ac:dyDescent="0.25">
      <c r="A1628">
        <f t="shared" si="25"/>
        <v>4</v>
      </c>
      <c r="B1628" s="1">
        <v>41304</v>
      </c>
      <c r="C1628" s="2">
        <v>0.85416666666666663</v>
      </c>
      <c r="D1628" t="s">
        <v>245</v>
      </c>
      <c r="E1628" t="s">
        <v>635</v>
      </c>
      <c r="G1628">
        <v>0</v>
      </c>
      <c r="H1628">
        <v>1</v>
      </c>
      <c r="I1628">
        <v>0</v>
      </c>
      <c r="J1628" t="s">
        <v>84</v>
      </c>
      <c r="K1628" t="s">
        <v>85</v>
      </c>
      <c r="L1628" t="s">
        <v>48</v>
      </c>
      <c r="M1628" t="s">
        <v>49</v>
      </c>
      <c r="N1628" t="s">
        <v>15</v>
      </c>
      <c r="O1628" s="5" t="s">
        <v>326</v>
      </c>
    </row>
    <row r="1629" spans="1:15" x14ac:dyDescent="0.25">
      <c r="A1629">
        <f t="shared" si="25"/>
        <v>2</v>
      </c>
      <c r="B1629" s="1">
        <v>41309</v>
      </c>
      <c r="C1629" s="2">
        <v>0.79166666666666663</v>
      </c>
      <c r="D1629" t="s">
        <v>238</v>
      </c>
      <c r="E1629" t="s">
        <v>678</v>
      </c>
      <c r="G1629">
        <v>0</v>
      </c>
      <c r="H1629">
        <v>1</v>
      </c>
      <c r="I1629">
        <v>0</v>
      </c>
      <c r="J1629" t="s">
        <v>84</v>
      </c>
      <c r="K1629" t="s">
        <v>85</v>
      </c>
      <c r="L1629" t="s">
        <v>30</v>
      </c>
      <c r="M1629" t="s">
        <v>31</v>
      </c>
      <c r="N1629" t="s">
        <v>25</v>
      </c>
      <c r="O1629" s="6" t="s">
        <v>311</v>
      </c>
    </row>
    <row r="1630" spans="1:15" x14ac:dyDescent="0.25">
      <c r="A1630">
        <f t="shared" si="25"/>
        <v>2</v>
      </c>
      <c r="B1630" s="1">
        <v>41309</v>
      </c>
      <c r="C1630" s="2">
        <v>0.8125</v>
      </c>
      <c r="D1630" t="s">
        <v>238</v>
      </c>
      <c r="E1630" t="s">
        <v>678</v>
      </c>
      <c r="G1630">
        <v>0</v>
      </c>
      <c r="H1630">
        <v>1</v>
      </c>
      <c r="I1630">
        <v>0</v>
      </c>
      <c r="J1630" t="s">
        <v>84</v>
      </c>
      <c r="K1630" t="s">
        <v>85</v>
      </c>
      <c r="L1630" t="s">
        <v>30</v>
      </c>
      <c r="M1630" t="s">
        <v>31</v>
      </c>
      <c r="N1630" t="s">
        <v>25</v>
      </c>
      <c r="O1630" s="6" t="s">
        <v>311</v>
      </c>
    </row>
    <row r="1631" spans="1:15" x14ac:dyDescent="0.25">
      <c r="A1631">
        <f t="shared" si="25"/>
        <v>3</v>
      </c>
      <c r="B1631" s="1">
        <v>41310</v>
      </c>
      <c r="C1631" s="2">
        <v>0.8125</v>
      </c>
      <c r="D1631" t="s">
        <v>240</v>
      </c>
      <c r="E1631" t="s">
        <v>695</v>
      </c>
      <c r="G1631">
        <v>0</v>
      </c>
      <c r="H1631">
        <v>1</v>
      </c>
      <c r="I1631">
        <v>1</v>
      </c>
      <c r="J1631" t="s">
        <v>84</v>
      </c>
      <c r="K1631" t="s">
        <v>85</v>
      </c>
      <c r="L1631" t="s">
        <v>192</v>
      </c>
      <c r="M1631" t="s">
        <v>202</v>
      </c>
      <c r="N1631" t="s">
        <v>25</v>
      </c>
      <c r="O1631" s="6" t="s">
        <v>386</v>
      </c>
    </row>
    <row r="1632" spans="1:15" x14ac:dyDescent="0.25">
      <c r="A1632">
        <f t="shared" si="25"/>
        <v>3</v>
      </c>
      <c r="B1632" s="1">
        <v>41310</v>
      </c>
      <c r="C1632" s="2">
        <v>0.83333333333333337</v>
      </c>
      <c r="D1632" t="s">
        <v>240</v>
      </c>
      <c r="E1632" t="s">
        <v>695</v>
      </c>
      <c r="G1632">
        <v>0</v>
      </c>
      <c r="H1632">
        <v>1</v>
      </c>
      <c r="I1632">
        <v>0</v>
      </c>
      <c r="J1632" t="s">
        <v>84</v>
      </c>
      <c r="K1632" t="s">
        <v>85</v>
      </c>
      <c r="L1632" t="s">
        <v>192</v>
      </c>
      <c r="M1632" t="s">
        <v>202</v>
      </c>
      <c r="N1632" t="s">
        <v>25</v>
      </c>
      <c r="O1632" s="6" t="s">
        <v>386</v>
      </c>
    </row>
    <row r="1633" spans="1:15" x14ac:dyDescent="0.25">
      <c r="A1633">
        <f t="shared" si="25"/>
        <v>3</v>
      </c>
      <c r="B1633" s="1">
        <v>41310</v>
      </c>
      <c r="C1633" s="2">
        <v>0.85416666666666663</v>
      </c>
      <c r="D1633" t="s">
        <v>240</v>
      </c>
      <c r="E1633" t="s">
        <v>696</v>
      </c>
      <c r="G1633">
        <v>0</v>
      </c>
      <c r="H1633">
        <v>1</v>
      </c>
      <c r="I1633">
        <v>0</v>
      </c>
      <c r="J1633" t="s">
        <v>84</v>
      </c>
      <c r="K1633" t="s">
        <v>85</v>
      </c>
      <c r="L1633" t="s">
        <v>80</v>
      </c>
      <c r="M1633" t="s">
        <v>81</v>
      </c>
      <c r="N1633" t="s">
        <v>15</v>
      </c>
      <c r="O1633" s="6" t="s">
        <v>398</v>
      </c>
    </row>
    <row r="1634" spans="1:15" x14ac:dyDescent="0.25">
      <c r="A1634">
        <f t="shared" si="25"/>
        <v>4</v>
      </c>
      <c r="B1634" s="1">
        <v>41311</v>
      </c>
      <c r="C1634" s="2">
        <v>0.79166666666666663</v>
      </c>
      <c r="D1634" t="s">
        <v>240</v>
      </c>
      <c r="E1634" t="s">
        <v>720</v>
      </c>
      <c r="G1634">
        <v>0</v>
      </c>
      <c r="H1634">
        <v>1</v>
      </c>
      <c r="I1634">
        <v>0</v>
      </c>
      <c r="J1634" t="s">
        <v>84</v>
      </c>
      <c r="K1634" t="s">
        <v>85</v>
      </c>
      <c r="L1634" t="s">
        <v>110</v>
      </c>
      <c r="M1634" t="s">
        <v>111</v>
      </c>
      <c r="N1634" t="s">
        <v>15</v>
      </c>
      <c r="O1634" s="6" t="s">
        <v>365</v>
      </c>
    </row>
    <row r="1635" spans="1:15" x14ac:dyDescent="0.25">
      <c r="A1635">
        <f t="shared" si="25"/>
        <v>4</v>
      </c>
      <c r="B1635" s="1">
        <v>41311</v>
      </c>
      <c r="C1635" s="2">
        <v>0.8125</v>
      </c>
      <c r="D1635" t="s">
        <v>240</v>
      </c>
      <c r="E1635" t="s">
        <v>722</v>
      </c>
      <c r="G1635">
        <v>0</v>
      </c>
      <c r="H1635">
        <v>1</v>
      </c>
      <c r="I1635">
        <v>0</v>
      </c>
      <c r="J1635" t="s">
        <v>84</v>
      </c>
      <c r="K1635" t="s">
        <v>85</v>
      </c>
      <c r="L1635" t="s">
        <v>110</v>
      </c>
      <c r="M1635" t="s">
        <v>111</v>
      </c>
      <c r="N1635" t="s">
        <v>15</v>
      </c>
      <c r="O1635" s="6" t="s">
        <v>365</v>
      </c>
    </row>
    <row r="1636" spans="1:15" x14ac:dyDescent="0.25">
      <c r="A1636">
        <f t="shared" si="25"/>
        <v>4</v>
      </c>
      <c r="B1636" s="1">
        <v>41311</v>
      </c>
      <c r="C1636" s="2">
        <v>0.83333333333333337</v>
      </c>
      <c r="D1636" t="s">
        <v>242</v>
      </c>
      <c r="E1636" t="s">
        <v>723</v>
      </c>
      <c r="G1636">
        <v>0</v>
      </c>
      <c r="H1636">
        <v>1</v>
      </c>
      <c r="I1636">
        <v>1</v>
      </c>
      <c r="J1636" t="s">
        <v>84</v>
      </c>
      <c r="K1636" t="s">
        <v>85</v>
      </c>
      <c r="L1636" t="s">
        <v>213</v>
      </c>
      <c r="M1636" t="s">
        <v>214</v>
      </c>
      <c r="N1636" t="s">
        <v>15</v>
      </c>
      <c r="O1636" s="6" t="s">
        <v>359</v>
      </c>
    </row>
    <row r="1637" spans="1:15" x14ac:dyDescent="0.25">
      <c r="A1637">
        <f t="shared" si="25"/>
        <v>4</v>
      </c>
      <c r="B1637" s="1">
        <v>41311</v>
      </c>
      <c r="C1637" s="2">
        <v>0.85416666666666663</v>
      </c>
      <c r="D1637" t="s">
        <v>242</v>
      </c>
      <c r="E1637" t="s">
        <v>723</v>
      </c>
      <c r="F1637" t="s">
        <v>215</v>
      </c>
      <c r="G1637">
        <v>0</v>
      </c>
      <c r="H1637">
        <v>1</v>
      </c>
      <c r="I1637">
        <v>0</v>
      </c>
      <c r="J1637" t="s">
        <v>84</v>
      </c>
      <c r="K1637" t="s">
        <v>85</v>
      </c>
      <c r="L1637" t="s">
        <v>213</v>
      </c>
      <c r="M1637" t="s">
        <v>214</v>
      </c>
      <c r="N1637" t="s">
        <v>15</v>
      </c>
      <c r="O1637" s="6" t="s">
        <v>359</v>
      </c>
    </row>
    <row r="1638" spans="1:15" x14ac:dyDescent="0.25">
      <c r="A1638">
        <f t="shared" si="25"/>
        <v>3</v>
      </c>
      <c r="B1638" s="1">
        <v>41317</v>
      </c>
      <c r="C1638" s="2">
        <v>0.8125</v>
      </c>
      <c r="D1638" t="s">
        <v>238</v>
      </c>
      <c r="E1638" t="s">
        <v>792</v>
      </c>
      <c r="G1638">
        <v>0</v>
      </c>
      <c r="H1638">
        <v>1</v>
      </c>
      <c r="I1638">
        <v>1</v>
      </c>
      <c r="J1638" t="s">
        <v>84</v>
      </c>
      <c r="K1638" t="s">
        <v>85</v>
      </c>
      <c r="L1638" t="s">
        <v>301</v>
      </c>
      <c r="M1638" t="s">
        <v>302</v>
      </c>
      <c r="N1638" t="s">
        <v>25</v>
      </c>
      <c r="O1638" s="6" t="s">
        <v>335</v>
      </c>
    </row>
    <row r="1639" spans="1:15" x14ac:dyDescent="0.25">
      <c r="A1639">
        <f t="shared" si="25"/>
        <v>3</v>
      </c>
      <c r="B1639" s="1">
        <v>41317</v>
      </c>
      <c r="C1639" s="2">
        <v>0.83333333333333337</v>
      </c>
      <c r="D1639" t="s">
        <v>238</v>
      </c>
      <c r="E1639" t="s">
        <v>793</v>
      </c>
      <c r="G1639">
        <v>0</v>
      </c>
      <c r="H1639">
        <v>1</v>
      </c>
      <c r="I1639">
        <v>0</v>
      </c>
      <c r="J1639" t="s">
        <v>84</v>
      </c>
      <c r="K1639" t="s">
        <v>85</v>
      </c>
      <c r="L1639" t="s">
        <v>301</v>
      </c>
      <c r="M1639" t="s">
        <v>302</v>
      </c>
      <c r="N1639" t="s">
        <v>25</v>
      </c>
      <c r="O1639" s="6" t="s">
        <v>335</v>
      </c>
    </row>
    <row r="1640" spans="1:15" x14ac:dyDescent="0.25">
      <c r="A1640">
        <f t="shared" si="25"/>
        <v>4</v>
      </c>
      <c r="B1640" s="1">
        <v>41318</v>
      </c>
      <c r="C1640" s="2">
        <v>0.79166666666666663</v>
      </c>
      <c r="D1640" t="s">
        <v>251</v>
      </c>
      <c r="E1640" t="s">
        <v>811</v>
      </c>
      <c r="G1640">
        <v>0</v>
      </c>
      <c r="H1640">
        <v>1</v>
      </c>
      <c r="I1640">
        <v>0</v>
      </c>
      <c r="J1640" t="s">
        <v>84</v>
      </c>
      <c r="K1640" t="s">
        <v>85</v>
      </c>
      <c r="L1640" t="s">
        <v>38</v>
      </c>
      <c r="M1640" t="s">
        <v>39</v>
      </c>
      <c r="N1640" t="s">
        <v>15</v>
      </c>
      <c r="O1640" s="6" t="s">
        <v>361</v>
      </c>
    </row>
    <row r="1641" spans="1:15" x14ac:dyDescent="0.25">
      <c r="A1641">
        <f t="shared" si="25"/>
        <v>4</v>
      </c>
      <c r="B1641" s="1">
        <v>41318</v>
      </c>
      <c r="C1641" s="2">
        <v>0.8125</v>
      </c>
      <c r="D1641" t="s">
        <v>251</v>
      </c>
      <c r="E1641" t="s">
        <v>811</v>
      </c>
      <c r="G1641">
        <v>0</v>
      </c>
      <c r="H1641">
        <v>1</v>
      </c>
      <c r="I1641">
        <v>0</v>
      </c>
      <c r="J1641" t="s">
        <v>84</v>
      </c>
      <c r="K1641" t="s">
        <v>85</v>
      </c>
      <c r="L1641" t="s">
        <v>38</v>
      </c>
      <c r="M1641" t="s">
        <v>39</v>
      </c>
      <c r="N1641" t="s">
        <v>15</v>
      </c>
      <c r="O1641" s="6" t="s">
        <v>361</v>
      </c>
    </row>
    <row r="1642" spans="1:15" x14ac:dyDescent="0.25">
      <c r="A1642">
        <f t="shared" si="25"/>
        <v>4</v>
      </c>
      <c r="B1642" s="1">
        <v>41318</v>
      </c>
      <c r="C1642" s="2">
        <v>0.83333333333333337</v>
      </c>
      <c r="D1642" t="s">
        <v>238</v>
      </c>
      <c r="E1642" t="s">
        <v>812</v>
      </c>
      <c r="G1642">
        <v>0</v>
      </c>
      <c r="H1642">
        <v>1</v>
      </c>
      <c r="I1642">
        <v>0</v>
      </c>
      <c r="J1642" t="s">
        <v>84</v>
      </c>
      <c r="K1642" t="s">
        <v>85</v>
      </c>
      <c r="L1642" t="s">
        <v>82</v>
      </c>
      <c r="M1642" t="s">
        <v>83</v>
      </c>
      <c r="N1642" t="s">
        <v>25</v>
      </c>
      <c r="O1642" s="6" t="s">
        <v>323</v>
      </c>
    </row>
    <row r="1643" spans="1:15" x14ac:dyDescent="0.25">
      <c r="A1643">
        <f t="shared" si="25"/>
        <v>4</v>
      </c>
      <c r="B1643" s="1">
        <v>41318</v>
      </c>
      <c r="C1643" s="2">
        <v>0.85416666666666663</v>
      </c>
      <c r="D1643" t="s">
        <v>238</v>
      </c>
      <c r="E1643" t="s">
        <v>812</v>
      </c>
      <c r="G1643">
        <v>0</v>
      </c>
      <c r="H1643">
        <v>1</v>
      </c>
      <c r="I1643">
        <v>0</v>
      </c>
      <c r="J1643" t="s">
        <v>84</v>
      </c>
      <c r="K1643" t="s">
        <v>85</v>
      </c>
      <c r="L1643" t="s">
        <v>82</v>
      </c>
      <c r="M1643" t="s">
        <v>83</v>
      </c>
      <c r="N1643" t="s">
        <v>25</v>
      </c>
      <c r="O1643" s="6" t="s">
        <v>323</v>
      </c>
    </row>
    <row r="1644" spans="1:15" x14ac:dyDescent="0.25">
      <c r="A1644">
        <f t="shared" si="25"/>
        <v>2</v>
      </c>
      <c r="B1644" s="1">
        <v>41323</v>
      </c>
      <c r="C1644" s="2">
        <v>0.77083333333333337</v>
      </c>
      <c r="D1644" t="s">
        <v>251</v>
      </c>
      <c r="E1644" t="s">
        <v>841</v>
      </c>
      <c r="G1644">
        <v>0</v>
      </c>
      <c r="H1644">
        <v>1</v>
      </c>
      <c r="I1644">
        <v>0</v>
      </c>
      <c r="J1644" t="s">
        <v>84</v>
      </c>
      <c r="K1644" t="s">
        <v>85</v>
      </c>
      <c r="L1644" t="s">
        <v>38</v>
      </c>
      <c r="M1644" t="s">
        <v>39</v>
      </c>
      <c r="N1644" t="s">
        <v>15</v>
      </c>
      <c r="O1644" s="6" t="s">
        <v>361</v>
      </c>
    </row>
    <row r="1645" spans="1:15" x14ac:dyDescent="0.25">
      <c r="A1645">
        <f t="shared" si="25"/>
        <v>2</v>
      </c>
      <c r="B1645" s="1">
        <v>41323</v>
      </c>
      <c r="C1645" s="2">
        <v>0.79166666666666663</v>
      </c>
      <c r="D1645" t="s">
        <v>251</v>
      </c>
      <c r="E1645" t="s">
        <v>841</v>
      </c>
      <c r="G1645">
        <v>0</v>
      </c>
      <c r="H1645">
        <v>1</v>
      </c>
      <c r="I1645">
        <v>0</v>
      </c>
      <c r="J1645" t="s">
        <v>84</v>
      </c>
      <c r="K1645" t="s">
        <v>85</v>
      </c>
      <c r="L1645" t="s">
        <v>38</v>
      </c>
      <c r="M1645" t="s">
        <v>39</v>
      </c>
      <c r="N1645" t="s">
        <v>15</v>
      </c>
      <c r="O1645" s="6" t="s">
        <v>361</v>
      </c>
    </row>
    <row r="1646" spans="1:15" x14ac:dyDescent="0.25">
      <c r="A1646">
        <f t="shared" si="25"/>
        <v>3</v>
      </c>
      <c r="B1646" s="1">
        <v>41324</v>
      </c>
      <c r="C1646" s="2">
        <v>0.79166666666666663</v>
      </c>
      <c r="D1646" t="s">
        <v>251</v>
      </c>
      <c r="E1646" t="s">
        <v>864</v>
      </c>
      <c r="G1646">
        <v>0</v>
      </c>
      <c r="H1646">
        <v>1</v>
      </c>
      <c r="I1646">
        <v>0</v>
      </c>
      <c r="J1646" t="s">
        <v>84</v>
      </c>
      <c r="K1646" t="s">
        <v>85</v>
      </c>
      <c r="L1646" t="s">
        <v>38</v>
      </c>
      <c r="M1646" t="s">
        <v>39</v>
      </c>
      <c r="N1646" t="s">
        <v>15</v>
      </c>
      <c r="O1646" s="6" t="s">
        <v>361</v>
      </c>
    </row>
    <row r="1647" spans="1:15" x14ac:dyDescent="0.25">
      <c r="A1647">
        <f t="shared" si="25"/>
        <v>3</v>
      </c>
      <c r="B1647" s="1">
        <v>41324</v>
      </c>
      <c r="C1647" s="2">
        <v>0.8125</v>
      </c>
      <c r="D1647" t="s">
        <v>251</v>
      </c>
      <c r="E1647" t="s">
        <v>864</v>
      </c>
      <c r="G1647">
        <v>0</v>
      </c>
      <c r="H1647">
        <v>1</v>
      </c>
      <c r="I1647">
        <v>0</v>
      </c>
      <c r="J1647" t="s">
        <v>84</v>
      </c>
      <c r="K1647" t="s">
        <v>85</v>
      </c>
      <c r="L1647" t="s">
        <v>38</v>
      </c>
      <c r="M1647" t="s">
        <v>39</v>
      </c>
      <c r="N1647" t="s">
        <v>15</v>
      </c>
      <c r="O1647" s="6" t="s">
        <v>361</v>
      </c>
    </row>
    <row r="1648" spans="1:15" x14ac:dyDescent="0.25">
      <c r="A1648">
        <f t="shared" si="25"/>
        <v>3</v>
      </c>
      <c r="B1648" s="1">
        <v>41324</v>
      </c>
      <c r="C1648" s="2">
        <v>0.83333333333333337</v>
      </c>
      <c r="D1648" t="s">
        <v>245</v>
      </c>
      <c r="E1648" t="s">
        <v>865</v>
      </c>
      <c r="G1648">
        <v>0</v>
      </c>
      <c r="H1648">
        <v>1</v>
      </c>
      <c r="I1648">
        <v>0</v>
      </c>
      <c r="J1648" t="s">
        <v>84</v>
      </c>
      <c r="K1648" t="s">
        <v>85</v>
      </c>
      <c r="L1648" t="s">
        <v>108</v>
      </c>
      <c r="M1648" t="s">
        <v>184</v>
      </c>
      <c r="N1648" t="s">
        <v>25</v>
      </c>
      <c r="O1648" s="6" t="s">
        <v>392</v>
      </c>
    </row>
    <row r="1649" spans="1:15" x14ac:dyDescent="0.25">
      <c r="A1649">
        <f t="shared" si="25"/>
        <v>3</v>
      </c>
      <c r="B1649" s="1">
        <v>41324</v>
      </c>
      <c r="C1649" s="2">
        <v>0.85416666666666663</v>
      </c>
      <c r="D1649" t="s">
        <v>245</v>
      </c>
      <c r="E1649" t="s">
        <v>866</v>
      </c>
      <c r="G1649">
        <v>0</v>
      </c>
      <c r="H1649">
        <v>1</v>
      </c>
      <c r="I1649">
        <v>0</v>
      </c>
      <c r="J1649" t="s">
        <v>84</v>
      </c>
      <c r="K1649" t="s">
        <v>85</v>
      </c>
      <c r="L1649" t="s">
        <v>108</v>
      </c>
      <c r="M1649" t="s">
        <v>184</v>
      </c>
      <c r="N1649" t="s">
        <v>25</v>
      </c>
      <c r="O1649" s="6" t="s">
        <v>392</v>
      </c>
    </row>
    <row r="1650" spans="1:15" x14ac:dyDescent="0.25">
      <c r="A1650">
        <f t="shared" si="25"/>
        <v>4</v>
      </c>
      <c r="B1650" s="1">
        <v>41332</v>
      </c>
      <c r="C1650" s="2">
        <v>0.75</v>
      </c>
      <c r="D1650" t="s">
        <v>251</v>
      </c>
      <c r="E1650" t="s">
        <v>945</v>
      </c>
      <c r="G1650">
        <v>0</v>
      </c>
      <c r="H1650">
        <v>1</v>
      </c>
      <c r="I1650">
        <v>0</v>
      </c>
      <c r="J1650" t="s">
        <v>84</v>
      </c>
      <c r="K1650" t="s">
        <v>85</v>
      </c>
      <c r="L1650" t="s">
        <v>299</v>
      </c>
      <c r="M1650" t="s">
        <v>300</v>
      </c>
      <c r="N1650" t="s">
        <v>15</v>
      </c>
      <c r="O1650" s="5" t="s">
        <v>313</v>
      </c>
    </row>
    <row r="1651" spans="1:15" x14ac:dyDescent="0.25">
      <c r="A1651">
        <f t="shared" si="25"/>
        <v>4</v>
      </c>
      <c r="B1651" s="1">
        <v>41332</v>
      </c>
      <c r="C1651" s="2">
        <v>0.77083333333333337</v>
      </c>
      <c r="D1651" t="s">
        <v>251</v>
      </c>
      <c r="E1651" t="s">
        <v>945</v>
      </c>
      <c r="G1651">
        <v>0</v>
      </c>
      <c r="H1651">
        <v>1</v>
      </c>
      <c r="I1651">
        <v>0</v>
      </c>
      <c r="J1651" t="s">
        <v>84</v>
      </c>
      <c r="K1651" t="s">
        <v>85</v>
      </c>
      <c r="L1651" t="s">
        <v>299</v>
      </c>
      <c r="M1651" t="s">
        <v>300</v>
      </c>
      <c r="N1651" t="s">
        <v>15</v>
      </c>
      <c r="O1651" s="5" t="s">
        <v>313</v>
      </c>
    </row>
    <row r="1652" spans="1:15" x14ac:dyDescent="0.25">
      <c r="A1652">
        <f t="shared" si="25"/>
        <v>4</v>
      </c>
      <c r="B1652" s="1">
        <v>41332</v>
      </c>
      <c r="C1652" s="2">
        <v>0.79166666666666663</v>
      </c>
      <c r="D1652" t="s">
        <v>240</v>
      </c>
      <c r="E1652" t="s">
        <v>963</v>
      </c>
      <c r="G1652">
        <v>0</v>
      </c>
      <c r="H1652">
        <v>1</v>
      </c>
      <c r="I1652">
        <v>0</v>
      </c>
      <c r="J1652" t="s">
        <v>84</v>
      </c>
      <c r="K1652" t="s">
        <v>85</v>
      </c>
      <c r="L1652" t="s">
        <v>192</v>
      </c>
      <c r="M1652" t="s">
        <v>202</v>
      </c>
      <c r="N1652" t="s">
        <v>25</v>
      </c>
      <c r="O1652" s="6" t="s">
        <v>386</v>
      </c>
    </row>
    <row r="1653" spans="1:15" x14ac:dyDescent="0.25">
      <c r="A1653">
        <f t="shared" si="25"/>
        <v>4</v>
      </c>
      <c r="B1653" s="1">
        <v>41332</v>
      </c>
      <c r="C1653" s="2">
        <v>0.8125</v>
      </c>
      <c r="D1653" t="s">
        <v>240</v>
      </c>
      <c r="E1653" t="s">
        <v>963</v>
      </c>
      <c r="G1653">
        <v>0</v>
      </c>
      <c r="H1653">
        <v>1</v>
      </c>
      <c r="I1653">
        <v>0</v>
      </c>
      <c r="J1653" t="s">
        <v>84</v>
      </c>
      <c r="K1653" t="s">
        <v>85</v>
      </c>
      <c r="L1653" t="s">
        <v>192</v>
      </c>
      <c r="M1653" t="s">
        <v>202</v>
      </c>
      <c r="N1653" t="s">
        <v>25</v>
      </c>
      <c r="O1653" s="6" t="s">
        <v>386</v>
      </c>
    </row>
    <row r="1654" spans="1:15" x14ac:dyDescent="0.25">
      <c r="A1654">
        <f t="shared" si="25"/>
        <v>2</v>
      </c>
      <c r="B1654" s="1">
        <v>41337</v>
      </c>
      <c r="C1654" s="2">
        <v>0.77083333333333337</v>
      </c>
      <c r="D1654" t="s">
        <v>240</v>
      </c>
      <c r="E1654" t="s">
        <v>1084</v>
      </c>
      <c r="G1654">
        <v>0</v>
      </c>
      <c r="H1654">
        <v>1</v>
      </c>
      <c r="I1654">
        <v>0</v>
      </c>
      <c r="J1654" t="s">
        <v>84</v>
      </c>
      <c r="K1654" t="s">
        <v>85</v>
      </c>
      <c r="L1654" t="s">
        <v>60</v>
      </c>
      <c r="M1654" t="s">
        <v>61</v>
      </c>
      <c r="N1654" t="s">
        <v>15</v>
      </c>
      <c r="O1654" s="6" t="s">
        <v>461</v>
      </c>
    </row>
    <row r="1655" spans="1:15" x14ac:dyDescent="0.25">
      <c r="A1655">
        <f t="shared" si="25"/>
        <v>3</v>
      </c>
      <c r="B1655" s="1">
        <v>41338</v>
      </c>
      <c r="C1655" s="2">
        <v>0.75</v>
      </c>
      <c r="D1655" t="s">
        <v>245</v>
      </c>
      <c r="E1655" t="s">
        <v>1040</v>
      </c>
      <c r="G1655">
        <v>0</v>
      </c>
      <c r="H1655">
        <v>1</v>
      </c>
      <c r="I1655">
        <v>0</v>
      </c>
      <c r="J1655" t="s">
        <v>84</v>
      </c>
      <c r="K1655" t="s">
        <v>85</v>
      </c>
      <c r="L1655" t="s">
        <v>108</v>
      </c>
      <c r="M1655" t="s">
        <v>109</v>
      </c>
      <c r="N1655" t="s">
        <v>15</v>
      </c>
      <c r="O1655" s="6" t="s">
        <v>325</v>
      </c>
    </row>
    <row r="1656" spans="1:15" x14ac:dyDescent="0.25">
      <c r="A1656">
        <f t="shared" si="25"/>
        <v>3</v>
      </c>
      <c r="B1656" s="1">
        <v>41338</v>
      </c>
      <c r="C1656" s="2">
        <v>0.77083333333333337</v>
      </c>
      <c r="D1656" t="s">
        <v>245</v>
      </c>
      <c r="E1656" t="s">
        <v>1029</v>
      </c>
      <c r="G1656">
        <v>0</v>
      </c>
      <c r="H1656">
        <v>1</v>
      </c>
      <c r="I1656">
        <v>0</v>
      </c>
      <c r="J1656" t="s">
        <v>84</v>
      </c>
      <c r="K1656" t="s">
        <v>85</v>
      </c>
      <c r="L1656" t="s">
        <v>216</v>
      </c>
      <c r="M1656" t="s">
        <v>217</v>
      </c>
      <c r="N1656" t="s">
        <v>25</v>
      </c>
      <c r="O1656" s="6" t="s">
        <v>366</v>
      </c>
    </row>
    <row r="1657" spans="1:15" x14ac:dyDescent="0.25">
      <c r="A1657">
        <f t="shared" si="25"/>
        <v>3</v>
      </c>
      <c r="B1657" s="1">
        <v>41338</v>
      </c>
      <c r="C1657" s="2">
        <v>0.79166666666666663</v>
      </c>
      <c r="D1657" t="s">
        <v>251</v>
      </c>
      <c r="E1657" t="s">
        <v>479</v>
      </c>
      <c r="G1657">
        <v>0</v>
      </c>
      <c r="H1657">
        <v>1</v>
      </c>
      <c r="I1657">
        <v>0</v>
      </c>
      <c r="J1657" t="s">
        <v>84</v>
      </c>
      <c r="K1657" t="s">
        <v>85</v>
      </c>
      <c r="L1657" t="s">
        <v>299</v>
      </c>
      <c r="M1657" t="s">
        <v>300</v>
      </c>
      <c r="N1657" t="s">
        <v>15</v>
      </c>
      <c r="O1657" s="5" t="s">
        <v>313</v>
      </c>
    </row>
    <row r="1658" spans="1:15" x14ac:dyDescent="0.25">
      <c r="A1658">
        <f t="shared" si="25"/>
        <v>3</v>
      </c>
      <c r="B1658" s="1">
        <v>41359</v>
      </c>
      <c r="C1658" s="2">
        <v>0.75</v>
      </c>
      <c r="D1658" t="s">
        <v>245</v>
      </c>
      <c r="E1658" t="s">
        <v>1269</v>
      </c>
      <c r="G1658">
        <v>0</v>
      </c>
      <c r="H1658">
        <v>1</v>
      </c>
      <c r="I1658">
        <v>0</v>
      </c>
      <c r="J1658" t="s">
        <v>84</v>
      </c>
      <c r="K1658" t="s">
        <v>85</v>
      </c>
      <c r="L1658" t="s">
        <v>543</v>
      </c>
      <c r="M1658" t="s">
        <v>544</v>
      </c>
      <c r="N1658" t="s">
        <v>25</v>
      </c>
    </row>
    <row r="1659" spans="1:15" x14ac:dyDescent="0.25">
      <c r="A1659">
        <f t="shared" si="25"/>
        <v>3</v>
      </c>
      <c r="B1659" s="1">
        <v>41359</v>
      </c>
      <c r="C1659" s="2">
        <v>0.77083333333333337</v>
      </c>
      <c r="D1659" t="s">
        <v>245</v>
      </c>
      <c r="E1659" t="s">
        <v>1269</v>
      </c>
      <c r="G1659">
        <v>0</v>
      </c>
      <c r="H1659">
        <v>1</v>
      </c>
      <c r="I1659">
        <v>0</v>
      </c>
      <c r="J1659" t="s">
        <v>84</v>
      </c>
      <c r="K1659" t="s">
        <v>85</v>
      </c>
      <c r="L1659" t="s">
        <v>543</v>
      </c>
      <c r="M1659" t="s">
        <v>544</v>
      </c>
      <c r="N1659" t="s">
        <v>25</v>
      </c>
    </row>
    <row r="1660" spans="1:15" x14ac:dyDescent="0.25">
      <c r="A1660">
        <f t="shared" si="25"/>
        <v>3</v>
      </c>
      <c r="B1660" s="1">
        <v>41359</v>
      </c>
      <c r="C1660" s="2">
        <v>0.79166666666666663</v>
      </c>
      <c r="D1660" t="s">
        <v>410</v>
      </c>
      <c r="E1660" t="s">
        <v>1272</v>
      </c>
      <c r="G1660">
        <v>0</v>
      </c>
      <c r="H1660">
        <v>1</v>
      </c>
      <c r="I1660">
        <v>1</v>
      </c>
      <c r="J1660" t="s">
        <v>84</v>
      </c>
      <c r="K1660" t="s">
        <v>85</v>
      </c>
      <c r="L1660" t="s">
        <v>1212</v>
      </c>
      <c r="M1660" t="s">
        <v>1213</v>
      </c>
      <c r="N1660" t="s">
        <v>15</v>
      </c>
    </row>
    <row r="1661" spans="1:15" x14ac:dyDescent="0.25">
      <c r="A1661">
        <f t="shared" si="25"/>
        <v>3</v>
      </c>
      <c r="B1661" s="1">
        <v>41359</v>
      </c>
      <c r="C1661" s="2">
        <v>0.8125</v>
      </c>
      <c r="D1661" t="s">
        <v>1273</v>
      </c>
      <c r="E1661" t="s">
        <v>1274</v>
      </c>
      <c r="G1661">
        <v>0</v>
      </c>
      <c r="H1661">
        <v>1</v>
      </c>
      <c r="I1661">
        <v>1</v>
      </c>
      <c r="J1661" t="s">
        <v>84</v>
      </c>
      <c r="K1661" t="s">
        <v>85</v>
      </c>
      <c r="L1661" t="s">
        <v>1275</v>
      </c>
      <c r="M1661" t="s">
        <v>1276</v>
      </c>
      <c r="N1661" t="s">
        <v>22</v>
      </c>
    </row>
    <row r="1662" spans="1:15" x14ac:dyDescent="0.25">
      <c r="A1662">
        <f t="shared" si="25"/>
        <v>4</v>
      </c>
      <c r="B1662" s="1">
        <v>41360</v>
      </c>
      <c r="C1662" s="2">
        <v>0.75</v>
      </c>
      <c r="D1662" t="s">
        <v>245</v>
      </c>
      <c r="E1662" t="s">
        <v>1295</v>
      </c>
      <c r="G1662">
        <v>0</v>
      </c>
      <c r="H1662">
        <v>1</v>
      </c>
      <c r="I1662">
        <v>0</v>
      </c>
      <c r="J1662" t="s">
        <v>84</v>
      </c>
      <c r="K1662" t="s">
        <v>85</v>
      </c>
      <c r="L1662" t="s">
        <v>1060</v>
      </c>
      <c r="M1662" t="s">
        <v>1061</v>
      </c>
      <c r="N1662" t="s">
        <v>25</v>
      </c>
    </row>
    <row r="1663" spans="1:15" x14ac:dyDescent="0.25">
      <c r="A1663">
        <f t="shared" si="25"/>
        <v>4</v>
      </c>
      <c r="B1663" s="1">
        <v>41360</v>
      </c>
      <c r="C1663" s="2">
        <v>0.77083333333333337</v>
      </c>
      <c r="D1663" t="s">
        <v>245</v>
      </c>
      <c r="E1663" t="s">
        <v>1295</v>
      </c>
      <c r="G1663">
        <v>0</v>
      </c>
      <c r="H1663">
        <v>1</v>
      </c>
      <c r="I1663">
        <v>0</v>
      </c>
      <c r="J1663" t="s">
        <v>84</v>
      </c>
      <c r="K1663" t="s">
        <v>85</v>
      </c>
      <c r="L1663" t="s">
        <v>1060</v>
      </c>
      <c r="M1663" t="s">
        <v>1061</v>
      </c>
      <c r="N1663" t="s">
        <v>25</v>
      </c>
    </row>
    <row r="1664" spans="1:15" x14ac:dyDescent="0.25">
      <c r="A1664">
        <f t="shared" si="25"/>
        <v>4</v>
      </c>
      <c r="B1664" s="1">
        <v>41360</v>
      </c>
      <c r="C1664" s="2">
        <v>0.79166666666666663</v>
      </c>
      <c r="D1664" t="s">
        <v>245</v>
      </c>
      <c r="E1664" t="s">
        <v>1296</v>
      </c>
      <c r="G1664">
        <v>0</v>
      </c>
      <c r="H1664">
        <v>1</v>
      </c>
      <c r="I1664">
        <v>0</v>
      </c>
      <c r="J1664" t="s">
        <v>84</v>
      </c>
      <c r="K1664" t="s">
        <v>85</v>
      </c>
      <c r="L1664" t="s">
        <v>543</v>
      </c>
      <c r="M1664" t="s">
        <v>544</v>
      </c>
      <c r="N1664" t="s">
        <v>25</v>
      </c>
    </row>
    <row r="1665" spans="1:14" x14ac:dyDescent="0.25">
      <c r="A1665">
        <f t="shared" si="25"/>
        <v>4</v>
      </c>
      <c r="B1665" s="1">
        <v>41360</v>
      </c>
      <c r="C1665" s="2">
        <v>0.8125</v>
      </c>
      <c r="D1665" t="s">
        <v>245</v>
      </c>
      <c r="E1665" t="s">
        <v>1296</v>
      </c>
      <c r="G1665">
        <v>0</v>
      </c>
      <c r="H1665">
        <v>1</v>
      </c>
      <c r="I1665">
        <v>0</v>
      </c>
      <c r="J1665" t="s">
        <v>84</v>
      </c>
      <c r="K1665" t="s">
        <v>85</v>
      </c>
      <c r="L1665" t="s">
        <v>543</v>
      </c>
      <c r="M1665" t="s">
        <v>544</v>
      </c>
      <c r="N1665" t="s">
        <v>25</v>
      </c>
    </row>
    <row r="1666" spans="1:14" x14ac:dyDescent="0.25">
      <c r="A1666">
        <f t="shared" ref="A1666:A1729" si="26">WEEKDAY(B:B)</f>
        <v>2</v>
      </c>
      <c r="B1666" s="1">
        <v>41365</v>
      </c>
      <c r="C1666" s="2">
        <v>0.79166666666666663</v>
      </c>
      <c r="D1666" t="s">
        <v>245</v>
      </c>
      <c r="E1666" t="s">
        <v>1297</v>
      </c>
      <c r="G1666">
        <v>0</v>
      </c>
      <c r="H1666">
        <v>1</v>
      </c>
      <c r="I1666">
        <v>0</v>
      </c>
      <c r="J1666" t="s">
        <v>84</v>
      </c>
      <c r="K1666" t="s">
        <v>85</v>
      </c>
      <c r="L1666" t="s">
        <v>165</v>
      </c>
      <c r="M1666" t="s">
        <v>184</v>
      </c>
      <c r="N1666" t="s">
        <v>15</v>
      </c>
    </row>
    <row r="1667" spans="1:14" x14ac:dyDescent="0.25">
      <c r="A1667">
        <f t="shared" si="26"/>
        <v>2</v>
      </c>
      <c r="B1667" s="1">
        <v>41365</v>
      </c>
      <c r="C1667" s="2">
        <v>0.8125</v>
      </c>
      <c r="D1667" t="s">
        <v>410</v>
      </c>
      <c r="E1667" t="s">
        <v>1437</v>
      </c>
      <c r="G1667">
        <v>0</v>
      </c>
      <c r="H1667">
        <v>1</v>
      </c>
      <c r="I1667">
        <v>0</v>
      </c>
      <c r="J1667" t="s">
        <v>84</v>
      </c>
      <c r="K1667" t="s">
        <v>85</v>
      </c>
      <c r="L1667" t="s">
        <v>1212</v>
      </c>
      <c r="M1667" t="s">
        <v>1213</v>
      </c>
      <c r="N1667" t="s">
        <v>15</v>
      </c>
    </row>
    <row r="1668" spans="1:14" x14ac:dyDescent="0.25">
      <c r="A1668">
        <f t="shared" si="26"/>
        <v>3</v>
      </c>
      <c r="B1668" s="1">
        <v>41366</v>
      </c>
      <c r="C1668" s="2">
        <v>0.75</v>
      </c>
      <c r="D1668" t="s">
        <v>245</v>
      </c>
      <c r="E1668" t="s">
        <v>1453</v>
      </c>
      <c r="G1668">
        <v>0</v>
      </c>
      <c r="H1668">
        <v>1</v>
      </c>
      <c r="I1668">
        <v>0</v>
      </c>
      <c r="J1668" t="s">
        <v>84</v>
      </c>
      <c r="K1668" t="s">
        <v>85</v>
      </c>
      <c r="L1668" t="s">
        <v>32</v>
      </c>
      <c r="M1668" t="s">
        <v>33</v>
      </c>
      <c r="N1668" t="s">
        <v>25</v>
      </c>
    </row>
    <row r="1669" spans="1:14" x14ac:dyDescent="0.25">
      <c r="A1669">
        <f t="shared" si="26"/>
        <v>3</v>
      </c>
      <c r="B1669" s="1">
        <v>41366</v>
      </c>
      <c r="C1669" s="2">
        <v>0.77083333333333337</v>
      </c>
      <c r="D1669" t="s">
        <v>245</v>
      </c>
      <c r="E1669" t="s">
        <v>1453</v>
      </c>
      <c r="G1669">
        <v>0</v>
      </c>
      <c r="H1669">
        <v>1</v>
      </c>
      <c r="I1669">
        <v>0</v>
      </c>
      <c r="J1669" t="s">
        <v>84</v>
      </c>
      <c r="K1669" t="s">
        <v>85</v>
      </c>
      <c r="L1669" t="s">
        <v>32</v>
      </c>
      <c r="M1669" t="s">
        <v>33</v>
      </c>
      <c r="N1669" t="s">
        <v>25</v>
      </c>
    </row>
    <row r="1670" spans="1:14" x14ac:dyDescent="0.25">
      <c r="A1670">
        <f t="shared" si="26"/>
        <v>4</v>
      </c>
      <c r="B1670" s="1">
        <v>41367</v>
      </c>
      <c r="C1670" s="2">
        <v>0.75</v>
      </c>
      <c r="D1670" t="s">
        <v>410</v>
      </c>
      <c r="E1670" t="s">
        <v>1085</v>
      </c>
      <c r="G1670">
        <v>0</v>
      </c>
      <c r="H1670">
        <v>1</v>
      </c>
      <c r="I1670">
        <v>0</v>
      </c>
      <c r="J1670" t="s">
        <v>84</v>
      </c>
      <c r="K1670" t="s">
        <v>85</v>
      </c>
      <c r="L1670" t="s">
        <v>18</v>
      </c>
      <c r="M1670" t="s">
        <v>19</v>
      </c>
      <c r="N1670" t="s">
        <v>15</v>
      </c>
    </row>
    <row r="1671" spans="1:14" x14ac:dyDescent="0.25">
      <c r="A1671">
        <f t="shared" si="26"/>
        <v>4</v>
      </c>
      <c r="B1671" s="1">
        <v>41367</v>
      </c>
      <c r="C1671" s="2">
        <v>0.77083333333333337</v>
      </c>
      <c r="D1671" t="s">
        <v>410</v>
      </c>
      <c r="E1671" t="s">
        <v>1085</v>
      </c>
      <c r="G1671">
        <v>0</v>
      </c>
      <c r="H1671">
        <v>1</v>
      </c>
      <c r="I1671">
        <v>0</v>
      </c>
      <c r="J1671" t="s">
        <v>84</v>
      </c>
      <c r="K1671" t="s">
        <v>85</v>
      </c>
      <c r="L1671" t="s">
        <v>18</v>
      </c>
      <c r="M1671" t="s">
        <v>19</v>
      </c>
      <c r="N1671" t="s">
        <v>15</v>
      </c>
    </row>
    <row r="1672" spans="1:14" x14ac:dyDescent="0.25">
      <c r="A1672">
        <f t="shared" si="26"/>
        <v>2</v>
      </c>
      <c r="B1672" s="1">
        <v>41372</v>
      </c>
      <c r="C1672" s="2">
        <v>0.77083333333333337</v>
      </c>
      <c r="D1672" t="s">
        <v>410</v>
      </c>
      <c r="E1672" t="s">
        <v>1522</v>
      </c>
      <c r="G1672">
        <v>0</v>
      </c>
      <c r="H1672">
        <v>1</v>
      </c>
      <c r="I1672">
        <v>0</v>
      </c>
      <c r="J1672" t="s">
        <v>84</v>
      </c>
      <c r="K1672" t="s">
        <v>85</v>
      </c>
      <c r="L1672" t="s">
        <v>30</v>
      </c>
      <c r="M1672" t="s">
        <v>31</v>
      </c>
      <c r="N1672" t="s">
        <v>25</v>
      </c>
    </row>
    <row r="1673" spans="1:14" x14ac:dyDescent="0.25">
      <c r="A1673">
        <f t="shared" si="26"/>
        <v>3</v>
      </c>
      <c r="B1673" s="1">
        <v>41373</v>
      </c>
      <c r="C1673" s="2">
        <v>0.77083333333333337</v>
      </c>
      <c r="D1673" t="s">
        <v>238</v>
      </c>
      <c r="E1673" t="s">
        <v>1533</v>
      </c>
      <c r="G1673">
        <v>0</v>
      </c>
      <c r="H1673">
        <v>1</v>
      </c>
      <c r="I1673">
        <v>0</v>
      </c>
      <c r="J1673" t="s">
        <v>84</v>
      </c>
      <c r="K1673" t="s">
        <v>85</v>
      </c>
      <c r="L1673" t="s">
        <v>30</v>
      </c>
      <c r="M1673" t="s">
        <v>31</v>
      </c>
      <c r="N1673" t="s">
        <v>25</v>
      </c>
    </row>
    <row r="1674" spans="1:14" x14ac:dyDescent="0.25">
      <c r="A1674">
        <f t="shared" si="26"/>
        <v>3</v>
      </c>
      <c r="B1674" s="1">
        <v>41373</v>
      </c>
      <c r="C1674" s="2">
        <v>0.79166666666666663</v>
      </c>
      <c r="D1674" t="s">
        <v>238</v>
      </c>
      <c r="E1674" t="s">
        <v>1533</v>
      </c>
      <c r="G1674">
        <v>0</v>
      </c>
      <c r="H1674">
        <v>1</v>
      </c>
      <c r="I1674">
        <v>0</v>
      </c>
      <c r="J1674" t="s">
        <v>84</v>
      </c>
      <c r="K1674" t="s">
        <v>85</v>
      </c>
      <c r="L1674" t="s">
        <v>30</v>
      </c>
      <c r="M1674" t="s">
        <v>31</v>
      </c>
      <c r="N1674" t="s">
        <v>25</v>
      </c>
    </row>
    <row r="1675" spans="1:14" x14ac:dyDescent="0.25">
      <c r="A1675">
        <f t="shared" si="26"/>
        <v>4</v>
      </c>
      <c r="B1675" s="1">
        <v>41374</v>
      </c>
      <c r="C1675" s="2">
        <v>0.77083333333333337</v>
      </c>
      <c r="D1675" t="s">
        <v>240</v>
      </c>
      <c r="E1675" t="s">
        <v>1558</v>
      </c>
      <c r="G1675">
        <v>0</v>
      </c>
      <c r="H1675">
        <v>1</v>
      </c>
      <c r="I1675">
        <v>0</v>
      </c>
      <c r="J1675" t="s">
        <v>84</v>
      </c>
      <c r="K1675" t="s">
        <v>85</v>
      </c>
      <c r="L1675" t="s">
        <v>80</v>
      </c>
      <c r="M1675" t="s">
        <v>81</v>
      </c>
      <c r="N1675" t="s">
        <v>15</v>
      </c>
    </row>
    <row r="1676" spans="1:14" x14ac:dyDescent="0.25">
      <c r="A1676">
        <f t="shared" si="26"/>
        <v>4</v>
      </c>
      <c r="B1676" s="1">
        <v>41381</v>
      </c>
      <c r="C1676" s="2">
        <v>0.79166666666666663</v>
      </c>
      <c r="D1676" t="s">
        <v>238</v>
      </c>
      <c r="E1676" t="s">
        <v>1631</v>
      </c>
      <c r="G1676">
        <v>0</v>
      </c>
      <c r="H1676">
        <v>1</v>
      </c>
      <c r="I1676">
        <v>0</v>
      </c>
      <c r="J1676" t="s">
        <v>84</v>
      </c>
      <c r="K1676" t="s">
        <v>85</v>
      </c>
      <c r="L1676" t="s">
        <v>30</v>
      </c>
      <c r="M1676" t="s">
        <v>31</v>
      </c>
      <c r="N1676" t="s">
        <v>25</v>
      </c>
    </row>
    <row r="1677" spans="1:14" x14ac:dyDescent="0.25">
      <c r="A1677">
        <f t="shared" si="26"/>
        <v>4</v>
      </c>
      <c r="B1677" s="1">
        <v>41381</v>
      </c>
      <c r="C1677" s="2">
        <v>0.8125</v>
      </c>
      <c r="D1677" t="s">
        <v>238</v>
      </c>
      <c r="E1677" t="s">
        <v>1631</v>
      </c>
      <c r="G1677">
        <v>0</v>
      </c>
      <c r="H1677">
        <v>1</v>
      </c>
      <c r="I1677">
        <v>0</v>
      </c>
      <c r="J1677" t="s">
        <v>84</v>
      </c>
      <c r="K1677" t="s">
        <v>85</v>
      </c>
      <c r="L1677" t="s">
        <v>30</v>
      </c>
      <c r="M1677" t="s">
        <v>31</v>
      </c>
      <c r="N1677" t="s">
        <v>25</v>
      </c>
    </row>
    <row r="1678" spans="1:14" x14ac:dyDescent="0.25">
      <c r="A1678">
        <f t="shared" si="26"/>
        <v>3</v>
      </c>
      <c r="B1678" s="1">
        <v>41387</v>
      </c>
      <c r="C1678" s="2">
        <v>0.79166666666666663</v>
      </c>
      <c r="D1678" t="s">
        <v>238</v>
      </c>
      <c r="E1678" t="s">
        <v>1692</v>
      </c>
      <c r="G1678">
        <v>0</v>
      </c>
      <c r="H1678">
        <v>1</v>
      </c>
      <c r="I1678">
        <v>0</v>
      </c>
      <c r="J1678" t="s">
        <v>84</v>
      </c>
      <c r="K1678" t="s">
        <v>85</v>
      </c>
      <c r="L1678" t="s">
        <v>30</v>
      </c>
      <c r="M1678" t="s">
        <v>31</v>
      </c>
      <c r="N1678" t="s">
        <v>25</v>
      </c>
    </row>
    <row r="1679" spans="1:14" x14ac:dyDescent="0.25">
      <c r="A1679">
        <f t="shared" si="26"/>
        <v>3</v>
      </c>
      <c r="B1679" s="1">
        <v>41387</v>
      </c>
      <c r="C1679" s="2">
        <v>0.8125</v>
      </c>
      <c r="D1679" t="s">
        <v>238</v>
      </c>
      <c r="E1679" t="s">
        <v>1692</v>
      </c>
      <c r="G1679">
        <v>0</v>
      </c>
      <c r="H1679">
        <v>1</v>
      </c>
      <c r="I1679">
        <v>0</v>
      </c>
      <c r="J1679" t="s">
        <v>84</v>
      </c>
      <c r="K1679" t="s">
        <v>85</v>
      </c>
      <c r="L1679" t="s">
        <v>30</v>
      </c>
      <c r="M1679" t="s">
        <v>31</v>
      </c>
      <c r="N1679" t="s">
        <v>25</v>
      </c>
    </row>
    <row r="1680" spans="1:14" x14ac:dyDescent="0.25">
      <c r="A1680">
        <f t="shared" si="26"/>
        <v>3</v>
      </c>
      <c r="B1680" s="1">
        <v>41387</v>
      </c>
      <c r="C1680" s="2">
        <v>0.83333333333333337</v>
      </c>
      <c r="D1680" t="s">
        <v>240</v>
      </c>
      <c r="E1680" t="s">
        <v>1693</v>
      </c>
      <c r="G1680">
        <v>0</v>
      </c>
      <c r="H1680">
        <v>1</v>
      </c>
      <c r="I1680">
        <v>0</v>
      </c>
      <c r="J1680" t="s">
        <v>84</v>
      </c>
      <c r="K1680" t="s">
        <v>85</v>
      </c>
      <c r="L1680" t="s">
        <v>110</v>
      </c>
      <c r="M1680" t="s">
        <v>111</v>
      </c>
      <c r="N1680" t="s">
        <v>15</v>
      </c>
    </row>
    <row r="1681" spans="1:15" x14ac:dyDescent="0.25">
      <c r="A1681">
        <f t="shared" si="26"/>
        <v>3</v>
      </c>
      <c r="B1681" s="1">
        <v>41387</v>
      </c>
      <c r="C1681" s="2">
        <v>0.85416666666666663</v>
      </c>
      <c r="D1681" t="s">
        <v>240</v>
      </c>
      <c r="E1681" t="s">
        <v>1694</v>
      </c>
      <c r="G1681">
        <v>0</v>
      </c>
      <c r="H1681">
        <v>1</v>
      </c>
      <c r="I1681">
        <v>0</v>
      </c>
      <c r="J1681" t="s">
        <v>84</v>
      </c>
      <c r="K1681" t="s">
        <v>85</v>
      </c>
      <c r="L1681" t="s">
        <v>110</v>
      </c>
      <c r="M1681" t="s">
        <v>111</v>
      </c>
      <c r="N1681" t="s">
        <v>15</v>
      </c>
    </row>
    <row r="1682" spans="1:15" x14ac:dyDescent="0.25">
      <c r="A1682">
        <f t="shared" si="26"/>
        <v>4</v>
      </c>
      <c r="B1682" s="1">
        <v>41388</v>
      </c>
      <c r="C1682" s="2">
        <v>0.77083333333333337</v>
      </c>
      <c r="D1682" t="s">
        <v>238</v>
      </c>
      <c r="E1682" t="s">
        <v>1709</v>
      </c>
      <c r="G1682">
        <v>0</v>
      </c>
      <c r="H1682">
        <v>1</v>
      </c>
      <c r="I1682">
        <v>0</v>
      </c>
      <c r="J1682" t="s">
        <v>84</v>
      </c>
      <c r="K1682" t="s">
        <v>85</v>
      </c>
      <c r="L1682" t="s">
        <v>30</v>
      </c>
      <c r="M1682" t="s">
        <v>31</v>
      </c>
      <c r="N1682" t="s">
        <v>25</v>
      </c>
    </row>
    <row r="1683" spans="1:15" x14ac:dyDescent="0.25">
      <c r="A1683">
        <f t="shared" si="26"/>
        <v>4</v>
      </c>
      <c r="B1683" s="1">
        <v>41311</v>
      </c>
      <c r="C1683" s="2">
        <v>0.66666666666666663</v>
      </c>
      <c r="D1683" t="s">
        <v>249</v>
      </c>
      <c r="E1683" t="s">
        <v>707</v>
      </c>
      <c r="G1683">
        <v>0</v>
      </c>
      <c r="H1683">
        <v>1</v>
      </c>
      <c r="I1683">
        <v>0</v>
      </c>
      <c r="J1683" t="s">
        <v>28</v>
      </c>
      <c r="K1683" t="s">
        <v>150</v>
      </c>
      <c r="L1683" t="s">
        <v>122</v>
      </c>
      <c r="M1683" t="s">
        <v>123</v>
      </c>
      <c r="N1683" t="s">
        <v>25</v>
      </c>
      <c r="O1683" s="6" t="s">
        <v>402</v>
      </c>
    </row>
    <row r="1684" spans="1:15" x14ac:dyDescent="0.25">
      <c r="A1684">
        <f t="shared" si="26"/>
        <v>4</v>
      </c>
      <c r="B1684" s="1">
        <v>41311</v>
      </c>
      <c r="C1684" s="2">
        <v>0.6875</v>
      </c>
      <c r="D1684" t="s">
        <v>249</v>
      </c>
      <c r="E1684" t="s">
        <v>711</v>
      </c>
      <c r="G1684">
        <v>0</v>
      </c>
      <c r="H1684">
        <v>1</v>
      </c>
      <c r="I1684">
        <v>0</v>
      </c>
      <c r="J1684" t="s">
        <v>28</v>
      </c>
      <c r="K1684" t="s">
        <v>150</v>
      </c>
      <c r="L1684" t="s">
        <v>122</v>
      </c>
      <c r="M1684" t="s">
        <v>123</v>
      </c>
      <c r="N1684" t="s">
        <v>25</v>
      </c>
      <c r="O1684" s="6" t="s">
        <v>402</v>
      </c>
    </row>
    <row r="1685" spans="1:15" x14ac:dyDescent="0.25">
      <c r="A1685">
        <f t="shared" si="26"/>
        <v>4</v>
      </c>
      <c r="B1685" s="1">
        <v>41311</v>
      </c>
      <c r="C1685" s="2">
        <v>0.70833333333333337</v>
      </c>
      <c r="D1685" t="s">
        <v>249</v>
      </c>
      <c r="E1685" t="s">
        <v>714</v>
      </c>
      <c r="G1685">
        <v>0</v>
      </c>
      <c r="H1685">
        <v>1</v>
      </c>
      <c r="I1685">
        <v>0</v>
      </c>
      <c r="J1685" t="s">
        <v>28</v>
      </c>
      <c r="K1685" t="s">
        <v>150</v>
      </c>
      <c r="L1685" t="s">
        <v>40</v>
      </c>
      <c r="M1685" t="s">
        <v>41</v>
      </c>
      <c r="N1685" t="s">
        <v>22</v>
      </c>
      <c r="O1685" s="6" t="s">
        <v>306</v>
      </c>
    </row>
    <row r="1686" spans="1:15" x14ac:dyDescent="0.25">
      <c r="A1686">
        <f t="shared" si="26"/>
        <v>6</v>
      </c>
      <c r="B1686" s="1">
        <v>41313</v>
      </c>
      <c r="C1686" s="2">
        <v>0.375</v>
      </c>
      <c r="D1686" t="s">
        <v>249</v>
      </c>
      <c r="E1686" t="s">
        <v>737</v>
      </c>
      <c r="G1686">
        <v>0</v>
      </c>
      <c r="H1686">
        <v>1</v>
      </c>
      <c r="I1686">
        <v>0</v>
      </c>
      <c r="J1686" t="s">
        <v>28</v>
      </c>
      <c r="K1686" t="s">
        <v>150</v>
      </c>
      <c r="L1686" t="s">
        <v>122</v>
      </c>
      <c r="M1686" t="s">
        <v>123</v>
      </c>
      <c r="N1686" t="s">
        <v>25</v>
      </c>
      <c r="O1686" s="6" t="s">
        <v>402</v>
      </c>
    </row>
    <row r="1687" spans="1:15" x14ac:dyDescent="0.25">
      <c r="A1687">
        <f t="shared" si="26"/>
        <v>6</v>
      </c>
      <c r="B1687" s="1">
        <v>41313</v>
      </c>
      <c r="C1687" s="2">
        <v>0.45833333333333331</v>
      </c>
      <c r="D1687" t="s">
        <v>249</v>
      </c>
      <c r="E1687" t="s">
        <v>740</v>
      </c>
      <c r="G1687">
        <v>0</v>
      </c>
      <c r="H1687">
        <v>1</v>
      </c>
      <c r="I1687">
        <v>0</v>
      </c>
      <c r="J1687" t="s">
        <v>28</v>
      </c>
      <c r="K1687" t="s">
        <v>150</v>
      </c>
      <c r="L1687" t="s">
        <v>200</v>
      </c>
      <c r="M1687" t="s">
        <v>201</v>
      </c>
      <c r="N1687" t="s">
        <v>15</v>
      </c>
      <c r="O1687" s="5" t="s">
        <v>310</v>
      </c>
    </row>
    <row r="1688" spans="1:15" x14ac:dyDescent="0.25">
      <c r="A1688">
        <f t="shared" si="26"/>
        <v>4</v>
      </c>
      <c r="B1688" s="1">
        <v>41318</v>
      </c>
      <c r="C1688" s="2">
        <v>0.625</v>
      </c>
      <c r="D1688" t="s">
        <v>258</v>
      </c>
      <c r="E1688" t="s">
        <v>804</v>
      </c>
      <c r="G1688">
        <v>0</v>
      </c>
      <c r="H1688">
        <v>1</v>
      </c>
      <c r="I1688">
        <v>0</v>
      </c>
      <c r="J1688" t="s">
        <v>28</v>
      </c>
      <c r="K1688" t="s">
        <v>150</v>
      </c>
      <c r="L1688" t="s">
        <v>185</v>
      </c>
      <c r="M1688" t="s">
        <v>186</v>
      </c>
      <c r="N1688" t="s">
        <v>25</v>
      </c>
      <c r="O1688" s="6" t="s">
        <v>363</v>
      </c>
    </row>
    <row r="1689" spans="1:15" x14ac:dyDescent="0.25">
      <c r="A1689">
        <f t="shared" si="26"/>
        <v>4</v>
      </c>
      <c r="B1689" s="1">
        <v>41318</v>
      </c>
      <c r="C1689" s="2">
        <v>0.64583333333333337</v>
      </c>
      <c r="D1689" t="s">
        <v>258</v>
      </c>
      <c r="E1689" t="s">
        <v>804</v>
      </c>
      <c r="G1689">
        <v>0</v>
      </c>
      <c r="H1689">
        <v>1</v>
      </c>
      <c r="I1689">
        <v>0</v>
      </c>
      <c r="J1689" t="s">
        <v>28</v>
      </c>
      <c r="K1689" t="s">
        <v>150</v>
      </c>
      <c r="L1689" t="s">
        <v>185</v>
      </c>
      <c r="M1689" t="s">
        <v>186</v>
      </c>
      <c r="N1689" t="s">
        <v>25</v>
      </c>
      <c r="O1689" s="6" t="s">
        <v>363</v>
      </c>
    </row>
    <row r="1690" spans="1:15" x14ac:dyDescent="0.25">
      <c r="A1690">
        <f t="shared" si="26"/>
        <v>4</v>
      </c>
      <c r="B1690" s="1">
        <v>41318</v>
      </c>
      <c r="C1690" s="2">
        <v>0.66666666666666663</v>
      </c>
      <c r="D1690" t="s">
        <v>249</v>
      </c>
      <c r="E1690" t="s">
        <v>806</v>
      </c>
      <c r="G1690">
        <v>0</v>
      </c>
      <c r="H1690">
        <v>1</v>
      </c>
      <c r="I1690">
        <v>0</v>
      </c>
      <c r="J1690" t="s">
        <v>28</v>
      </c>
      <c r="K1690" t="s">
        <v>150</v>
      </c>
      <c r="L1690" t="s">
        <v>273</v>
      </c>
      <c r="M1690" t="s">
        <v>274</v>
      </c>
      <c r="N1690" t="s">
        <v>15</v>
      </c>
      <c r="O1690" s="5" t="s">
        <v>324</v>
      </c>
    </row>
    <row r="1691" spans="1:15" x14ac:dyDescent="0.25">
      <c r="A1691">
        <f t="shared" si="26"/>
        <v>4</v>
      </c>
      <c r="B1691" s="1">
        <v>41318</v>
      </c>
      <c r="C1691" s="2">
        <v>0.6875</v>
      </c>
      <c r="D1691" t="s">
        <v>249</v>
      </c>
      <c r="E1691" t="s">
        <v>796</v>
      </c>
      <c r="G1691">
        <v>0</v>
      </c>
      <c r="H1691">
        <v>1</v>
      </c>
      <c r="I1691">
        <v>0</v>
      </c>
      <c r="J1691" t="s">
        <v>28</v>
      </c>
      <c r="K1691" t="s">
        <v>150</v>
      </c>
      <c r="L1691" t="s">
        <v>40</v>
      </c>
      <c r="M1691" t="s">
        <v>41</v>
      </c>
      <c r="N1691" t="s">
        <v>22</v>
      </c>
      <c r="O1691" s="6" t="s">
        <v>306</v>
      </c>
    </row>
    <row r="1692" spans="1:15" x14ac:dyDescent="0.25">
      <c r="A1692">
        <f t="shared" si="26"/>
        <v>6</v>
      </c>
      <c r="B1692" s="1">
        <v>41320</v>
      </c>
      <c r="C1692" s="2">
        <v>0.39583333333333331</v>
      </c>
      <c r="D1692" t="s">
        <v>249</v>
      </c>
      <c r="E1692" t="s">
        <v>823</v>
      </c>
      <c r="G1692">
        <v>0</v>
      </c>
      <c r="H1692">
        <v>1</v>
      </c>
      <c r="I1692">
        <v>0</v>
      </c>
      <c r="J1692" t="s">
        <v>28</v>
      </c>
      <c r="K1692" t="s">
        <v>150</v>
      </c>
      <c r="L1692" t="s">
        <v>122</v>
      </c>
      <c r="M1692" t="s">
        <v>123</v>
      </c>
      <c r="N1692" t="s">
        <v>25</v>
      </c>
      <c r="O1692" s="6" t="s">
        <v>402</v>
      </c>
    </row>
    <row r="1693" spans="1:15" x14ac:dyDescent="0.25">
      <c r="A1693">
        <f t="shared" si="26"/>
        <v>6</v>
      </c>
      <c r="B1693" s="1">
        <v>41320</v>
      </c>
      <c r="C1693" s="2">
        <v>0.4375</v>
      </c>
      <c r="D1693" t="s">
        <v>249</v>
      </c>
      <c r="E1693" t="s">
        <v>827</v>
      </c>
      <c r="G1693">
        <v>0</v>
      </c>
      <c r="H1693">
        <v>1</v>
      </c>
      <c r="I1693">
        <v>0</v>
      </c>
      <c r="J1693" t="s">
        <v>28</v>
      </c>
      <c r="K1693" t="s">
        <v>150</v>
      </c>
      <c r="L1693" t="s">
        <v>200</v>
      </c>
      <c r="M1693" t="s">
        <v>201</v>
      </c>
      <c r="N1693" t="s">
        <v>15</v>
      </c>
      <c r="O1693" s="5" t="s">
        <v>310</v>
      </c>
    </row>
    <row r="1694" spans="1:15" x14ac:dyDescent="0.25">
      <c r="A1694">
        <f t="shared" si="26"/>
        <v>6</v>
      </c>
      <c r="B1694" s="1">
        <v>41320</v>
      </c>
      <c r="C1694" s="2">
        <v>0.45833333333333331</v>
      </c>
      <c r="D1694" t="s">
        <v>249</v>
      </c>
      <c r="E1694" t="s">
        <v>827</v>
      </c>
      <c r="G1694">
        <v>0</v>
      </c>
      <c r="H1694">
        <v>1</v>
      </c>
      <c r="I1694">
        <v>0</v>
      </c>
      <c r="J1694" t="s">
        <v>28</v>
      </c>
      <c r="K1694" t="s">
        <v>150</v>
      </c>
      <c r="L1694" t="s">
        <v>200</v>
      </c>
      <c r="M1694" t="s">
        <v>201</v>
      </c>
      <c r="N1694" t="s">
        <v>15</v>
      </c>
      <c r="O1694" s="5" t="s">
        <v>310</v>
      </c>
    </row>
    <row r="1695" spans="1:15" x14ac:dyDescent="0.25">
      <c r="A1695">
        <f t="shared" si="26"/>
        <v>6</v>
      </c>
      <c r="B1695" s="1">
        <v>41327</v>
      </c>
      <c r="C1695" s="2">
        <v>0.39583333333333331</v>
      </c>
      <c r="D1695" t="s">
        <v>249</v>
      </c>
      <c r="E1695" t="s">
        <v>899</v>
      </c>
      <c r="G1695">
        <v>0</v>
      </c>
      <c r="H1695">
        <v>1</v>
      </c>
      <c r="I1695">
        <v>0</v>
      </c>
      <c r="J1695" t="s">
        <v>28</v>
      </c>
      <c r="K1695" t="s">
        <v>150</v>
      </c>
      <c r="L1695" t="s">
        <v>122</v>
      </c>
      <c r="M1695" t="s">
        <v>123</v>
      </c>
      <c r="N1695" t="s">
        <v>25</v>
      </c>
      <c r="O1695" s="6" t="s">
        <v>402</v>
      </c>
    </row>
    <row r="1696" spans="1:15" x14ac:dyDescent="0.25">
      <c r="A1696">
        <f t="shared" si="26"/>
        <v>6</v>
      </c>
      <c r="B1696" s="1">
        <v>41327</v>
      </c>
      <c r="C1696" s="2">
        <v>0.41666666666666669</v>
      </c>
      <c r="D1696" t="s">
        <v>249</v>
      </c>
      <c r="E1696" t="s">
        <v>901</v>
      </c>
      <c r="G1696">
        <v>0</v>
      </c>
      <c r="H1696">
        <v>1</v>
      </c>
      <c r="I1696">
        <v>0</v>
      </c>
      <c r="J1696" t="s">
        <v>28</v>
      </c>
      <c r="K1696" t="s">
        <v>150</v>
      </c>
      <c r="L1696" t="s">
        <v>122</v>
      </c>
      <c r="M1696" t="s">
        <v>123</v>
      </c>
      <c r="N1696" t="s">
        <v>25</v>
      </c>
      <c r="O1696" s="6" t="s">
        <v>402</v>
      </c>
    </row>
    <row r="1697" spans="1:15" x14ac:dyDescent="0.25">
      <c r="A1697">
        <f t="shared" si="26"/>
        <v>6</v>
      </c>
      <c r="B1697" s="1">
        <v>41327</v>
      </c>
      <c r="C1697" s="2">
        <v>0.4375</v>
      </c>
      <c r="D1697" t="s">
        <v>249</v>
      </c>
      <c r="E1697" t="s">
        <v>901</v>
      </c>
      <c r="G1697">
        <v>0</v>
      </c>
      <c r="H1697">
        <v>1</v>
      </c>
      <c r="I1697">
        <v>0</v>
      </c>
      <c r="J1697" t="s">
        <v>28</v>
      </c>
      <c r="K1697" t="s">
        <v>150</v>
      </c>
      <c r="L1697" t="s">
        <v>122</v>
      </c>
      <c r="M1697" t="s">
        <v>123</v>
      </c>
      <c r="N1697" t="s">
        <v>25</v>
      </c>
      <c r="O1697" s="6" t="s">
        <v>402</v>
      </c>
    </row>
    <row r="1698" spans="1:15" x14ac:dyDescent="0.25">
      <c r="A1698">
        <f t="shared" si="26"/>
        <v>6</v>
      </c>
      <c r="B1698" s="1">
        <v>41334</v>
      </c>
      <c r="C1698" s="2">
        <v>0.375</v>
      </c>
      <c r="D1698" t="s">
        <v>249</v>
      </c>
      <c r="E1698" t="s">
        <v>975</v>
      </c>
      <c r="G1698">
        <v>0</v>
      </c>
      <c r="H1698">
        <v>1</v>
      </c>
      <c r="I1698">
        <v>1</v>
      </c>
      <c r="J1698" t="s">
        <v>28</v>
      </c>
      <c r="K1698" t="s">
        <v>150</v>
      </c>
      <c r="L1698" t="s">
        <v>440</v>
      </c>
      <c r="M1698" t="s">
        <v>976</v>
      </c>
      <c r="N1698" t="s">
        <v>25</v>
      </c>
    </row>
    <row r="1699" spans="1:15" x14ac:dyDescent="0.25">
      <c r="A1699">
        <f t="shared" si="26"/>
        <v>6</v>
      </c>
      <c r="B1699" s="1">
        <v>41334</v>
      </c>
      <c r="C1699" s="2">
        <v>0.39583333333333331</v>
      </c>
      <c r="D1699" t="s">
        <v>249</v>
      </c>
      <c r="E1699" t="s">
        <v>977</v>
      </c>
      <c r="G1699">
        <v>0</v>
      </c>
      <c r="H1699">
        <v>1</v>
      </c>
      <c r="I1699">
        <v>0</v>
      </c>
      <c r="J1699" t="s">
        <v>28</v>
      </c>
      <c r="K1699" t="s">
        <v>150</v>
      </c>
      <c r="L1699" t="s">
        <v>122</v>
      </c>
      <c r="M1699" t="s">
        <v>123</v>
      </c>
      <c r="N1699" t="s">
        <v>25</v>
      </c>
      <c r="O1699" s="6" t="s">
        <v>402</v>
      </c>
    </row>
    <row r="1700" spans="1:15" x14ac:dyDescent="0.25">
      <c r="A1700">
        <f t="shared" si="26"/>
        <v>6</v>
      </c>
      <c r="B1700" s="1">
        <v>41334</v>
      </c>
      <c r="C1700" s="2">
        <v>0.41666666666666669</v>
      </c>
      <c r="D1700" t="s">
        <v>249</v>
      </c>
      <c r="E1700" t="s">
        <v>977</v>
      </c>
      <c r="G1700">
        <v>0</v>
      </c>
      <c r="H1700">
        <v>1</v>
      </c>
      <c r="I1700">
        <v>0</v>
      </c>
      <c r="J1700" t="s">
        <v>28</v>
      </c>
      <c r="K1700" t="s">
        <v>150</v>
      </c>
      <c r="L1700" t="s">
        <v>122</v>
      </c>
      <c r="M1700" t="s">
        <v>123</v>
      </c>
      <c r="N1700" t="s">
        <v>25</v>
      </c>
      <c r="O1700" s="6" t="s">
        <v>402</v>
      </c>
    </row>
    <row r="1701" spans="1:15" x14ac:dyDescent="0.25">
      <c r="A1701">
        <f t="shared" si="26"/>
        <v>6</v>
      </c>
      <c r="B1701" s="1">
        <v>41334</v>
      </c>
      <c r="C1701" s="2">
        <v>0.4375</v>
      </c>
      <c r="D1701" t="s">
        <v>249</v>
      </c>
      <c r="E1701" t="s">
        <v>978</v>
      </c>
      <c r="G1701">
        <v>0</v>
      </c>
      <c r="H1701">
        <v>1</v>
      </c>
      <c r="I1701">
        <v>0</v>
      </c>
      <c r="J1701" t="s">
        <v>28</v>
      </c>
      <c r="K1701" t="s">
        <v>150</v>
      </c>
      <c r="L1701" t="s">
        <v>99</v>
      </c>
      <c r="M1701" t="s">
        <v>100</v>
      </c>
      <c r="N1701" t="s">
        <v>15</v>
      </c>
      <c r="O1701" s="6" t="s">
        <v>397</v>
      </c>
    </row>
    <row r="1702" spans="1:15" x14ac:dyDescent="0.25">
      <c r="A1702">
        <f t="shared" si="26"/>
        <v>6</v>
      </c>
      <c r="B1702" s="1">
        <v>41334</v>
      </c>
      <c r="C1702" s="2">
        <v>0.45833333333333331</v>
      </c>
      <c r="D1702" t="s">
        <v>249</v>
      </c>
      <c r="E1702" t="s">
        <v>979</v>
      </c>
      <c r="G1702">
        <v>0</v>
      </c>
      <c r="H1702">
        <v>1</v>
      </c>
      <c r="I1702">
        <v>0</v>
      </c>
      <c r="J1702" t="s">
        <v>28</v>
      </c>
      <c r="K1702" t="s">
        <v>150</v>
      </c>
      <c r="L1702" t="s">
        <v>200</v>
      </c>
      <c r="M1702" t="s">
        <v>201</v>
      </c>
      <c r="N1702" t="s">
        <v>15</v>
      </c>
      <c r="O1702" s="5" t="s">
        <v>310</v>
      </c>
    </row>
    <row r="1703" spans="1:15" x14ac:dyDescent="0.25">
      <c r="A1703">
        <f t="shared" si="26"/>
        <v>2</v>
      </c>
      <c r="B1703" s="1">
        <v>41344</v>
      </c>
      <c r="C1703" s="2">
        <v>0.47916666666666669</v>
      </c>
      <c r="D1703" t="s">
        <v>249</v>
      </c>
      <c r="E1703" t="s">
        <v>1187</v>
      </c>
      <c r="G1703">
        <v>0</v>
      </c>
      <c r="H1703">
        <v>1</v>
      </c>
      <c r="I1703">
        <v>0</v>
      </c>
      <c r="J1703" t="s">
        <v>28</v>
      </c>
      <c r="K1703" t="s">
        <v>150</v>
      </c>
      <c r="L1703" t="s">
        <v>440</v>
      </c>
      <c r="M1703" t="s">
        <v>976</v>
      </c>
      <c r="N1703" t="s">
        <v>25</v>
      </c>
    </row>
    <row r="1704" spans="1:15" x14ac:dyDescent="0.25">
      <c r="A1704">
        <f t="shared" si="26"/>
        <v>2</v>
      </c>
      <c r="B1704" s="1">
        <v>41344</v>
      </c>
      <c r="C1704" s="2">
        <v>0.52083333333333337</v>
      </c>
      <c r="D1704" t="s">
        <v>249</v>
      </c>
      <c r="E1704" t="s">
        <v>1188</v>
      </c>
      <c r="G1704">
        <v>0</v>
      </c>
      <c r="H1704">
        <v>1</v>
      </c>
      <c r="I1704">
        <v>0</v>
      </c>
      <c r="J1704" t="s">
        <v>28</v>
      </c>
      <c r="K1704" t="s">
        <v>150</v>
      </c>
      <c r="L1704" t="s">
        <v>99</v>
      </c>
      <c r="M1704" t="s">
        <v>100</v>
      </c>
      <c r="N1704" t="s">
        <v>15</v>
      </c>
      <c r="O1704" s="6" t="s">
        <v>397</v>
      </c>
    </row>
    <row r="1705" spans="1:15" x14ac:dyDescent="0.25">
      <c r="A1705">
        <f t="shared" si="26"/>
        <v>4</v>
      </c>
      <c r="B1705" s="1">
        <v>41346</v>
      </c>
      <c r="C1705" s="2">
        <v>0.5625</v>
      </c>
      <c r="D1705" t="s">
        <v>249</v>
      </c>
      <c r="E1705" t="s">
        <v>1154</v>
      </c>
      <c r="G1705">
        <v>0</v>
      </c>
      <c r="H1705">
        <v>1</v>
      </c>
      <c r="I1705">
        <v>1</v>
      </c>
      <c r="J1705" t="s">
        <v>28</v>
      </c>
      <c r="K1705" t="s">
        <v>150</v>
      </c>
      <c r="L1705" t="s">
        <v>1155</v>
      </c>
      <c r="M1705" t="s">
        <v>1156</v>
      </c>
      <c r="N1705" t="s">
        <v>25</v>
      </c>
    </row>
    <row r="1706" spans="1:15" x14ac:dyDescent="0.25">
      <c r="A1706">
        <f t="shared" si="26"/>
        <v>4</v>
      </c>
      <c r="B1706" s="1">
        <v>41346</v>
      </c>
      <c r="C1706" s="2">
        <v>0.58333333333333337</v>
      </c>
      <c r="D1706" t="s">
        <v>249</v>
      </c>
      <c r="E1706" t="s">
        <v>1145</v>
      </c>
      <c r="G1706">
        <v>0</v>
      </c>
      <c r="H1706">
        <v>1</v>
      </c>
      <c r="I1706">
        <v>1</v>
      </c>
      <c r="J1706" t="s">
        <v>28</v>
      </c>
      <c r="K1706" t="s">
        <v>150</v>
      </c>
      <c r="L1706" t="s">
        <v>288</v>
      </c>
      <c r="M1706" t="s">
        <v>1146</v>
      </c>
      <c r="N1706" t="s">
        <v>15</v>
      </c>
    </row>
    <row r="1707" spans="1:15" x14ac:dyDescent="0.25">
      <c r="A1707">
        <f t="shared" si="26"/>
        <v>4</v>
      </c>
      <c r="B1707" s="1">
        <v>41346</v>
      </c>
      <c r="C1707" s="2">
        <v>0.625</v>
      </c>
      <c r="D1707" t="s">
        <v>249</v>
      </c>
      <c r="E1707" t="s">
        <v>1158</v>
      </c>
      <c r="G1707">
        <v>0</v>
      </c>
      <c r="H1707">
        <v>1</v>
      </c>
      <c r="I1707">
        <v>0</v>
      </c>
      <c r="J1707" t="s">
        <v>28</v>
      </c>
      <c r="K1707" t="s">
        <v>150</v>
      </c>
      <c r="L1707" t="s">
        <v>440</v>
      </c>
      <c r="M1707" t="s">
        <v>976</v>
      </c>
      <c r="N1707" t="s">
        <v>25</v>
      </c>
    </row>
    <row r="1708" spans="1:15" x14ac:dyDescent="0.25">
      <c r="A1708">
        <f t="shared" si="26"/>
        <v>4</v>
      </c>
      <c r="B1708" s="1">
        <v>41346</v>
      </c>
      <c r="C1708" s="2">
        <v>0.64583333333333337</v>
      </c>
      <c r="D1708" t="s">
        <v>249</v>
      </c>
      <c r="E1708" t="s">
        <v>1159</v>
      </c>
      <c r="G1708">
        <v>0</v>
      </c>
      <c r="H1708">
        <v>1</v>
      </c>
      <c r="I1708">
        <v>0</v>
      </c>
      <c r="J1708" t="s">
        <v>28</v>
      </c>
      <c r="K1708" t="s">
        <v>150</v>
      </c>
      <c r="L1708" t="s">
        <v>299</v>
      </c>
      <c r="M1708" t="s">
        <v>300</v>
      </c>
      <c r="N1708" t="s">
        <v>15</v>
      </c>
      <c r="O1708" s="5" t="s">
        <v>313</v>
      </c>
    </row>
    <row r="1709" spans="1:15" x14ac:dyDescent="0.25">
      <c r="A1709">
        <f t="shared" si="26"/>
        <v>6</v>
      </c>
      <c r="B1709" s="1">
        <v>41348</v>
      </c>
      <c r="C1709" s="2">
        <v>0.39583333333333331</v>
      </c>
      <c r="D1709" t="s">
        <v>249</v>
      </c>
      <c r="E1709" t="s">
        <v>1207</v>
      </c>
      <c r="G1709">
        <v>0</v>
      </c>
      <c r="H1709">
        <v>1</v>
      </c>
      <c r="I1709">
        <v>0</v>
      </c>
      <c r="J1709" t="s">
        <v>28</v>
      </c>
      <c r="K1709" t="s">
        <v>150</v>
      </c>
      <c r="L1709" t="s">
        <v>99</v>
      </c>
      <c r="M1709" t="s">
        <v>100</v>
      </c>
      <c r="N1709" t="s">
        <v>15</v>
      </c>
    </row>
    <row r="1710" spans="1:15" x14ac:dyDescent="0.25">
      <c r="A1710">
        <f t="shared" si="26"/>
        <v>6</v>
      </c>
      <c r="B1710" s="1">
        <v>41348</v>
      </c>
      <c r="C1710" s="2">
        <v>0.41666666666666669</v>
      </c>
      <c r="D1710" t="s">
        <v>249</v>
      </c>
      <c r="E1710" t="s">
        <v>1208</v>
      </c>
      <c r="G1710">
        <v>0</v>
      </c>
      <c r="H1710">
        <v>1</v>
      </c>
      <c r="I1710">
        <v>1</v>
      </c>
      <c r="J1710" t="s">
        <v>28</v>
      </c>
      <c r="K1710" t="s">
        <v>150</v>
      </c>
      <c r="L1710" t="s">
        <v>1117</v>
      </c>
      <c r="M1710" t="s">
        <v>1118</v>
      </c>
      <c r="N1710" t="s">
        <v>15</v>
      </c>
    </row>
    <row r="1711" spans="1:15" x14ac:dyDescent="0.25">
      <c r="A1711">
        <f t="shared" si="26"/>
        <v>6</v>
      </c>
      <c r="B1711" s="1">
        <v>41348</v>
      </c>
      <c r="C1711" s="2">
        <v>0.45833333333333331</v>
      </c>
      <c r="D1711" t="s">
        <v>249</v>
      </c>
      <c r="E1711" t="s">
        <v>1209</v>
      </c>
      <c r="G1711">
        <v>0</v>
      </c>
      <c r="H1711">
        <v>1</v>
      </c>
      <c r="I1711">
        <v>0</v>
      </c>
      <c r="J1711" t="s">
        <v>28</v>
      </c>
      <c r="K1711" t="s">
        <v>150</v>
      </c>
      <c r="L1711" t="s">
        <v>415</v>
      </c>
      <c r="M1711" t="s">
        <v>416</v>
      </c>
      <c r="N1711" t="s">
        <v>25</v>
      </c>
    </row>
    <row r="1712" spans="1:15" x14ac:dyDescent="0.25">
      <c r="A1712">
        <f t="shared" si="26"/>
        <v>6</v>
      </c>
      <c r="B1712" s="1">
        <v>41348</v>
      </c>
      <c r="C1712" s="2">
        <v>0.47916666666666669</v>
      </c>
      <c r="D1712" t="s">
        <v>249</v>
      </c>
      <c r="G1712">
        <v>0</v>
      </c>
      <c r="H1712">
        <v>1</v>
      </c>
      <c r="I1712">
        <v>0</v>
      </c>
      <c r="J1712" t="s">
        <v>28</v>
      </c>
      <c r="K1712" t="s">
        <v>150</v>
      </c>
      <c r="L1712" t="s">
        <v>185</v>
      </c>
      <c r="M1712" t="s">
        <v>186</v>
      </c>
      <c r="N1712" t="s">
        <v>25</v>
      </c>
    </row>
    <row r="1713" spans="1:14" x14ac:dyDescent="0.25">
      <c r="A1713">
        <f t="shared" si="26"/>
        <v>2</v>
      </c>
      <c r="B1713" s="1">
        <v>41358</v>
      </c>
      <c r="C1713" s="2">
        <v>0.45833333333333331</v>
      </c>
      <c r="D1713" t="s">
        <v>249</v>
      </c>
      <c r="E1713" t="s">
        <v>1237</v>
      </c>
      <c r="G1713">
        <v>0</v>
      </c>
      <c r="H1713">
        <v>1</v>
      </c>
      <c r="I1713">
        <v>0</v>
      </c>
      <c r="J1713" t="s">
        <v>28</v>
      </c>
      <c r="K1713" t="s">
        <v>150</v>
      </c>
      <c r="L1713" t="s">
        <v>99</v>
      </c>
      <c r="M1713" t="s">
        <v>100</v>
      </c>
      <c r="N1713" t="s">
        <v>15</v>
      </c>
    </row>
    <row r="1714" spans="1:14" x14ac:dyDescent="0.25">
      <c r="A1714">
        <f t="shared" si="26"/>
        <v>2</v>
      </c>
      <c r="B1714" s="1">
        <v>41358</v>
      </c>
      <c r="C1714" s="2">
        <v>0.54166666666666663</v>
      </c>
      <c r="D1714" t="s">
        <v>249</v>
      </c>
      <c r="E1714" t="s">
        <v>255</v>
      </c>
      <c r="G1714">
        <v>0</v>
      </c>
      <c r="H1714">
        <v>1</v>
      </c>
      <c r="I1714">
        <v>0</v>
      </c>
      <c r="J1714" t="s">
        <v>28</v>
      </c>
      <c r="K1714" t="s">
        <v>150</v>
      </c>
      <c r="L1714" t="s">
        <v>288</v>
      </c>
      <c r="M1714" t="s">
        <v>1146</v>
      </c>
      <c r="N1714" t="s">
        <v>15</v>
      </c>
    </row>
    <row r="1715" spans="1:14" x14ac:dyDescent="0.25">
      <c r="A1715">
        <f t="shared" si="26"/>
        <v>6</v>
      </c>
      <c r="B1715" s="1">
        <v>41362</v>
      </c>
      <c r="C1715" s="2">
        <v>0.375</v>
      </c>
      <c r="D1715" t="s">
        <v>249</v>
      </c>
      <c r="E1715" t="s">
        <v>1312</v>
      </c>
      <c r="G1715">
        <v>0</v>
      </c>
      <c r="H1715">
        <v>1</v>
      </c>
      <c r="I1715">
        <v>0</v>
      </c>
      <c r="J1715" t="s">
        <v>28</v>
      </c>
      <c r="K1715" t="s">
        <v>150</v>
      </c>
      <c r="L1715" t="s">
        <v>1285</v>
      </c>
      <c r="M1715" t="s">
        <v>1286</v>
      </c>
      <c r="N1715" t="s">
        <v>15</v>
      </c>
    </row>
    <row r="1716" spans="1:14" x14ac:dyDescent="0.25">
      <c r="A1716">
        <f t="shared" si="26"/>
        <v>6</v>
      </c>
      <c r="B1716" s="1">
        <v>41362</v>
      </c>
      <c r="C1716" s="2">
        <v>0.39583333333333331</v>
      </c>
      <c r="D1716" t="s">
        <v>249</v>
      </c>
      <c r="E1716" t="s">
        <v>1315</v>
      </c>
      <c r="G1716">
        <v>0</v>
      </c>
      <c r="H1716">
        <v>1</v>
      </c>
      <c r="I1716">
        <v>0</v>
      </c>
      <c r="J1716" t="s">
        <v>28</v>
      </c>
      <c r="K1716" t="s">
        <v>150</v>
      </c>
      <c r="L1716" t="s">
        <v>1285</v>
      </c>
      <c r="M1716" t="s">
        <v>1286</v>
      </c>
      <c r="N1716" t="s">
        <v>15</v>
      </c>
    </row>
    <row r="1717" spans="1:14" x14ac:dyDescent="0.25">
      <c r="A1717">
        <f t="shared" si="26"/>
        <v>6</v>
      </c>
      <c r="B1717" s="1">
        <v>41362</v>
      </c>
      <c r="C1717" s="2">
        <v>0.41666666666666669</v>
      </c>
      <c r="D1717" t="s">
        <v>249</v>
      </c>
      <c r="E1717" t="s">
        <v>1319</v>
      </c>
      <c r="G1717">
        <v>0</v>
      </c>
      <c r="H1717">
        <v>1</v>
      </c>
      <c r="I1717">
        <v>0</v>
      </c>
      <c r="J1717" t="s">
        <v>28</v>
      </c>
      <c r="K1717" t="s">
        <v>150</v>
      </c>
      <c r="L1717" t="s">
        <v>415</v>
      </c>
      <c r="M1717" t="s">
        <v>416</v>
      </c>
      <c r="N1717" t="s">
        <v>25</v>
      </c>
    </row>
    <row r="1718" spans="1:14" x14ac:dyDescent="0.25">
      <c r="A1718">
        <f t="shared" si="26"/>
        <v>6</v>
      </c>
      <c r="B1718" s="1">
        <v>41362</v>
      </c>
      <c r="C1718" s="2">
        <v>0.4375</v>
      </c>
      <c r="D1718" t="s">
        <v>249</v>
      </c>
      <c r="E1718" t="s">
        <v>1325</v>
      </c>
      <c r="G1718">
        <v>0</v>
      </c>
      <c r="H1718">
        <v>1</v>
      </c>
      <c r="I1718">
        <v>0</v>
      </c>
      <c r="J1718" t="s">
        <v>28</v>
      </c>
      <c r="K1718" t="s">
        <v>150</v>
      </c>
      <c r="L1718" t="s">
        <v>415</v>
      </c>
      <c r="M1718" t="s">
        <v>416</v>
      </c>
      <c r="N1718" t="s">
        <v>25</v>
      </c>
    </row>
    <row r="1719" spans="1:14" x14ac:dyDescent="0.25">
      <c r="A1719">
        <f t="shared" si="26"/>
        <v>6</v>
      </c>
      <c r="B1719" s="1">
        <v>41362</v>
      </c>
      <c r="C1719" s="2">
        <v>0.45833333333333331</v>
      </c>
      <c r="D1719" t="s">
        <v>249</v>
      </c>
      <c r="E1719" t="s">
        <v>255</v>
      </c>
      <c r="G1719">
        <v>0</v>
      </c>
      <c r="H1719">
        <v>1</v>
      </c>
      <c r="I1719">
        <v>0</v>
      </c>
      <c r="J1719" t="s">
        <v>28</v>
      </c>
      <c r="K1719" t="s">
        <v>150</v>
      </c>
      <c r="L1719" t="s">
        <v>288</v>
      </c>
      <c r="M1719" t="s">
        <v>1146</v>
      </c>
      <c r="N1719" t="s">
        <v>15</v>
      </c>
    </row>
    <row r="1720" spans="1:14" x14ac:dyDescent="0.25">
      <c r="A1720">
        <f t="shared" si="26"/>
        <v>6</v>
      </c>
      <c r="B1720" s="1">
        <v>41362</v>
      </c>
      <c r="C1720" s="2">
        <v>0.47916666666666669</v>
      </c>
      <c r="D1720" t="s">
        <v>249</v>
      </c>
      <c r="E1720" t="s">
        <v>255</v>
      </c>
      <c r="G1720">
        <v>0</v>
      </c>
      <c r="H1720">
        <v>1</v>
      </c>
      <c r="I1720">
        <v>0</v>
      </c>
      <c r="J1720" t="s">
        <v>28</v>
      </c>
      <c r="K1720" t="s">
        <v>150</v>
      </c>
      <c r="L1720" t="s">
        <v>288</v>
      </c>
      <c r="M1720" t="s">
        <v>1146</v>
      </c>
      <c r="N1720" t="s">
        <v>15</v>
      </c>
    </row>
    <row r="1721" spans="1:14" x14ac:dyDescent="0.25">
      <c r="A1721">
        <f t="shared" si="26"/>
        <v>2</v>
      </c>
      <c r="B1721" s="1">
        <v>41365</v>
      </c>
      <c r="C1721" s="2">
        <v>0.45833333333333331</v>
      </c>
      <c r="D1721" t="s">
        <v>249</v>
      </c>
      <c r="E1721" t="s">
        <v>1410</v>
      </c>
      <c r="G1721">
        <v>0</v>
      </c>
      <c r="H1721">
        <v>1</v>
      </c>
      <c r="I1721">
        <v>0</v>
      </c>
      <c r="J1721" t="s">
        <v>28</v>
      </c>
      <c r="K1721" t="s">
        <v>150</v>
      </c>
      <c r="L1721" t="s">
        <v>440</v>
      </c>
      <c r="M1721" t="s">
        <v>976</v>
      </c>
      <c r="N1721" t="s">
        <v>25</v>
      </c>
    </row>
    <row r="1722" spans="1:14" x14ac:dyDescent="0.25">
      <c r="A1722">
        <f t="shared" si="26"/>
        <v>2</v>
      </c>
      <c r="B1722" s="1">
        <v>41365</v>
      </c>
      <c r="C1722" s="2">
        <v>0.47916666666666669</v>
      </c>
      <c r="D1722" t="s">
        <v>249</v>
      </c>
      <c r="E1722" t="s">
        <v>1412</v>
      </c>
      <c r="G1722">
        <v>0</v>
      </c>
      <c r="H1722">
        <v>1</v>
      </c>
      <c r="I1722">
        <v>0</v>
      </c>
      <c r="J1722" t="s">
        <v>28</v>
      </c>
      <c r="K1722" t="s">
        <v>150</v>
      </c>
      <c r="L1722" t="s">
        <v>99</v>
      </c>
      <c r="M1722" t="s">
        <v>100</v>
      </c>
      <c r="N1722" t="s">
        <v>15</v>
      </c>
    </row>
    <row r="1723" spans="1:14" x14ac:dyDescent="0.25">
      <c r="A1723">
        <f t="shared" si="26"/>
        <v>2</v>
      </c>
      <c r="B1723" s="1">
        <v>41365</v>
      </c>
      <c r="C1723" s="2">
        <v>0.5</v>
      </c>
      <c r="D1723" t="s">
        <v>249</v>
      </c>
      <c r="E1723" t="s">
        <v>1412</v>
      </c>
      <c r="G1723">
        <v>0</v>
      </c>
      <c r="H1723">
        <v>1</v>
      </c>
      <c r="I1723">
        <v>0</v>
      </c>
      <c r="J1723" t="s">
        <v>28</v>
      </c>
      <c r="K1723" t="s">
        <v>150</v>
      </c>
      <c r="L1723" t="s">
        <v>99</v>
      </c>
      <c r="M1723" t="s">
        <v>100</v>
      </c>
      <c r="N1723" t="s">
        <v>15</v>
      </c>
    </row>
    <row r="1724" spans="1:14" x14ac:dyDescent="0.25">
      <c r="A1724">
        <f t="shared" si="26"/>
        <v>2</v>
      </c>
      <c r="B1724" s="1">
        <v>41365</v>
      </c>
      <c r="C1724" s="2">
        <v>0.52083333333333337</v>
      </c>
      <c r="D1724" t="s">
        <v>249</v>
      </c>
      <c r="E1724" t="s">
        <v>1414</v>
      </c>
      <c r="G1724">
        <v>0</v>
      </c>
      <c r="H1724">
        <v>1</v>
      </c>
      <c r="I1724">
        <v>1</v>
      </c>
      <c r="J1724" t="s">
        <v>28</v>
      </c>
      <c r="K1724" t="s">
        <v>150</v>
      </c>
      <c r="L1724" t="s">
        <v>1415</v>
      </c>
      <c r="M1724" t="s">
        <v>1416</v>
      </c>
      <c r="N1724" t="s">
        <v>25</v>
      </c>
    </row>
    <row r="1725" spans="1:14" x14ac:dyDescent="0.25">
      <c r="A1725">
        <f t="shared" si="26"/>
        <v>2</v>
      </c>
      <c r="B1725" s="1">
        <v>41365</v>
      </c>
      <c r="C1725" s="2">
        <v>0.54166666666666663</v>
      </c>
      <c r="D1725" t="s">
        <v>249</v>
      </c>
      <c r="E1725" t="s">
        <v>1414</v>
      </c>
      <c r="G1725">
        <v>0</v>
      </c>
      <c r="H1725">
        <v>1</v>
      </c>
      <c r="I1725">
        <v>0</v>
      </c>
      <c r="J1725" t="s">
        <v>28</v>
      </c>
      <c r="K1725" t="s">
        <v>150</v>
      </c>
      <c r="L1725" t="s">
        <v>1415</v>
      </c>
      <c r="M1725" t="s">
        <v>1416</v>
      </c>
      <c r="N1725" t="s">
        <v>25</v>
      </c>
    </row>
    <row r="1726" spans="1:14" x14ac:dyDescent="0.25">
      <c r="A1726">
        <f t="shared" si="26"/>
        <v>4</v>
      </c>
      <c r="B1726" s="1">
        <v>41367</v>
      </c>
      <c r="C1726" s="2">
        <v>0.5625</v>
      </c>
      <c r="D1726" t="s">
        <v>249</v>
      </c>
      <c r="E1726" t="s">
        <v>1466</v>
      </c>
      <c r="G1726">
        <v>0</v>
      </c>
      <c r="H1726">
        <v>1</v>
      </c>
      <c r="I1726">
        <v>0</v>
      </c>
      <c r="J1726" t="s">
        <v>28</v>
      </c>
      <c r="K1726" t="s">
        <v>150</v>
      </c>
      <c r="L1726" t="s">
        <v>273</v>
      </c>
      <c r="M1726" t="s">
        <v>274</v>
      </c>
      <c r="N1726" t="s">
        <v>15</v>
      </c>
    </row>
    <row r="1727" spans="1:14" x14ac:dyDescent="0.25">
      <c r="A1727">
        <f t="shared" si="26"/>
        <v>4</v>
      </c>
      <c r="B1727" s="1">
        <v>41367</v>
      </c>
      <c r="C1727" s="2">
        <v>0.58333333333333337</v>
      </c>
      <c r="D1727" t="s">
        <v>249</v>
      </c>
      <c r="E1727" t="s">
        <v>1466</v>
      </c>
      <c r="G1727">
        <v>0</v>
      </c>
      <c r="H1727">
        <v>1</v>
      </c>
      <c r="I1727">
        <v>0</v>
      </c>
      <c r="J1727" t="s">
        <v>28</v>
      </c>
      <c r="K1727" t="s">
        <v>150</v>
      </c>
      <c r="L1727" t="s">
        <v>273</v>
      </c>
      <c r="M1727" t="s">
        <v>274</v>
      </c>
      <c r="N1727" t="s">
        <v>15</v>
      </c>
    </row>
    <row r="1728" spans="1:14" x14ac:dyDescent="0.25">
      <c r="A1728">
        <f t="shared" si="26"/>
        <v>4</v>
      </c>
      <c r="B1728" s="1">
        <v>41367</v>
      </c>
      <c r="C1728" s="2">
        <v>0.60416666666666663</v>
      </c>
      <c r="D1728" t="s">
        <v>249</v>
      </c>
      <c r="E1728" t="s">
        <v>1468</v>
      </c>
      <c r="G1728">
        <v>0</v>
      </c>
      <c r="H1728">
        <v>1</v>
      </c>
      <c r="I1728">
        <v>0</v>
      </c>
      <c r="J1728" t="s">
        <v>28</v>
      </c>
      <c r="K1728" t="s">
        <v>150</v>
      </c>
      <c r="L1728" t="s">
        <v>1394</v>
      </c>
      <c r="M1728" t="s">
        <v>1395</v>
      </c>
      <c r="N1728" t="s">
        <v>25</v>
      </c>
    </row>
    <row r="1729" spans="1:14" x14ac:dyDescent="0.25">
      <c r="A1729">
        <f t="shared" si="26"/>
        <v>4</v>
      </c>
      <c r="B1729" s="1">
        <v>41367</v>
      </c>
      <c r="C1729" s="2">
        <v>0.625</v>
      </c>
      <c r="D1729" t="s">
        <v>249</v>
      </c>
      <c r="E1729" t="s">
        <v>1468</v>
      </c>
      <c r="G1729">
        <v>0</v>
      </c>
      <c r="H1729">
        <v>1</v>
      </c>
      <c r="I1729">
        <v>0</v>
      </c>
      <c r="J1729" t="s">
        <v>28</v>
      </c>
      <c r="K1729" t="s">
        <v>150</v>
      </c>
      <c r="L1729" t="s">
        <v>1394</v>
      </c>
      <c r="M1729" t="s">
        <v>1395</v>
      </c>
      <c r="N1729" t="s">
        <v>25</v>
      </c>
    </row>
    <row r="1730" spans="1:14" x14ac:dyDescent="0.25">
      <c r="A1730">
        <f t="shared" ref="A1730:A1793" si="27">WEEKDAY(B:B)</f>
        <v>4</v>
      </c>
      <c r="B1730" s="1">
        <v>41367</v>
      </c>
      <c r="C1730" s="2">
        <v>0.64583333333333337</v>
      </c>
      <c r="D1730" t="s">
        <v>249</v>
      </c>
      <c r="E1730" t="s">
        <v>1470</v>
      </c>
      <c r="G1730">
        <v>0</v>
      </c>
      <c r="H1730">
        <v>1</v>
      </c>
      <c r="I1730">
        <v>0</v>
      </c>
      <c r="J1730" t="s">
        <v>28</v>
      </c>
      <c r="K1730" t="s">
        <v>150</v>
      </c>
      <c r="L1730" t="s">
        <v>122</v>
      </c>
      <c r="M1730" t="s">
        <v>123</v>
      </c>
      <c r="N1730" t="s">
        <v>25</v>
      </c>
    </row>
    <row r="1731" spans="1:14" x14ac:dyDescent="0.25">
      <c r="A1731">
        <f t="shared" si="27"/>
        <v>4</v>
      </c>
      <c r="B1731" s="1">
        <v>41367</v>
      </c>
      <c r="C1731" s="2">
        <v>0.66666666666666663</v>
      </c>
      <c r="D1731" t="s">
        <v>249</v>
      </c>
      <c r="E1731" t="s">
        <v>1472</v>
      </c>
      <c r="G1731">
        <v>0</v>
      </c>
      <c r="H1731">
        <v>1</v>
      </c>
      <c r="I1731">
        <v>0</v>
      </c>
      <c r="J1731" t="s">
        <v>28</v>
      </c>
      <c r="K1731" t="s">
        <v>150</v>
      </c>
      <c r="L1731" t="s">
        <v>122</v>
      </c>
      <c r="M1731" t="s">
        <v>123</v>
      </c>
      <c r="N1731" t="s">
        <v>25</v>
      </c>
    </row>
    <row r="1732" spans="1:14" x14ac:dyDescent="0.25">
      <c r="A1732">
        <f t="shared" si="27"/>
        <v>6</v>
      </c>
      <c r="B1732" s="1">
        <v>41369</v>
      </c>
      <c r="C1732" s="2">
        <v>0.39583333333333331</v>
      </c>
      <c r="D1732" t="s">
        <v>249</v>
      </c>
      <c r="E1732" t="s">
        <v>1472</v>
      </c>
      <c r="G1732">
        <v>0</v>
      </c>
      <c r="H1732">
        <v>1</v>
      </c>
      <c r="I1732">
        <v>0</v>
      </c>
      <c r="J1732" t="s">
        <v>28</v>
      </c>
      <c r="K1732" t="s">
        <v>150</v>
      </c>
      <c r="L1732" t="s">
        <v>122</v>
      </c>
      <c r="M1732" t="s">
        <v>123</v>
      </c>
      <c r="N1732" t="s">
        <v>25</v>
      </c>
    </row>
    <row r="1733" spans="1:14" x14ac:dyDescent="0.25">
      <c r="A1733">
        <f t="shared" si="27"/>
        <v>6</v>
      </c>
      <c r="B1733" s="1">
        <v>41369</v>
      </c>
      <c r="C1733" s="2">
        <v>0.41666666666666669</v>
      </c>
      <c r="D1733" t="s">
        <v>249</v>
      </c>
      <c r="E1733" t="s">
        <v>1472</v>
      </c>
      <c r="G1733">
        <v>0</v>
      </c>
      <c r="H1733">
        <v>1</v>
      </c>
      <c r="I1733">
        <v>0</v>
      </c>
      <c r="J1733" t="s">
        <v>28</v>
      </c>
      <c r="K1733" t="s">
        <v>150</v>
      </c>
      <c r="L1733" t="s">
        <v>122</v>
      </c>
      <c r="M1733" t="s">
        <v>123</v>
      </c>
      <c r="N1733" t="s">
        <v>25</v>
      </c>
    </row>
    <row r="1734" spans="1:14" x14ac:dyDescent="0.25">
      <c r="A1734">
        <f t="shared" si="27"/>
        <v>6</v>
      </c>
      <c r="B1734" s="1">
        <v>41369</v>
      </c>
      <c r="C1734" s="2">
        <v>0.45833333333333331</v>
      </c>
      <c r="D1734" t="s">
        <v>249</v>
      </c>
      <c r="E1734" t="s">
        <v>1466</v>
      </c>
      <c r="G1734">
        <v>0</v>
      </c>
      <c r="H1734">
        <v>1</v>
      </c>
      <c r="I1734">
        <v>0</v>
      </c>
      <c r="J1734" t="s">
        <v>28</v>
      </c>
      <c r="K1734" t="s">
        <v>150</v>
      </c>
      <c r="L1734" t="s">
        <v>273</v>
      </c>
      <c r="M1734" t="s">
        <v>274</v>
      </c>
      <c r="N1734" t="s">
        <v>15</v>
      </c>
    </row>
    <row r="1735" spans="1:14" x14ac:dyDescent="0.25">
      <c r="A1735">
        <f t="shared" si="27"/>
        <v>6</v>
      </c>
      <c r="B1735" s="1">
        <v>41369</v>
      </c>
      <c r="C1735" s="2">
        <v>0.47916666666666669</v>
      </c>
      <c r="D1735" t="s">
        <v>249</v>
      </c>
      <c r="E1735" t="s">
        <v>1466</v>
      </c>
      <c r="G1735">
        <v>0</v>
      </c>
      <c r="H1735">
        <v>1</v>
      </c>
      <c r="I1735">
        <v>0</v>
      </c>
      <c r="J1735" t="s">
        <v>28</v>
      </c>
      <c r="K1735" t="s">
        <v>150</v>
      </c>
      <c r="L1735" t="s">
        <v>273</v>
      </c>
      <c r="M1735" t="s">
        <v>274</v>
      </c>
      <c r="N1735" t="s">
        <v>15</v>
      </c>
    </row>
    <row r="1736" spans="1:14" x14ac:dyDescent="0.25">
      <c r="A1736">
        <f t="shared" si="27"/>
        <v>4</v>
      </c>
      <c r="B1736" s="1">
        <v>41374</v>
      </c>
      <c r="C1736" s="2">
        <v>0.64583333333333337</v>
      </c>
      <c r="D1736" t="s">
        <v>249</v>
      </c>
      <c r="E1736" t="s">
        <v>1554</v>
      </c>
      <c r="G1736">
        <v>0</v>
      </c>
      <c r="H1736">
        <v>1</v>
      </c>
      <c r="I1736">
        <v>0</v>
      </c>
      <c r="J1736" t="s">
        <v>28</v>
      </c>
      <c r="K1736" t="s">
        <v>150</v>
      </c>
      <c r="L1736" t="s">
        <v>99</v>
      </c>
      <c r="M1736" t="s">
        <v>100</v>
      </c>
      <c r="N1736" t="s">
        <v>15</v>
      </c>
    </row>
    <row r="1737" spans="1:14" x14ac:dyDescent="0.25">
      <c r="A1737">
        <f t="shared" si="27"/>
        <v>4</v>
      </c>
      <c r="B1737" s="1">
        <v>41374</v>
      </c>
      <c r="C1737" s="2">
        <v>0.66666666666666663</v>
      </c>
      <c r="D1737" t="s">
        <v>249</v>
      </c>
      <c r="E1737" t="s">
        <v>1554</v>
      </c>
      <c r="G1737">
        <v>0</v>
      </c>
      <c r="H1737">
        <v>1</v>
      </c>
      <c r="I1737">
        <v>0</v>
      </c>
      <c r="J1737" t="s">
        <v>28</v>
      </c>
      <c r="K1737" t="s">
        <v>150</v>
      </c>
      <c r="L1737" t="s">
        <v>99</v>
      </c>
      <c r="M1737" t="s">
        <v>100</v>
      </c>
      <c r="N1737" t="s">
        <v>15</v>
      </c>
    </row>
    <row r="1738" spans="1:14" x14ac:dyDescent="0.25">
      <c r="A1738">
        <f t="shared" si="27"/>
        <v>6</v>
      </c>
      <c r="B1738" s="1">
        <v>41376</v>
      </c>
      <c r="C1738" s="2">
        <v>0.41666666666666669</v>
      </c>
      <c r="D1738" t="s">
        <v>249</v>
      </c>
      <c r="E1738" t="s">
        <v>1567</v>
      </c>
      <c r="G1738">
        <v>0</v>
      </c>
      <c r="H1738">
        <v>1</v>
      </c>
      <c r="I1738">
        <v>0</v>
      </c>
      <c r="J1738" t="s">
        <v>28</v>
      </c>
      <c r="K1738" t="s">
        <v>150</v>
      </c>
      <c r="L1738" t="s">
        <v>99</v>
      </c>
      <c r="M1738" t="s">
        <v>100</v>
      </c>
      <c r="N1738" t="s">
        <v>15</v>
      </c>
    </row>
    <row r="1739" spans="1:14" x14ac:dyDescent="0.25">
      <c r="A1739">
        <f t="shared" si="27"/>
        <v>6</v>
      </c>
      <c r="B1739" s="1">
        <v>41376</v>
      </c>
      <c r="C1739" s="2">
        <v>0.4375</v>
      </c>
      <c r="D1739" t="s">
        <v>249</v>
      </c>
      <c r="E1739" t="s">
        <v>1567</v>
      </c>
      <c r="G1739">
        <v>0</v>
      </c>
      <c r="H1739">
        <v>1</v>
      </c>
      <c r="I1739">
        <v>0</v>
      </c>
      <c r="J1739" t="s">
        <v>28</v>
      </c>
      <c r="K1739" t="s">
        <v>150</v>
      </c>
      <c r="L1739" t="s">
        <v>99</v>
      </c>
      <c r="M1739" t="s">
        <v>100</v>
      </c>
      <c r="N1739" t="s">
        <v>15</v>
      </c>
    </row>
    <row r="1740" spans="1:14" x14ac:dyDescent="0.25">
      <c r="A1740">
        <f t="shared" si="27"/>
        <v>6</v>
      </c>
      <c r="B1740" s="1">
        <v>41376</v>
      </c>
      <c r="C1740" s="2">
        <v>0.45833333333333331</v>
      </c>
      <c r="D1740" t="s">
        <v>249</v>
      </c>
      <c r="E1740" t="s">
        <v>1567</v>
      </c>
      <c r="G1740">
        <v>0</v>
      </c>
      <c r="H1740">
        <v>1</v>
      </c>
      <c r="I1740">
        <v>0</v>
      </c>
      <c r="J1740" t="s">
        <v>28</v>
      </c>
      <c r="K1740" t="s">
        <v>150</v>
      </c>
      <c r="L1740" t="s">
        <v>99</v>
      </c>
      <c r="M1740" t="s">
        <v>100</v>
      </c>
      <c r="N1740" t="s">
        <v>15</v>
      </c>
    </row>
    <row r="1741" spans="1:14" x14ac:dyDescent="0.25">
      <c r="A1741">
        <f t="shared" si="27"/>
        <v>6</v>
      </c>
      <c r="B1741" s="1">
        <v>41376</v>
      </c>
      <c r="C1741" s="2">
        <v>0.47916666666666669</v>
      </c>
      <c r="D1741" t="s">
        <v>249</v>
      </c>
      <c r="E1741" t="s">
        <v>1567</v>
      </c>
      <c r="G1741">
        <v>0</v>
      </c>
      <c r="H1741">
        <v>1</v>
      </c>
      <c r="I1741">
        <v>0</v>
      </c>
      <c r="J1741" t="s">
        <v>28</v>
      </c>
      <c r="K1741" t="s">
        <v>150</v>
      </c>
      <c r="L1741" t="s">
        <v>99</v>
      </c>
      <c r="M1741" t="s">
        <v>100</v>
      </c>
      <c r="N1741" t="s">
        <v>15</v>
      </c>
    </row>
    <row r="1742" spans="1:14" x14ac:dyDescent="0.25">
      <c r="A1742">
        <f t="shared" si="27"/>
        <v>2</v>
      </c>
      <c r="B1742" s="1">
        <v>41386</v>
      </c>
      <c r="C1742" s="2">
        <v>0.45833333333333331</v>
      </c>
      <c r="D1742" t="s">
        <v>249</v>
      </c>
      <c r="E1742" t="s">
        <v>1648</v>
      </c>
      <c r="G1742">
        <v>0</v>
      </c>
      <c r="H1742">
        <v>1</v>
      </c>
      <c r="I1742">
        <v>0</v>
      </c>
      <c r="J1742" t="s">
        <v>28</v>
      </c>
      <c r="K1742" t="s">
        <v>150</v>
      </c>
      <c r="L1742" t="s">
        <v>99</v>
      </c>
      <c r="M1742" t="s">
        <v>100</v>
      </c>
      <c r="N1742" t="s">
        <v>15</v>
      </c>
    </row>
    <row r="1743" spans="1:14" x14ac:dyDescent="0.25">
      <c r="A1743">
        <f t="shared" si="27"/>
        <v>2</v>
      </c>
      <c r="B1743" s="1">
        <v>41386</v>
      </c>
      <c r="C1743" s="2">
        <v>0.47916666666666669</v>
      </c>
      <c r="D1743" t="s">
        <v>249</v>
      </c>
      <c r="E1743" t="s">
        <v>1648</v>
      </c>
      <c r="G1743">
        <v>0</v>
      </c>
      <c r="H1743">
        <v>1</v>
      </c>
      <c r="I1743">
        <v>0</v>
      </c>
      <c r="J1743" t="s">
        <v>28</v>
      </c>
      <c r="K1743" t="s">
        <v>150</v>
      </c>
      <c r="L1743" t="s">
        <v>99</v>
      </c>
      <c r="M1743" t="s">
        <v>100</v>
      </c>
      <c r="N1743" t="s">
        <v>15</v>
      </c>
    </row>
    <row r="1744" spans="1:14" x14ac:dyDescent="0.25">
      <c r="A1744">
        <f t="shared" si="27"/>
        <v>2</v>
      </c>
      <c r="B1744" s="1">
        <v>41386</v>
      </c>
      <c r="C1744" s="2">
        <v>0.5</v>
      </c>
      <c r="D1744" t="s">
        <v>249</v>
      </c>
      <c r="E1744" t="s">
        <v>1651</v>
      </c>
      <c r="G1744">
        <v>0</v>
      </c>
      <c r="H1744">
        <v>1</v>
      </c>
      <c r="I1744">
        <v>0</v>
      </c>
      <c r="J1744" t="s">
        <v>28</v>
      </c>
      <c r="K1744" t="s">
        <v>150</v>
      </c>
      <c r="L1744" t="s">
        <v>440</v>
      </c>
      <c r="M1744" t="s">
        <v>976</v>
      </c>
      <c r="N1744" t="s">
        <v>25</v>
      </c>
    </row>
    <row r="1745" spans="1:14" x14ac:dyDescent="0.25">
      <c r="A1745">
        <f t="shared" si="27"/>
        <v>2</v>
      </c>
      <c r="B1745" s="1">
        <v>41386</v>
      </c>
      <c r="C1745" s="2">
        <v>0.52083333333333337</v>
      </c>
      <c r="D1745" t="s">
        <v>249</v>
      </c>
      <c r="E1745" t="s">
        <v>1655</v>
      </c>
      <c r="G1745">
        <v>0</v>
      </c>
      <c r="H1745">
        <v>1</v>
      </c>
      <c r="I1745">
        <v>0</v>
      </c>
      <c r="J1745" t="s">
        <v>28</v>
      </c>
      <c r="K1745" t="s">
        <v>150</v>
      </c>
      <c r="L1745" t="s">
        <v>440</v>
      </c>
      <c r="M1745" t="s">
        <v>976</v>
      </c>
      <c r="N1745" t="s">
        <v>25</v>
      </c>
    </row>
    <row r="1746" spans="1:14" x14ac:dyDescent="0.25">
      <c r="A1746">
        <f t="shared" si="27"/>
        <v>2</v>
      </c>
      <c r="B1746" s="1">
        <v>41386</v>
      </c>
      <c r="C1746" s="2">
        <v>0.54166666666666663</v>
      </c>
      <c r="D1746" t="s">
        <v>258</v>
      </c>
      <c r="E1746" t="s">
        <v>1657</v>
      </c>
      <c r="G1746">
        <v>0</v>
      </c>
      <c r="H1746">
        <v>1</v>
      </c>
      <c r="I1746">
        <v>1</v>
      </c>
      <c r="J1746" t="s">
        <v>28</v>
      </c>
      <c r="K1746" t="s">
        <v>150</v>
      </c>
      <c r="L1746" t="s">
        <v>1658</v>
      </c>
      <c r="M1746" t="s">
        <v>1659</v>
      </c>
      <c r="N1746" t="s">
        <v>15</v>
      </c>
    </row>
    <row r="1747" spans="1:14" x14ac:dyDescent="0.25">
      <c r="A1747">
        <f t="shared" si="27"/>
        <v>2</v>
      </c>
      <c r="B1747" s="1">
        <v>41386</v>
      </c>
      <c r="C1747" s="2">
        <v>0.5625</v>
      </c>
      <c r="D1747" t="s">
        <v>258</v>
      </c>
      <c r="E1747" t="s">
        <v>1657</v>
      </c>
      <c r="G1747">
        <v>0</v>
      </c>
      <c r="H1747">
        <v>1</v>
      </c>
      <c r="I1747">
        <v>0</v>
      </c>
      <c r="J1747" t="s">
        <v>28</v>
      </c>
      <c r="K1747" t="s">
        <v>150</v>
      </c>
      <c r="L1747" t="s">
        <v>1658</v>
      </c>
      <c r="M1747" t="s">
        <v>1659</v>
      </c>
      <c r="N1747" t="s">
        <v>15</v>
      </c>
    </row>
    <row r="1748" spans="1:14" x14ac:dyDescent="0.25">
      <c r="A1748">
        <f t="shared" si="27"/>
        <v>4</v>
      </c>
      <c r="B1748" s="1">
        <v>41388</v>
      </c>
      <c r="C1748" s="2">
        <v>0.58333333333333337</v>
      </c>
      <c r="D1748" t="s">
        <v>249</v>
      </c>
      <c r="E1748" t="s">
        <v>1699</v>
      </c>
      <c r="G1748">
        <v>0</v>
      </c>
      <c r="H1748">
        <v>1</v>
      </c>
      <c r="I1748">
        <v>0</v>
      </c>
      <c r="J1748" t="s">
        <v>28</v>
      </c>
      <c r="K1748" t="s">
        <v>150</v>
      </c>
      <c r="L1748" t="s">
        <v>142</v>
      </c>
      <c r="M1748" t="s">
        <v>143</v>
      </c>
      <c r="N1748" t="s">
        <v>25</v>
      </c>
    </row>
    <row r="1749" spans="1:14" x14ac:dyDescent="0.25">
      <c r="A1749">
        <f t="shared" si="27"/>
        <v>4</v>
      </c>
      <c r="B1749" s="1">
        <v>41388</v>
      </c>
      <c r="C1749" s="2">
        <v>0.60416666666666663</v>
      </c>
      <c r="D1749" t="s">
        <v>249</v>
      </c>
      <c r="E1749" t="s">
        <v>1699</v>
      </c>
      <c r="G1749">
        <v>0</v>
      </c>
      <c r="H1749">
        <v>1</v>
      </c>
      <c r="I1749">
        <v>0</v>
      </c>
      <c r="J1749" t="s">
        <v>28</v>
      </c>
      <c r="K1749" t="s">
        <v>150</v>
      </c>
      <c r="L1749" t="s">
        <v>142</v>
      </c>
      <c r="M1749" t="s">
        <v>143</v>
      </c>
      <c r="N1749" t="s">
        <v>25</v>
      </c>
    </row>
    <row r="1750" spans="1:14" x14ac:dyDescent="0.25">
      <c r="A1750">
        <f t="shared" si="27"/>
        <v>4</v>
      </c>
      <c r="B1750" s="1">
        <v>41388</v>
      </c>
      <c r="C1750" s="2">
        <v>0.64583333333333337</v>
      </c>
      <c r="D1750" t="s">
        <v>249</v>
      </c>
      <c r="E1750" t="s">
        <v>1702</v>
      </c>
      <c r="G1750">
        <v>0</v>
      </c>
      <c r="H1750">
        <v>1</v>
      </c>
      <c r="I1750">
        <v>0</v>
      </c>
      <c r="J1750" t="s">
        <v>28</v>
      </c>
      <c r="K1750" t="s">
        <v>150</v>
      </c>
      <c r="L1750" t="s">
        <v>122</v>
      </c>
      <c r="M1750" t="s">
        <v>123</v>
      </c>
      <c r="N1750" t="s">
        <v>25</v>
      </c>
    </row>
    <row r="1751" spans="1:14" x14ac:dyDescent="0.25">
      <c r="A1751">
        <f t="shared" si="27"/>
        <v>4</v>
      </c>
      <c r="B1751" s="1">
        <v>41388</v>
      </c>
      <c r="C1751" s="2">
        <v>0.66666666666666663</v>
      </c>
      <c r="D1751" t="s">
        <v>249</v>
      </c>
      <c r="E1751" t="s">
        <v>1702</v>
      </c>
      <c r="G1751">
        <v>0</v>
      </c>
      <c r="H1751">
        <v>1</v>
      </c>
      <c r="I1751">
        <v>0</v>
      </c>
      <c r="J1751" t="s">
        <v>28</v>
      </c>
      <c r="K1751" t="s">
        <v>150</v>
      </c>
      <c r="L1751" t="s">
        <v>122</v>
      </c>
      <c r="M1751" t="s">
        <v>123</v>
      </c>
      <c r="N1751" t="s">
        <v>25</v>
      </c>
    </row>
    <row r="1752" spans="1:14" x14ac:dyDescent="0.25">
      <c r="A1752">
        <f t="shared" si="27"/>
        <v>2</v>
      </c>
      <c r="B1752" s="1">
        <v>41393</v>
      </c>
      <c r="C1752" s="2">
        <v>0.5</v>
      </c>
      <c r="D1752" t="s">
        <v>249</v>
      </c>
      <c r="E1752" t="s">
        <v>1732</v>
      </c>
      <c r="G1752">
        <v>0</v>
      </c>
      <c r="H1752">
        <v>1</v>
      </c>
      <c r="I1752">
        <v>0</v>
      </c>
      <c r="J1752" t="s">
        <v>28</v>
      </c>
      <c r="K1752" t="s">
        <v>150</v>
      </c>
      <c r="L1752" t="s">
        <v>1285</v>
      </c>
      <c r="M1752" t="s">
        <v>1286</v>
      </c>
      <c r="N1752" t="s">
        <v>15</v>
      </c>
    </row>
    <row r="1753" spans="1:14" x14ac:dyDescent="0.25">
      <c r="A1753">
        <f t="shared" si="27"/>
        <v>2</v>
      </c>
      <c r="B1753" s="1">
        <v>41393</v>
      </c>
      <c r="C1753" s="2">
        <v>0.52083333333333337</v>
      </c>
      <c r="D1753" t="s">
        <v>249</v>
      </c>
      <c r="E1753" t="s">
        <v>1732</v>
      </c>
      <c r="G1753">
        <v>0</v>
      </c>
      <c r="H1753">
        <v>1</v>
      </c>
      <c r="I1753">
        <v>0</v>
      </c>
      <c r="J1753" t="s">
        <v>28</v>
      </c>
      <c r="K1753" t="s">
        <v>150</v>
      </c>
      <c r="L1753" t="s">
        <v>1285</v>
      </c>
      <c r="M1753" t="s">
        <v>1286</v>
      </c>
      <c r="N1753" t="s">
        <v>15</v>
      </c>
    </row>
    <row r="1754" spans="1:14" x14ac:dyDescent="0.25">
      <c r="A1754">
        <f t="shared" si="27"/>
        <v>2</v>
      </c>
      <c r="B1754" s="1">
        <v>41393</v>
      </c>
      <c r="C1754" s="2">
        <v>0.54166666666666663</v>
      </c>
      <c r="D1754" t="s">
        <v>249</v>
      </c>
      <c r="E1754" t="s">
        <v>1737</v>
      </c>
      <c r="G1754">
        <v>0</v>
      </c>
      <c r="H1754">
        <v>1</v>
      </c>
      <c r="I1754">
        <v>1</v>
      </c>
      <c r="J1754" t="s">
        <v>28</v>
      </c>
      <c r="K1754" t="s">
        <v>150</v>
      </c>
      <c r="L1754" t="s">
        <v>1398</v>
      </c>
      <c r="M1754" t="s">
        <v>1399</v>
      </c>
      <c r="N1754" t="s">
        <v>25</v>
      </c>
    </row>
    <row r="1755" spans="1:14" x14ac:dyDescent="0.25">
      <c r="A1755">
        <f t="shared" si="27"/>
        <v>2</v>
      </c>
      <c r="B1755" s="1">
        <v>41393</v>
      </c>
      <c r="C1755" s="2">
        <v>0.5625</v>
      </c>
      <c r="D1755" t="s">
        <v>249</v>
      </c>
      <c r="E1755" t="s">
        <v>1738</v>
      </c>
      <c r="G1755">
        <v>0</v>
      </c>
      <c r="H1755">
        <v>1</v>
      </c>
      <c r="I1755">
        <v>0</v>
      </c>
      <c r="J1755" t="s">
        <v>28</v>
      </c>
      <c r="K1755" t="s">
        <v>150</v>
      </c>
      <c r="L1755" t="s">
        <v>122</v>
      </c>
      <c r="M1755" t="s">
        <v>123</v>
      </c>
      <c r="N1755" t="s">
        <v>25</v>
      </c>
    </row>
    <row r="1756" spans="1:14" x14ac:dyDescent="0.25">
      <c r="A1756">
        <f t="shared" si="27"/>
        <v>4</v>
      </c>
      <c r="B1756" s="1">
        <v>41395</v>
      </c>
      <c r="C1756" s="2">
        <v>0.5625</v>
      </c>
      <c r="D1756" t="s">
        <v>249</v>
      </c>
      <c r="E1756" t="s">
        <v>1777</v>
      </c>
      <c r="G1756">
        <v>0</v>
      </c>
      <c r="H1756">
        <v>1</v>
      </c>
      <c r="I1756">
        <v>0</v>
      </c>
      <c r="J1756" t="s">
        <v>28</v>
      </c>
      <c r="K1756" t="s">
        <v>150</v>
      </c>
      <c r="L1756" t="s">
        <v>88</v>
      </c>
      <c r="M1756" t="s">
        <v>89</v>
      </c>
      <c r="N1756" t="s">
        <v>25</v>
      </c>
    </row>
    <row r="1757" spans="1:14" x14ac:dyDescent="0.25">
      <c r="A1757">
        <f t="shared" si="27"/>
        <v>4</v>
      </c>
      <c r="B1757" s="1">
        <v>41395</v>
      </c>
      <c r="C1757" s="2">
        <v>0.58333333333333337</v>
      </c>
      <c r="D1757" t="s">
        <v>249</v>
      </c>
      <c r="E1757" t="s">
        <v>479</v>
      </c>
      <c r="G1757">
        <v>0</v>
      </c>
      <c r="H1757">
        <v>1</v>
      </c>
      <c r="I1757">
        <v>0</v>
      </c>
      <c r="J1757" t="s">
        <v>28</v>
      </c>
      <c r="K1757" t="s">
        <v>150</v>
      </c>
      <c r="L1757" t="s">
        <v>299</v>
      </c>
      <c r="M1757" t="s">
        <v>300</v>
      </c>
      <c r="N1757" t="s">
        <v>15</v>
      </c>
    </row>
    <row r="1758" spans="1:14" x14ac:dyDescent="0.25">
      <c r="A1758">
        <f t="shared" si="27"/>
        <v>4</v>
      </c>
      <c r="B1758" s="1">
        <v>41395</v>
      </c>
      <c r="C1758" s="2">
        <v>0.60416666666666663</v>
      </c>
      <c r="D1758" t="s">
        <v>249</v>
      </c>
      <c r="E1758" t="s">
        <v>479</v>
      </c>
      <c r="G1758">
        <v>0</v>
      </c>
      <c r="H1758">
        <v>1</v>
      </c>
      <c r="I1758">
        <v>0</v>
      </c>
      <c r="J1758" t="s">
        <v>28</v>
      </c>
      <c r="K1758" t="s">
        <v>150</v>
      </c>
      <c r="L1758" t="s">
        <v>299</v>
      </c>
      <c r="M1758" t="s">
        <v>300</v>
      </c>
      <c r="N1758" t="s">
        <v>15</v>
      </c>
    </row>
    <row r="1759" spans="1:14" x14ac:dyDescent="0.25">
      <c r="A1759">
        <f t="shared" si="27"/>
        <v>4</v>
      </c>
      <c r="B1759" s="1">
        <v>41395</v>
      </c>
      <c r="C1759" s="2">
        <v>0.625</v>
      </c>
      <c r="D1759" t="s">
        <v>249</v>
      </c>
      <c r="E1759" t="s">
        <v>1781</v>
      </c>
      <c r="G1759">
        <v>0</v>
      </c>
      <c r="H1759">
        <v>1</v>
      </c>
      <c r="I1759">
        <v>0</v>
      </c>
      <c r="J1759" t="s">
        <v>28</v>
      </c>
      <c r="K1759" t="s">
        <v>150</v>
      </c>
      <c r="L1759" t="s">
        <v>88</v>
      </c>
      <c r="M1759" t="s">
        <v>89</v>
      </c>
      <c r="N1759" t="s">
        <v>25</v>
      </c>
    </row>
    <row r="1760" spans="1:14" x14ac:dyDescent="0.25">
      <c r="A1760">
        <f t="shared" si="27"/>
        <v>4</v>
      </c>
      <c r="B1760" s="1">
        <v>41395</v>
      </c>
      <c r="C1760" s="2">
        <v>0.66666666666666663</v>
      </c>
      <c r="D1760" t="s">
        <v>249</v>
      </c>
      <c r="E1760" t="s">
        <v>1785</v>
      </c>
      <c r="G1760">
        <v>0</v>
      </c>
      <c r="H1760">
        <v>1</v>
      </c>
      <c r="I1760">
        <v>1</v>
      </c>
      <c r="J1760" t="s">
        <v>28</v>
      </c>
      <c r="K1760" t="s">
        <v>150</v>
      </c>
      <c r="L1760" t="s">
        <v>1786</v>
      </c>
      <c r="M1760" t="s">
        <v>1787</v>
      </c>
      <c r="N1760" t="s">
        <v>25</v>
      </c>
    </row>
    <row r="1761" spans="1:15" x14ac:dyDescent="0.25">
      <c r="A1761">
        <f t="shared" si="27"/>
        <v>6</v>
      </c>
      <c r="B1761" s="1">
        <v>41397</v>
      </c>
      <c r="C1761" s="2">
        <v>0.375</v>
      </c>
      <c r="D1761" t="s">
        <v>249</v>
      </c>
      <c r="E1761" t="s">
        <v>1799</v>
      </c>
      <c r="G1761">
        <v>0</v>
      </c>
      <c r="H1761">
        <v>1</v>
      </c>
      <c r="I1761">
        <v>0</v>
      </c>
      <c r="J1761" t="s">
        <v>28</v>
      </c>
      <c r="K1761" t="s">
        <v>150</v>
      </c>
      <c r="L1761" t="s">
        <v>1285</v>
      </c>
      <c r="M1761" t="s">
        <v>1286</v>
      </c>
      <c r="N1761" t="s">
        <v>15</v>
      </c>
    </row>
    <row r="1762" spans="1:15" x14ac:dyDescent="0.25">
      <c r="A1762">
        <f t="shared" si="27"/>
        <v>6</v>
      </c>
      <c r="B1762" s="1">
        <v>41397</v>
      </c>
      <c r="C1762" s="2">
        <v>0.39583333333333331</v>
      </c>
      <c r="D1762" t="s">
        <v>249</v>
      </c>
      <c r="E1762" t="s">
        <v>1804</v>
      </c>
      <c r="G1762">
        <v>0</v>
      </c>
      <c r="H1762">
        <v>1</v>
      </c>
      <c r="I1762">
        <v>0</v>
      </c>
      <c r="J1762" t="s">
        <v>28</v>
      </c>
      <c r="K1762" t="s">
        <v>150</v>
      </c>
      <c r="L1762" t="s">
        <v>99</v>
      </c>
      <c r="M1762" t="s">
        <v>100</v>
      </c>
      <c r="N1762" t="s">
        <v>15</v>
      </c>
    </row>
    <row r="1763" spans="1:15" x14ac:dyDescent="0.25">
      <c r="A1763">
        <f t="shared" si="27"/>
        <v>6</v>
      </c>
      <c r="B1763" s="1">
        <v>41397</v>
      </c>
      <c r="C1763" s="2">
        <v>0.41666666666666669</v>
      </c>
      <c r="D1763" t="s">
        <v>249</v>
      </c>
      <c r="E1763" t="s">
        <v>1804</v>
      </c>
      <c r="G1763">
        <v>0</v>
      </c>
      <c r="H1763">
        <v>1</v>
      </c>
      <c r="I1763">
        <v>0</v>
      </c>
      <c r="J1763" t="s">
        <v>28</v>
      </c>
      <c r="K1763" t="s">
        <v>150</v>
      </c>
      <c r="L1763" t="s">
        <v>99</v>
      </c>
      <c r="M1763" t="s">
        <v>100</v>
      </c>
      <c r="N1763" t="s">
        <v>15</v>
      </c>
    </row>
    <row r="1764" spans="1:15" x14ac:dyDescent="0.25">
      <c r="A1764">
        <f t="shared" si="27"/>
        <v>2</v>
      </c>
      <c r="B1764" s="1">
        <v>41302</v>
      </c>
      <c r="C1764" s="2">
        <v>0.58333333333333337</v>
      </c>
      <c r="D1764" t="s">
        <v>238</v>
      </c>
      <c r="E1764" t="s">
        <v>568</v>
      </c>
      <c r="G1764">
        <v>0</v>
      </c>
      <c r="H1764">
        <v>1</v>
      </c>
      <c r="I1764">
        <v>1</v>
      </c>
      <c r="J1764" t="s">
        <v>50</v>
      </c>
      <c r="K1764" t="s">
        <v>51</v>
      </c>
      <c r="L1764" t="s">
        <v>142</v>
      </c>
      <c r="M1764" t="s">
        <v>143</v>
      </c>
      <c r="N1764" t="s">
        <v>25</v>
      </c>
      <c r="O1764" s="6" t="s">
        <v>456</v>
      </c>
    </row>
    <row r="1765" spans="1:15" x14ac:dyDescent="0.25">
      <c r="A1765">
        <f t="shared" si="27"/>
        <v>2</v>
      </c>
      <c r="B1765" s="1">
        <v>41302</v>
      </c>
      <c r="C1765" s="2">
        <v>0.60416666666666663</v>
      </c>
      <c r="D1765" t="s">
        <v>238</v>
      </c>
      <c r="E1765" t="s">
        <v>570</v>
      </c>
      <c r="G1765">
        <v>0</v>
      </c>
      <c r="H1765">
        <v>1</v>
      </c>
      <c r="I1765">
        <v>0</v>
      </c>
      <c r="J1765" t="s">
        <v>50</v>
      </c>
      <c r="K1765" t="s">
        <v>51</v>
      </c>
      <c r="L1765" t="s">
        <v>142</v>
      </c>
      <c r="M1765" t="s">
        <v>143</v>
      </c>
      <c r="N1765" t="s">
        <v>25</v>
      </c>
      <c r="O1765" s="6" t="s">
        <v>456</v>
      </c>
    </row>
    <row r="1766" spans="1:15" x14ac:dyDescent="0.25">
      <c r="A1766">
        <f t="shared" si="27"/>
        <v>4</v>
      </c>
      <c r="B1766" s="1">
        <v>41304</v>
      </c>
      <c r="C1766" s="2">
        <v>0.375</v>
      </c>
      <c r="D1766" t="s">
        <v>242</v>
      </c>
      <c r="E1766" t="s">
        <v>614</v>
      </c>
      <c r="G1766">
        <v>0</v>
      </c>
      <c r="H1766">
        <v>1</v>
      </c>
      <c r="I1766">
        <v>1</v>
      </c>
      <c r="J1766" t="s">
        <v>50</v>
      </c>
      <c r="K1766" t="s">
        <v>51</v>
      </c>
      <c r="L1766" t="s">
        <v>90</v>
      </c>
      <c r="M1766" t="s">
        <v>91</v>
      </c>
      <c r="N1766" t="s">
        <v>15</v>
      </c>
      <c r="O1766" s="5" t="s">
        <v>387</v>
      </c>
    </row>
    <row r="1767" spans="1:15" x14ac:dyDescent="0.25">
      <c r="A1767">
        <f t="shared" si="27"/>
        <v>4</v>
      </c>
      <c r="B1767" s="1">
        <v>41304</v>
      </c>
      <c r="C1767" s="2">
        <v>0.41666666666666669</v>
      </c>
      <c r="D1767" t="s">
        <v>260</v>
      </c>
      <c r="E1767" t="s">
        <v>615</v>
      </c>
      <c r="G1767">
        <v>0</v>
      </c>
      <c r="H1767">
        <v>1</v>
      </c>
      <c r="I1767">
        <v>1</v>
      </c>
      <c r="J1767" t="s">
        <v>50</v>
      </c>
      <c r="K1767" t="s">
        <v>51</v>
      </c>
      <c r="L1767" t="s">
        <v>16</v>
      </c>
      <c r="M1767" t="s">
        <v>17</v>
      </c>
      <c r="N1767" t="s">
        <v>15</v>
      </c>
      <c r="O1767" s="6" t="s">
        <v>320</v>
      </c>
    </row>
    <row r="1768" spans="1:15" x14ac:dyDescent="0.25">
      <c r="A1768">
        <f t="shared" si="27"/>
        <v>4</v>
      </c>
      <c r="B1768" s="1">
        <v>41304</v>
      </c>
      <c r="C1768" s="2">
        <v>0.4375</v>
      </c>
      <c r="D1768" t="s">
        <v>260</v>
      </c>
      <c r="E1768" t="s">
        <v>615</v>
      </c>
      <c r="G1768">
        <v>0</v>
      </c>
      <c r="H1768">
        <v>1</v>
      </c>
      <c r="I1768">
        <v>0</v>
      </c>
      <c r="J1768" t="s">
        <v>50</v>
      </c>
      <c r="K1768" t="s">
        <v>51</v>
      </c>
      <c r="L1768" t="s">
        <v>16</v>
      </c>
      <c r="M1768" t="s">
        <v>17</v>
      </c>
      <c r="N1768" t="s">
        <v>15</v>
      </c>
      <c r="O1768" s="6" t="s">
        <v>320</v>
      </c>
    </row>
    <row r="1769" spans="1:15" x14ac:dyDescent="0.25">
      <c r="A1769">
        <f t="shared" si="27"/>
        <v>4</v>
      </c>
      <c r="B1769" s="1">
        <v>41304</v>
      </c>
      <c r="C1769" s="2">
        <v>0.45833333333333331</v>
      </c>
      <c r="D1769" t="s">
        <v>260</v>
      </c>
      <c r="E1769" t="s">
        <v>618</v>
      </c>
      <c r="G1769">
        <v>0</v>
      </c>
      <c r="H1769">
        <v>1</v>
      </c>
      <c r="I1769">
        <v>1</v>
      </c>
      <c r="J1769" t="s">
        <v>50</v>
      </c>
      <c r="K1769" t="s">
        <v>51</v>
      </c>
      <c r="L1769" t="s">
        <v>44</v>
      </c>
      <c r="M1769" t="s">
        <v>45</v>
      </c>
      <c r="N1769" t="s">
        <v>15</v>
      </c>
      <c r="O1769" s="6" t="s">
        <v>474</v>
      </c>
    </row>
    <row r="1770" spans="1:15" x14ac:dyDescent="0.25">
      <c r="A1770">
        <f t="shared" si="27"/>
        <v>4</v>
      </c>
      <c r="B1770" s="1">
        <v>41304</v>
      </c>
      <c r="C1770" s="2">
        <v>0.47916666666666669</v>
      </c>
      <c r="D1770" t="s">
        <v>260</v>
      </c>
      <c r="E1770" t="s">
        <v>618</v>
      </c>
      <c r="G1770">
        <v>0</v>
      </c>
      <c r="H1770">
        <v>1</v>
      </c>
      <c r="I1770">
        <v>0</v>
      </c>
      <c r="J1770" t="s">
        <v>50</v>
      </c>
      <c r="K1770" t="s">
        <v>51</v>
      </c>
      <c r="L1770" t="s">
        <v>44</v>
      </c>
      <c r="M1770" t="s">
        <v>45</v>
      </c>
      <c r="N1770" t="s">
        <v>15</v>
      </c>
      <c r="O1770" s="6" t="s">
        <v>474</v>
      </c>
    </row>
    <row r="1771" spans="1:15" x14ac:dyDescent="0.25">
      <c r="A1771">
        <f t="shared" si="27"/>
        <v>4</v>
      </c>
      <c r="B1771" s="1">
        <v>41304</v>
      </c>
      <c r="C1771" s="2">
        <v>0.5</v>
      </c>
      <c r="D1771" t="s">
        <v>242</v>
      </c>
      <c r="E1771" t="s">
        <v>619</v>
      </c>
      <c r="G1771">
        <v>0</v>
      </c>
      <c r="H1771">
        <v>1</v>
      </c>
      <c r="I1771">
        <v>1</v>
      </c>
      <c r="J1771" t="s">
        <v>50</v>
      </c>
      <c r="K1771" t="s">
        <v>51</v>
      </c>
      <c r="L1771" t="s">
        <v>40</v>
      </c>
      <c r="M1771" t="s">
        <v>41</v>
      </c>
      <c r="N1771" t="s">
        <v>22</v>
      </c>
      <c r="O1771" s="6" t="s">
        <v>306</v>
      </c>
    </row>
    <row r="1772" spans="1:15" x14ac:dyDescent="0.25">
      <c r="A1772">
        <f t="shared" si="27"/>
        <v>4</v>
      </c>
      <c r="B1772" s="1">
        <v>41304</v>
      </c>
      <c r="C1772" s="2">
        <v>0.52083333333333337</v>
      </c>
      <c r="D1772" t="s">
        <v>242</v>
      </c>
      <c r="E1772" t="s">
        <v>619</v>
      </c>
      <c r="G1772">
        <v>0</v>
      </c>
      <c r="H1772">
        <v>1</v>
      </c>
      <c r="I1772">
        <v>0</v>
      </c>
      <c r="J1772" t="s">
        <v>50</v>
      </c>
      <c r="K1772" t="s">
        <v>51</v>
      </c>
      <c r="L1772" t="s">
        <v>40</v>
      </c>
      <c r="M1772" t="s">
        <v>41</v>
      </c>
      <c r="N1772" t="s">
        <v>22</v>
      </c>
      <c r="O1772" s="6" t="s">
        <v>306</v>
      </c>
    </row>
    <row r="1773" spans="1:15" x14ac:dyDescent="0.25">
      <c r="A1773">
        <f t="shared" si="27"/>
        <v>3</v>
      </c>
      <c r="B1773" s="1">
        <v>41310</v>
      </c>
      <c r="C1773" s="2">
        <v>0.52083333333333337</v>
      </c>
      <c r="D1773" t="s">
        <v>242</v>
      </c>
      <c r="E1773" t="s">
        <v>685</v>
      </c>
      <c r="G1773">
        <v>0</v>
      </c>
      <c r="H1773">
        <v>1</v>
      </c>
      <c r="I1773">
        <v>0</v>
      </c>
      <c r="J1773" t="s">
        <v>50</v>
      </c>
      <c r="K1773" t="s">
        <v>51</v>
      </c>
      <c r="L1773" t="s">
        <v>42</v>
      </c>
      <c r="M1773" t="s">
        <v>43</v>
      </c>
      <c r="N1773" t="s">
        <v>25</v>
      </c>
      <c r="O1773" s="6" t="s">
        <v>307</v>
      </c>
    </row>
    <row r="1774" spans="1:15" x14ac:dyDescent="0.25">
      <c r="A1774">
        <f t="shared" si="27"/>
        <v>3</v>
      </c>
      <c r="B1774" s="1">
        <v>41310</v>
      </c>
      <c r="C1774" s="2">
        <v>0.54166666666666663</v>
      </c>
      <c r="D1774" t="s">
        <v>242</v>
      </c>
      <c r="E1774" t="s">
        <v>657</v>
      </c>
      <c r="G1774">
        <v>0</v>
      </c>
      <c r="H1774">
        <v>1</v>
      </c>
      <c r="I1774">
        <v>0</v>
      </c>
      <c r="J1774" t="s">
        <v>50</v>
      </c>
      <c r="K1774" t="s">
        <v>51</v>
      </c>
      <c r="L1774" t="s">
        <v>42</v>
      </c>
      <c r="M1774" t="s">
        <v>43</v>
      </c>
      <c r="N1774" t="s">
        <v>25</v>
      </c>
      <c r="O1774" s="6" t="s">
        <v>307</v>
      </c>
    </row>
    <row r="1775" spans="1:15" x14ac:dyDescent="0.25">
      <c r="A1775">
        <f t="shared" si="27"/>
        <v>2</v>
      </c>
      <c r="B1775" s="1">
        <v>41316</v>
      </c>
      <c r="C1775" s="2">
        <v>0.5</v>
      </c>
      <c r="D1775" t="s">
        <v>238</v>
      </c>
      <c r="E1775" t="s">
        <v>757</v>
      </c>
      <c r="G1775">
        <v>0</v>
      </c>
      <c r="H1775">
        <v>1</v>
      </c>
      <c r="I1775">
        <v>0</v>
      </c>
      <c r="J1775" t="s">
        <v>50</v>
      </c>
      <c r="K1775" t="s">
        <v>51</v>
      </c>
      <c r="L1775" t="s">
        <v>66</v>
      </c>
      <c r="M1775" t="s">
        <v>181</v>
      </c>
      <c r="N1775" t="s">
        <v>15</v>
      </c>
      <c r="O1775" s="6" t="s">
        <v>305</v>
      </c>
    </row>
    <row r="1776" spans="1:15" x14ac:dyDescent="0.25">
      <c r="A1776">
        <f t="shared" si="27"/>
        <v>2</v>
      </c>
      <c r="B1776" s="1">
        <v>41316</v>
      </c>
      <c r="C1776" s="2">
        <v>0.58333333333333337</v>
      </c>
      <c r="D1776" t="s">
        <v>238</v>
      </c>
      <c r="E1776" t="s">
        <v>760</v>
      </c>
      <c r="G1776">
        <v>0</v>
      </c>
      <c r="H1776">
        <v>1</v>
      </c>
      <c r="I1776">
        <v>0</v>
      </c>
      <c r="J1776" t="s">
        <v>50</v>
      </c>
      <c r="K1776" t="s">
        <v>51</v>
      </c>
      <c r="L1776" t="s">
        <v>88</v>
      </c>
      <c r="M1776" t="s">
        <v>89</v>
      </c>
      <c r="N1776" t="s">
        <v>25</v>
      </c>
      <c r="O1776" s="6" t="s">
        <v>332</v>
      </c>
    </row>
    <row r="1777" spans="1:15" x14ac:dyDescent="0.25">
      <c r="A1777">
        <f t="shared" si="27"/>
        <v>2</v>
      </c>
      <c r="B1777" s="1">
        <v>41316</v>
      </c>
      <c r="C1777" s="2">
        <v>0.60416666666666663</v>
      </c>
      <c r="D1777" t="s">
        <v>238</v>
      </c>
      <c r="E1777" t="s">
        <v>760</v>
      </c>
      <c r="G1777">
        <v>0</v>
      </c>
      <c r="H1777">
        <v>1</v>
      </c>
      <c r="I1777">
        <v>0</v>
      </c>
      <c r="J1777" t="s">
        <v>50</v>
      </c>
      <c r="K1777" t="s">
        <v>51</v>
      </c>
      <c r="L1777" t="s">
        <v>88</v>
      </c>
      <c r="M1777" t="s">
        <v>89</v>
      </c>
      <c r="N1777" t="s">
        <v>25</v>
      </c>
      <c r="O1777" s="6" t="s">
        <v>332</v>
      </c>
    </row>
    <row r="1778" spans="1:15" x14ac:dyDescent="0.25">
      <c r="A1778">
        <f t="shared" si="27"/>
        <v>3</v>
      </c>
      <c r="B1778" s="1">
        <v>41317</v>
      </c>
      <c r="C1778" s="2">
        <v>0.52083333333333337</v>
      </c>
      <c r="D1778" t="s">
        <v>238</v>
      </c>
      <c r="E1778" t="s">
        <v>777</v>
      </c>
      <c r="G1778">
        <v>0</v>
      </c>
      <c r="H1778">
        <v>1</v>
      </c>
      <c r="I1778">
        <v>0</v>
      </c>
      <c r="J1778" t="s">
        <v>50</v>
      </c>
      <c r="K1778" t="s">
        <v>51</v>
      </c>
      <c r="L1778" t="s">
        <v>30</v>
      </c>
      <c r="M1778" t="s">
        <v>31</v>
      </c>
      <c r="N1778" t="s">
        <v>25</v>
      </c>
      <c r="O1778" s="6" t="s">
        <v>311</v>
      </c>
    </row>
    <row r="1779" spans="1:15" x14ac:dyDescent="0.25">
      <c r="A1779">
        <f t="shared" si="27"/>
        <v>3</v>
      </c>
      <c r="B1779" s="1">
        <v>41317</v>
      </c>
      <c r="C1779" s="2">
        <v>0.54166666666666663</v>
      </c>
      <c r="D1779" t="s">
        <v>242</v>
      </c>
      <c r="E1779" t="s">
        <v>779</v>
      </c>
      <c r="G1779">
        <v>0</v>
      </c>
      <c r="H1779">
        <v>1</v>
      </c>
      <c r="I1779">
        <v>0</v>
      </c>
      <c r="J1779" t="s">
        <v>50</v>
      </c>
      <c r="K1779" t="s">
        <v>51</v>
      </c>
      <c r="L1779" t="s">
        <v>42</v>
      </c>
      <c r="M1779" t="s">
        <v>43</v>
      </c>
      <c r="N1779" t="s">
        <v>25</v>
      </c>
      <c r="O1779" s="6" t="s">
        <v>307</v>
      </c>
    </row>
    <row r="1780" spans="1:15" x14ac:dyDescent="0.25">
      <c r="A1780">
        <f t="shared" si="27"/>
        <v>4</v>
      </c>
      <c r="B1780" s="1">
        <v>41318</v>
      </c>
      <c r="C1780" s="2">
        <v>0.47916666666666669</v>
      </c>
      <c r="D1780" t="s">
        <v>238</v>
      </c>
      <c r="E1780" t="s">
        <v>801</v>
      </c>
      <c r="G1780">
        <v>0</v>
      </c>
      <c r="H1780">
        <v>1</v>
      </c>
      <c r="I1780">
        <v>1</v>
      </c>
      <c r="J1780" t="s">
        <v>50</v>
      </c>
      <c r="K1780" t="s">
        <v>51</v>
      </c>
      <c r="L1780" t="s">
        <v>343</v>
      </c>
      <c r="M1780" t="s">
        <v>344</v>
      </c>
      <c r="N1780" t="s">
        <v>25</v>
      </c>
      <c r="O1780" s="6" t="s">
        <v>373</v>
      </c>
    </row>
    <row r="1781" spans="1:15" x14ac:dyDescent="0.25">
      <c r="A1781">
        <f t="shared" si="27"/>
        <v>4</v>
      </c>
      <c r="B1781" s="1">
        <v>41325</v>
      </c>
      <c r="C1781" s="2">
        <v>0.39583333333333331</v>
      </c>
      <c r="D1781" t="s">
        <v>260</v>
      </c>
      <c r="E1781" t="s">
        <v>868</v>
      </c>
      <c r="G1781">
        <v>0</v>
      </c>
      <c r="H1781">
        <v>1</v>
      </c>
      <c r="I1781">
        <v>1</v>
      </c>
      <c r="J1781" t="s">
        <v>50</v>
      </c>
      <c r="K1781" t="s">
        <v>51</v>
      </c>
      <c r="L1781" t="s">
        <v>429</v>
      </c>
      <c r="M1781" t="s">
        <v>430</v>
      </c>
      <c r="N1781" t="s">
        <v>15</v>
      </c>
      <c r="O1781" s="6" t="s">
        <v>457</v>
      </c>
    </row>
    <row r="1782" spans="1:15" x14ac:dyDescent="0.25">
      <c r="A1782">
        <f t="shared" si="27"/>
        <v>2</v>
      </c>
      <c r="B1782" s="1">
        <v>41330</v>
      </c>
      <c r="C1782" s="2">
        <v>0.5625</v>
      </c>
      <c r="D1782" t="s">
        <v>238</v>
      </c>
      <c r="E1782" t="s">
        <v>913</v>
      </c>
      <c r="G1782">
        <v>0</v>
      </c>
      <c r="H1782">
        <v>1</v>
      </c>
      <c r="I1782">
        <v>1</v>
      </c>
      <c r="J1782" t="s">
        <v>50</v>
      </c>
      <c r="K1782" t="s">
        <v>51</v>
      </c>
      <c r="L1782" t="s">
        <v>519</v>
      </c>
      <c r="M1782" t="s">
        <v>520</v>
      </c>
      <c r="N1782" t="s">
        <v>25</v>
      </c>
      <c r="O1782" s="6" t="s">
        <v>558</v>
      </c>
    </row>
    <row r="1783" spans="1:15" x14ac:dyDescent="0.25">
      <c r="A1783">
        <f t="shared" si="27"/>
        <v>3</v>
      </c>
      <c r="B1783" s="1">
        <v>41331</v>
      </c>
      <c r="C1783" s="2">
        <v>0.54166666666666663</v>
      </c>
      <c r="D1783" t="s">
        <v>238</v>
      </c>
      <c r="E1783" t="s">
        <v>938</v>
      </c>
      <c r="G1783">
        <v>0</v>
      </c>
      <c r="H1783">
        <v>1</v>
      </c>
      <c r="I1783">
        <v>0</v>
      </c>
      <c r="J1783" t="s">
        <v>50</v>
      </c>
      <c r="K1783" t="s">
        <v>51</v>
      </c>
      <c r="L1783" t="s">
        <v>108</v>
      </c>
      <c r="M1783" t="s">
        <v>109</v>
      </c>
      <c r="N1783" t="s">
        <v>15</v>
      </c>
      <c r="O1783" s="6" t="s">
        <v>325</v>
      </c>
    </row>
    <row r="1784" spans="1:15" x14ac:dyDescent="0.25">
      <c r="A1784">
        <f t="shared" si="27"/>
        <v>2</v>
      </c>
      <c r="B1784" s="1">
        <v>41337</v>
      </c>
      <c r="C1784" s="2">
        <v>0.45833333333333331</v>
      </c>
      <c r="D1784" t="s">
        <v>238</v>
      </c>
      <c r="E1784" t="s">
        <v>1069</v>
      </c>
      <c r="G1784">
        <v>0</v>
      </c>
      <c r="H1784">
        <v>1</v>
      </c>
      <c r="I1784">
        <v>0</v>
      </c>
      <c r="J1784" t="s">
        <v>50</v>
      </c>
      <c r="K1784" t="s">
        <v>51</v>
      </c>
      <c r="L1784" t="s">
        <v>192</v>
      </c>
      <c r="M1784" t="s">
        <v>193</v>
      </c>
      <c r="N1784" t="s">
        <v>25</v>
      </c>
      <c r="O1784" s="6" t="s">
        <v>467</v>
      </c>
    </row>
    <row r="1785" spans="1:15" x14ac:dyDescent="0.25">
      <c r="A1785">
        <f t="shared" si="27"/>
        <v>2</v>
      </c>
      <c r="B1785" s="1">
        <v>41337</v>
      </c>
      <c r="C1785" s="2">
        <v>0.5</v>
      </c>
      <c r="D1785" t="s">
        <v>260</v>
      </c>
      <c r="E1785" t="s">
        <v>1070</v>
      </c>
      <c r="G1785">
        <v>0</v>
      </c>
      <c r="H1785">
        <v>1</v>
      </c>
      <c r="I1785">
        <v>0</v>
      </c>
      <c r="J1785" t="s">
        <v>50</v>
      </c>
      <c r="K1785" t="s">
        <v>51</v>
      </c>
      <c r="L1785" t="s">
        <v>172</v>
      </c>
      <c r="M1785" t="s">
        <v>173</v>
      </c>
      <c r="N1785" t="s">
        <v>22</v>
      </c>
      <c r="O1785" s="6" t="s">
        <v>317</v>
      </c>
    </row>
    <row r="1786" spans="1:15" x14ac:dyDescent="0.25">
      <c r="A1786">
        <f t="shared" si="27"/>
        <v>3</v>
      </c>
      <c r="B1786" s="1">
        <v>41338</v>
      </c>
      <c r="C1786" s="2">
        <v>0.52083333333333337</v>
      </c>
      <c r="D1786" t="s">
        <v>238</v>
      </c>
      <c r="E1786" t="s">
        <v>1037</v>
      </c>
      <c r="G1786">
        <v>0</v>
      </c>
      <c r="H1786">
        <v>1</v>
      </c>
      <c r="I1786">
        <v>0</v>
      </c>
      <c r="J1786" t="s">
        <v>50</v>
      </c>
      <c r="K1786" t="s">
        <v>51</v>
      </c>
      <c r="L1786" t="s">
        <v>192</v>
      </c>
      <c r="M1786" t="s">
        <v>193</v>
      </c>
      <c r="N1786" t="s">
        <v>25</v>
      </c>
      <c r="O1786" s="6" t="s">
        <v>467</v>
      </c>
    </row>
    <row r="1787" spans="1:15" x14ac:dyDescent="0.25">
      <c r="A1787">
        <f t="shared" si="27"/>
        <v>4</v>
      </c>
      <c r="B1787" s="1">
        <v>41339</v>
      </c>
      <c r="C1787" s="2">
        <v>0.5</v>
      </c>
      <c r="D1787" t="s">
        <v>260</v>
      </c>
      <c r="E1787" t="s">
        <v>1007</v>
      </c>
      <c r="G1787">
        <v>0</v>
      </c>
      <c r="H1787">
        <v>1</v>
      </c>
      <c r="I1787">
        <v>0</v>
      </c>
      <c r="J1787" t="s">
        <v>50</v>
      </c>
      <c r="K1787" t="s">
        <v>51</v>
      </c>
      <c r="L1787" t="s">
        <v>16</v>
      </c>
      <c r="M1787" t="s">
        <v>17</v>
      </c>
      <c r="N1787" t="s">
        <v>15</v>
      </c>
      <c r="O1787" s="6" t="s">
        <v>320</v>
      </c>
    </row>
    <row r="1788" spans="1:15" x14ac:dyDescent="0.25">
      <c r="A1788">
        <f t="shared" si="27"/>
        <v>2</v>
      </c>
      <c r="B1788" s="1">
        <v>41344</v>
      </c>
      <c r="C1788" s="2">
        <v>0.47916666666666669</v>
      </c>
      <c r="D1788" t="s">
        <v>254</v>
      </c>
      <c r="E1788" t="s">
        <v>1092</v>
      </c>
      <c r="G1788">
        <v>0</v>
      </c>
      <c r="H1788">
        <v>1</v>
      </c>
      <c r="I1788">
        <v>0</v>
      </c>
      <c r="J1788" t="s">
        <v>50</v>
      </c>
      <c r="K1788" t="s">
        <v>51</v>
      </c>
      <c r="L1788" t="s">
        <v>155</v>
      </c>
      <c r="M1788" t="s">
        <v>156</v>
      </c>
      <c r="N1788" t="s">
        <v>22</v>
      </c>
      <c r="O1788" s="6" t="s">
        <v>321</v>
      </c>
    </row>
    <row r="1789" spans="1:15" x14ac:dyDescent="0.25">
      <c r="A1789">
        <f t="shared" si="27"/>
        <v>3</v>
      </c>
      <c r="B1789" s="1">
        <v>41345</v>
      </c>
      <c r="C1789" s="2">
        <v>0.52083333333333337</v>
      </c>
      <c r="D1789" t="s">
        <v>238</v>
      </c>
      <c r="E1789" t="s">
        <v>1172</v>
      </c>
      <c r="G1789">
        <v>0</v>
      </c>
      <c r="H1789">
        <v>1</v>
      </c>
      <c r="I1789">
        <v>0</v>
      </c>
      <c r="J1789" t="s">
        <v>50</v>
      </c>
      <c r="K1789" t="s">
        <v>51</v>
      </c>
      <c r="L1789" t="s">
        <v>30</v>
      </c>
      <c r="M1789" t="s">
        <v>31</v>
      </c>
      <c r="N1789" t="s">
        <v>25</v>
      </c>
      <c r="O1789" s="6" t="s">
        <v>311</v>
      </c>
    </row>
    <row r="1790" spans="1:15" x14ac:dyDescent="0.25">
      <c r="A1790">
        <f t="shared" si="27"/>
        <v>2</v>
      </c>
      <c r="B1790" s="1">
        <v>41358</v>
      </c>
      <c r="C1790" s="2">
        <v>0.58333333333333337</v>
      </c>
      <c r="D1790" t="s">
        <v>238</v>
      </c>
      <c r="E1790" t="s">
        <v>1233</v>
      </c>
      <c r="G1790">
        <v>0</v>
      </c>
      <c r="H1790">
        <v>1</v>
      </c>
      <c r="I1790">
        <v>0</v>
      </c>
      <c r="J1790" t="s">
        <v>50</v>
      </c>
      <c r="K1790" t="s">
        <v>51</v>
      </c>
      <c r="L1790" t="s">
        <v>543</v>
      </c>
      <c r="M1790" t="s">
        <v>544</v>
      </c>
      <c r="N1790" t="s">
        <v>25</v>
      </c>
    </row>
    <row r="1791" spans="1:15" x14ac:dyDescent="0.25">
      <c r="A1791">
        <f t="shared" si="27"/>
        <v>3</v>
      </c>
      <c r="B1791" s="1">
        <v>41359</v>
      </c>
      <c r="C1791" s="2">
        <v>0.52083333333333337</v>
      </c>
      <c r="D1791" t="s">
        <v>238</v>
      </c>
      <c r="E1791" t="s">
        <v>1259</v>
      </c>
      <c r="G1791">
        <v>0</v>
      </c>
      <c r="H1791">
        <v>1</v>
      </c>
      <c r="I1791">
        <v>0</v>
      </c>
      <c r="J1791" t="s">
        <v>50</v>
      </c>
      <c r="K1791" t="s">
        <v>51</v>
      </c>
      <c r="L1791" t="s">
        <v>440</v>
      </c>
      <c r="M1791" t="s">
        <v>976</v>
      </c>
      <c r="N1791" t="s">
        <v>25</v>
      </c>
    </row>
    <row r="1792" spans="1:15" x14ac:dyDescent="0.25">
      <c r="A1792">
        <f t="shared" si="27"/>
        <v>3</v>
      </c>
      <c r="B1792" s="1">
        <v>41359</v>
      </c>
      <c r="C1792" s="2">
        <v>0.54166666666666663</v>
      </c>
      <c r="D1792" t="s">
        <v>238</v>
      </c>
      <c r="E1792" t="s">
        <v>1263</v>
      </c>
      <c r="G1792">
        <v>0</v>
      </c>
      <c r="H1792">
        <v>1</v>
      </c>
      <c r="I1792">
        <v>0</v>
      </c>
      <c r="J1792" t="s">
        <v>50</v>
      </c>
      <c r="K1792" t="s">
        <v>51</v>
      </c>
      <c r="L1792" t="s">
        <v>440</v>
      </c>
      <c r="M1792" t="s">
        <v>976</v>
      </c>
      <c r="N1792" t="s">
        <v>25</v>
      </c>
    </row>
    <row r="1793" spans="1:14" x14ac:dyDescent="0.25">
      <c r="A1793">
        <f t="shared" si="27"/>
        <v>4</v>
      </c>
      <c r="B1793" s="1">
        <v>41360</v>
      </c>
      <c r="C1793" s="2">
        <v>0.375</v>
      </c>
      <c r="D1793" t="s">
        <v>254</v>
      </c>
      <c r="E1793" t="s">
        <v>1240</v>
      </c>
      <c r="G1793">
        <v>0</v>
      </c>
      <c r="H1793">
        <v>1</v>
      </c>
      <c r="I1793">
        <v>0</v>
      </c>
      <c r="J1793" t="s">
        <v>50</v>
      </c>
      <c r="K1793" t="s">
        <v>51</v>
      </c>
      <c r="L1793" t="s">
        <v>155</v>
      </c>
      <c r="M1793" t="s">
        <v>156</v>
      </c>
      <c r="N1793" t="s">
        <v>22</v>
      </c>
    </row>
    <row r="1794" spans="1:14" x14ac:dyDescent="0.25">
      <c r="A1794">
        <f t="shared" ref="A1794:A1857" si="28">WEEKDAY(B:B)</f>
        <v>4</v>
      </c>
      <c r="B1794" s="1">
        <v>41360</v>
      </c>
      <c r="C1794" s="2">
        <v>0.39583333333333331</v>
      </c>
      <c r="D1794" t="s">
        <v>254</v>
      </c>
      <c r="E1794" t="s">
        <v>1240</v>
      </c>
      <c r="G1794">
        <v>0</v>
      </c>
      <c r="H1794">
        <v>1</v>
      </c>
      <c r="I1794">
        <v>0</v>
      </c>
      <c r="J1794" t="s">
        <v>50</v>
      </c>
      <c r="K1794" t="s">
        <v>51</v>
      </c>
      <c r="L1794" t="s">
        <v>155</v>
      </c>
      <c r="M1794" t="s">
        <v>156</v>
      </c>
      <c r="N1794" t="s">
        <v>22</v>
      </c>
    </row>
    <row r="1795" spans="1:14" x14ac:dyDescent="0.25">
      <c r="A1795">
        <f t="shared" si="28"/>
        <v>4</v>
      </c>
      <c r="B1795" s="1">
        <v>41360</v>
      </c>
      <c r="C1795" s="2">
        <v>0.45833333333333331</v>
      </c>
      <c r="D1795" t="s">
        <v>238</v>
      </c>
      <c r="E1795" t="s">
        <v>1281</v>
      </c>
      <c r="G1795">
        <v>0</v>
      </c>
      <c r="H1795">
        <v>1</v>
      </c>
      <c r="I1795">
        <v>0</v>
      </c>
      <c r="J1795" t="s">
        <v>50</v>
      </c>
      <c r="K1795" t="s">
        <v>51</v>
      </c>
      <c r="L1795" t="s">
        <v>108</v>
      </c>
      <c r="M1795" t="s">
        <v>109</v>
      </c>
      <c r="N1795" t="s">
        <v>15</v>
      </c>
    </row>
    <row r="1796" spans="1:14" x14ac:dyDescent="0.25">
      <c r="A1796">
        <f t="shared" si="28"/>
        <v>2</v>
      </c>
      <c r="B1796" s="1">
        <v>41365</v>
      </c>
      <c r="C1796" s="2">
        <v>0.54166666666666663</v>
      </c>
      <c r="D1796" t="s">
        <v>238</v>
      </c>
      <c r="E1796" t="s">
        <v>1419</v>
      </c>
      <c r="G1796">
        <v>0</v>
      </c>
      <c r="H1796">
        <v>1</v>
      </c>
      <c r="I1796">
        <v>1</v>
      </c>
      <c r="J1796" t="s">
        <v>50</v>
      </c>
      <c r="K1796" t="s">
        <v>51</v>
      </c>
      <c r="L1796" t="s">
        <v>286</v>
      </c>
      <c r="M1796" t="s">
        <v>1420</v>
      </c>
      <c r="N1796" t="s">
        <v>25</v>
      </c>
    </row>
    <row r="1797" spans="1:14" x14ac:dyDescent="0.25">
      <c r="A1797">
        <f t="shared" si="28"/>
        <v>2</v>
      </c>
      <c r="B1797" s="1">
        <v>41365</v>
      </c>
      <c r="C1797" s="2">
        <v>0.5625</v>
      </c>
      <c r="D1797" t="s">
        <v>238</v>
      </c>
      <c r="E1797" t="s">
        <v>1419</v>
      </c>
      <c r="G1797">
        <v>0</v>
      </c>
      <c r="H1797">
        <v>1</v>
      </c>
      <c r="I1797">
        <v>0</v>
      </c>
      <c r="J1797" t="s">
        <v>50</v>
      </c>
      <c r="K1797" t="s">
        <v>51</v>
      </c>
      <c r="L1797" t="s">
        <v>286</v>
      </c>
      <c r="M1797" t="s">
        <v>1420</v>
      </c>
      <c r="N1797" t="s">
        <v>25</v>
      </c>
    </row>
    <row r="1798" spans="1:14" x14ac:dyDescent="0.25">
      <c r="A1798">
        <f t="shared" si="28"/>
        <v>2</v>
      </c>
      <c r="B1798" s="1">
        <v>41365</v>
      </c>
      <c r="C1798" s="2">
        <v>0.58333333333333337</v>
      </c>
      <c r="D1798" t="s">
        <v>242</v>
      </c>
      <c r="E1798" t="s">
        <v>1422</v>
      </c>
      <c r="G1798">
        <v>0</v>
      </c>
      <c r="H1798">
        <v>1</v>
      </c>
      <c r="I1798">
        <v>0</v>
      </c>
      <c r="J1798" t="s">
        <v>50</v>
      </c>
      <c r="K1798" t="s">
        <v>51</v>
      </c>
      <c r="L1798" t="s">
        <v>499</v>
      </c>
      <c r="M1798" t="s">
        <v>500</v>
      </c>
      <c r="N1798" t="s">
        <v>15</v>
      </c>
    </row>
    <row r="1799" spans="1:14" x14ac:dyDescent="0.25">
      <c r="A1799">
        <f t="shared" si="28"/>
        <v>2</v>
      </c>
      <c r="B1799" s="1">
        <v>41365</v>
      </c>
      <c r="C1799" s="2">
        <v>0.60416666666666663</v>
      </c>
      <c r="D1799" t="s">
        <v>242</v>
      </c>
      <c r="E1799" t="s">
        <v>1422</v>
      </c>
      <c r="G1799">
        <v>0</v>
      </c>
      <c r="H1799">
        <v>1</v>
      </c>
      <c r="I1799">
        <v>0</v>
      </c>
      <c r="J1799" t="s">
        <v>50</v>
      </c>
      <c r="K1799" t="s">
        <v>51</v>
      </c>
      <c r="L1799" t="s">
        <v>499</v>
      </c>
      <c r="M1799" t="s">
        <v>500</v>
      </c>
      <c r="N1799" t="s">
        <v>15</v>
      </c>
    </row>
    <row r="1800" spans="1:14" x14ac:dyDescent="0.25">
      <c r="A1800">
        <f t="shared" si="28"/>
        <v>3</v>
      </c>
      <c r="B1800" s="1">
        <v>41366</v>
      </c>
      <c r="C1800" s="2">
        <v>0.52083333333333337</v>
      </c>
      <c r="D1800" t="s">
        <v>238</v>
      </c>
      <c r="E1800" t="s">
        <v>1427</v>
      </c>
      <c r="G1800">
        <v>0</v>
      </c>
      <c r="H1800">
        <v>1</v>
      </c>
      <c r="I1800">
        <v>0</v>
      </c>
      <c r="J1800" t="s">
        <v>50</v>
      </c>
      <c r="K1800" t="s">
        <v>51</v>
      </c>
      <c r="L1800" t="s">
        <v>30</v>
      </c>
      <c r="M1800" t="s">
        <v>31</v>
      </c>
      <c r="N1800" t="s">
        <v>25</v>
      </c>
    </row>
    <row r="1801" spans="1:14" x14ac:dyDescent="0.25">
      <c r="A1801">
        <f t="shared" si="28"/>
        <v>3</v>
      </c>
      <c r="B1801" s="1">
        <v>41366</v>
      </c>
      <c r="C1801" s="2">
        <v>0.54166666666666663</v>
      </c>
      <c r="D1801" t="s">
        <v>238</v>
      </c>
      <c r="E1801" t="s">
        <v>1441</v>
      </c>
      <c r="G1801">
        <v>0</v>
      </c>
      <c r="H1801">
        <v>1</v>
      </c>
      <c r="I1801">
        <v>0</v>
      </c>
      <c r="J1801" t="s">
        <v>50</v>
      </c>
      <c r="K1801" t="s">
        <v>51</v>
      </c>
      <c r="L1801" t="s">
        <v>30</v>
      </c>
      <c r="M1801" t="s">
        <v>31</v>
      </c>
      <c r="N1801" t="s">
        <v>25</v>
      </c>
    </row>
    <row r="1802" spans="1:14" x14ac:dyDescent="0.25">
      <c r="A1802">
        <f t="shared" si="28"/>
        <v>4</v>
      </c>
      <c r="B1802" s="1">
        <v>41367</v>
      </c>
      <c r="C1802" s="2">
        <v>0.47916666666666669</v>
      </c>
      <c r="D1802" t="s">
        <v>238</v>
      </c>
      <c r="E1802" t="s">
        <v>1427</v>
      </c>
      <c r="G1802">
        <v>0</v>
      </c>
      <c r="H1802">
        <v>1</v>
      </c>
      <c r="I1802">
        <v>0</v>
      </c>
      <c r="J1802" t="s">
        <v>50</v>
      </c>
      <c r="K1802" t="s">
        <v>51</v>
      </c>
      <c r="L1802" t="s">
        <v>30</v>
      </c>
      <c r="M1802" t="s">
        <v>31</v>
      </c>
      <c r="N1802" t="s">
        <v>25</v>
      </c>
    </row>
    <row r="1803" spans="1:14" x14ac:dyDescent="0.25">
      <c r="A1803">
        <f t="shared" si="28"/>
        <v>4</v>
      </c>
      <c r="B1803" s="1">
        <v>41367</v>
      </c>
      <c r="C1803" s="2">
        <v>0.5</v>
      </c>
      <c r="D1803" t="s">
        <v>238</v>
      </c>
      <c r="E1803" t="s">
        <v>1427</v>
      </c>
      <c r="G1803">
        <v>0</v>
      </c>
      <c r="H1803">
        <v>1</v>
      </c>
      <c r="I1803">
        <v>0</v>
      </c>
      <c r="J1803" t="s">
        <v>50</v>
      </c>
      <c r="K1803" t="s">
        <v>51</v>
      </c>
      <c r="L1803" t="s">
        <v>30</v>
      </c>
      <c r="M1803" t="s">
        <v>31</v>
      </c>
      <c r="N1803" t="s">
        <v>25</v>
      </c>
    </row>
    <row r="1804" spans="1:14" x14ac:dyDescent="0.25">
      <c r="A1804">
        <f t="shared" si="28"/>
        <v>3</v>
      </c>
      <c r="B1804" s="1">
        <v>41373</v>
      </c>
      <c r="C1804" s="2">
        <v>0.52083333333333337</v>
      </c>
      <c r="D1804" t="s">
        <v>238</v>
      </c>
      <c r="E1804" t="s">
        <v>1351</v>
      </c>
      <c r="G1804">
        <v>0</v>
      </c>
      <c r="H1804">
        <v>1</v>
      </c>
      <c r="I1804">
        <v>0</v>
      </c>
      <c r="J1804" t="s">
        <v>50</v>
      </c>
      <c r="K1804" t="s">
        <v>51</v>
      </c>
      <c r="L1804" t="s">
        <v>30</v>
      </c>
      <c r="M1804" t="s">
        <v>31</v>
      </c>
      <c r="N1804" t="s">
        <v>25</v>
      </c>
    </row>
    <row r="1805" spans="1:14" x14ac:dyDescent="0.25">
      <c r="A1805">
        <f t="shared" si="28"/>
        <v>3</v>
      </c>
      <c r="B1805" s="1">
        <v>41373</v>
      </c>
      <c r="C1805" s="2">
        <v>0.54166666666666663</v>
      </c>
      <c r="D1805" t="s">
        <v>238</v>
      </c>
      <c r="E1805" t="s">
        <v>1351</v>
      </c>
      <c r="G1805">
        <v>0</v>
      </c>
      <c r="H1805">
        <v>1</v>
      </c>
      <c r="I1805">
        <v>0</v>
      </c>
      <c r="J1805" t="s">
        <v>50</v>
      </c>
      <c r="K1805" t="s">
        <v>51</v>
      </c>
      <c r="L1805" t="s">
        <v>30</v>
      </c>
      <c r="M1805" t="s">
        <v>31</v>
      </c>
      <c r="N1805" t="s">
        <v>25</v>
      </c>
    </row>
    <row r="1806" spans="1:14" x14ac:dyDescent="0.25">
      <c r="A1806">
        <f t="shared" si="28"/>
        <v>4</v>
      </c>
      <c r="B1806" s="1">
        <v>41374</v>
      </c>
      <c r="C1806" s="2">
        <v>0.47916666666666669</v>
      </c>
      <c r="D1806" t="s">
        <v>260</v>
      </c>
      <c r="E1806" t="s">
        <v>1542</v>
      </c>
      <c r="G1806">
        <v>0</v>
      </c>
      <c r="H1806">
        <v>1</v>
      </c>
      <c r="I1806">
        <v>0</v>
      </c>
      <c r="J1806" t="s">
        <v>50</v>
      </c>
      <c r="K1806" t="s">
        <v>51</v>
      </c>
      <c r="L1806" t="s">
        <v>1061</v>
      </c>
      <c r="M1806" t="s">
        <v>1224</v>
      </c>
      <c r="N1806" t="s">
        <v>25</v>
      </c>
    </row>
    <row r="1807" spans="1:14" x14ac:dyDescent="0.25">
      <c r="A1807">
        <f t="shared" si="28"/>
        <v>4</v>
      </c>
      <c r="B1807" s="1">
        <v>41374</v>
      </c>
      <c r="C1807" s="2">
        <v>0.5</v>
      </c>
      <c r="D1807" t="s">
        <v>260</v>
      </c>
      <c r="E1807" t="s">
        <v>1542</v>
      </c>
      <c r="G1807">
        <v>0</v>
      </c>
      <c r="H1807">
        <v>1</v>
      </c>
      <c r="I1807">
        <v>0</v>
      </c>
      <c r="J1807" t="s">
        <v>50</v>
      </c>
      <c r="K1807" t="s">
        <v>51</v>
      </c>
      <c r="L1807" t="s">
        <v>1061</v>
      </c>
      <c r="M1807" t="s">
        <v>1224</v>
      </c>
      <c r="N1807" t="s">
        <v>25</v>
      </c>
    </row>
    <row r="1808" spans="1:14" x14ac:dyDescent="0.25">
      <c r="A1808">
        <f t="shared" si="28"/>
        <v>4</v>
      </c>
      <c r="B1808" s="1">
        <v>41374</v>
      </c>
      <c r="C1808" s="2">
        <v>0.52083333333333337</v>
      </c>
      <c r="D1808" t="s">
        <v>260</v>
      </c>
      <c r="E1808" t="s">
        <v>1542</v>
      </c>
      <c r="G1808">
        <v>0</v>
      </c>
      <c r="H1808">
        <v>1</v>
      </c>
      <c r="I1808">
        <v>0</v>
      </c>
      <c r="J1808" t="s">
        <v>50</v>
      </c>
      <c r="K1808" t="s">
        <v>51</v>
      </c>
      <c r="L1808" t="s">
        <v>1061</v>
      </c>
      <c r="M1808" t="s">
        <v>1224</v>
      </c>
      <c r="N1808" t="s">
        <v>25</v>
      </c>
    </row>
    <row r="1809" spans="1:14" x14ac:dyDescent="0.25">
      <c r="A1809">
        <f t="shared" si="28"/>
        <v>2</v>
      </c>
      <c r="B1809" s="1">
        <v>41379</v>
      </c>
      <c r="C1809" s="2">
        <v>0.4375</v>
      </c>
      <c r="D1809" t="s">
        <v>238</v>
      </c>
      <c r="E1809" t="s">
        <v>1368</v>
      </c>
      <c r="G1809">
        <v>0</v>
      </c>
      <c r="H1809">
        <v>1</v>
      </c>
      <c r="I1809">
        <v>0</v>
      </c>
      <c r="J1809" t="s">
        <v>50</v>
      </c>
      <c r="K1809" t="s">
        <v>51</v>
      </c>
      <c r="L1809" t="s">
        <v>66</v>
      </c>
      <c r="M1809" t="s">
        <v>1364</v>
      </c>
      <c r="N1809" t="s">
        <v>25</v>
      </c>
    </row>
    <row r="1810" spans="1:14" x14ac:dyDescent="0.25">
      <c r="A1810">
        <f t="shared" si="28"/>
        <v>2</v>
      </c>
      <c r="B1810" s="1">
        <v>41379</v>
      </c>
      <c r="C1810" s="2">
        <v>0.47916666666666669</v>
      </c>
      <c r="D1810" t="s">
        <v>238</v>
      </c>
      <c r="E1810" t="s">
        <v>1365</v>
      </c>
      <c r="G1810">
        <v>0</v>
      </c>
      <c r="H1810">
        <v>1</v>
      </c>
      <c r="I1810">
        <v>0</v>
      </c>
      <c r="J1810" t="s">
        <v>50</v>
      </c>
      <c r="K1810" t="s">
        <v>51</v>
      </c>
      <c r="L1810" t="s">
        <v>30</v>
      </c>
      <c r="M1810" t="s">
        <v>31</v>
      </c>
      <c r="N1810" t="s">
        <v>25</v>
      </c>
    </row>
    <row r="1811" spans="1:14" x14ac:dyDescent="0.25">
      <c r="A1811">
        <f t="shared" si="28"/>
        <v>2</v>
      </c>
      <c r="B1811" s="1">
        <v>41379</v>
      </c>
      <c r="C1811" s="2">
        <v>0.5</v>
      </c>
      <c r="D1811" t="s">
        <v>238</v>
      </c>
      <c r="E1811" t="s">
        <v>1365</v>
      </c>
      <c r="G1811">
        <v>0</v>
      </c>
      <c r="H1811">
        <v>1</v>
      </c>
      <c r="I1811">
        <v>0</v>
      </c>
      <c r="J1811" t="s">
        <v>50</v>
      </c>
      <c r="K1811" t="s">
        <v>51</v>
      </c>
      <c r="L1811" t="s">
        <v>30</v>
      </c>
      <c r="M1811" t="s">
        <v>31</v>
      </c>
      <c r="N1811" t="s">
        <v>25</v>
      </c>
    </row>
    <row r="1812" spans="1:14" x14ac:dyDescent="0.25">
      <c r="A1812">
        <f t="shared" si="28"/>
        <v>2</v>
      </c>
      <c r="B1812" s="1">
        <v>41379</v>
      </c>
      <c r="C1812" s="2">
        <v>0.54166666666666663</v>
      </c>
      <c r="D1812" t="s">
        <v>254</v>
      </c>
      <c r="E1812" t="s">
        <v>1584</v>
      </c>
      <c r="G1812">
        <v>0</v>
      </c>
      <c r="H1812">
        <v>1</v>
      </c>
      <c r="I1812">
        <v>0</v>
      </c>
      <c r="J1812" t="s">
        <v>50</v>
      </c>
      <c r="K1812" t="s">
        <v>51</v>
      </c>
      <c r="L1812" t="s">
        <v>165</v>
      </c>
      <c r="M1812" t="s">
        <v>184</v>
      </c>
      <c r="N1812" t="s">
        <v>15</v>
      </c>
    </row>
    <row r="1813" spans="1:14" x14ac:dyDescent="0.25">
      <c r="A1813">
        <f t="shared" si="28"/>
        <v>2</v>
      </c>
      <c r="B1813" s="1">
        <v>41379</v>
      </c>
      <c r="C1813" s="2">
        <v>0.5625</v>
      </c>
      <c r="D1813" t="s">
        <v>254</v>
      </c>
      <c r="E1813" t="s">
        <v>1584</v>
      </c>
      <c r="G1813">
        <v>0</v>
      </c>
      <c r="H1813">
        <v>1</v>
      </c>
      <c r="I1813">
        <v>0</v>
      </c>
      <c r="J1813" t="s">
        <v>50</v>
      </c>
      <c r="K1813" t="s">
        <v>51</v>
      </c>
      <c r="L1813" t="s">
        <v>165</v>
      </c>
      <c r="M1813" t="s">
        <v>184</v>
      </c>
      <c r="N1813" t="s">
        <v>15</v>
      </c>
    </row>
    <row r="1814" spans="1:14" x14ac:dyDescent="0.25">
      <c r="A1814">
        <f t="shared" si="28"/>
        <v>2</v>
      </c>
      <c r="B1814" s="1">
        <v>41379</v>
      </c>
      <c r="C1814" s="2">
        <v>0.60416666666666663</v>
      </c>
      <c r="D1814" t="s">
        <v>238</v>
      </c>
      <c r="E1814" t="s">
        <v>1586</v>
      </c>
      <c r="G1814">
        <v>0</v>
      </c>
      <c r="H1814">
        <v>1</v>
      </c>
      <c r="I1814">
        <v>0</v>
      </c>
      <c r="J1814" t="s">
        <v>50</v>
      </c>
      <c r="K1814" t="s">
        <v>51</v>
      </c>
      <c r="L1814" t="s">
        <v>151</v>
      </c>
      <c r="M1814" t="s">
        <v>152</v>
      </c>
      <c r="N1814" t="s">
        <v>15</v>
      </c>
    </row>
    <row r="1815" spans="1:14" x14ac:dyDescent="0.25">
      <c r="A1815">
        <f t="shared" si="28"/>
        <v>3</v>
      </c>
      <c r="B1815" s="1">
        <v>41380</v>
      </c>
      <c r="C1815" s="2">
        <v>0.52083333333333337</v>
      </c>
      <c r="D1815" t="s">
        <v>242</v>
      </c>
      <c r="E1815" t="s">
        <v>1603</v>
      </c>
      <c r="G1815">
        <v>0</v>
      </c>
      <c r="H1815">
        <v>1</v>
      </c>
      <c r="I1815">
        <v>0</v>
      </c>
      <c r="J1815" t="s">
        <v>50</v>
      </c>
      <c r="K1815" t="s">
        <v>51</v>
      </c>
      <c r="L1815" t="s">
        <v>499</v>
      </c>
      <c r="M1815" t="s">
        <v>500</v>
      </c>
      <c r="N1815" t="s">
        <v>15</v>
      </c>
    </row>
    <row r="1816" spans="1:14" x14ac:dyDescent="0.25">
      <c r="A1816">
        <f t="shared" si="28"/>
        <v>4</v>
      </c>
      <c r="B1816" s="1">
        <v>41381</v>
      </c>
      <c r="C1816" s="2">
        <v>0.41666666666666669</v>
      </c>
      <c r="D1816" t="s">
        <v>238</v>
      </c>
      <c r="E1816" t="s">
        <v>1613</v>
      </c>
      <c r="G1816">
        <v>0</v>
      </c>
      <c r="H1816">
        <v>1</v>
      </c>
      <c r="I1816">
        <v>0</v>
      </c>
      <c r="J1816" t="s">
        <v>50</v>
      </c>
      <c r="K1816" t="s">
        <v>51</v>
      </c>
      <c r="L1816" t="s">
        <v>66</v>
      </c>
      <c r="M1816" t="s">
        <v>1364</v>
      </c>
      <c r="N1816" t="s">
        <v>25</v>
      </c>
    </row>
    <row r="1817" spans="1:14" x14ac:dyDescent="0.25">
      <c r="A1817">
        <f t="shared" si="28"/>
        <v>4</v>
      </c>
      <c r="B1817" s="1">
        <v>41381</v>
      </c>
      <c r="C1817" s="2">
        <v>0.4375</v>
      </c>
      <c r="D1817" t="s">
        <v>238</v>
      </c>
      <c r="E1817" t="s">
        <v>1613</v>
      </c>
      <c r="G1817">
        <v>0</v>
      </c>
      <c r="H1817">
        <v>1</v>
      </c>
      <c r="I1817">
        <v>0</v>
      </c>
      <c r="J1817" t="s">
        <v>50</v>
      </c>
      <c r="K1817" t="s">
        <v>51</v>
      </c>
      <c r="L1817" t="s">
        <v>66</v>
      </c>
      <c r="M1817" t="s">
        <v>1364</v>
      </c>
      <c r="N1817" t="s">
        <v>25</v>
      </c>
    </row>
    <row r="1818" spans="1:14" x14ac:dyDescent="0.25">
      <c r="A1818">
        <f t="shared" si="28"/>
        <v>2</v>
      </c>
      <c r="B1818" s="1">
        <v>41386</v>
      </c>
      <c r="C1818" s="2">
        <v>0.5</v>
      </c>
      <c r="D1818" t="s">
        <v>1653</v>
      </c>
      <c r="E1818" t="s">
        <v>1654</v>
      </c>
      <c r="G1818">
        <v>0</v>
      </c>
      <c r="H1818">
        <v>1</v>
      </c>
      <c r="I1818">
        <v>0</v>
      </c>
      <c r="J1818" t="s">
        <v>50</v>
      </c>
      <c r="K1818" t="s">
        <v>51</v>
      </c>
      <c r="L1818" t="s">
        <v>172</v>
      </c>
      <c r="M1818" t="s">
        <v>173</v>
      </c>
      <c r="N1818" t="s">
        <v>22</v>
      </c>
    </row>
    <row r="1819" spans="1:14" x14ac:dyDescent="0.25">
      <c r="A1819">
        <f t="shared" si="28"/>
        <v>2</v>
      </c>
      <c r="B1819" s="1">
        <v>41386</v>
      </c>
      <c r="C1819" s="2">
        <v>0.52083333333333337</v>
      </c>
      <c r="D1819" t="s">
        <v>260</v>
      </c>
      <c r="E1819" t="s">
        <v>1656</v>
      </c>
      <c r="G1819">
        <v>0</v>
      </c>
      <c r="H1819">
        <v>1</v>
      </c>
      <c r="I1819">
        <v>0</v>
      </c>
      <c r="J1819" t="s">
        <v>50</v>
      </c>
      <c r="K1819" t="s">
        <v>51</v>
      </c>
      <c r="L1819" t="s">
        <v>172</v>
      </c>
      <c r="M1819" t="s">
        <v>173</v>
      </c>
      <c r="N1819" t="s">
        <v>22</v>
      </c>
    </row>
    <row r="1820" spans="1:14" x14ac:dyDescent="0.25">
      <c r="A1820">
        <f t="shared" si="28"/>
        <v>2</v>
      </c>
      <c r="B1820" s="1">
        <v>41386</v>
      </c>
      <c r="C1820" s="2">
        <v>0.58333333333333337</v>
      </c>
      <c r="D1820" t="s">
        <v>238</v>
      </c>
      <c r="E1820" t="s">
        <v>1660</v>
      </c>
      <c r="G1820">
        <v>0</v>
      </c>
      <c r="H1820">
        <v>1</v>
      </c>
      <c r="I1820">
        <v>0</v>
      </c>
      <c r="J1820" t="s">
        <v>50</v>
      </c>
      <c r="K1820" t="s">
        <v>51</v>
      </c>
      <c r="L1820" t="s">
        <v>301</v>
      </c>
      <c r="M1820" t="s">
        <v>302</v>
      </c>
      <c r="N1820" t="s">
        <v>25</v>
      </c>
    </row>
    <row r="1821" spans="1:14" x14ac:dyDescent="0.25">
      <c r="A1821">
        <f t="shared" si="28"/>
        <v>2</v>
      </c>
      <c r="B1821" s="1">
        <v>41386</v>
      </c>
      <c r="C1821" s="2">
        <v>0.60416666666666663</v>
      </c>
      <c r="D1821" t="s">
        <v>238</v>
      </c>
      <c r="E1821" t="s">
        <v>1660</v>
      </c>
      <c r="G1821">
        <v>0</v>
      </c>
      <c r="H1821">
        <v>1</v>
      </c>
      <c r="I1821">
        <v>0</v>
      </c>
      <c r="J1821" t="s">
        <v>50</v>
      </c>
      <c r="K1821" t="s">
        <v>51</v>
      </c>
      <c r="L1821" t="s">
        <v>301</v>
      </c>
      <c r="M1821" t="s">
        <v>302</v>
      </c>
      <c r="N1821" t="s">
        <v>25</v>
      </c>
    </row>
    <row r="1822" spans="1:14" x14ac:dyDescent="0.25">
      <c r="A1822">
        <f t="shared" si="28"/>
        <v>4</v>
      </c>
      <c r="B1822" s="1">
        <v>41388</v>
      </c>
      <c r="C1822" s="2">
        <v>0.41666666666666669</v>
      </c>
      <c r="D1822" t="s">
        <v>238</v>
      </c>
      <c r="E1822" t="s">
        <v>1536</v>
      </c>
      <c r="G1822">
        <v>0</v>
      </c>
      <c r="H1822">
        <v>1</v>
      </c>
      <c r="I1822">
        <v>0</v>
      </c>
      <c r="J1822" t="s">
        <v>50</v>
      </c>
      <c r="K1822" t="s">
        <v>51</v>
      </c>
      <c r="L1822" t="s">
        <v>538</v>
      </c>
      <c r="M1822" t="s">
        <v>539</v>
      </c>
      <c r="N1822" t="s">
        <v>15</v>
      </c>
    </row>
    <row r="1823" spans="1:14" x14ac:dyDescent="0.25">
      <c r="A1823">
        <f t="shared" si="28"/>
        <v>4</v>
      </c>
      <c r="B1823" s="1">
        <v>41388</v>
      </c>
      <c r="C1823" s="2">
        <v>0.4375</v>
      </c>
      <c r="D1823" t="s">
        <v>238</v>
      </c>
      <c r="E1823" t="s">
        <v>1536</v>
      </c>
      <c r="G1823">
        <v>0</v>
      </c>
      <c r="H1823">
        <v>1</v>
      </c>
      <c r="I1823">
        <v>0</v>
      </c>
      <c r="J1823" t="s">
        <v>50</v>
      </c>
      <c r="K1823" t="s">
        <v>51</v>
      </c>
      <c r="L1823" t="s">
        <v>538</v>
      </c>
      <c r="M1823" t="s">
        <v>539</v>
      </c>
      <c r="N1823" t="s">
        <v>15</v>
      </c>
    </row>
    <row r="1824" spans="1:14" x14ac:dyDescent="0.25">
      <c r="A1824">
        <f t="shared" si="28"/>
        <v>4</v>
      </c>
      <c r="B1824" s="1">
        <v>41395</v>
      </c>
      <c r="C1824" s="2">
        <v>0.41666666666666669</v>
      </c>
      <c r="D1824" t="s">
        <v>260</v>
      </c>
      <c r="E1824" t="s">
        <v>1767</v>
      </c>
      <c r="G1824">
        <v>0</v>
      </c>
      <c r="H1824">
        <v>1</v>
      </c>
      <c r="I1824">
        <v>1</v>
      </c>
      <c r="J1824" t="s">
        <v>50</v>
      </c>
      <c r="K1824" t="s">
        <v>51</v>
      </c>
      <c r="L1824" t="s">
        <v>1768</v>
      </c>
      <c r="M1824" t="s">
        <v>1769</v>
      </c>
      <c r="N1824" t="s">
        <v>15</v>
      </c>
    </row>
    <row r="1825" spans="1:15" x14ac:dyDescent="0.25">
      <c r="A1825">
        <f t="shared" si="28"/>
        <v>4</v>
      </c>
      <c r="B1825" s="1">
        <v>41395</v>
      </c>
      <c r="C1825" s="2">
        <v>0.5</v>
      </c>
      <c r="D1825" t="s">
        <v>256</v>
      </c>
      <c r="E1825" t="s">
        <v>1397</v>
      </c>
      <c r="G1825">
        <v>0</v>
      </c>
      <c r="H1825">
        <v>1</v>
      </c>
      <c r="I1825">
        <v>0</v>
      </c>
      <c r="J1825" t="s">
        <v>50</v>
      </c>
      <c r="K1825" t="s">
        <v>51</v>
      </c>
      <c r="L1825" t="s">
        <v>211</v>
      </c>
      <c r="M1825" t="s">
        <v>212</v>
      </c>
      <c r="N1825" t="s">
        <v>22</v>
      </c>
    </row>
    <row r="1826" spans="1:15" x14ac:dyDescent="0.25">
      <c r="A1826">
        <f t="shared" si="28"/>
        <v>4</v>
      </c>
      <c r="B1826" s="1">
        <v>41395</v>
      </c>
      <c r="C1826" s="2">
        <v>0.52083333333333337</v>
      </c>
      <c r="D1826" t="s">
        <v>254</v>
      </c>
      <c r="E1826" t="s">
        <v>1775</v>
      </c>
      <c r="G1826">
        <v>0</v>
      </c>
      <c r="H1826">
        <v>1</v>
      </c>
      <c r="I1826">
        <v>0</v>
      </c>
      <c r="J1826" t="s">
        <v>50</v>
      </c>
      <c r="K1826" t="s">
        <v>51</v>
      </c>
      <c r="L1826" t="s">
        <v>165</v>
      </c>
      <c r="M1826" t="s">
        <v>184</v>
      </c>
      <c r="N1826" t="s">
        <v>15</v>
      </c>
    </row>
    <row r="1827" spans="1:15" x14ac:dyDescent="0.25">
      <c r="A1827">
        <f t="shared" si="28"/>
        <v>3</v>
      </c>
      <c r="B1827" s="1">
        <v>41303</v>
      </c>
      <c r="C1827" s="2">
        <v>0.52083333333333337</v>
      </c>
      <c r="D1827" t="s">
        <v>238</v>
      </c>
      <c r="E1827" t="s">
        <v>595</v>
      </c>
      <c r="G1827">
        <v>0</v>
      </c>
      <c r="H1827">
        <v>1</v>
      </c>
      <c r="I1827">
        <v>0</v>
      </c>
      <c r="J1827" t="s">
        <v>28</v>
      </c>
      <c r="K1827" t="s">
        <v>29</v>
      </c>
      <c r="L1827" t="s">
        <v>30</v>
      </c>
      <c r="M1827" t="s">
        <v>31</v>
      </c>
      <c r="N1827" t="s">
        <v>25</v>
      </c>
      <c r="O1827" s="6" t="s">
        <v>311</v>
      </c>
    </row>
    <row r="1828" spans="1:15" x14ac:dyDescent="0.25">
      <c r="A1828">
        <f t="shared" si="28"/>
        <v>4</v>
      </c>
      <c r="B1828" s="1">
        <v>41304</v>
      </c>
      <c r="C1828" s="2">
        <v>0.52083333333333337</v>
      </c>
      <c r="D1828" t="s">
        <v>240</v>
      </c>
      <c r="E1828" t="s">
        <v>621</v>
      </c>
      <c r="G1828">
        <v>0</v>
      </c>
      <c r="H1828">
        <v>1</v>
      </c>
      <c r="I1828">
        <v>0</v>
      </c>
      <c r="J1828" t="s">
        <v>28</v>
      </c>
      <c r="K1828" t="s">
        <v>29</v>
      </c>
      <c r="L1828" t="s">
        <v>18</v>
      </c>
      <c r="M1828" t="s">
        <v>19</v>
      </c>
      <c r="N1828" t="s">
        <v>15</v>
      </c>
      <c r="O1828" s="6" t="s">
        <v>330</v>
      </c>
    </row>
    <row r="1829" spans="1:15" x14ac:dyDescent="0.25">
      <c r="A1829">
        <f t="shared" si="28"/>
        <v>5</v>
      </c>
      <c r="B1829" s="1">
        <v>41305</v>
      </c>
      <c r="C1829" s="2">
        <v>0.625</v>
      </c>
      <c r="D1829" t="s">
        <v>238</v>
      </c>
      <c r="E1829" t="s">
        <v>640</v>
      </c>
      <c r="G1829">
        <v>0</v>
      </c>
      <c r="H1829">
        <v>1</v>
      </c>
      <c r="I1829">
        <v>1</v>
      </c>
      <c r="J1829" t="s">
        <v>28</v>
      </c>
      <c r="K1829" t="s">
        <v>29</v>
      </c>
      <c r="L1829" t="s">
        <v>32</v>
      </c>
      <c r="M1829" t="s">
        <v>33</v>
      </c>
      <c r="N1829" t="s">
        <v>25</v>
      </c>
      <c r="O1829" s="6" t="s">
        <v>463</v>
      </c>
    </row>
    <row r="1830" spans="1:15" x14ac:dyDescent="0.25">
      <c r="A1830">
        <f t="shared" si="28"/>
        <v>5</v>
      </c>
      <c r="B1830" s="1">
        <v>41305</v>
      </c>
      <c r="C1830" s="2">
        <v>0.64583333333333337</v>
      </c>
      <c r="D1830" t="s">
        <v>238</v>
      </c>
      <c r="E1830" t="s">
        <v>640</v>
      </c>
      <c r="G1830">
        <v>0</v>
      </c>
      <c r="H1830">
        <v>1</v>
      </c>
      <c r="I1830">
        <v>0</v>
      </c>
      <c r="J1830" t="s">
        <v>28</v>
      </c>
      <c r="K1830" t="s">
        <v>29</v>
      </c>
      <c r="L1830" t="s">
        <v>32</v>
      </c>
      <c r="M1830" t="s">
        <v>33</v>
      </c>
      <c r="N1830" t="s">
        <v>25</v>
      </c>
      <c r="O1830" s="6" t="s">
        <v>463</v>
      </c>
    </row>
    <row r="1831" spans="1:15" x14ac:dyDescent="0.25">
      <c r="A1831">
        <f t="shared" si="28"/>
        <v>6</v>
      </c>
      <c r="B1831" s="1">
        <v>41306</v>
      </c>
      <c r="C1831" s="2">
        <v>0.52083333333333337</v>
      </c>
      <c r="D1831" t="s">
        <v>248</v>
      </c>
      <c r="E1831" t="s">
        <v>647</v>
      </c>
      <c r="G1831">
        <v>0</v>
      </c>
      <c r="H1831">
        <v>1</v>
      </c>
      <c r="I1831">
        <v>0</v>
      </c>
      <c r="J1831" t="s">
        <v>28</v>
      </c>
      <c r="K1831" t="s">
        <v>29</v>
      </c>
      <c r="L1831" t="s">
        <v>38</v>
      </c>
      <c r="M1831" t="s">
        <v>39</v>
      </c>
      <c r="N1831" t="s">
        <v>15</v>
      </c>
      <c r="O1831" s="6" t="s">
        <v>361</v>
      </c>
    </row>
    <row r="1832" spans="1:15" x14ac:dyDescent="0.25">
      <c r="A1832">
        <f t="shared" si="28"/>
        <v>2</v>
      </c>
      <c r="B1832" s="1">
        <v>41309</v>
      </c>
      <c r="C1832" s="2">
        <v>0.47916666666666669</v>
      </c>
      <c r="D1832" t="s">
        <v>240</v>
      </c>
      <c r="E1832" t="s">
        <v>665</v>
      </c>
      <c r="G1832">
        <v>0</v>
      </c>
      <c r="H1832">
        <v>1</v>
      </c>
      <c r="I1832">
        <v>0</v>
      </c>
      <c r="J1832" t="s">
        <v>28</v>
      </c>
      <c r="K1832" t="s">
        <v>29</v>
      </c>
      <c r="L1832" t="s">
        <v>18</v>
      </c>
      <c r="M1832" t="s">
        <v>19</v>
      </c>
      <c r="N1832" t="s">
        <v>15</v>
      </c>
      <c r="O1832" s="6" t="s">
        <v>330</v>
      </c>
    </row>
    <row r="1833" spans="1:15" x14ac:dyDescent="0.25">
      <c r="A1833">
        <f t="shared" si="28"/>
        <v>2</v>
      </c>
      <c r="B1833" s="1">
        <v>41309</v>
      </c>
      <c r="C1833" s="2">
        <v>0.5</v>
      </c>
      <c r="D1833" t="s">
        <v>240</v>
      </c>
      <c r="E1833" t="s">
        <v>665</v>
      </c>
      <c r="G1833">
        <v>0</v>
      </c>
      <c r="H1833">
        <v>1</v>
      </c>
      <c r="I1833">
        <v>0</v>
      </c>
      <c r="J1833" t="s">
        <v>28</v>
      </c>
      <c r="K1833" t="s">
        <v>29</v>
      </c>
      <c r="L1833" t="s">
        <v>18</v>
      </c>
      <c r="M1833" t="s">
        <v>19</v>
      </c>
      <c r="N1833" t="s">
        <v>15</v>
      </c>
      <c r="O1833" s="6" t="s">
        <v>330</v>
      </c>
    </row>
    <row r="1834" spans="1:15" x14ac:dyDescent="0.25">
      <c r="A1834">
        <f t="shared" si="28"/>
        <v>4</v>
      </c>
      <c r="B1834" s="1">
        <v>41311</v>
      </c>
      <c r="C1834" s="2">
        <v>0.47916666666666669</v>
      </c>
      <c r="D1834" t="s">
        <v>248</v>
      </c>
      <c r="E1834" t="s">
        <v>702</v>
      </c>
      <c r="G1834">
        <v>0</v>
      </c>
      <c r="H1834">
        <v>1</v>
      </c>
      <c r="I1834">
        <v>0</v>
      </c>
      <c r="J1834" t="s">
        <v>28</v>
      </c>
      <c r="K1834" t="s">
        <v>29</v>
      </c>
      <c r="L1834" t="s">
        <v>38</v>
      </c>
      <c r="M1834" t="s">
        <v>39</v>
      </c>
      <c r="N1834" t="s">
        <v>15</v>
      </c>
      <c r="O1834" s="6" t="s">
        <v>361</v>
      </c>
    </row>
    <row r="1835" spans="1:15" x14ac:dyDescent="0.25">
      <c r="A1835">
        <f t="shared" si="28"/>
        <v>4</v>
      </c>
      <c r="B1835" s="1">
        <v>41311</v>
      </c>
      <c r="C1835" s="2">
        <v>0.5</v>
      </c>
      <c r="D1835" t="s">
        <v>248</v>
      </c>
      <c r="E1835" t="s">
        <v>702</v>
      </c>
      <c r="G1835">
        <v>0</v>
      </c>
      <c r="H1835">
        <v>1</v>
      </c>
      <c r="I1835">
        <v>0</v>
      </c>
      <c r="J1835" t="s">
        <v>28</v>
      </c>
      <c r="K1835" t="s">
        <v>29</v>
      </c>
      <c r="L1835" t="s">
        <v>38</v>
      </c>
      <c r="M1835" t="s">
        <v>39</v>
      </c>
      <c r="N1835" t="s">
        <v>15</v>
      </c>
      <c r="O1835" s="6" t="s">
        <v>361</v>
      </c>
    </row>
    <row r="1836" spans="1:15" x14ac:dyDescent="0.25">
      <c r="A1836">
        <f t="shared" si="28"/>
        <v>4</v>
      </c>
      <c r="B1836" s="1">
        <v>41311</v>
      </c>
      <c r="C1836" s="2">
        <v>0.52083333333333337</v>
      </c>
      <c r="D1836" t="s">
        <v>250</v>
      </c>
      <c r="G1836">
        <v>0</v>
      </c>
      <c r="H1836">
        <v>1</v>
      </c>
      <c r="I1836">
        <v>1</v>
      </c>
      <c r="J1836" t="s">
        <v>28</v>
      </c>
      <c r="K1836" t="s">
        <v>29</v>
      </c>
      <c r="L1836" t="s">
        <v>207</v>
      </c>
      <c r="M1836" t="s">
        <v>208</v>
      </c>
      <c r="N1836" t="s">
        <v>25</v>
      </c>
      <c r="O1836" s="6" t="s">
        <v>379</v>
      </c>
    </row>
    <row r="1837" spans="1:15" x14ac:dyDescent="0.25">
      <c r="A1837">
        <f t="shared" si="28"/>
        <v>5</v>
      </c>
      <c r="B1837" s="1">
        <v>41312</v>
      </c>
      <c r="C1837" s="2">
        <v>0.58333333333333337</v>
      </c>
      <c r="D1837" t="s">
        <v>238</v>
      </c>
      <c r="E1837" t="s">
        <v>730</v>
      </c>
      <c r="G1837">
        <v>0</v>
      </c>
      <c r="H1837">
        <v>1</v>
      </c>
      <c r="I1837">
        <v>1</v>
      </c>
      <c r="J1837" t="s">
        <v>28</v>
      </c>
      <c r="K1837" t="s">
        <v>29</v>
      </c>
      <c r="L1837" t="s">
        <v>159</v>
      </c>
      <c r="M1837" t="s">
        <v>160</v>
      </c>
      <c r="N1837" t="s">
        <v>15</v>
      </c>
      <c r="O1837" s="6" t="s">
        <v>367</v>
      </c>
    </row>
    <row r="1838" spans="1:15" x14ac:dyDescent="0.25">
      <c r="A1838">
        <f t="shared" si="28"/>
        <v>5</v>
      </c>
      <c r="B1838" s="1">
        <v>41312</v>
      </c>
      <c r="C1838" s="2">
        <v>0.60416666666666663</v>
      </c>
      <c r="D1838" t="s">
        <v>238</v>
      </c>
      <c r="E1838" t="s">
        <v>730</v>
      </c>
      <c r="G1838">
        <v>0</v>
      </c>
      <c r="H1838">
        <v>1</v>
      </c>
      <c r="I1838">
        <v>0</v>
      </c>
      <c r="J1838" t="s">
        <v>28</v>
      </c>
      <c r="K1838" t="s">
        <v>29</v>
      </c>
      <c r="L1838" t="s">
        <v>159</v>
      </c>
      <c r="M1838" t="s">
        <v>160</v>
      </c>
      <c r="N1838" t="s">
        <v>15</v>
      </c>
      <c r="O1838" s="6" t="s">
        <v>367</v>
      </c>
    </row>
    <row r="1839" spans="1:15" x14ac:dyDescent="0.25">
      <c r="A1839">
        <f t="shared" si="28"/>
        <v>5</v>
      </c>
      <c r="B1839" s="1">
        <v>41312</v>
      </c>
      <c r="C1839" s="2">
        <v>0.625</v>
      </c>
      <c r="D1839" t="s">
        <v>238</v>
      </c>
      <c r="E1839" t="s">
        <v>732</v>
      </c>
      <c r="G1839">
        <v>0</v>
      </c>
      <c r="H1839">
        <v>1</v>
      </c>
      <c r="I1839">
        <v>0</v>
      </c>
      <c r="J1839" t="s">
        <v>28</v>
      </c>
      <c r="K1839" t="s">
        <v>29</v>
      </c>
      <c r="L1839" t="s">
        <v>30</v>
      </c>
      <c r="M1839" t="s">
        <v>31</v>
      </c>
      <c r="N1839" t="s">
        <v>25</v>
      </c>
      <c r="O1839" s="6" t="s">
        <v>311</v>
      </c>
    </row>
    <row r="1840" spans="1:15" x14ac:dyDescent="0.25">
      <c r="A1840">
        <f t="shared" si="28"/>
        <v>5</v>
      </c>
      <c r="B1840" s="1">
        <v>41312</v>
      </c>
      <c r="C1840" s="2">
        <v>0.64583333333333337</v>
      </c>
      <c r="D1840" t="s">
        <v>238</v>
      </c>
      <c r="E1840" t="s">
        <v>732</v>
      </c>
      <c r="G1840">
        <v>0</v>
      </c>
      <c r="H1840">
        <v>1</v>
      </c>
      <c r="I1840">
        <v>0</v>
      </c>
      <c r="J1840" t="s">
        <v>28</v>
      </c>
      <c r="K1840" t="s">
        <v>29</v>
      </c>
      <c r="L1840" t="s">
        <v>30</v>
      </c>
      <c r="M1840" t="s">
        <v>31</v>
      </c>
      <c r="N1840" t="s">
        <v>25</v>
      </c>
      <c r="O1840" s="6" t="s">
        <v>311</v>
      </c>
    </row>
    <row r="1841" spans="1:15" x14ac:dyDescent="0.25">
      <c r="A1841">
        <f t="shared" si="28"/>
        <v>2</v>
      </c>
      <c r="B1841" s="1">
        <v>41316</v>
      </c>
      <c r="C1841" s="2">
        <v>0.47916666666666669</v>
      </c>
      <c r="D1841" t="s">
        <v>240</v>
      </c>
      <c r="E1841" t="s">
        <v>756</v>
      </c>
      <c r="G1841">
        <v>0</v>
      </c>
      <c r="H1841">
        <v>1</v>
      </c>
      <c r="I1841">
        <v>1</v>
      </c>
      <c r="J1841" t="s">
        <v>28</v>
      </c>
      <c r="K1841" t="s">
        <v>29</v>
      </c>
      <c r="L1841" t="s">
        <v>231</v>
      </c>
      <c r="M1841" t="s">
        <v>232</v>
      </c>
      <c r="N1841" t="s">
        <v>15</v>
      </c>
      <c r="O1841" s="5" t="s">
        <v>312</v>
      </c>
    </row>
    <row r="1842" spans="1:15" x14ac:dyDescent="0.25">
      <c r="A1842">
        <f t="shared" si="28"/>
        <v>2</v>
      </c>
      <c r="B1842" s="1">
        <v>41316</v>
      </c>
      <c r="C1842" s="2">
        <v>0.5</v>
      </c>
      <c r="D1842" t="s">
        <v>240</v>
      </c>
      <c r="E1842" t="s">
        <v>758</v>
      </c>
      <c r="G1842">
        <v>0</v>
      </c>
      <c r="H1842">
        <v>1</v>
      </c>
      <c r="I1842">
        <v>0</v>
      </c>
      <c r="J1842" t="s">
        <v>28</v>
      </c>
      <c r="K1842" t="s">
        <v>29</v>
      </c>
      <c r="L1842" t="s">
        <v>231</v>
      </c>
      <c r="M1842" t="s">
        <v>232</v>
      </c>
      <c r="N1842" t="s">
        <v>15</v>
      </c>
      <c r="O1842" s="5" t="s">
        <v>312</v>
      </c>
    </row>
    <row r="1843" spans="1:15" x14ac:dyDescent="0.25">
      <c r="A1843">
        <f t="shared" si="28"/>
        <v>3</v>
      </c>
      <c r="B1843" s="1">
        <v>41317</v>
      </c>
      <c r="C1843" s="2">
        <v>0.52083333333333337</v>
      </c>
      <c r="D1843" t="s">
        <v>238</v>
      </c>
      <c r="E1843" t="s">
        <v>778</v>
      </c>
      <c r="G1843">
        <v>0</v>
      </c>
      <c r="H1843">
        <v>1</v>
      </c>
      <c r="I1843">
        <v>0</v>
      </c>
      <c r="J1843" t="s">
        <v>28</v>
      </c>
      <c r="K1843" t="s">
        <v>29</v>
      </c>
      <c r="L1843" t="s">
        <v>108</v>
      </c>
      <c r="M1843" t="s">
        <v>109</v>
      </c>
      <c r="N1843" t="s">
        <v>15</v>
      </c>
      <c r="O1843" s="6" t="s">
        <v>325</v>
      </c>
    </row>
    <row r="1844" spans="1:15" x14ac:dyDescent="0.25">
      <c r="A1844">
        <f t="shared" si="28"/>
        <v>5</v>
      </c>
      <c r="B1844" s="1">
        <v>41319</v>
      </c>
      <c r="C1844" s="2">
        <v>0.58333333333333337</v>
      </c>
      <c r="D1844" t="s">
        <v>238</v>
      </c>
      <c r="E1844" t="s">
        <v>814</v>
      </c>
      <c r="G1844">
        <v>0</v>
      </c>
      <c r="H1844">
        <v>1</v>
      </c>
      <c r="I1844">
        <v>0</v>
      </c>
      <c r="J1844" t="s">
        <v>28</v>
      </c>
      <c r="K1844" t="s">
        <v>29</v>
      </c>
      <c r="L1844" t="s">
        <v>159</v>
      </c>
      <c r="M1844" t="s">
        <v>160</v>
      </c>
      <c r="N1844" t="s">
        <v>15</v>
      </c>
      <c r="O1844" s="6" t="s">
        <v>367</v>
      </c>
    </row>
    <row r="1845" spans="1:15" x14ac:dyDescent="0.25">
      <c r="A1845">
        <f t="shared" si="28"/>
        <v>5</v>
      </c>
      <c r="B1845" s="1">
        <v>41319</v>
      </c>
      <c r="C1845" s="2">
        <v>0.60416666666666663</v>
      </c>
      <c r="D1845" t="s">
        <v>238</v>
      </c>
      <c r="E1845" t="s">
        <v>814</v>
      </c>
      <c r="G1845">
        <v>0</v>
      </c>
      <c r="H1845">
        <v>1</v>
      </c>
      <c r="I1845">
        <v>0</v>
      </c>
      <c r="J1845" t="s">
        <v>28</v>
      </c>
      <c r="K1845" t="s">
        <v>29</v>
      </c>
      <c r="L1845" t="s">
        <v>159</v>
      </c>
      <c r="M1845" t="s">
        <v>160</v>
      </c>
      <c r="N1845" t="s">
        <v>15</v>
      </c>
      <c r="O1845" s="6" t="s">
        <v>367</v>
      </c>
    </row>
    <row r="1846" spans="1:15" x14ac:dyDescent="0.25">
      <c r="A1846">
        <f t="shared" si="28"/>
        <v>5</v>
      </c>
      <c r="B1846" s="1">
        <v>41319</v>
      </c>
      <c r="C1846" s="2">
        <v>0.64583333333333337</v>
      </c>
      <c r="D1846" t="s">
        <v>238</v>
      </c>
      <c r="E1846" t="s">
        <v>757</v>
      </c>
      <c r="G1846">
        <v>0</v>
      </c>
      <c r="H1846">
        <v>1</v>
      </c>
      <c r="I1846">
        <v>0</v>
      </c>
      <c r="J1846" t="s">
        <v>28</v>
      </c>
      <c r="K1846" t="s">
        <v>29</v>
      </c>
      <c r="L1846" t="s">
        <v>66</v>
      </c>
      <c r="M1846" t="s">
        <v>181</v>
      </c>
      <c r="N1846" t="s">
        <v>15</v>
      </c>
      <c r="O1846" s="6" t="s">
        <v>305</v>
      </c>
    </row>
    <row r="1847" spans="1:15" x14ac:dyDescent="0.25">
      <c r="A1847">
        <f t="shared" si="28"/>
        <v>6</v>
      </c>
      <c r="B1847" s="1">
        <v>41320</v>
      </c>
      <c r="C1847" s="2">
        <v>0.47916666666666669</v>
      </c>
      <c r="D1847" t="s">
        <v>238</v>
      </c>
      <c r="E1847" t="s">
        <v>830</v>
      </c>
      <c r="G1847">
        <v>0</v>
      </c>
      <c r="H1847">
        <v>1</v>
      </c>
      <c r="I1847">
        <v>0</v>
      </c>
      <c r="J1847" t="s">
        <v>28</v>
      </c>
      <c r="K1847" t="s">
        <v>29</v>
      </c>
      <c r="L1847" t="s">
        <v>30</v>
      </c>
      <c r="M1847" t="s">
        <v>31</v>
      </c>
      <c r="N1847" t="s">
        <v>25</v>
      </c>
      <c r="O1847" s="6" t="s">
        <v>311</v>
      </c>
    </row>
    <row r="1848" spans="1:15" x14ac:dyDescent="0.25">
      <c r="A1848">
        <f t="shared" si="28"/>
        <v>6</v>
      </c>
      <c r="B1848" s="1">
        <v>41320</v>
      </c>
      <c r="C1848" s="2">
        <v>0.5</v>
      </c>
      <c r="D1848" t="s">
        <v>238</v>
      </c>
      <c r="E1848" t="s">
        <v>830</v>
      </c>
      <c r="G1848">
        <v>0</v>
      </c>
      <c r="H1848">
        <v>1</v>
      </c>
      <c r="I1848">
        <v>0</v>
      </c>
      <c r="J1848" t="s">
        <v>28</v>
      </c>
      <c r="K1848" t="s">
        <v>29</v>
      </c>
      <c r="L1848" t="s">
        <v>30</v>
      </c>
      <c r="M1848" t="s">
        <v>31</v>
      </c>
      <c r="N1848" t="s">
        <v>25</v>
      </c>
      <c r="O1848" s="6" t="s">
        <v>311</v>
      </c>
    </row>
    <row r="1849" spans="1:15" x14ac:dyDescent="0.25">
      <c r="A1849">
        <f t="shared" si="28"/>
        <v>3</v>
      </c>
      <c r="B1849" s="1">
        <v>41324</v>
      </c>
      <c r="C1849" s="2">
        <v>0.5</v>
      </c>
      <c r="D1849" t="s">
        <v>250</v>
      </c>
      <c r="G1849">
        <v>0</v>
      </c>
      <c r="H1849">
        <v>1</v>
      </c>
      <c r="I1849">
        <v>0</v>
      </c>
      <c r="J1849" t="s">
        <v>28</v>
      </c>
      <c r="K1849" t="s">
        <v>29</v>
      </c>
      <c r="L1849" t="s">
        <v>207</v>
      </c>
      <c r="M1849" t="s">
        <v>208</v>
      </c>
      <c r="N1849" t="s">
        <v>25</v>
      </c>
      <c r="O1849" s="6" t="s">
        <v>379</v>
      </c>
    </row>
    <row r="1850" spans="1:15" x14ac:dyDescent="0.25">
      <c r="A1850">
        <f t="shared" si="28"/>
        <v>3</v>
      </c>
      <c r="B1850" s="1">
        <v>41324</v>
      </c>
      <c r="C1850" s="2">
        <v>0.52083333333333337</v>
      </c>
      <c r="D1850" t="s">
        <v>250</v>
      </c>
      <c r="G1850">
        <v>0</v>
      </c>
      <c r="H1850">
        <v>1</v>
      </c>
      <c r="I1850">
        <v>0</v>
      </c>
      <c r="J1850" t="s">
        <v>28</v>
      </c>
      <c r="K1850" t="s">
        <v>29</v>
      </c>
      <c r="L1850" t="s">
        <v>207</v>
      </c>
      <c r="M1850" t="s">
        <v>208</v>
      </c>
      <c r="N1850" t="s">
        <v>25</v>
      </c>
      <c r="O1850" s="6" t="s">
        <v>379</v>
      </c>
    </row>
    <row r="1851" spans="1:15" x14ac:dyDescent="0.25">
      <c r="A1851">
        <f t="shared" si="28"/>
        <v>4</v>
      </c>
      <c r="B1851" s="1">
        <v>41325</v>
      </c>
      <c r="C1851" s="2">
        <v>0.47916666666666669</v>
      </c>
      <c r="D1851" t="s">
        <v>248</v>
      </c>
      <c r="E1851" t="s">
        <v>873</v>
      </c>
      <c r="G1851">
        <v>0</v>
      </c>
      <c r="H1851">
        <v>1</v>
      </c>
      <c r="I1851">
        <v>0</v>
      </c>
      <c r="J1851" t="s">
        <v>28</v>
      </c>
      <c r="K1851" t="s">
        <v>29</v>
      </c>
      <c r="L1851" t="s">
        <v>182</v>
      </c>
      <c r="M1851" t="s">
        <v>183</v>
      </c>
      <c r="N1851" t="s">
        <v>25</v>
      </c>
      <c r="O1851" s="6" t="s">
        <v>314</v>
      </c>
    </row>
    <row r="1852" spans="1:15" x14ac:dyDescent="0.25">
      <c r="A1852">
        <f t="shared" si="28"/>
        <v>4</v>
      </c>
      <c r="B1852" s="1">
        <v>41325</v>
      </c>
      <c r="C1852" s="2">
        <v>0.5</v>
      </c>
      <c r="D1852" t="s">
        <v>256</v>
      </c>
      <c r="E1852" t="s">
        <v>875</v>
      </c>
      <c r="G1852">
        <v>0</v>
      </c>
      <c r="H1852">
        <v>1</v>
      </c>
      <c r="I1852">
        <v>0</v>
      </c>
      <c r="J1852" t="s">
        <v>28</v>
      </c>
      <c r="K1852" t="s">
        <v>29</v>
      </c>
      <c r="L1852" t="s">
        <v>211</v>
      </c>
      <c r="M1852" t="s">
        <v>212</v>
      </c>
      <c r="N1852" t="s">
        <v>22</v>
      </c>
      <c r="O1852" s="6" t="s">
        <v>338</v>
      </c>
    </row>
    <row r="1853" spans="1:15" x14ac:dyDescent="0.25">
      <c r="A1853">
        <f t="shared" si="28"/>
        <v>4</v>
      </c>
      <c r="B1853" s="1">
        <v>41325</v>
      </c>
      <c r="C1853" s="2">
        <v>0.52083333333333337</v>
      </c>
      <c r="D1853" t="s">
        <v>240</v>
      </c>
      <c r="E1853" t="s">
        <v>876</v>
      </c>
      <c r="G1853">
        <v>0</v>
      </c>
      <c r="H1853">
        <v>1</v>
      </c>
      <c r="I1853">
        <v>0</v>
      </c>
      <c r="J1853" t="s">
        <v>28</v>
      </c>
      <c r="K1853" t="s">
        <v>29</v>
      </c>
      <c r="L1853" t="s">
        <v>60</v>
      </c>
      <c r="M1853" t="s">
        <v>61</v>
      </c>
      <c r="N1853" t="s">
        <v>15</v>
      </c>
      <c r="O1853" s="6" t="s">
        <v>461</v>
      </c>
    </row>
    <row r="1854" spans="1:15" x14ac:dyDescent="0.25">
      <c r="A1854">
        <f t="shared" si="28"/>
        <v>5</v>
      </c>
      <c r="B1854" s="1">
        <v>41326</v>
      </c>
      <c r="C1854" s="2">
        <v>0.58333333333333337</v>
      </c>
      <c r="D1854" t="s">
        <v>238</v>
      </c>
      <c r="E1854" t="s">
        <v>888</v>
      </c>
      <c r="G1854">
        <v>0</v>
      </c>
      <c r="H1854">
        <v>1</v>
      </c>
      <c r="I1854">
        <v>0</v>
      </c>
      <c r="J1854" t="s">
        <v>28</v>
      </c>
      <c r="K1854" t="s">
        <v>29</v>
      </c>
      <c r="L1854" t="s">
        <v>159</v>
      </c>
      <c r="M1854" t="s">
        <v>160</v>
      </c>
      <c r="N1854" t="s">
        <v>15</v>
      </c>
      <c r="O1854" s="6" t="s">
        <v>367</v>
      </c>
    </row>
    <row r="1855" spans="1:15" x14ac:dyDescent="0.25">
      <c r="A1855">
        <f t="shared" si="28"/>
        <v>5</v>
      </c>
      <c r="B1855" s="1">
        <v>41326</v>
      </c>
      <c r="C1855" s="2">
        <v>0.60416666666666663</v>
      </c>
      <c r="D1855" t="s">
        <v>238</v>
      </c>
      <c r="E1855" t="s">
        <v>888</v>
      </c>
      <c r="G1855">
        <v>0</v>
      </c>
      <c r="H1855">
        <v>1</v>
      </c>
      <c r="I1855">
        <v>0</v>
      </c>
      <c r="J1855" t="s">
        <v>28</v>
      </c>
      <c r="K1855" t="s">
        <v>29</v>
      </c>
      <c r="L1855" t="s">
        <v>159</v>
      </c>
      <c r="M1855" t="s">
        <v>160</v>
      </c>
      <c r="N1855" t="s">
        <v>15</v>
      </c>
      <c r="O1855" s="6" t="s">
        <v>367</v>
      </c>
    </row>
    <row r="1856" spans="1:15" x14ac:dyDescent="0.25">
      <c r="A1856">
        <f t="shared" si="28"/>
        <v>5</v>
      </c>
      <c r="B1856" s="1">
        <v>41326</v>
      </c>
      <c r="C1856" s="2">
        <v>0.625</v>
      </c>
      <c r="D1856" t="s">
        <v>238</v>
      </c>
      <c r="E1856" t="s">
        <v>890</v>
      </c>
      <c r="G1856">
        <v>0</v>
      </c>
      <c r="H1856">
        <v>1</v>
      </c>
      <c r="I1856">
        <v>1</v>
      </c>
      <c r="J1856" t="s">
        <v>28</v>
      </c>
      <c r="K1856" t="s">
        <v>29</v>
      </c>
      <c r="L1856" t="s">
        <v>413</v>
      </c>
      <c r="M1856" t="s">
        <v>414</v>
      </c>
      <c r="N1856" t="s">
        <v>25</v>
      </c>
      <c r="O1856" s="6" t="s">
        <v>487</v>
      </c>
    </row>
    <row r="1857" spans="1:15" x14ac:dyDescent="0.25">
      <c r="A1857">
        <f t="shared" si="28"/>
        <v>5</v>
      </c>
      <c r="B1857" s="1">
        <v>41326</v>
      </c>
      <c r="C1857" s="2">
        <v>0.64583333333333337</v>
      </c>
      <c r="D1857" t="s">
        <v>238</v>
      </c>
      <c r="E1857" t="s">
        <v>890</v>
      </c>
      <c r="G1857">
        <v>0</v>
      </c>
      <c r="H1857">
        <v>1</v>
      </c>
      <c r="I1857">
        <v>0</v>
      </c>
      <c r="J1857" t="s">
        <v>28</v>
      </c>
      <c r="K1857" t="s">
        <v>29</v>
      </c>
      <c r="L1857" t="s">
        <v>413</v>
      </c>
      <c r="M1857" t="s">
        <v>414</v>
      </c>
      <c r="N1857" t="s">
        <v>25</v>
      </c>
      <c r="O1857" s="6" t="s">
        <v>487</v>
      </c>
    </row>
    <row r="1858" spans="1:15" x14ac:dyDescent="0.25">
      <c r="A1858">
        <f t="shared" ref="A1858:A1921" si="29">WEEKDAY(B:B)</f>
        <v>5</v>
      </c>
      <c r="B1858" s="1">
        <v>41333</v>
      </c>
      <c r="C1858" s="2">
        <v>0.64583333333333337</v>
      </c>
      <c r="D1858" t="s">
        <v>238</v>
      </c>
      <c r="E1858" t="s">
        <v>967</v>
      </c>
      <c r="G1858">
        <v>0</v>
      </c>
      <c r="H1858">
        <v>1</v>
      </c>
      <c r="I1858">
        <v>0</v>
      </c>
      <c r="J1858" t="s">
        <v>28</v>
      </c>
      <c r="K1858" t="s">
        <v>29</v>
      </c>
      <c r="L1858" t="s">
        <v>30</v>
      </c>
      <c r="M1858" t="s">
        <v>31</v>
      </c>
      <c r="N1858" t="s">
        <v>25</v>
      </c>
      <c r="O1858" s="6" t="s">
        <v>311</v>
      </c>
    </row>
    <row r="1859" spans="1:15" x14ac:dyDescent="0.25">
      <c r="A1859">
        <f t="shared" si="29"/>
        <v>3</v>
      </c>
      <c r="B1859" s="1">
        <v>41338</v>
      </c>
      <c r="C1859" s="2">
        <v>0.5</v>
      </c>
      <c r="D1859" t="s">
        <v>240</v>
      </c>
      <c r="E1859" t="s">
        <v>1036</v>
      </c>
      <c r="G1859">
        <v>0</v>
      </c>
      <c r="H1859">
        <v>1</v>
      </c>
      <c r="I1859">
        <v>0</v>
      </c>
      <c r="J1859" t="s">
        <v>28</v>
      </c>
      <c r="K1859" t="s">
        <v>29</v>
      </c>
      <c r="L1859" t="s">
        <v>18</v>
      </c>
      <c r="M1859" t="s">
        <v>19</v>
      </c>
      <c r="N1859" t="s">
        <v>15</v>
      </c>
      <c r="O1859" s="6" t="s">
        <v>330</v>
      </c>
    </row>
    <row r="1860" spans="1:15" x14ac:dyDescent="0.25">
      <c r="A1860">
        <f t="shared" si="29"/>
        <v>4</v>
      </c>
      <c r="B1860" s="1">
        <v>41339</v>
      </c>
      <c r="C1860" s="2">
        <v>0.5</v>
      </c>
      <c r="D1860" t="s">
        <v>256</v>
      </c>
      <c r="E1860" t="s">
        <v>1003</v>
      </c>
      <c r="G1860">
        <v>0</v>
      </c>
      <c r="H1860">
        <v>1</v>
      </c>
      <c r="I1860">
        <v>0</v>
      </c>
      <c r="J1860" t="s">
        <v>28</v>
      </c>
      <c r="K1860" t="s">
        <v>29</v>
      </c>
      <c r="L1860" t="s">
        <v>211</v>
      </c>
      <c r="M1860" t="s">
        <v>212</v>
      </c>
      <c r="N1860" t="s">
        <v>22</v>
      </c>
      <c r="O1860" s="6" t="s">
        <v>338</v>
      </c>
    </row>
    <row r="1861" spans="1:15" x14ac:dyDescent="0.25">
      <c r="A1861">
        <f t="shared" si="29"/>
        <v>5</v>
      </c>
      <c r="B1861" s="1">
        <v>41340</v>
      </c>
      <c r="C1861" s="2">
        <v>0.60416666666666663</v>
      </c>
      <c r="D1861" t="s">
        <v>248</v>
      </c>
      <c r="E1861" t="s">
        <v>1109</v>
      </c>
      <c r="G1861">
        <v>0</v>
      </c>
      <c r="H1861">
        <v>1</v>
      </c>
      <c r="I1861">
        <v>1</v>
      </c>
      <c r="J1861" t="s">
        <v>28</v>
      </c>
      <c r="K1861" t="s">
        <v>29</v>
      </c>
      <c r="L1861" t="s">
        <v>1110</v>
      </c>
      <c r="M1861" t="s">
        <v>1111</v>
      </c>
      <c r="N1861" t="s">
        <v>25</v>
      </c>
    </row>
    <row r="1862" spans="1:15" x14ac:dyDescent="0.25">
      <c r="A1862">
        <f t="shared" si="29"/>
        <v>5</v>
      </c>
      <c r="B1862" s="1">
        <v>41340</v>
      </c>
      <c r="C1862" s="2">
        <v>0.625</v>
      </c>
      <c r="D1862" t="s">
        <v>238</v>
      </c>
      <c r="E1862" t="s">
        <v>1112</v>
      </c>
      <c r="G1862">
        <v>0</v>
      </c>
      <c r="H1862">
        <v>1</v>
      </c>
      <c r="I1862">
        <v>1</v>
      </c>
      <c r="J1862" t="s">
        <v>28</v>
      </c>
      <c r="K1862" t="s">
        <v>29</v>
      </c>
      <c r="L1862" t="s">
        <v>1113</v>
      </c>
      <c r="M1862" t="s">
        <v>1114</v>
      </c>
      <c r="N1862" t="s">
        <v>15</v>
      </c>
    </row>
    <row r="1863" spans="1:15" x14ac:dyDescent="0.25">
      <c r="A1863">
        <f t="shared" si="29"/>
        <v>6</v>
      </c>
      <c r="B1863" s="1">
        <v>41341</v>
      </c>
      <c r="C1863" s="2">
        <v>0.5</v>
      </c>
      <c r="D1863" t="s">
        <v>256</v>
      </c>
      <c r="E1863" t="s">
        <v>1089</v>
      </c>
      <c r="G1863">
        <v>0</v>
      </c>
      <c r="H1863">
        <v>1</v>
      </c>
      <c r="I1863">
        <v>0</v>
      </c>
      <c r="J1863" t="s">
        <v>28</v>
      </c>
      <c r="K1863" t="s">
        <v>29</v>
      </c>
      <c r="L1863" t="s">
        <v>211</v>
      </c>
      <c r="M1863" t="s">
        <v>212</v>
      </c>
      <c r="N1863" t="s">
        <v>22</v>
      </c>
      <c r="O1863" s="6" t="s">
        <v>338</v>
      </c>
    </row>
    <row r="1864" spans="1:15" x14ac:dyDescent="0.25">
      <c r="A1864">
        <f t="shared" si="29"/>
        <v>2</v>
      </c>
      <c r="B1864" s="1">
        <v>41344</v>
      </c>
      <c r="C1864" s="2">
        <v>0.47916666666666669</v>
      </c>
      <c r="D1864" t="s">
        <v>262</v>
      </c>
      <c r="E1864" t="s">
        <v>1182</v>
      </c>
      <c r="G1864">
        <v>0</v>
      </c>
      <c r="H1864">
        <v>1</v>
      </c>
      <c r="I1864">
        <v>1</v>
      </c>
      <c r="J1864" t="s">
        <v>28</v>
      </c>
      <c r="K1864" t="s">
        <v>29</v>
      </c>
      <c r="L1864" t="s">
        <v>1183</v>
      </c>
      <c r="M1864" t="s">
        <v>1184</v>
      </c>
      <c r="N1864" t="s">
        <v>25</v>
      </c>
    </row>
    <row r="1865" spans="1:15" x14ac:dyDescent="0.25">
      <c r="A1865">
        <f t="shared" si="29"/>
        <v>4</v>
      </c>
      <c r="B1865" s="1">
        <v>41346</v>
      </c>
      <c r="C1865" s="2">
        <v>0.5</v>
      </c>
      <c r="D1865" t="s">
        <v>256</v>
      </c>
      <c r="E1865" t="s">
        <v>1142</v>
      </c>
      <c r="G1865">
        <v>0</v>
      </c>
      <c r="H1865">
        <v>1</v>
      </c>
      <c r="I1865">
        <v>0</v>
      </c>
      <c r="J1865" t="s">
        <v>28</v>
      </c>
      <c r="K1865" t="s">
        <v>29</v>
      </c>
      <c r="L1865" t="s">
        <v>211</v>
      </c>
      <c r="M1865" t="s">
        <v>212</v>
      </c>
      <c r="N1865" t="s">
        <v>22</v>
      </c>
      <c r="O1865" s="6" t="s">
        <v>338</v>
      </c>
    </row>
    <row r="1866" spans="1:15" x14ac:dyDescent="0.25">
      <c r="A1866">
        <f t="shared" si="29"/>
        <v>5</v>
      </c>
      <c r="B1866" s="1">
        <v>41347</v>
      </c>
      <c r="C1866" s="2">
        <v>0.58333333333333337</v>
      </c>
      <c r="D1866" t="s">
        <v>265</v>
      </c>
      <c r="E1866" t="s">
        <v>1138</v>
      </c>
      <c r="G1866">
        <v>0</v>
      </c>
      <c r="H1866">
        <v>1</v>
      </c>
      <c r="I1866">
        <v>0</v>
      </c>
      <c r="J1866" t="s">
        <v>28</v>
      </c>
      <c r="K1866" t="s">
        <v>29</v>
      </c>
      <c r="L1866" t="s">
        <v>151</v>
      </c>
      <c r="M1866" t="s">
        <v>987</v>
      </c>
      <c r="N1866" t="s">
        <v>25</v>
      </c>
    </row>
    <row r="1867" spans="1:15" x14ac:dyDescent="0.25">
      <c r="A1867">
        <f t="shared" si="29"/>
        <v>5</v>
      </c>
      <c r="B1867" s="1">
        <v>41347</v>
      </c>
      <c r="C1867" s="2">
        <v>0.625</v>
      </c>
      <c r="D1867" t="s">
        <v>265</v>
      </c>
      <c r="E1867" t="s">
        <v>1119</v>
      </c>
      <c r="G1867">
        <v>0</v>
      </c>
      <c r="H1867">
        <v>1</v>
      </c>
      <c r="I1867">
        <v>0</v>
      </c>
      <c r="J1867" t="s">
        <v>28</v>
      </c>
      <c r="K1867" t="s">
        <v>29</v>
      </c>
      <c r="L1867" t="s">
        <v>165</v>
      </c>
      <c r="M1867" t="s">
        <v>166</v>
      </c>
      <c r="N1867" t="s">
        <v>25</v>
      </c>
      <c r="O1867" s="6" t="s">
        <v>401</v>
      </c>
    </row>
    <row r="1868" spans="1:15" x14ac:dyDescent="0.25">
      <c r="A1868">
        <f t="shared" si="29"/>
        <v>6</v>
      </c>
      <c r="B1868" s="1">
        <v>41348</v>
      </c>
      <c r="C1868" s="2">
        <v>0.5</v>
      </c>
      <c r="D1868" t="s">
        <v>256</v>
      </c>
      <c r="E1868" t="s">
        <v>1142</v>
      </c>
      <c r="G1868">
        <v>0</v>
      </c>
      <c r="H1868">
        <v>1</v>
      </c>
      <c r="I1868">
        <v>0</v>
      </c>
      <c r="J1868" t="s">
        <v>28</v>
      </c>
      <c r="K1868" t="s">
        <v>29</v>
      </c>
      <c r="L1868" t="s">
        <v>211</v>
      </c>
      <c r="M1868" t="s">
        <v>212</v>
      </c>
      <c r="N1868" t="s">
        <v>22</v>
      </c>
    </row>
    <row r="1869" spans="1:15" x14ac:dyDescent="0.25">
      <c r="A1869">
        <f t="shared" si="29"/>
        <v>3</v>
      </c>
      <c r="B1869" s="1">
        <v>41359</v>
      </c>
      <c r="C1869" s="2">
        <v>0.52083333333333337</v>
      </c>
      <c r="D1869" t="s">
        <v>242</v>
      </c>
      <c r="E1869" t="s">
        <v>1260</v>
      </c>
      <c r="G1869">
        <v>0</v>
      </c>
      <c r="H1869">
        <v>1</v>
      </c>
      <c r="I1869">
        <v>1</v>
      </c>
      <c r="J1869" t="s">
        <v>28</v>
      </c>
      <c r="K1869" t="s">
        <v>29</v>
      </c>
      <c r="L1869" t="s">
        <v>1261</v>
      </c>
      <c r="M1869" t="s">
        <v>1262</v>
      </c>
      <c r="N1869" t="s">
        <v>25</v>
      </c>
    </row>
    <row r="1870" spans="1:15" x14ac:dyDescent="0.25">
      <c r="A1870">
        <f t="shared" si="29"/>
        <v>4</v>
      </c>
      <c r="B1870" s="1">
        <v>41360</v>
      </c>
      <c r="C1870" s="2">
        <v>0.47916666666666669</v>
      </c>
      <c r="D1870" t="s">
        <v>262</v>
      </c>
      <c r="E1870" t="s">
        <v>1283</v>
      </c>
      <c r="G1870">
        <v>0</v>
      </c>
      <c r="H1870">
        <v>1</v>
      </c>
      <c r="I1870">
        <v>0</v>
      </c>
      <c r="J1870" t="s">
        <v>28</v>
      </c>
      <c r="K1870" t="s">
        <v>29</v>
      </c>
      <c r="L1870" t="s">
        <v>417</v>
      </c>
      <c r="M1870" t="s">
        <v>418</v>
      </c>
      <c r="N1870" t="s">
        <v>25</v>
      </c>
    </row>
    <row r="1871" spans="1:15" x14ac:dyDescent="0.25">
      <c r="A1871">
        <f t="shared" si="29"/>
        <v>5</v>
      </c>
      <c r="B1871" s="1">
        <v>41361</v>
      </c>
      <c r="C1871" s="2">
        <v>0.58333333333333337</v>
      </c>
      <c r="D1871" t="s">
        <v>238</v>
      </c>
      <c r="E1871" t="s">
        <v>1298</v>
      </c>
      <c r="G1871">
        <v>0</v>
      </c>
      <c r="H1871">
        <v>1</v>
      </c>
      <c r="I1871">
        <v>0</v>
      </c>
      <c r="J1871" t="s">
        <v>28</v>
      </c>
      <c r="K1871" t="s">
        <v>29</v>
      </c>
      <c r="L1871" t="s">
        <v>543</v>
      </c>
      <c r="M1871" t="s">
        <v>544</v>
      </c>
      <c r="N1871" t="s">
        <v>25</v>
      </c>
    </row>
    <row r="1872" spans="1:15" x14ac:dyDescent="0.25">
      <c r="A1872">
        <f t="shared" si="29"/>
        <v>5</v>
      </c>
      <c r="B1872" s="1">
        <v>41361</v>
      </c>
      <c r="C1872" s="2">
        <v>0.60416666666666663</v>
      </c>
      <c r="D1872" t="s">
        <v>238</v>
      </c>
      <c r="E1872" t="s">
        <v>1298</v>
      </c>
      <c r="G1872">
        <v>0</v>
      </c>
      <c r="H1872">
        <v>1</v>
      </c>
      <c r="I1872">
        <v>0</v>
      </c>
      <c r="J1872" t="s">
        <v>28</v>
      </c>
      <c r="K1872" t="s">
        <v>29</v>
      </c>
      <c r="L1872" t="s">
        <v>543</v>
      </c>
      <c r="M1872" t="s">
        <v>544</v>
      </c>
      <c r="N1872" t="s">
        <v>25</v>
      </c>
    </row>
    <row r="1873" spans="1:14" x14ac:dyDescent="0.25">
      <c r="A1873">
        <f t="shared" si="29"/>
        <v>6</v>
      </c>
      <c r="B1873" s="1">
        <v>41362</v>
      </c>
      <c r="C1873" s="2">
        <v>0.5</v>
      </c>
      <c r="D1873" t="s">
        <v>256</v>
      </c>
      <c r="E1873" t="s">
        <v>1218</v>
      </c>
      <c r="G1873">
        <v>0</v>
      </c>
      <c r="H1873">
        <v>1</v>
      </c>
      <c r="I1873">
        <v>0</v>
      </c>
      <c r="J1873" t="s">
        <v>28</v>
      </c>
      <c r="K1873" t="s">
        <v>29</v>
      </c>
      <c r="L1873" t="s">
        <v>211</v>
      </c>
      <c r="M1873" t="s">
        <v>212</v>
      </c>
      <c r="N1873" t="s">
        <v>22</v>
      </c>
    </row>
    <row r="1874" spans="1:14" x14ac:dyDescent="0.25">
      <c r="A1874">
        <f t="shared" si="29"/>
        <v>6</v>
      </c>
      <c r="B1874" s="1">
        <v>41362</v>
      </c>
      <c r="C1874" s="2">
        <v>0.52083333333333337</v>
      </c>
      <c r="D1874" t="s">
        <v>256</v>
      </c>
      <c r="E1874" t="s">
        <v>1218</v>
      </c>
      <c r="G1874">
        <v>0</v>
      </c>
      <c r="H1874">
        <v>1</v>
      </c>
      <c r="I1874">
        <v>0</v>
      </c>
      <c r="J1874" t="s">
        <v>28</v>
      </c>
      <c r="K1874" t="s">
        <v>29</v>
      </c>
      <c r="L1874" t="s">
        <v>211</v>
      </c>
      <c r="M1874" t="s">
        <v>212</v>
      </c>
      <c r="N1874" t="s">
        <v>22</v>
      </c>
    </row>
    <row r="1875" spans="1:14" x14ac:dyDescent="0.25">
      <c r="A1875">
        <f t="shared" si="29"/>
        <v>2</v>
      </c>
      <c r="B1875" s="1">
        <v>41365</v>
      </c>
      <c r="C1875" s="2">
        <v>0.47916666666666669</v>
      </c>
      <c r="D1875" t="s">
        <v>262</v>
      </c>
      <c r="E1875" t="s">
        <v>1411</v>
      </c>
      <c r="G1875">
        <v>0</v>
      </c>
      <c r="H1875">
        <v>1</v>
      </c>
      <c r="I1875">
        <v>0</v>
      </c>
      <c r="J1875" t="s">
        <v>28</v>
      </c>
      <c r="K1875" t="s">
        <v>29</v>
      </c>
      <c r="L1875" t="s">
        <v>151</v>
      </c>
      <c r="M1875" t="s">
        <v>987</v>
      </c>
      <c r="N1875" t="s">
        <v>25</v>
      </c>
    </row>
    <row r="1876" spans="1:14" x14ac:dyDescent="0.25">
      <c r="A1876">
        <f t="shared" si="29"/>
        <v>2</v>
      </c>
      <c r="B1876" s="1">
        <v>41365</v>
      </c>
      <c r="C1876" s="2">
        <v>0.5</v>
      </c>
      <c r="D1876" t="s">
        <v>262</v>
      </c>
      <c r="E1876" t="s">
        <v>1411</v>
      </c>
      <c r="G1876">
        <v>0</v>
      </c>
      <c r="H1876">
        <v>1</v>
      </c>
      <c r="I1876">
        <v>0</v>
      </c>
      <c r="J1876" t="s">
        <v>28</v>
      </c>
      <c r="K1876" t="s">
        <v>29</v>
      </c>
      <c r="L1876" t="s">
        <v>151</v>
      </c>
      <c r="M1876" t="s">
        <v>987</v>
      </c>
      <c r="N1876" t="s">
        <v>25</v>
      </c>
    </row>
    <row r="1877" spans="1:14" x14ac:dyDescent="0.25">
      <c r="A1877">
        <f t="shared" si="29"/>
        <v>3</v>
      </c>
      <c r="B1877" s="1">
        <v>41366</v>
      </c>
      <c r="C1877" s="2">
        <v>0.5</v>
      </c>
      <c r="D1877" t="s">
        <v>248</v>
      </c>
      <c r="E1877" t="s">
        <v>1440</v>
      </c>
      <c r="G1877">
        <v>0</v>
      </c>
      <c r="H1877">
        <v>1</v>
      </c>
      <c r="I1877">
        <v>0</v>
      </c>
      <c r="J1877" t="s">
        <v>28</v>
      </c>
      <c r="K1877" t="s">
        <v>29</v>
      </c>
      <c r="L1877" t="s">
        <v>1060</v>
      </c>
      <c r="M1877" t="s">
        <v>1061</v>
      </c>
      <c r="N1877" t="s">
        <v>25</v>
      </c>
    </row>
    <row r="1878" spans="1:14" x14ac:dyDescent="0.25">
      <c r="A1878">
        <f t="shared" si="29"/>
        <v>3</v>
      </c>
      <c r="B1878" s="1">
        <v>41366</v>
      </c>
      <c r="C1878" s="2">
        <v>0.52083333333333337</v>
      </c>
      <c r="D1878" t="s">
        <v>248</v>
      </c>
      <c r="E1878" t="s">
        <v>1440</v>
      </c>
      <c r="G1878">
        <v>0</v>
      </c>
      <c r="H1878">
        <v>1</v>
      </c>
      <c r="I1878">
        <v>0</v>
      </c>
      <c r="J1878" t="s">
        <v>28</v>
      </c>
      <c r="K1878" t="s">
        <v>29</v>
      </c>
      <c r="L1878" t="s">
        <v>1060</v>
      </c>
      <c r="M1878" t="s">
        <v>1061</v>
      </c>
      <c r="N1878" t="s">
        <v>25</v>
      </c>
    </row>
    <row r="1879" spans="1:14" x14ac:dyDescent="0.25">
      <c r="A1879">
        <f t="shared" si="29"/>
        <v>4</v>
      </c>
      <c r="B1879" s="1">
        <v>41367</v>
      </c>
      <c r="C1879" s="2">
        <v>0.47916666666666669</v>
      </c>
      <c r="D1879" t="s">
        <v>240</v>
      </c>
      <c r="E1879" t="s">
        <v>1302</v>
      </c>
      <c r="G1879">
        <v>0</v>
      </c>
      <c r="H1879">
        <v>1</v>
      </c>
      <c r="I1879">
        <v>0</v>
      </c>
      <c r="J1879" t="s">
        <v>28</v>
      </c>
      <c r="K1879" t="s">
        <v>29</v>
      </c>
      <c r="L1879" t="s">
        <v>18</v>
      </c>
      <c r="M1879" t="s">
        <v>19</v>
      </c>
      <c r="N1879" t="s">
        <v>15</v>
      </c>
    </row>
    <row r="1880" spans="1:14" x14ac:dyDescent="0.25">
      <c r="A1880">
        <f t="shared" si="29"/>
        <v>4</v>
      </c>
      <c r="B1880" s="1">
        <v>41367</v>
      </c>
      <c r="C1880" s="2">
        <v>0.5</v>
      </c>
      <c r="D1880" t="s">
        <v>240</v>
      </c>
      <c r="E1880" t="s">
        <v>1302</v>
      </c>
      <c r="G1880">
        <v>0</v>
      </c>
      <c r="H1880">
        <v>1</v>
      </c>
      <c r="I1880">
        <v>0</v>
      </c>
      <c r="J1880" t="s">
        <v>28</v>
      </c>
      <c r="K1880" t="s">
        <v>29</v>
      </c>
      <c r="L1880" t="s">
        <v>18</v>
      </c>
      <c r="M1880" t="s">
        <v>19</v>
      </c>
      <c r="N1880" t="s">
        <v>15</v>
      </c>
    </row>
    <row r="1881" spans="1:14" x14ac:dyDescent="0.25">
      <c r="A1881">
        <f t="shared" si="29"/>
        <v>4</v>
      </c>
      <c r="B1881" s="1">
        <v>41367</v>
      </c>
      <c r="C1881" s="2">
        <v>0.52083333333333337</v>
      </c>
      <c r="D1881" t="s">
        <v>256</v>
      </c>
      <c r="E1881" t="s">
        <v>1463</v>
      </c>
      <c r="G1881">
        <v>0</v>
      </c>
      <c r="H1881">
        <v>1</v>
      </c>
      <c r="I1881">
        <v>0</v>
      </c>
      <c r="J1881" t="s">
        <v>28</v>
      </c>
      <c r="K1881" t="s">
        <v>29</v>
      </c>
      <c r="L1881" t="s">
        <v>211</v>
      </c>
      <c r="M1881" t="s">
        <v>212</v>
      </c>
      <c r="N1881" t="s">
        <v>22</v>
      </c>
    </row>
    <row r="1882" spans="1:14" x14ac:dyDescent="0.25">
      <c r="A1882">
        <f t="shared" si="29"/>
        <v>5</v>
      </c>
      <c r="B1882" s="1">
        <v>41368</v>
      </c>
      <c r="C1882" s="2">
        <v>0.60416666666666663</v>
      </c>
      <c r="D1882" t="s">
        <v>240</v>
      </c>
      <c r="E1882" t="s">
        <v>1482</v>
      </c>
      <c r="G1882">
        <v>0</v>
      </c>
      <c r="H1882">
        <v>1</v>
      </c>
      <c r="I1882">
        <v>1</v>
      </c>
      <c r="J1882" t="s">
        <v>28</v>
      </c>
      <c r="K1882" t="s">
        <v>29</v>
      </c>
      <c r="L1882" t="s">
        <v>1483</v>
      </c>
      <c r="M1882" t="s">
        <v>1484</v>
      </c>
      <c r="N1882" t="s">
        <v>15</v>
      </c>
    </row>
    <row r="1883" spans="1:14" x14ac:dyDescent="0.25">
      <c r="A1883">
        <f t="shared" si="29"/>
        <v>5</v>
      </c>
      <c r="B1883" s="1">
        <v>41368</v>
      </c>
      <c r="C1883" s="2">
        <v>0.625</v>
      </c>
      <c r="D1883" t="s">
        <v>240</v>
      </c>
      <c r="E1883" t="s">
        <v>1486</v>
      </c>
      <c r="G1883">
        <v>0</v>
      </c>
      <c r="H1883">
        <v>1</v>
      </c>
      <c r="I1883">
        <v>0</v>
      </c>
      <c r="J1883" t="s">
        <v>28</v>
      </c>
      <c r="K1883" t="s">
        <v>29</v>
      </c>
      <c r="L1883" t="s">
        <v>1483</v>
      </c>
      <c r="M1883" t="s">
        <v>1484</v>
      </c>
      <c r="N1883" t="s">
        <v>15</v>
      </c>
    </row>
    <row r="1884" spans="1:14" x14ac:dyDescent="0.25">
      <c r="A1884">
        <f t="shared" si="29"/>
        <v>6</v>
      </c>
      <c r="B1884" s="1">
        <v>41369</v>
      </c>
      <c r="C1884" s="2">
        <v>0.47916666666666669</v>
      </c>
      <c r="D1884" t="s">
        <v>238</v>
      </c>
      <c r="E1884" t="s">
        <v>1496</v>
      </c>
      <c r="G1884">
        <v>0</v>
      </c>
      <c r="H1884">
        <v>1</v>
      </c>
      <c r="I1884">
        <v>0</v>
      </c>
      <c r="J1884" t="s">
        <v>28</v>
      </c>
      <c r="K1884" t="s">
        <v>29</v>
      </c>
      <c r="L1884" t="s">
        <v>1317</v>
      </c>
      <c r="M1884" t="s">
        <v>1318</v>
      </c>
      <c r="N1884" t="s">
        <v>25</v>
      </c>
    </row>
    <row r="1885" spans="1:14" x14ac:dyDescent="0.25">
      <c r="A1885">
        <f t="shared" si="29"/>
        <v>6</v>
      </c>
      <c r="B1885" s="1">
        <v>41369</v>
      </c>
      <c r="C1885" s="2">
        <v>0.5</v>
      </c>
      <c r="D1885" t="s">
        <v>256</v>
      </c>
      <c r="E1885" t="s">
        <v>1359</v>
      </c>
      <c r="G1885">
        <v>0</v>
      </c>
      <c r="H1885">
        <v>1</v>
      </c>
      <c r="I1885">
        <v>0</v>
      </c>
      <c r="J1885" t="s">
        <v>28</v>
      </c>
      <c r="K1885" t="s">
        <v>29</v>
      </c>
      <c r="L1885" t="s">
        <v>211</v>
      </c>
      <c r="M1885" t="s">
        <v>212</v>
      </c>
      <c r="N1885" t="s">
        <v>22</v>
      </c>
    </row>
    <row r="1886" spans="1:14" x14ac:dyDescent="0.25">
      <c r="A1886">
        <f t="shared" si="29"/>
        <v>6</v>
      </c>
      <c r="B1886" s="1">
        <v>41369</v>
      </c>
      <c r="C1886" s="2">
        <v>0.52083333333333337</v>
      </c>
      <c r="D1886" t="s">
        <v>256</v>
      </c>
      <c r="E1886" t="s">
        <v>1359</v>
      </c>
      <c r="G1886">
        <v>0</v>
      </c>
      <c r="H1886">
        <v>1</v>
      </c>
      <c r="I1886">
        <v>0</v>
      </c>
      <c r="J1886" t="s">
        <v>28</v>
      </c>
      <c r="K1886" t="s">
        <v>29</v>
      </c>
      <c r="L1886" t="s">
        <v>211</v>
      </c>
      <c r="M1886" t="s">
        <v>212</v>
      </c>
      <c r="N1886" t="s">
        <v>22</v>
      </c>
    </row>
    <row r="1887" spans="1:14" x14ac:dyDescent="0.25">
      <c r="A1887">
        <f t="shared" si="29"/>
        <v>2</v>
      </c>
      <c r="B1887" s="1">
        <v>41372</v>
      </c>
      <c r="C1887" s="2">
        <v>0.5</v>
      </c>
      <c r="D1887" t="s">
        <v>240</v>
      </c>
      <c r="E1887" t="s">
        <v>1503</v>
      </c>
      <c r="G1887">
        <v>0</v>
      </c>
      <c r="H1887">
        <v>1</v>
      </c>
      <c r="I1887">
        <v>0</v>
      </c>
      <c r="J1887" t="s">
        <v>28</v>
      </c>
      <c r="K1887" t="s">
        <v>29</v>
      </c>
      <c r="L1887" t="s">
        <v>1212</v>
      </c>
      <c r="M1887" t="s">
        <v>1213</v>
      </c>
      <c r="N1887" t="s">
        <v>15</v>
      </c>
    </row>
    <row r="1888" spans="1:14" x14ac:dyDescent="0.25">
      <c r="A1888">
        <f t="shared" si="29"/>
        <v>3</v>
      </c>
      <c r="B1888" s="1">
        <v>41373</v>
      </c>
      <c r="C1888" s="2">
        <v>0.5</v>
      </c>
      <c r="D1888" t="s">
        <v>265</v>
      </c>
      <c r="E1888" t="s">
        <v>1527</v>
      </c>
      <c r="G1888">
        <v>0</v>
      </c>
      <c r="H1888">
        <v>1</v>
      </c>
      <c r="I1888">
        <v>0</v>
      </c>
      <c r="J1888" t="s">
        <v>28</v>
      </c>
      <c r="K1888" t="s">
        <v>29</v>
      </c>
      <c r="L1888" t="s">
        <v>1061</v>
      </c>
      <c r="M1888" t="s">
        <v>1224</v>
      </c>
      <c r="N1888" t="s">
        <v>25</v>
      </c>
    </row>
    <row r="1889" spans="1:14" x14ac:dyDescent="0.25">
      <c r="A1889">
        <f t="shared" si="29"/>
        <v>3</v>
      </c>
      <c r="B1889" s="1">
        <v>41373</v>
      </c>
      <c r="C1889" s="2">
        <v>0.52083333333333337</v>
      </c>
      <c r="D1889" t="s">
        <v>265</v>
      </c>
      <c r="E1889" t="s">
        <v>1527</v>
      </c>
      <c r="G1889">
        <v>0</v>
      </c>
      <c r="H1889">
        <v>1</v>
      </c>
      <c r="I1889">
        <v>0</v>
      </c>
      <c r="J1889" t="s">
        <v>28</v>
      </c>
      <c r="K1889" t="s">
        <v>29</v>
      </c>
      <c r="L1889" t="s">
        <v>1061</v>
      </c>
      <c r="M1889" t="s">
        <v>1224</v>
      </c>
      <c r="N1889" t="s">
        <v>25</v>
      </c>
    </row>
    <row r="1890" spans="1:14" x14ac:dyDescent="0.25">
      <c r="A1890">
        <f t="shared" si="29"/>
        <v>4</v>
      </c>
      <c r="B1890" s="1">
        <v>41374</v>
      </c>
      <c r="C1890" s="2">
        <v>0.47916666666666669</v>
      </c>
      <c r="D1890" t="s">
        <v>238</v>
      </c>
      <c r="E1890" t="s">
        <v>1543</v>
      </c>
      <c r="G1890">
        <v>0</v>
      </c>
      <c r="H1890">
        <v>1</v>
      </c>
      <c r="I1890">
        <v>0</v>
      </c>
      <c r="J1890" t="s">
        <v>28</v>
      </c>
      <c r="K1890" t="s">
        <v>29</v>
      </c>
      <c r="L1890" t="s">
        <v>30</v>
      </c>
      <c r="M1890" t="s">
        <v>31</v>
      </c>
      <c r="N1890" t="s">
        <v>25</v>
      </c>
    </row>
    <row r="1891" spans="1:14" x14ac:dyDescent="0.25">
      <c r="A1891">
        <f t="shared" si="29"/>
        <v>4</v>
      </c>
      <c r="B1891" s="1">
        <v>41374</v>
      </c>
      <c r="C1891" s="2">
        <v>0.5</v>
      </c>
      <c r="D1891" t="s">
        <v>256</v>
      </c>
      <c r="E1891" t="s">
        <v>1359</v>
      </c>
      <c r="G1891">
        <v>0</v>
      </c>
      <c r="H1891">
        <v>1</v>
      </c>
      <c r="I1891">
        <v>0</v>
      </c>
      <c r="J1891" t="s">
        <v>28</v>
      </c>
      <c r="K1891" t="s">
        <v>29</v>
      </c>
      <c r="L1891" t="s">
        <v>211</v>
      </c>
      <c r="M1891" t="s">
        <v>212</v>
      </c>
      <c r="N1891" t="s">
        <v>22</v>
      </c>
    </row>
    <row r="1892" spans="1:14" x14ac:dyDescent="0.25">
      <c r="A1892">
        <f t="shared" si="29"/>
        <v>4</v>
      </c>
      <c r="B1892" s="1">
        <v>41374</v>
      </c>
      <c r="C1892" s="2">
        <v>0.52083333333333337</v>
      </c>
      <c r="D1892" t="s">
        <v>256</v>
      </c>
      <c r="E1892" t="s">
        <v>1359</v>
      </c>
      <c r="G1892">
        <v>0</v>
      </c>
      <c r="H1892">
        <v>1</v>
      </c>
      <c r="I1892">
        <v>0</v>
      </c>
      <c r="J1892" t="s">
        <v>28</v>
      </c>
      <c r="K1892" t="s">
        <v>29</v>
      </c>
      <c r="L1892" t="s">
        <v>211</v>
      </c>
      <c r="M1892" t="s">
        <v>212</v>
      </c>
      <c r="N1892" t="s">
        <v>22</v>
      </c>
    </row>
    <row r="1893" spans="1:14" x14ac:dyDescent="0.25">
      <c r="A1893">
        <f t="shared" si="29"/>
        <v>5</v>
      </c>
      <c r="B1893" s="1">
        <v>41375</v>
      </c>
      <c r="C1893" s="2">
        <v>0.625</v>
      </c>
      <c r="D1893" t="s">
        <v>238</v>
      </c>
      <c r="E1893" t="s">
        <v>1561</v>
      </c>
      <c r="G1893">
        <v>0</v>
      </c>
      <c r="H1893">
        <v>1</v>
      </c>
      <c r="I1893">
        <v>0</v>
      </c>
      <c r="J1893" t="s">
        <v>28</v>
      </c>
      <c r="K1893" t="s">
        <v>29</v>
      </c>
      <c r="L1893" t="s">
        <v>30</v>
      </c>
      <c r="M1893" t="s">
        <v>31</v>
      </c>
      <c r="N1893" t="s">
        <v>25</v>
      </c>
    </row>
    <row r="1894" spans="1:14" x14ac:dyDescent="0.25">
      <c r="A1894">
        <f t="shared" si="29"/>
        <v>5</v>
      </c>
      <c r="B1894" s="1">
        <v>41375</v>
      </c>
      <c r="C1894" s="2">
        <v>0.64583333333333337</v>
      </c>
      <c r="D1894" t="s">
        <v>238</v>
      </c>
      <c r="E1894" t="s">
        <v>1561</v>
      </c>
      <c r="G1894">
        <v>0</v>
      </c>
      <c r="H1894">
        <v>1</v>
      </c>
      <c r="I1894">
        <v>0</v>
      </c>
      <c r="J1894" t="s">
        <v>28</v>
      </c>
      <c r="K1894" t="s">
        <v>29</v>
      </c>
      <c r="L1894" t="s">
        <v>30</v>
      </c>
      <c r="M1894" t="s">
        <v>31</v>
      </c>
      <c r="N1894" t="s">
        <v>25</v>
      </c>
    </row>
    <row r="1895" spans="1:14" x14ac:dyDescent="0.25">
      <c r="A1895">
        <f t="shared" si="29"/>
        <v>6</v>
      </c>
      <c r="B1895" s="1">
        <v>41376</v>
      </c>
      <c r="C1895" s="2">
        <v>0.52083333333333337</v>
      </c>
      <c r="D1895" t="s">
        <v>256</v>
      </c>
      <c r="E1895" t="s">
        <v>1359</v>
      </c>
      <c r="G1895">
        <v>0</v>
      </c>
      <c r="H1895">
        <v>1</v>
      </c>
      <c r="I1895">
        <v>0</v>
      </c>
      <c r="J1895" t="s">
        <v>28</v>
      </c>
      <c r="K1895" t="s">
        <v>29</v>
      </c>
      <c r="L1895" t="s">
        <v>211</v>
      </c>
      <c r="M1895" t="s">
        <v>212</v>
      </c>
      <c r="N1895" t="s">
        <v>22</v>
      </c>
    </row>
    <row r="1896" spans="1:14" x14ac:dyDescent="0.25">
      <c r="A1896">
        <f t="shared" si="29"/>
        <v>3</v>
      </c>
      <c r="B1896" s="1">
        <v>41380</v>
      </c>
      <c r="C1896" s="2">
        <v>0.5</v>
      </c>
      <c r="D1896" t="s">
        <v>262</v>
      </c>
      <c r="E1896" t="s">
        <v>1602</v>
      </c>
      <c r="G1896">
        <v>0</v>
      </c>
      <c r="H1896">
        <v>1</v>
      </c>
      <c r="I1896">
        <v>0</v>
      </c>
      <c r="J1896" t="s">
        <v>28</v>
      </c>
      <c r="K1896" t="s">
        <v>29</v>
      </c>
      <c r="L1896" t="s">
        <v>216</v>
      </c>
      <c r="M1896" t="s">
        <v>217</v>
      </c>
      <c r="N1896" t="s">
        <v>25</v>
      </c>
    </row>
    <row r="1897" spans="1:14" x14ac:dyDescent="0.25">
      <c r="A1897">
        <f t="shared" si="29"/>
        <v>3</v>
      </c>
      <c r="B1897" s="1">
        <v>41380</v>
      </c>
      <c r="C1897" s="2">
        <v>0.52083333333333337</v>
      </c>
      <c r="D1897" t="s">
        <v>238</v>
      </c>
      <c r="E1897" t="s">
        <v>1604</v>
      </c>
      <c r="G1897">
        <v>0</v>
      </c>
      <c r="H1897">
        <v>1</v>
      </c>
      <c r="I1897">
        <v>0</v>
      </c>
      <c r="J1897" t="s">
        <v>28</v>
      </c>
      <c r="K1897" t="s">
        <v>29</v>
      </c>
      <c r="L1897" t="s">
        <v>66</v>
      </c>
      <c r="M1897" t="s">
        <v>1364</v>
      </c>
      <c r="N1897" t="s">
        <v>25</v>
      </c>
    </row>
    <row r="1898" spans="1:14" x14ac:dyDescent="0.25">
      <c r="A1898">
        <f t="shared" si="29"/>
        <v>4</v>
      </c>
      <c r="B1898" s="1">
        <v>41381</v>
      </c>
      <c r="C1898" s="2">
        <v>0.47916666666666669</v>
      </c>
      <c r="D1898" t="s">
        <v>262</v>
      </c>
      <c r="E1898" t="s">
        <v>1600</v>
      </c>
      <c r="G1898">
        <v>0</v>
      </c>
      <c r="H1898">
        <v>1</v>
      </c>
      <c r="I1898">
        <v>0</v>
      </c>
      <c r="J1898" t="s">
        <v>28</v>
      </c>
      <c r="K1898" t="s">
        <v>29</v>
      </c>
      <c r="L1898" t="s">
        <v>1219</v>
      </c>
      <c r="M1898" t="s">
        <v>1220</v>
      </c>
      <c r="N1898" t="s">
        <v>25</v>
      </c>
    </row>
    <row r="1899" spans="1:14" x14ac:dyDescent="0.25">
      <c r="A1899">
        <f t="shared" si="29"/>
        <v>5</v>
      </c>
      <c r="B1899" s="1">
        <v>41382</v>
      </c>
      <c r="C1899" s="2">
        <v>0.58333333333333337</v>
      </c>
      <c r="D1899" t="s">
        <v>238</v>
      </c>
      <c r="E1899" t="s">
        <v>1375</v>
      </c>
      <c r="G1899">
        <v>0</v>
      </c>
      <c r="H1899">
        <v>1</v>
      </c>
      <c r="I1899">
        <v>0</v>
      </c>
      <c r="J1899" t="s">
        <v>28</v>
      </c>
      <c r="K1899" t="s">
        <v>29</v>
      </c>
      <c r="L1899" t="s">
        <v>66</v>
      </c>
      <c r="M1899" t="s">
        <v>1364</v>
      </c>
      <c r="N1899" t="s">
        <v>25</v>
      </c>
    </row>
    <row r="1900" spans="1:14" x14ac:dyDescent="0.25">
      <c r="A1900">
        <f t="shared" si="29"/>
        <v>5</v>
      </c>
      <c r="B1900" s="1">
        <v>41382</v>
      </c>
      <c r="C1900" s="2">
        <v>0.60416666666666663</v>
      </c>
      <c r="D1900" t="s">
        <v>238</v>
      </c>
      <c r="E1900" t="s">
        <v>1375</v>
      </c>
      <c r="G1900">
        <v>0</v>
      </c>
      <c r="H1900">
        <v>1</v>
      </c>
      <c r="I1900">
        <v>0</v>
      </c>
      <c r="J1900" t="s">
        <v>28</v>
      </c>
      <c r="K1900" t="s">
        <v>29</v>
      </c>
      <c r="L1900" t="s">
        <v>66</v>
      </c>
      <c r="M1900" t="s">
        <v>1364</v>
      </c>
      <c r="N1900" t="s">
        <v>25</v>
      </c>
    </row>
    <row r="1901" spans="1:14" x14ac:dyDescent="0.25">
      <c r="A1901">
        <f t="shared" si="29"/>
        <v>5</v>
      </c>
      <c r="B1901" s="1">
        <v>41382</v>
      </c>
      <c r="C1901" s="2">
        <v>0.64583333333333337</v>
      </c>
      <c r="D1901" t="s">
        <v>265</v>
      </c>
      <c r="E1901" t="s">
        <v>1638</v>
      </c>
      <c r="G1901">
        <v>0</v>
      </c>
      <c r="H1901">
        <v>1</v>
      </c>
      <c r="I1901">
        <v>0</v>
      </c>
      <c r="J1901" t="s">
        <v>28</v>
      </c>
      <c r="K1901" t="s">
        <v>29</v>
      </c>
      <c r="L1901" t="s">
        <v>165</v>
      </c>
      <c r="M1901" t="s">
        <v>166</v>
      </c>
      <c r="N1901" t="s">
        <v>25</v>
      </c>
    </row>
    <row r="1902" spans="1:14" x14ac:dyDescent="0.25">
      <c r="A1902">
        <f t="shared" si="29"/>
        <v>6</v>
      </c>
      <c r="B1902" s="1">
        <v>41383</v>
      </c>
      <c r="C1902" s="2">
        <v>0.5</v>
      </c>
      <c r="D1902" t="s">
        <v>256</v>
      </c>
      <c r="E1902" t="s">
        <v>1359</v>
      </c>
      <c r="G1902">
        <v>0</v>
      </c>
      <c r="H1902">
        <v>1</v>
      </c>
      <c r="I1902">
        <v>0</v>
      </c>
      <c r="J1902" t="s">
        <v>28</v>
      </c>
      <c r="K1902" t="s">
        <v>29</v>
      </c>
      <c r="L1902" t="s">
        <v>211</v>
      </c>
      <c r="M1902" t="s">
        <v>212</v>
      </c>
      <c r="N1902" t="s">
        <v>22</v>
      </c>
    </row>
    <row r="1903" spans="1:14" x14ac:dyDescent="0.25">
      <c r="A1903">
        <f t="shared" si="29"/>
        <v>6</v>
      </c>
      <c r="B1903" s="1">
        <v>41383</v>
      </c>
      <c r="C1903" s="2">
        <v>0.52083333333333337</v>
      </c>
      <c r="D1903" t="s">
        <v>256</v>
      </c>
      <c r="E1903" t="s">
        <v>1359</v>
      </c>
      <c r="G1903">
        <v>0</v>
      </c>
      <c r="H1903">
        <v>1</v>
      </c>
      <c r="I1903">
        <v>0</v>
      </c>
      <c r="J1903" t="s">
        <v>28</v>
      </c>
      <c r="K1903" t="s">
        <v>29</v>
      </c>
      <c r="L1903" t="s">
        <v>211</v>
      </c>
      <c r="M1903" t="s">
        <v>212</v>
      </c>
      <c r="N1903" t="s">
        <v>22</v>
      </c>
    </row>
    <row r="1904" spans="1:14" x14ac:dyDescent="0.25">
      <c r="A1904">
        <f t="shared" si="29"/>
        <v>2</v>
      </c>
      <c r="B1904" s="1">
        <v>41386</v>
      </c>
      <c r="C1904" s="2">
        <v>0.5</v>
      </c>
      <c r="D1904" t="s">
        <v>240</v>
      </c>
      <c r="E1904" t="s">
        <v>1652</v>
      </c>
      <c r="G1904">
        <v>0</v>
      </c>
      <c r="H1904">
        <v>1</v>
      </c>
      <c r="I1904">
        <v>0</v>
      </c>
      <c r="J1904" t="s">
        <v>28</v>
      </c>
      <c r="K1904" t="s">
        <v>29</v>
      </c>
      <c r="L1904" t="s">
        <v>1212</v>
      </c>
      <c r="M1904" t="s">
        <v>1213</v>
      </c>
      <c r="N1904" t="s">
        <v>15</v>
      </c>
    </row>
    <row r="1905" spans="1:15" x14ac:dyDescent="0.25">
      <c r="A1905">
        <f t="shared" si="29"/>
        <v>4</v>
      </c>
      <c r="B1905" s="1">
        <v>41388</v>
      </c>
      <c r="C1905" s="2">
        <v>0.5</v>
      </c>
      <c r="D1905" t="s">
        <v>256</v>
      </c>
      <c r="E1905" t="s">
        <v>1359</v>
      </c>
      <c r="G1905">
        <v>0</v>
      </c>
      <c r="H1905">
        <v>1</v>
      </c>
      <c r="I1905">
        <v>0</v>
      </c>
      <c r="J1905" t="s">
        <v>28</v>
      </c>
      <c r="K1905" t="s">
        <v>29</v>
      </c>
      <c r="L1905" t="s">
        <v>211</v>
      </c>
      <c r="M1905" t="s">
        <v>212</v>
      </c>
      <c r="N1905" t="s">
        <v>22</v>
      </c>
    </row>
    <row r="1906" spans="1:15" x14ac:dyDescent="0.25">
      <c r="A1906">
        <f t="shared" si="29"/>
        <v>6</v>
      </c>
      <c r="B1906" s="1">
        <v>41390</v>
      </c>
      <c r="C1906" s="2">
        <v>0.5</v>
      </c>
      <c r="D1906" t="s">
        <v>256</v>
      </c>
      <c r="E1906" t="s">
        <v>1359</v>
      </c>
      <c r="G1906">
        <v>0</v>
      </c>
      <c r="H1906">
        <v>1</v>
      </c>
      <c r="I1906">
        <v>0</v>
      </c>
      <c r="J1906" t="s">
        <v>28</v>
      </c>
      <c r="K1906" t="s">
        <v>29</v>
      </c>
      <c r="L1906" t="s">
        <v>211</v>
      </c>
      <c r="M1906" t="s">
        <v>212</v>
      </c>
      <c r="N1906" t="s">
        <v>22</v>
      </c>
    </row>
    <row r="1907" spans="1:15" x14ac:dyDescent="0.25">
      <c r="A1907">
        <f t="shared" si="29"/>
        <v>2</v>
      </c>
      <c r="B1907" s="1">
        <v>41393</v>
      </c>
      <c r="C1907" s="2">
        <v>0.47916666666666669</v>
      </c>
      <c r="D1907" t="s">
        <v>240</v>
      </c>
      <c r="E1907" t="s">
        <v>1730</v>
      </c>
      <c r="G1907">
        <v>0</v>
      </c>
      <c r="H1907">
        <v>1</v>
      </c>
      <c r="I1907">
        <v>0</v>
      </c>
      <c r="J1907" t="s">
        <v>28</v>
      </c>
      <c r="K1907" t="s">
        <v>29</v>
      </c>
      <c r="L1907" t="s">
        <v>110</v>
      </c>
      <c r="M1907" t="s">
        <v>111</v>
      </c>
      <c r="N1907" t="s">
        <v>15</v>
      </c>
    </row>
    <row r="1908" spans="1:15" x14ac:dyDescent="0.25">
      <c r="A1908">
        <f t="shared" si="29"/>
        <v>2</v>
      </c>
      <c r="B1908" s="1">
        <v>41393</v>
      </c>
      <c r="C1908" s="2">
        <v>0.5</v>
      </c>
      <c r="D1908" t="s">
        <v>240</v>
      </c>
      <c r="E1908" t="s">
        <v>1733</v>
      </c>
      <c r="G1908">
        <v>0</v>
      </c>
      <c r="H1908">
        <v>1</v>
      </c>
      <c r="I1908">
        <v>0</v>
      </c>
      <c r="J1908" t="s">
        <v>28</v>
      </c>
      <c r="K1908" t="s">
        <v>29</v>
      </c>
      <c r="L1908" t="s">
        <v>110</v>
      </c>
      <c r="M1908" t="s">
        <v>111</v>
      </c>
      <c r="N1908" t="s">
        <v>15</v>
      </c>
    </row>
    <row r="1909" spans="1:15" x14ac:dyDescent="0.25">
      <c r="A1909">
        <f t="shared" si="29"/>
        <v>3</v>
      </c>
      <c r="B1909" s="1">
        <v>41394</v>
      </c>
      <c r="C1909" s="2">
        <v>0.5</v>
      </c>
      <c r="D1909" t="s">
        <v>262</v>
      </c>
      <c r="E1909" t="s">
        <v>1396</v>
      </c>
      <c r="G1909">
        <v>0</v>
      </c>
      <c r="H1909">
        <v>1</v>
      </c>
      <c r="I1909">
        <v>0</v>
      </c>
      <c r="J1909" t="s">
        <v>28</v>
      </c>
      <c r="K1909" t="s">
        <v>29</v>
      </c>
      <c r="L1909" t="s">
        <v>1219</v>
      </c>
      <c r="M1909" t="s">
        <v>1220</v>
      </c>
      <c r="N1909" t="s">
        <v>25</v>
      </c>
    </row>
    <row r="1910" spans="1:15" x14ac:dyDescent="0.25">
      <c r="A1910">
        <f t="shared" si="29"/>
        <v>3</v>
      </c>
      <c r="B1910" s="1">
        <v>41394</v>
      </c>
      <c r="C1910" s="2">
        <v>0.52083333333333337</v>
      </c>
      <c r="D1910" t="s">
        <v>262</v>
      </c>
      <c r="E1910" t="s">
        <v>1396</v>
      </c>
      <c r="G1910">
        <v>0</v>
      </c>
      <c r="H1910">
        <v>1</v>
      </c>
      <c r="I1910">
        <v>0</v>
      </c>
      <c r="J1910" t="s">
        <v>28</v>
      </c>
      <c r="K1910" t="s">
        <v>29</v>
      </c>
      <c r="L1910" t="s">
        <v>1219</v>
      </c>
      <c r="M1910" t="s">
        <v>1220</v>
      </c>
      <c r="N1910" t="s">
        <v>25</v>
      </c>
    </row>
    <row r="1911" spans="1:15" x14ac:dyDescent="0.25">
      <c r="A1911">
        <f t="shared" si="29"/>
        <v>5</v>
      </c>
      <c r="B1911" s="1">
        <v>41396</v>
      </c>
      <c r="C1911" s="2">
        <v>0.60416666666666663</v>
      </c>
      <c r="D1911" t="s">
        <v>238</v>
      </c>
      <c r="E1911" t="s">
        <v>1333</v>
      </c>
      <c r="G1911">
        <v>0</v>
      </c>
      <c r="H1911">
        <v>1</v>
      </c>
      <c r="I1911">
        <v>0</v>
      </c>
      <c r="J1911" t="s">
        <v>28</v>
      </c>
      <c r="K1911" t="s">
        <v>29</v>
      </c>
      <c r="L1911" t="s">
        <v>66</v>
      </c>
      <c r="M1911" t="s">
        <v>1364</v>
      </c>
      <c r="N1911" t="s">
        <v>25</v>
      </c>
    </row>
    <row r="1912" spans="1:15" x14ac:dyDescent="0.25">
      <c r="A1912">
        <f t="shared" si="29"/>
        <v>6</v>
      </c>
      <c r="B1912" s="1">
        <v>41397</v>
      </c>
      <c r="C1912" s="2">
        <v>0.47916666666666669</v>
      </c>
      <c r="D1912" t="s">
        <v>238</v>
      </c>
      <c r="E1912" t="s">
        <v>1586</v>
      </c>
      <c r="G1912">
        <v>0</v>
      </c>
      <c r="H1912">
        <v>1</v>
      </c>
      <c r="I1912">
        <v>0</v>
      </c>
      <c r="J1912" t="s">
        <v>28</v>
      </c>
      <c r="K1912" t="s">
        <v>29</v>
      </c>
      <c r="L1912" t="s">
        <v>151</v>
      </c>
      <c r="M1912" t="s">
        <v>152</v>
      </c>
      <c r="N1912" t="s">
        <v>15</v>
      </c>
    </row>
    <row r="1913" spans="1:15" x14ac:dyDescent="0.25">
      <c r="A1913">
        <f t="shared" si="29"/>
        <v>2</v>
      </c>
      <c r="B1913" s="1">
        <v>41302</v>
      </c>
      <c r="C1913" s="2">
        <v>0.70833333333333337</v>
      </c>
      <c r="D1913" t="s">
        <v>237</v>
      </c>
      <c r="E1913" t="s">
        <v>582</v>
      </c>
      <c r="G1913">
        <v>0</v>
      </c>
      <c r="H1913">
        <v>1</v>
      </c>
      <c r="I1913">
        <v>1</v>
      </c>
      <c r="J1913" t="s">
        <v>92</v>
      </c>
      <c r="K1913" t="s">
        <v>93</v>
      </c>
      <c r="L1913" t="s">
        <v>140</v>
      </c>
      <c r="M1913" t="s">
        <v>141</v>
      </c>
      <c r="N1913" t="s">
        <v>25</v>
      </c>
      <c r="O1913" s="6" t="s">
        <v>448</v>
      </c>
    </row>
    <row r="1914" spans="1:15" x14ac:dyDescent="0.25">
      <c r="A1914">
        <f t="shared" si="29"/>
        <v>2</v>
      </c>
      <c r="B1914" s="1">
        <v>41302</v>
      </c>
      <c r="C1914" s="2">
        <v>0.72916666666666663</v>
      </c>
      <c r="D1914" t="s">
        <v>237</v>
      </c>
      <c r="E1914" t="s">
        <v>584</v>
      </c>
      <c r="G1914">
        <v>0</v>
      </c>
      <c r="H1914">
        <v>1</v>
      </c>
      <c r="I1914">
        <v>1</v>
      </c>
      <c r="J1914" t="s">
        <v>92</v>
      </c>
      <c r="K1914" t="s">
        <v>93</v>
      </c>
      <c r="L1914" t="s">
        <v>120</v>
      </c>
      <c r="M1914" t="s">
        <v>121</v>
      </c>
      <c r="N1914" t="s">
        <v>25</v>
      </c>
      <c r="O1914" s="6" t="s">
        <v>464</v>
      </c>
    </row>
    <row r="1915" spans="1:15" x14ac:dyDescent="0.25">
      <c r="A1915">
        <f t="shared" si="29"/>
        <v>2</v>
      </c>
      <c r="B1915" s="1">
        <v>41302</v>
      </c>
      <c r="C1915" s="2">
        <v>0.75</v>
      </c>
      <c r="D1915" t="s">
        <v>249</v>
      </c>
      <c r="E1915" t="s">
        <v>585</v>
      </c>
      <c r="G1915">
        <v>0</v>
      </c>
      <c r="H1915">
        <v>1</v>
      </c>
      <c r="I1915">
        <v>1</v>
      </c>
      <c r="J1915" t="s">
        <v>92</v>
      </c>
      <c r="K1915" t="s">
        <v>93</v>
      </c>
      <c r="L1915" t="s">
        <v>122</v>
      </c>
      <c r="M1915" t="s">
        <v>123</v>
      </c>
      <c r="N1915" t="s">
        <v>25</v>
      </c>
      <c r="O1915" s="6" t="s">
        <v>402</v>
      </c>
    </row>
    <row r="1916" spans="1:15" x14ac:dyDescent="0.25">
      <c r="A1916">
        <f t="shared" si="29"/>
        <v>3</v>
      </c>
      <c r="B1916" s="1">
        <v>41303</v>
      </c>
      <c r="C1916" s="2">
        <v>0.6875</v>
      </c>
      <c r="D1916" t="s">
        <v>237</v>
      </c>
      <c r="E1916" t="s">
        <v>605</v>
      </c>
      <c r="G1916">
        <v>0</v>
      </c>
      <c r="H1916">
        <v>1</v>
      </c>
      <c r="I1916">
        <v>1</v>
      </c>
      <c r="J1916" t="s">
        <v>92</v>
      </c>
      <c r="K1916" t="s">
        <v>93</v>
      </c>
      <c r="L1916" t="s">
        <v>97</v>
      </c>
      <c r="M1916" t="s">
        <v>98</v>
      </c>
      <c r="N1916" t="s">
        <v>15</v>
      </c>
      <c r="O1916" s="6" t="s">
        <v>389</v>
      </c>
    </row>
    <row r="1917" spans="1:15" x14ac:dyDescent="0.25">
      <c r="A1917">
        <f t="shared" si="29"/>
        <v>2</v>
      </c>
      <c r="B1917" s="1">
        <v>41309</v>
      </c>
      <c r="C1917" s="2">
        <v>0.70833333333333337</v>
      </c>
      <c r="D1917" t="s">
        <v>249</v>
      </c>
      <c r="E1917" t="s">
        <v>671</v>
      </c>
      <c r="G1917">
        <v>0</v>
      </c>
      <c r="H1917">
        <v>1</v>
      </c>
      <c r="I1917">
        <v>0</v>
      </c>
      <c r="J1917" t="s">
        <v>92</v>
      </c>
      <c r="K1917" t="s">
        <v>93</v>
      </c>
      <c r="L1917" t="s">
        <v>40</v>
      </c>
      <c r="M1917" t="s">
        <v>41</v>
      </c>
      <c r="N1917" t="s">
        <v>22</v>
      </c>
      <c r="O1917" s="6" t="s">
        <v>306</v>
      </c>
    </row>
    <row r="1918" spans="1:15" x14ac:dyDescent="0.25">
      <c r="A1918">
        <f t="shared" si="29"/>
        <v>2</v>
      </c>
      <c r="B1918" s="1">
        <v>41309</v>
      </c>
      <c r="C1918" s="2">
        <v>0.72916666666666663</v>
      </c>
      <c r="D1918" t="s">
        <v>249</v>
      </c>
      <c r="E1918" t="s">
        <v>673</v>
      </c>
      <c r="G1918">
        <v>0</v>
      </c>
      <c r="H1918">
        <v>1</v>
      </c>
      <c r="I1918">
        <v>0</v>
      </c>
      <c r="J1918" t="s">
        <v>92</v>
      </c>
      <c r="K1918" t="s">
        <v>93</v>
      </c>
      <c r="L1918" t="s">
        <v>40</v>
      </c>
      <c r="M1918" t="s">
        <v>41</v>
      </c>
      <c r="N1918" t="s">
        <v>22</v>
      </c>
      <c r="O1918" s="6" t="s">
        <v>306</v>
      </c>
    </row>
    <row r="1919" spans="1:15" x14ac:dyDescent="0.25">
      <c r="A1919">
        <f t="shared" si="29"/>
        <v>2</v>
      </c>
      <c r="B1919" s="1">
        <v>41309</v>
      </c>
      <c r="C1919" s="2">
        <v>0.75</v>
      </c>
      <c r="D1919" t="s">
        <v>258</v>
      </c>
      <c r="E1919" t="s">
        <v>676</v>
      </c>
      <c r="G1919">
        <v>0</v>
      </c>
      <c r="H1919">
        <v>1</v>
      </c>
      <c r="I1919">
        <v>1</v>
      </c>
      <c r="J1919" t="s">
        <v>92</v>
      </c>
      <c r="K1919" t="s">
        <v>93</v>
      </c>
      <c r="L1919" t="s">
        <v>185</v>
      </c>
      <c r="M1919" t="s">
        <v>186</v>
      </c>
      <c r="N1919" t="s">
        <v>25</v>
      </c>
      <c r="O1919" s="6" t="s">
        <v>363</v>
      </c>
    </row>
    <row r="1920" spans="1:15" x14ac:dyDescent="0.25">
      <c r="A1920">
        <f t="shared" si="29"/>
        <v>3</v>
      </c>
      <c r="B1920" s="1">
        <v>41310</v>
      </c>
      <c r="C1920" s="2">
        <v>0.64583333333333337</v>
      </c>
      <c r="D1920" t="s">
        <v>249</v>
      </c>
      <c r="E1920" t="s">
        <v>690</v>
      </c>
      <c r="G1920">
        <v>0</v>
      </c>
      <c r="H1920">
        <v>1</v>
      </c>
      <c r="I1920">
        <v>1</v>
      </c>
      <c r="J1920" t="s">
        <v>92</v>
      </c>
      <c r="K1920" t="s">
        <v>93</v>
      </c>
      <c r="L1920" t="s">
        <v>200</v>
      </c>
      <c r="M1920" t="s">
        <v>201</v>
      </c>
      <c r="N1920" t="s">
        <v>15</v>
      </c>
      <c r="O1920" s="5" t="s">
        <v>310</v>
      </c>
    </row>
    <row r="1921" spans="1:15" x14ac:dyDescent="0.25">
      <c r="A1921">
        <f t="shared" si="29"/>
        <v>3</v>
      </c>
      <c r="B1921" s="1">
        <v>41310</v>
      </c>
      <c r="C1921" s="2">
        <v>0.66666666666666663</v>
      </c>
      <c r="D1921" t="s">
        <v>249</v>
      </c>
      <c r="E1921" t="s">
        <v>690</v>
      </c>
      <c r="G1921">
        <v>0</v>
      </c>
      <c r="H1921">
        <v>1</v>
      </c>
      <c r="I1921">
        <v>0</v>
      </c>
      <c r="J1921" t="s">
        <v>92</v>
      </c>
      <c r="K1921" t="s">
        <v>93</v>
      </c>
      <c r="L1921" t="s">
        <v>200</v>
      </c>
      <c r="M1921" t="s">
        <v>201</v>
      </c>
      <c r="N1921" t="s">
        <v>15</v>
      </c>
      <c r="O1921" s="5" t="s">
        <v>310</v>
      </c>
    </row>
    <row r="1922" spans="1:15" x14ac:dyDescent="0.25">
      <c r="A1922">
        <f t="shared" ref="A1922:A1985" si="30">WEEKDAY(B:B)</f>
        <v>2</v>
      </c>
      <c r="B1922" s="1">
        <v>41316</v>
      </c>
      <c r="C1922" s="2">
        <v>0.375</v>
      </c>
      <c r="D1922" t="s">
        <v>251</v>
      </c>
      <c r="E1922" t="s">
        <v>751</v>
      </c>
      <c r="F1922" t="s">
        <v>269</v>
      </c>
      <c r="G1922">
        <v>0</v>
      </c>
      <c r="H1922">
        <v>1</v>
      </c>
      <c r="I1922">
        <v>0</v>
      </c>
      <c r="J1922" t="s">
        <v>92</v>
      </c>
      <c r="K1922" t="s">
        <v>93</v>
      </c>
      <c r="L1922" t="s">
        <v>136</v>
      </c>
      <c r="M1922" t="s">
        <v>137</v>
      </c>
      <c r="N1922" t="s">
        <v>22</v>
      </c>
      <c r="O1922" s="6" t="s">
        <v>322</v>
      </c>
    </row>
    <row r="1923" spans="1:15" x14ac:dyDescent="0.25">
      <c r="A1923">
        <f t="shared" si="30"/>
        <v>2</v>
      </c>
      <c r="B1923" s="1">
        <v>41316</v>
      </c>
      <c r="C1923" s="2">
        <v>0.4375</v>
      </c>
      <c r="D1923" t="s">
        <v>249</v>
      </c>
      <c r="E1923" t="s">
        <v>755</v>
      </c>
      <c r="G1923">
        <v>0</v>
      </c>
      <c r="H1923">
        <v>1</v>
      </c>
      <c r="I1923">
        <v>1</v>
      </c>
      <c r="J1923" t="s">
        <v>92</v>
      </c>
      <c r="K1923" t="s">
        <v>93</v>
      </c>
      <c r="L1923" t="s">
        <v>273</v>
      </c>
      <c r="M1923" t="s">
        <v>274</v>
      </c>
      <c r="N1923" t="s">
        <v>15</v>
      </c>
      <c r="O1923" s="5" t="s">
        <v>324</v>
      </c>
    </row>
    <row r="1924" spans="1:15" x14ac:dyDescent="0.25">
      <c r="A1924">
        <f t="shared" si="30"/>
        <v>2</v>
      </c>
      <c r="B1924" s="1">
        <v>41316</v>
      </c>
      <c r="C1924" s="2">
        <v>0.72916666666666663</v>
      </c>
      <c r="D1924" t="s">
        <v>249</v>
      </c>
      <c r="E1924" t="s">
        <v>768</v>
      </c>
      <c r="G1924">
        <v>0</v>
      </c>
      <c r="H1924">
        <v>1</v>
      </c>
      <c r="I1924">
        <v>0</v>
      </c>
      <c r="J1924" t="s">
        <v>92</v>
      </c>
      <c r="K1924" t="s">
        <v>93</v>
      </c>
      <c r="L1924" t="s">
        <v>40</v>
      </c>
      <c r="M1924" t="s">
        <v>41</v>
      </c>
      <c r="N1924" t="s">
        <v>22</v>
      </c>
      <c r="O1924" s="6" t="s">
        <v>306</v>
      </c>
    </row>
    <row r="1925" spans="1:15" x14ac:dyDescent="0.25">
      <c r="A1925">
        <f t="shared" si="30"/>
        <v>2</v>
      </c>
      <c r="B1925" s="1">
        <v>41316</v>
      </c>
      <c r="C1925" s="2">
        <v>0.75</v>
      </c>
      <c r="D1925" t="s">
        <v>249</v>
      </c>
      <c r="E1925" t="s">
        <v>769</v>
      </c>
      <c r="G1925">
        <v>0</v>
      </c>
      <c r="H1925">
        <v>1</v>
      </c>
      <c r="I1925">
        <v>0</v>
      </c>
      <c r="J1925" t="s">
        <v>92</v>
      </c>
      <c r="K1925" t="s">
        <v>93</v>
      </c>
      <c r="L1925" t="s">
        <v>40</v>
      </c>
      <c r="M1925" t="s">
        <v>41</v>
      </c>
      <c r="N1925" t="s">
        <v>22</v>
      </c>
      <c r="O1925" s="6" t="s">
        <v>306</v>
      </c>
    </row>
    <row r="1926" spans="1:15" x14ac:dyDescent="0.25">
      <c r="A1926">
        <f t="shared" si="30"/>
        <v>3</v>
      </c>
      <c r="B1926" s="1">
        <v>41317</v>
      </c>
      <c r="C1926" s="2">
        <v>0.64583333333333337</v>
      </c>
      <c r="D1926" t="s">
        <v>249</v>
      </c>
      <c r="E1926" t="s">
        <v>783</v>
      </c>
      <c r="G1926">
        <v>0</v>
      </c>
      <c r="H1926">
        <v>1</v>
      </c>
      <c r="I1926">
        <v>0</v>
      </c>
      <c r="J1926" t="s">
        <v>92</v>
      </c>
      <c r="K1926" t="s">
        <v>93</v>
      </c>
      <c r="L1926" t="s">
        <v>200</v>
      </c>
      <c r="M1926" t="s">
        <v>201</v>
      </c>
      <c r="N1926" t="s">
        <v>15</v>
      </c>
      <c r="O1926" s="5" t="s">
        <v>310</v>
      </c>
    </row>
    <row r="1927" spans="1:15" x14ac:dyDescent="0.25">
      <c r="A1927">
        <f t="shared" si="30"/>
        <v>3</v>
      </c>
      <c r="B1927" s="1">
        <v>41317</v>
      </c>
      <c r="C1927" s="2">
        <v>0.66666666666666663</v>
      </c>
      <c r="D1927" t="s">
        <v>249</v>
      </c>
      <c r="E1927" t="s">
        <v>783</v>
      </c>
      <c r="G1927">
        <v>0</v>
      </c>
      <c r="H1927">
        <v>1</v>
      </c>
      <c r="I1927">
        <v>0</v>
      </c>
      <c r="J1927" t="s">
        <v>92</v>
      </c>
      <c r="K1927" t="s">
        <v>93</v>
      </c>
      <c r="L1927" t="s">
        <v>200</v>
      </c>
      <c r="M1927" t="s">
        <v>201</v>
      </c>
      <c r="N1927" t="s">
        <v>15</v>
      </c>
      <c r="O1927" s="5" t="s">
        <v>310</v>
      </c>
    </row>
    <row r="1928" spans="1:15" x14ac:dyDescent="0.25">
      <c r="A1928">
        <f t="shared" si="30"/>
        <v>3</v>
      </c>
      <c r="B1928" s="1">
        <v>41317</v>
      </c>
      <c r="C1928" s="2">
        <v>0.6875</v>
      </c>
      <c r="D1928" t="s">
        <v>237</v>
      </c>
      <c r="E1928" t="s">
        <v>786</v>
      </c>
      <c r="G1928">
        <v>0</v>
      </c>
      <c r="H1928">
        <v>1</v>
      </c>
      <c r="I1928">
        <v>1</v>
      </c>
      <c r="J1928" t="s">
        <v>92</v>
      </c>
      <c r="K1928" t="s">
        <v>93</v>
      </c>
      <c r="L1928" t="s">
        <v>296</v>
      </c>
      <c r="M1928" t="s">
        <v>297</v>
      </c>
      <c r="N1928" t="s">
        <v>25</v>
      </c>
      <c r="O1928" s="6" t="s">
        <v>337</v>
      </c>
    </row>
    <row r="1929" spans="1:15" x14ac:dyDescent="0.25">
      <c r="A1929">
        <f t="shared" si="30"/>
        <v>3</v>
      </c>
      <c r="B1929" s="1">
        <v>41324</v>
      </c>
      <c r="C1929" s="2">
        <v>0.64583333333333337</v>
      </c>
      <c r="D1929" t="s">
        <v>421</v>
      </c>
      <c r="E1929" t="s">
        <v>856</v>
      </c>
      <c r="G1929">
        <v>0</v>
      </c>
      <c r="H1929">
        <v>1</v>
      </c>
      <c r="I1929">
        <v>1</v>
      </c>
      <c r="J1929" t="s">
        <v>92</v>
      </c>
      <c r="K1929" t="s">
        <v>93</v>
      </c>
      <c r="L1929" t="s">
        <v>422</v>
      </c>
      <c r="M1929" t="s">
        <v>423</v>
      </c>
      <c r="N1929" t="s">
        <v>15</v>
      </c>
      <c r="O1929" s="6" t="s">
        <v>469</v>
      </c>
    </row>
    <row r="1930" spans="1:15" x14ac:dyDescent="0.25">
      <c r="A1930">
        <f t="shared" si="30"/>
        <v>3</v>
      </c>
      <c r="B1930" s="1">
        <v>41324</v>
      </c>
      <c r="C1930" s="2">
        <v>0.66666666666666663</v>
      </c>
      <c r="D1930" t="s">
        <v>421</v>
      </c>
      <c r="E1930" t="s">
        <v>860</v>
      </c>
      <c r="G1930">
        <v>0</v>
      </c>
      <c r="H1930">
        <v>1</v>
      </c>
      <c r="I1930">
        <v>0</v>
      </c>
      <c r="J1930" t="s">
        <v>92</v>
      </c>
      <c r="K1930" t="s">
        <v>93</v>
      </c>
      <c r="L1930" t="s">
        <v>422</v>
      </c>
      <c r="M1930" t="s">
        <v>423</v>
      </c>
      <c r="N1930" t="s">
        <v>15</v>
      </c>
      <c r="O1930" s="6" t="s">
        <v>469</v>
      </c>
    </row>
    <row r="1931" spans="1:15" x14ac:dyDescent="0.25">
      <c r="A1931">
        <f t="shared" si="30"/>
        <v>3</v>
      </c>
      <c r="B1931" s="1">
        <v>41324</v>
      </c>
      <c r="C1931" s="2">
        <v>0.6875</v>
      </c>
      <c r="D1931" t="s">
        <v>237</v>
      </c>
      <c r="E1931" t="s">
        <v>861</v>
      </c>
      <c r="F1931" t="s">
        <v>426</v>
      </c>
      <c r="G1931">
        <v>0</v>
      </c>
      <c r="H1931">
        <v>1</v>
      </c>
      <c r="I1931">
        <v>0</v>
      </c>
      <c r="J1931" t="s">
        <v>92</v>
      </c>
      <c r="K1931" t="s">
        <v>93</v>
      </c>
      <c r="L1931" t="s">
        <v>296</v>
      </c>
      <c r="M1931" t="s">
        <v>297</v>
      </c>
      <c r="N1931" t="s">
        <v>25</v>
      </c>
      <c r="O1931" s="6" t="s">
        <v>337</v>
      </c>
    </row>
    <row r="1932" spans="1:15" x14ac:dyDescent="0.25">
      <c r="A1932">
        <f t="shared" si="30"/>
        <v>2</v>
      </c>
      <c r="B1932" s="1">
        <v>41330</v>
      </c>
      <c r="C1932" s="2">
        <v>0.375</v>
      </c>
      <c r="D1932" t="s">
        <v>421</v>
      </c>
      <c r="E1932" t="s">
        <v>909</v>
      </c>
      <c r="G1932">
        <v>0</v>
      </c>
      <c r="H1932">
        <v>1</v>
      </c>
      <c r="I1932">
        <v>1</v>
      </c>
      <c r="J1932" t="s">
        <v>92</v>
      </c>
      <c r="K1932" t="s">
        <v>93</v>
      </c>
      <c r="L1932" t="s">
        <v>514</v>
      </c>
      <c r="M1932" t="s">
        <v>515</v>
      </c>
      <c r="N1932" t="s">
        <v>22</v>
      </c>
      <c r="O1932" s="6" t="s">
        <v>549</v>
      </c>
    </row>
    <row r="1933" spans="1:15" x14ac:dyDescent="0.25">
      <c r="A1933">
        <f t="shared" si="30"/>
        <v>2</v>
      </c>
      <c r="B1933" s="1">
        <v>41330</v>
      </c>
      <c r="C1933" s="2">
        <v>0.39583333333333331</v>
      </c>
      <c r="D1933" t="s">
        <v>421</v>
      </c>
      <c r="E1933" t="s">
        <v>909</v>
      </c>
      <c r="G1933">
        <v>0</v>
      </c>
      <c r="H1933">
        <v>1</v>
      </c>
      <c r="I1933">
        <v>0</v>
      </c>
      <c r="J1933" t="s">
        <v>92</v>
      </c>
      <c r="K1933" t="s">
        <v>93</v>
      </c>
      <c r="L1933" t="s">
        <v>514</v>
      </c>
      <c r="M1933" t="s">
        <v>515</v>
      </c>
      <c r="N1933" t="s">
        <v>22</v>
      </c>
      <c r="O1933" s="6" t="s">
        <v>549</v>
      </c>
    </row>
    <row r="1934" spans="1:15" x14ac:dyDescent="0.25">
      <c r="A1934">
        <f t="shared" si="30"/>
        <v>2</v>
      </c>
      <c r="B1934" s="1">
        <v>41330</v>
      </c>
      <c r="C1934" s="2">
        <v>0.41666666666666669</v>
      </c>
      <c r="D1934" t="s">
        <v>249</v>
      </c>
      <c r="E1934" t="s">
        <v>911</v>
      </c>
      <c r="G1934">
        <v>0</v>
      </c>
      <c r="H1934">
        <v>1</v>
      </c>
      <c r="I1934">
        <v>1</v>
      </c>
      <c r="J1934" t="s">
        <v>92</v>
      </c>
      <c r="K1934" t="s">
        <v>93</v>
      </c>
      <c r="L1934" t="s">
        <v>518</v>
      </c>
      <c r="M1934" t="s">
        <v>134</v>
      </c>
      <c r="N1934" t="s">
        <v>22</v>
      </c>
      <c r="O1934" s="6" t="s">
        <v>552</v>
      </c>
    </row>
    <row r="1935" spans="1:15" x14ac:dyDescent="0.25">
      <c r="A1935">
        <f t="shared" si="30"/>
        <v>2</v>
      </c>
      <c r="B1935" s="1">
        <v>41330</v>
      </c>
      <c r="C1935" s="2">
        <v>0.4375</v>
      </c>
      <c r="D1935" t="s">
        <v>237</v>
      </c>
      <c r="E1935" t="s">
        <v>912</v>
      </c>
      <c r="G1935">
        <v>0</v>
      </c>
      <c r="H1935">
        <v>1</v>
      </c>
      <c r="I1935">
        <v>0</v>
      </c>
      <c r="J1935" t="s">
        <v>92</v>
      </c>
      <c r="K1935" t="s">
        <v>93</v>
      </c>
      <c r="L1935" t="s">
        <v>296</v>
      </c>
      <c r="M1935" t="s">
        <v>297</v>
      </c>
      <c r="N1935" t="s">
        <v>25</v>
      </c>
      <c r="O1935" s="6" t="s">
        <v>337</v>
      </c>
    </row>
    <row r="1936" spans="1:15" x14ac:dyDescent="0.25">
      <c r="A1936">
        <f t="shared" si="30"/>
        <v>2</v>
      </c>
      <c r="B1936" s="1">
        <v>41330</v>
      </c>
      <c r="C1936" s="2">
        <v>0.70833333333333337</v>
      </c>
      <c r="D1936" t="s">
        <v>249</v>
      </c>
      <c r="E1936" t="s">
        <v>927</v>
      </c>
      <c r="G1936">
        <v>0</v>
      </c>
      <c r="H1936">
        <v>1</v>
      </c>
      <c r="I1936">
        <v>1</v>
      </c>
      <c r="J1936" t="s">
        <v>92</v>
      </c>
      <c r="K1936" t="s">
        <v>93</v>
      </c>
      <c r="L1936" t="s">
        <v>530</v>
      </c>
      <c r="M1936" t="s">
        <v>531</v>
      </c>
      <c r="N1936" t="s">
        <v>25</v>
      </c>
      <c r="O1936" s="6" t="s">
        <v>553</v>
      </c>
    </row>
    <row r="1937" spans="1:15" x14ac:dyDescent="0.25">
      <c r="A1937">
        <f t="shared" si="30"/>
        <v>2</v>
      </c>
      <c r="B1937" s="1">
        <v>41330</v>
      </c>
      <c r="C1937" s="2">
        <v>0.72916666666666663</v>
      </c>
      <c r="D1937" t="s">
        <v>249</v>
      </c>
      <c r="E1937" t="s">
        <v>927</v>
      </c>
      <c r="G1937">
        <v>0</v>
      </c>
      <c r="H1937">
        <v>1</v>
      </c>
      <c r="I1937">
        <v>0</v>
      </c>
      <c r="J1937" t="s">
        <v>92</v>
      </c>
      <c r="K1937" t="s">
        <v>93</v>
      </c>
      <c r="L1937" t="s">
        <v>530</v>
      </c>
      <c r="M1937" t="s">
        <v>531</v>
      </c>
      <c r="N1937" t="s">
        <v>25</v>
      </c>
      <c r="O1937" s="6" t="s">
        <v>553</v>
      </c>
    </row>
    <row r="1938" spans="1:15" x14ac:dyDescent="0.25">
      <c r="A1938">
        <f t="shared" si="30"/>
        <v>2</v>
      </c>
      <c r="B1938" s="1">
        <v>41330</v>
      </c>
      <c r="C1938" s="2">
        <v>0.75</v>
      </c>
      <c r="D1938" t="s">
        <v>237</v>
      </c>
      <c r="E1938" t="s">
        <v>931</v>
      </c>
      <c r="G1938">
        <v>0</v>
      </c>
      <c r="H1938">
        <v>1</v>
      </c>
      <c r="I1938">
        <v>1</v>
      </c>
      <c r="J1938" t="s">
        <v>92</v>
      </c>
      <c r="K1938" t="s">
        <v>93</v>
      </c>
      <c r="L1938" t="s">
        <v>118</v>
      </c>
      <c r="M1938" t="s">
        <v>119</v>
      </c>
      <c r="N1938" t="s">
        <v>25</v>
      </c>
      <c r="O1938" s="5" t="s">
        <v>560</v>
      </c>
    </row>
    <row r="1939" spans="1:15" x14ac:dyDescent="0.25">
      <c r="A1939">
        <f t="shared" si="30"/>
        <v>2</v>
      </c>
      <c r="B1939" s="1">
        <v>41337</v>
      </c>
      <c r="C1939" s="2">
        <v>0.375</v>
      </c>
      <c r="D1939" t="s">
        <v>421</v>
      </c>
      <c r="E1939" t="s">
        <v>1075</v>
      </c>
      <c r="G1939">
        <v>0</v>
      </c>
      <c r="H1939">
        <v>1</v>
      </c>
      <c r="I1939">
        <v>0</v>
      </c>
      <c r="J1939" t="s">
        <v>92</v>
      </c>
      <c r="K1939" t="s">
        <v>93</v>
      </c>
      <c r="L1939" t="s">
        <v>514</v>
      </c>
      <c r="M1939" t="s">
        <v>515</v>
      </c>
      <c r="N1939" t="s">
        <v>22</v>
      </c>
      <c r="O1939" s="6" t="s">
        <v>549</v>
      </c>
    </row>
    <row r="1940" spans="1:15" x14ac:dyDescent="0.25">
      <c r="A1940">
        <f t="shared" si="30"/>
        <v>2</v>
      </c>
      <c r="B1940" s="1">
        <v>41337</v>
      </c>
      <c r="C1940" s="2">
        <v>0.39583333333333331</v>
      </c>
      <c r="D1940" t="s">
        <v>249</v>
      </c>
      <c r="E1940" t="s">
        <v>1076</v>
      </c>
      <c r="G1940">
        <v>0</v>
      </c>
      <c r="H1940">
        <v>1</v>
      </c>
      <c r="I1940">
        <v>0</v>
      </c>
      <c r="J1940" t="s">
        <v>92</v>
      </c>
      <c r="K1940" t="s">
        <v>93</v>
      </c>
      <c r="L1940" t="s">
        <v>99</v>
      </c>
      <c r="M1940" t="s">
        <v>100</v>
      </c>
      <c r="N1940" t="s">
        <v>15</v>
      </c>
      <c r="O1940" s="6" t="s">
        <v>397</v>
      </c>
    </row>
    <row r="1941" spans="1:15" x14ac:dyDescent="0.25">
      <c r="A1941">
        <f t="shared" si="30"/>
        <v>2</v>
      </c>
      <c r="B1941" s="1">
        <v>41337</v>
      </c>
      <c r="C1941" s="2">
        <v>0.70833333333333337</v>
      </c>
      <c r="D1941" t="s">
        <v>249</v>
      </c>
      <c r="G1941">
        <v>0</v>
      </c>
      <c r="H1941">
        <v>1</v>
      </c>
      <c r="I1941">
        <v>0</v>
      </c>
      <c r="J1941" t="s">
        <v>92</v>
      </c>
      <c r="K1941" t="s">
        <v>93</v>
      </c>
      <c r="L1941" t="s">
        <v>185</v>
      </c>
      <c r="M1941" t="s">
        <v>186</v>
      </c>
      <c r="N1941" t="s">
        <v>25</v>
      </c>
      <c r="O1941" s="6" t="s">
        <v>363</v>
      </c>
    </row>
    <row r="1942" spans="1:15" x14ac:dyDescent="0.25">
      <c r="A1942">
        <f t="shared" si="30"/>
        <v>2</v>
      </c>
      <c r="B1942" s="1">
        <v>41337</v>
      </c>
      <c r="C1942" s="2">
        <v>0.72916666666666663</v>
      </c>
      <c r="D1942" t="s">
        <v>249</v>
      </c>
      <c r="E1942" t="s">
        <v>1077</v>
      </c>
      <c r="G1942">
        <v>0</v>
      </c>
      <c r="H1942">
        <v>1</v>
      </c>
      <c r="I1942">
        <v>1</v>
      </c>
      <c r="J1942" t="s">
        <v>92</v>
      </c>
      <c r="K1942" t="s">
        <v>93</v>
      </c>
      <c r="L1942" t="s">
        <v>1061</v>
      </c>
      <c r="M1942" t="s">
        <v>1078</v>
      </c>
      <c r="N1942" t="s">
        <v>25</v>
      </c>
    </row>
    <row r="1943" spans="1:15" x14ac:dyDescent="0.25">
      <c r="A1943">
        <f t="shared" si="30"/>
        <v>3</v>
      </c>
      <c r="B1943" s="1">
        <v>41338</v>
      </c>
      <c r="C1943" s="2">
        <v>0.6875</v>
      </c>
      <c r="D1943" t="s">
        <v>249</v>
      </c>
      <c r="E1943" t="s">
        <v>1046</v>
      </c>
      <c r="G1943">
        <v>0</v>
      </c>
      <c r="H1943">
        <v>1</v>
      </c>
      <c r="I1943">
        <v>1</v>
      </c>
      <c r="J1943" t="s">
        <v>92</v>
      </c>
      <c r="K1943" t="s">
        <v>93</v>
      </c>
      <c r="L1943" t="s">
        <v>1047</v>
      </c>
      <c r="M1943" t="s">
        <v>1048</v>
      </c>
      <c r="N1943" t="s">
        <v>25</v>
      </c>
    </row>
    <row r="1944" spans="1:15" x14ac:dyDescent="0.25">
      <c r="A1944">
        <f t="shared" si="30"/>
        <v>2</v>
      </c>
      <c r="B1944" s="1">
        <v>41344</v>
      </c>
      <c r="C1944" s="2">
        <v>0.375</v>
      </c>
      <c r="D1944" t="s">
        <v>421</v>
      </c>
      <c r="E1944" t="s">
        <v>1075</v>
      </c>
      <c r="G1944">
        <v>0</v>
      </c>
      <c r="H1944">
        <v>1</v>
      </c>
      <c r="I1944">
        <v>0</v>
      </c>
      <c r="J1944" t="s">
        <v>92</v>
      </c>
      <c r="K1944" t="s">
        <v>93</v>
      </c>
      <c r="L1944" t="s">
        <v>514</v>
      </c>
      <c r="M1944" t="s">
        <v>515</v>
      </c>
      <c r="N1944" t="s">
        <v>22</v>
      </c>
      <c r="O1944" s="6" t="s">
        <v>549</v>
      </c>
    </row>
    <row r="1945" spans="1:15" x14ac:dyDescent="0.25">
      <c r="A1945">
        <f t="shared" si="30"/>
        <v>2</v>
      </c>
      <c r="B1945" s="1">
        <v>41344</v>
      </c>
      <c r="C1945" s="2">
        <v>0.70833333333333337</v>
      </c>
      <c r="D1945" t="s">
        <v>249</v>
      </c>
      <c r="E1945" t="s">
        <v>1179</v>
      </c>
      <c r="G1945">
        <v>0</v>
      </c>
      <c r="H1945">
        <v>1</v>
      </c>
      <c r="I1945">
        <v>0</v>
      </c>
      <c r="J1945" t="s">
        <v>92</v>
      </c>
      <c r="K1945" t="s">
        <v>93</v>
      </c>
      <c r="L1945" t="s">
        <v>122</v>
      </c>
      <c r="M1945" t="s">
        <v>123</v>
      </c>
      <c r="N1945" t="s">
        <v>25</v>
      </c>
      <c r="O1945" s="6" t="s">
        <v>402</v>
      </c>
    </row>
    <row r="1946" spans="1:15" x14ac:dyDescent="0.25">
      <c r="A1946">
        <f t="shared" si="30"/>
        <v>3</v>
      </c>
      <c r="B1946" s="1">
        <v>41345</v>
      </c>
      <c r="C1946" s="2">
        <v>0.64583333333333337</v>
      </c>
      <c r="D1946" t="s">
        <v>237</v>
      </c>
      <c r="E1946" t="s">
        <v>1165</v>
      </c>
      <c r="G1946">
        <v>0</v>
      </c>
      <c r="H1946">
        <v>1</v>
      </c>
      <c r="I1946">
        <v>1</v>
      </c>
      <c r="J1946" t="s">
        <v>92</v>
      </c>
      <c r="K1946" t="s">
        <v>93</v>
      </c>
      <c r="L1946" t="s">
        <v>1166</v>
      </c>
      <c r="M1946" t="s">
        <v>1094</v>
      </c>
      <c r="N1946" t="s">
        <v>235</v>
      </c>
    </row>
    <row r="1947" spans="1:15" x14ac:dyDescent="0.25">
      <c r="A1947">
        <f t="shared" si="30"/>
        <v>3</v>
      </c>
      <c r="B1947" s="1">
        <v>41345</v>
      </c>
      <c r="C1947" s="2">
        <v>0.66666666666666663</v>
      </c>
      <c r="D1947" t="s">
        <v>249</v>
      </c>
      <c r="E1947" t="s">
        <v>1167</v>
      </c>
      <c r="G1947">
        <v>0</v>
      </c>
      <c r="H1947">
        <v>1</v>
      </c>
      <c r="I1947">
        <v>1</v>
      </c>
      <c r="J1947" t="s">
        <v>92</v>
      </c>
      <c r="K1947" t="s">
        <v>93</v>
      </c>
      <c r="L1947" t="s">
        <v>1168</v>
      </c>
      <c r="M1947" t="s">
        <v>1169</v>
      </c>
      <c r="N1947" t="s">
        <v>25</v>
      </c>
    </row>
    <row r="1948" spans="1:15" x14ac:dyDescent="0.25">
      <c r="A1948">
        <f t="shared" si="30"/>
        <v>2</v>
      </c>
      <c r="B1948" s="1">
        <v>41358</v>
      </c>
      <c r="C1948" s="2">
        <v>0.375</v>
      </c>
      <c r="D1948" t="s">
        <v>258</v>
      </c>
      <c r="E1948" t="s">
        <v>1247</v>
      </c>
      <c r="G1948">
        <v>0</v>
      </c>
      <c r="H1948">
        <v>1</v>
      </c>
      <c r="I1948">
        <v>0</v>
      </c>
      <c r="J1948" t="s">
        <v>92</v>
      </c>
      <c r="K1948" t="s">
        <v>93</v>
      </c>
      <c r="L1948" t="s">
        <v>288</v>
      </c>
      <c r="M1948" t="s">
        <v>1146</v>
      </c>
      <c r="N1948" t="s">
        <v>15</v>
      </c>
    </row>
    <row r="1949" spans="1:15" x14ac:dyDescent="0.25">
      <c r="A1949">
        <f t="shared" si="30"/>
        <v>2</v>
      </c>
      <c r="B1949" s="1">
        <v>41358</v>
      </c>
      <c r="C1949" s="2">
        <v>0.41666666666666669</v>
      </c>
      <c r="D1949" t="s">
        <v>249</v>
      </c>
      <c r="E1949" t="s">
        <v>1248</v>
      </c>
      <c r="G1949">
        <v>0</v>
      </c>
      <c r="H1949">
        <v>1</v>
      </c>
      <c r="I1949">
        <v>1</v>
      </c>
      <c r="J1949" t="s">
        <v>92</v>
      </c>
      <c r="K1949" t="s">
        <v>93</v>
      </c>
      <c r="L1949" t="s">
        <v>437</v>
      </c>
      <c r="M1949" t="s">
        <v>524</v>
      </c>
      <c r="N1949" t="s">
        <v>22</v>
      </c>
    </row>
    <row r="1950" spans="1:15" x14ac:dyDescent="0.25">
      <c r="A1950">
        <f t="shared" si="30"/>
        <v>2</v>
      </c>
      <c r="B1950" s="1">
        <v>41358</v>
      </c>
      <c r="C1950" s="2">
        <v>0.70833333333333337</v>
      </c>
      <c r="D1950" t="s">
        <v>249</v>
      </c>
      <c r="E1950" t="s">
        <v>1249</v>
      </c>
      <c r="G1950">
        <v>0</v>
      </c>
      <c r="H1950">
        <v>1</v>
      </c>
      <c r="I1950">
        <v>0</v>
      </c>
      <c r="J1950" t="s">
        <v>92</v>
      </c>
      <c r="K1950" t="s">
        <v>93</v>
      </c>
      <c r="L1950" t="s">
        <v>1168</v>
      </c>
      <c r="M1950" t="s">
        <v>1169</v>
      </c>
      <c r="N1950" t="s">
        <v>25</v>
      </c>
    </row>
    <row r="1951" spans="1:15" x14ac:dyDescent="0.25">
      <c r="A1951">
        <f t="shared" si="30"/>
        <v>2</v>
      </c>
      <c r="B1951" s="1">
        <v>41365</v>
      </c>
      <c r="C1951" s="2">
        <v>0.39583333333333331</v>
      </c>
      <c r="D1951" t="s">
        <v>249</v>
      </c>
      <c r="E1951" t="s">
        <v>479</v>
      </c>
      <c r="G1951">
        <v>0</v>
      </c>
      <c r="H1951">
        <v>1</v>
      </c>
      <c r="I1951">
        <v>0</v>
      </c>
      <c r="J1951" t="s">
        <v>92</v>
      </c>
      <c r="K1951" t="s">
        <v>93</v>
      </c>
      <c r="L1951" t="s">
        <v>299</v>
      </c>
      <c r="M1951" t="s">
        <v>300</v>
      </c>
      <c r="N1951" t="s">
        <v>15</v>
      </c>
    </row>
    <row r="1952" spans="1:15" x14ac:dyDescent="0.25">
      <c r="A1952">
        <f t="shared" si="30"/>
        <v>2</v>
      </c>
      <c r="B1952" s="1">
        <v>41365</v>
      </c>
      <c r="C1952" s="2">
        <v>0.41666666666666669</v>
      </c>
      <c r="D1952" t="s">
        <v>249</v>
      </c>
      <c r="E1952" t="s">
        <v>1405</v>
      </c>
      <c r="G1952">
        <v>0</v>
      </c>
      <c r="H1952">
        <v>1</v>
      </c>
      <c r="I1952">
        <v>1</v>
      </c>
      <c r="J1952" t="s">
        <v>92</v>
      </c>
      <c r="K1952" t="s">
        <v>93</v>
      </c>
      <c r="L1952" t="s">
        <v>66</v>
      </c>
      <c r="M1952" t="s">
        <v>1406</v>
      </c>
      <c r="N1952" t="s">
        <v>22</v>
      </c>
    </row>
    <row r="1953" spans="1:14" x14ac:dyDescent="0.25">
      <c r="A1953">
        <f t="shared" si="30"/>
        <v>2</v>
      </c>
      <c r="B1953" s="1">
        <v>41365</v>
      </c>
      <c r="C1953" s="2">
        <v>0.70833333333333337</v>
      </c>
      <c r="D1953" t="s">
        <v>249</v>
      </c>
      <c r="E1953" t="s">
        <v>1431</v>
      </c>
      <c r="G1953">
        <v>0</v>
      </c>
      <c r="H1953">
        <v>1</v>
      </c>
      <c r="I1953">
        <v>0</v>
      </c>
      <c r="J1953" t="s">
        <v>92</v>
      </c>
      <c r="K1953" t="s">
        <v>93</v>
      </c>
      <c r="L1953" t="s">
        <v>1394</v>
      </c>
      <c r="M1953" t="s">
        <v>1395</v>
      </c>
      <c r="N1953" t="s">
        <v>25</v>
      </c>
    </row>
    <row r="1954" spans="1:14" x14ac:dyDescent="0.25">
      <c r="A1954">
        <f t="shared" si="30"/>
        <v>2</v>
      </c>
      <c r="B1954" s="1">
        <v>41372</v>
      </c>
      <c r="C1954" s="2">
        <v>0.70833333333333337</v>
      </c>
      <c r="D1954" t="s">
        <v>1516</v>
      </c>
      <c r="E1954" t="s">
        <v>1517</v>
      </c>
      <c r="G1954">
        <v>0</v>
      </c>
      <c r="H1954">
        <v>1</v>
      </c>
      <c r="I1954">
        <v>1</v>
      </c>
      <c r="J1954" t="s">
        <v>92</v>
      </c>
      <c r="K1954" t="s">
        <v>93</v>
      </c>
      <c r="L1954" t="s">
        <v>1518</v>
      </c>
      <c r="M1954" t="s">
        <v>1519</v>
      </c>
      <c r="N1954" t="s">
        <v>22</v>
      </c>
    </row>
    <row r="1955" spans="1:14" x14ac:dyDescent="0.25">
      <c r="A1955">
        <f t="shared" si="30"/>
        <v>2</v>
      </c>
      <c r="B1955" s="1">
        <v>41372</v>
      </c>
      <c r="C1955" s="2">
        <v>0.72916666666666663</v>
      </c>
      <c r="D1955" t="s">
        <v>1516</v>
      </c>
      <c r="E1955" t="s">
        <v>1517</v>
      </c>
      <c r="G1955">
        <v>0</v>
      </c>
      <c r="H1955">
        <v>1</v>
      </c>
      <c r="I1955">
        <v>0</v>
      </c>
      <c r="J1955" t="s">
        <v>92</v>
      </c>
      <c r="K1955" t="s">
        <v>93</v>
      </c>
      <c r="L1955" t="s">
        <v>1518</v>
      </c>
      <c r="M1955" t="s">
        <v>1519</v>
      </c>
      <c r="N1955" t="s">
        <v>22</v>
      </c>
    </row>
    <row r="1956" spans="1:14" x14ac:dyDescent="0.25">
      <c r="A1956">
        <f t="shared" si="30"/>
        <v>3</v>
      </c>
      <c r="B1956" s="1">
        <v>41373</v>
      </c>
      <c r="C1956" s="2">
        <v>0.6875</v>
      </c>
      <c r="D1956" t="s">
        <v>237</v>
      </c>
      <c r="E1956" t="s">
        <v>1530</v>
      </c>
      <c r="G1956">
        <v>0</v>
      </c>
      <c r="H1956">
        <v>1</v>
      </c>
      <c r="I1956">
        <v>1</v>
      </c>
      <c r="J1956" t="s">
        <v>92</v>
      </c>
      <c r="K1956" t="s">
        <v>93</v>
      </c>
      <c r="L1956" t="s">
        <v>1362</v>
      </c>
      <c r="M1956" t="s">
        <v>1363</v>
      </c>
      <c r="N1956" t="s">
        <v>15</v>
      </c>
    </row>
    <row r="1957" spans="1:14" x14ac:dyDescent="0.25">
      <c r="A1957">
        <f t="shared" si="30"/>
        <v>2</v>
      </c>
      <c r="B1957" s="1">
        <v>41379</v>
      </c>
      <c r="C1957" s="2">
        <v>0.41666666666666669</v>
      </c>
      <c r="D1957" t="s">
        <v>237</v>
      </c>
      <c r="E1957" t="s">
        <v>1581</v>
      </c>
      <c r="G1957">
        <v>0</v>
      </c>
      <c r="H1957">
        <v>1</v>
      </c>
      <c r="I1957">
        <v>0</v>
      </c>
      <c r="J1957" t="s">
        <v>92</v>
      </c>
      <c r="K1957" t="s">
        <v>93</v>
      </c>
      <c r="L1957" t="s">
        <v>1362</v>
      </c>
      <c r="M1957" t="s">
        <v>1363</v>
      </c>
      <c r="N1957" t="s">
        <v>15</v>
      </c>
    </row>
    <row r="1958" spans="1:14" x14ac:dyDescent="0.25">
      <c r="A1958">
        <f t="shared" si="30"/>
        <v>2</v>
      </c>
      <c r="B1958" s="1">
        <v>41379</v>
      </c>
      <c r="C1958" s="2">
        <v>0.4375</v>
      </c>
      <c r="D1958" t="s">
        <v>237</v>
      </c>
      <c r="E1958" t="s">
        <v>1583</v>
      </c>
      <c r="G1958">
        <v>0</v>
      </c>
      <c r="H1958">
        <v>1</v>
      </c>
      <c r="I1958">
        <v>0</v>
      </c>
      <c r="J1958" t="s">
        <v>92</v>
      </c>
      <c r="K1958" t="s">
        <v>93</v>
      </c>
      <c r="L1958" t="s">
        <v>1362</v>
      </c>
      <c r="M1958" t="s">
        <v>1363</v>
      </c>
      <c r="N1958" t="s">
        <v>15</v>
      </c>
    </row>
    <row r="1959" spans="1:14" x14ac:dyDescent="0.25">
      <c r="A1959">
        <f t="shared" si="30"/>
        <v>2</v>
      </c>
      <c r="B1959" s="1">
        <v>41379</v>
      </c>
      <c r="C1959" s="2">
        <v>0.70833333333333337</v>
      </c>
      <c r="D1959" t="s">
        <v>249</v>
      </c>
      <c r="E1959" t="s">
        <v>1592</v>
      </c>
      <c r="G1959">
        <v>0</v>
      </c>
      <c r="H1959">
        <v>1</v>
      </c>
      <c r="I1959">
        <v>0</v>
      </c>
      <c r="J1959" t="s">
        <v>92</v>
      </c>
      <c r="K1959" t="s">
        <v>93</v>
      </c>
      <c r="L1959" t="s">
        <v>1394</v>
      </c>
      <c r="M1959" t="s">
        <v>1395</v>
      </c>
      <c r="N1959" t="s">
        <v>25</v>
      </c>
    </row>
    <row r="1960" spans="1:14" x14ac:dyDescent="0.25">
      <c r="A1960">
        <f t="shared" si="30"/>
        <v>2</v>
      </c>
      <c r="B1960" s="1">
        <v>41379</v>
      </c>
      <c r="C1960" s="2">
        <v>0.72916666666666663</v>
      </c>
      <c r="D1960" t="s">
        <v>249</v>
      </c>
      <c r="E1960" t="s">
        <v>1594</v>
      </c>
      <c r="G1960">
        <v>0</v>
      </c>
      <c r="H1960">
        <v>1</v>
      </c>
      <c r="I1960">
        <v>0</v>
      </c>
      <c r="J1960" t="s">
        <v>92</v>
      </c>
      <c r="K1960" t="s">
        <v>93</v>
      </c>
      <c r="L1960" t="s">
        <v>1394</v>
      </c>
      <c r="M1960" t="s">
        <v>1395</v>
      </c>
      <c r="N1960" t="s">
        <v>25</v>
      </c>
    </row>
    <row r="1961" spans="1:14" x14ac:dyDescent="0.25">
      <c r="A1961">
        <f t="shared" si="30"/>
        <v>2</v>
      </c>
      <c r="B1961" s="1">
        <v>41379</v>
      </c>
      <c r="C1961" s="2">
        <v>0.75</v>
      </c>
      <c r="D1961" t="s">
        <v>249</v>
      </c>
      <c r="E1961" t="s">
        <v>1594</v>
      </c>
      <c r="G1961">
        <v>0</v>
      </c>
      <c r="H1961">
        <v>1</v>
      </c>
      <c r="I1961">
        <v>0</v>
      </c>
      <c r="J1961" t="s">
        <v>92</v>
      </c>
      <c r="K1961" t="s">
        <v>93</v>
      </c>
      <c r="L1961" t="s">
        <v>1394</v>
      </c>
      <c r="M1961" t="s">
        <v>1395</v>
      </c>
      <c r="N1961" t="s">
        <v>25</v>
      </c>
    </row>
    <row r="1962" spans="1:14" x14ac:dyDescent="0.25">
      <c r="A1962">
        <f t="shared" si="30"/>
        <v>3</v>
      </c>
      <c r="B1962" s="1">
        <v>41380</v>
      </c>
      <c r="C1962" s="2">
        <v>0.66666666666666663</v>
      </c>
      <c r="D1962" t="s">
        <v>237</v>
      </c>
      <c r="E1962" t="s">
        <v>1607</v>
      </c>
      <c r="G1962">
        <v>0</v>
      </c>
      <c r="H1962">
        <v>1</v>
      </c>
      <c r="I1962">
        <v>0</v>
      </c>
      <c r="J1962" t="s">
        <v>92</v>
      </c>
      <c r="K1962" t="s">
        <v>93</v>
      </c>
      <c r="L1962" t="s">
        <v>1362</v>
      </c>
      <c r="M1962" t="s">
        <v>1363</v>
      </c>
      <c r="N1962" t="s">
        <v>15</v>
      </c>
    </row>
    <row r="1963" spans="1:14" x14ac:dyDescent="0.25">
      <c r="A1963">
        <f t="shared" si="30"/>
        <v>3</v>
      </c>
      <c r="B1963" s="1">
        <v>41380</v>
      </c>
      <c r="C1963" s="2">
        <v>0.6875</v>
      </c>
      <c r="D1963" t="s">
        <v>421</v>
      </c>
      <c r="E1963" t="s">
        <v>1609</v>
      </c>
      <c r="G1963">
        <v>0</v>
      </c>
      <c r="H1963">
        <v>1</v>
      </c>
      <c r="I1963">
        <v>0</v>
      </c>
      <c r="J1963" t="s">
        <v>92</v>
      </c>
      <c r="K1963" t="s">
        <v>93</v>
      </c>
      <c r="L1963" t="s">
        <v>48</v>
      </c>
      <c r="M1963" t="s">
        <v>49</v>
      </c>
      <c r="N1963" t="s">
        <v>15</v>
      </c>
    </row>
    <row r="1964" spans="1:14" x14ac:dyDescent="0.25">
      <c r="A1964">
        <f t="shared" si="30"/>
        <v>2</v>
      </c>
      <c r="B1964" s="1">
        <v>41386</v>
      </c>
      <c r="C1964" s="2">
        <v>0.375</v>
      </c>
      <c r="D1964" t="s">
        <v>249</v>
      </c>
      <c r="E1964" t="s">
        <v>1646</v>
      </c>
      <c r="G1964">
        <v>0</v>
      </c>
      <c r="H1964">
        <v>1</v>
      </c>
      <c r="I1964">
        <v>1</v>
      </c>
      <c r="J1964" t="s">
        <v>92</v>
      </c>
      <c r="K1964" t="s">
        <v>93</v>
      </c>
      <c r="L1964" t="s">
        <v>23</v>
      </c>
      <c r="M1964" t="s">
        <v>991</v>
      </c>
      <c r="N1964" t="s">
        <v>25</v>
      </c>
    </row>
    <row r="1965" spans="1:14" x14ac:dyDescent="0.25">
      <c r="A1965">
        <f t="shared" si="30"/>
        <v>2</v>
      </c>
      <c r="B1965" s="1">
        <v>41386</v>
      </c>
      <c r="C1965" s="2">
        <v>0.39583333333333331</v>
      </c>
      <c r="D1965" t="s">
        <v>249</v>
      </c>
      <c r="E1965" t="s">
        <v>1646</v>
      </c>
      <c r="G1965">
        <v>0</v>
      </c>
      <c r="H1965">
        <v>1</v>
      </c>
      <c r="I1965">
        <v>0</v>
      </c>
      <c r="J1965" t="s">
        <v>92</v>
      </c>
      <c r="K1965" t="s">
        <v>93</v>
      </c>
      <c r="L1965" t="s">
        <v>23</v>
      </c>
      <c r="M1965" t="s">
        <v>991</v>
      </c>
      <c r="N1965" t="s">
        <v>25</v>
      </c>
    </row>
    <row r="1966" spans="1:14" x14ac:dyDescent="0.25">
      <c r="A1966">
        <f t="shared" si="30"/>
        <v>2</v>
      </c>
      <c r="B1966" s="1">
        <v>41386</v>
      </c>
      <c r="C1966" s="2">
        <v>0.72916666666666663</v>
      </c>
      <c r="D1966" t="s">
        <v>249</v>
      </c>
      <c r="E1966" t="s">
        <v>1668</v>
      </c>
      <c r="G1966">
        <v>0</v>
      </c>
      <c r="H1966">
        <v>1</v>
      </c>
      <c r="I1966">
        <v>0</v>
      </c>
      <c r="J1966" t="s">
        <v>92</v>
      </c>
      <c r="K1966" t="s">
        <v>93</v>
      </c>
      <c r="L1966" t="s">
        <v>1658</v>
      </c>
      <c r="M1966" t="s">
        <v>1659</v>
      </c>
      <c r="N1966" t="s">
        <v>15</v>
      </c>
    </row>
    <row r="1967" spans="1:14" x14ac:dyDescent="0.25">
      <c r="A1967">
        <f t="shared" si="30"/>
        <v>3</v>
      </c>
      <c r="B1967" s="1">
        <v>41387</v>
      </c>
      <c r="C1967" s="2">
        <v>0.64583333333333337</v>
      </c>
      <c r="D1967" t="s">
        <v>258</v>
      </c>
      <c r="E1967" t="s">
        <v>1682</v>
      </c>
      <c r="G1967">
        <v>0</v>
      </c>
      <c r="H1967">
        <v>1</v>
      </c>
      <c r="I1967">
        <v>0</v>
      </c>
      <c r="J1967" t="s">
        <v>92</v>
      </c>
      <c r="K1967" t="s">
        <v>93</v>
      </c>
      <c r="L1967" t="s">
        <v>1658</v>
      </c>
      <c r="M1967" t="s">
        <v>1659</v>
      </c>
      <c r="N1967" t="s">
        <v>15</v>
      </c>
    </row>
    <row r="1968" spans="1:14" x14ac:dyDescent="0.25">
      <c r="A1968">
        <f t="shared" si="30"/>
        <v>3</v>
      </c>
      <c r="B1968" s="1">
        <v>41387</v>
      </c>
      <c r="C1968" s="2">
        <v>0.66666666666666663</v>
      </c>
      <c r="D1968" t="s">
        <v>258</v>
      </c>
      <c r="E1968" t="s">
        <v>1683</v>
      </c>
      <c r="G1968">
        <v>0</v>
      </c>
      <c r="H1968">
        <v>1</v>
      </c>
      <c r="I1968">
        <v>0</v>
      </c>
      <c r="J1968" t="s">
        <v>92</v>
      </c>
      <c r="K1968" t="s">
        <v>93</v>
      </c>
      <c r="L1968" t="s">
        <v>1658</v>
      </c>
      <c r="M1968" t="s">
        <v>1659</v>
      </c>
      <c r="N1968" t="s">
        <v>15</v>
      </c>
    </row>
    <row r="1969" spans="1:15" x14ac:dyDescent="0.25">
      <c r="A1969">
        <f t="shared" si="30"/>
        <v>3</v>
      </c>
      <c r="B1969" s="1">
        <v>41387</v>
      </c>
      <c r="C1969" s="2">
        <v>0.6875</v>
      </c>
      <c r="D1969" t="s">
        <v>249</v>
      </c>
      <c r="E1969" t="s">
        <v>1687</v>
      </c>
      <c r="G1969">
        <v>0</v>
      </c>
      <c r="H1969">
        <v>1</v>
      </c>
      <c r="I1969">
        <v>0</v>
      </c>
      <c r="J1969" t="s">
        <v>92</v>
      </c>
      <c r="K1969" t="s">
        <v>93</v>
      </c>
      <c r="L1969" t="s">
        <v>88</v>
      </c>
      <c r="M1969" t="s">
        <v>89</v>
      </c>
      <c r="N1969" t="s">
        <v>25</v>
      </c>
    </row>
    <row r="1970" spans="1:15" x14ac:dyDescent="0.25">
      <c r="A1970">
        <f t="shared" si="30"/>
        <v>2</v>
      </c>
      <c r="B1970" s="1">
        <v>41393</v>
      </c>
      <c r="C1970" s="2">
        <v>0.70833333333333337</v>
      </c>
      <c r="D1970" t="s">
        <v>258</v>
      </c>
      <c r="E1970" t="s">
        <v>1746</v>
      </c>
      <c r="G1970">
        <v>0</v>
      </c>
      <c r="H1970">
        <v>1</v>
      </c>
      <c r="I1970">
        <v>1</v>
      </c>
      <c r="J1970" t="s">
        <v>92</v>
      </c>
      <c r="K1970" t="s">
        <v>93</v>
      </c>
      <c r="L1970" t="s">
        <v>54</v>
      </c>
      <c r="M1970" t="s">
        <v>1747</v>
      </c>
      <c r="N1970" t="s">
        <v>25</v>
      </c>
    </row>
    <row r="1971" spans="1:15" x14ac:dyDescent="0.25">
      <c r="A1971">
        <f t="shared" si="30"/>
        <v>3</v>
      </c>
      <c r="B1971" s="1">
        <v>41394</v>
      </c>
      <c r="C1971" s="2">
        <v>0.64583333333333337</v>
      </c>
      <c r="D1971" t="s">
        <v>249</v>
      </c>
      <c r="E1971" t="s">
        <v>1758</v>
      </c>
      <c r="G1971">
        <v>0</v>
      </c>
      <c r="H1971">
        <v>1</v>
      </c>
      <c r="I1971">
        <v>1</v>
      </c>
      <c r="J1971" t="s">
        <v>92</v>
      </c>
      <c r="K1971" t="s">
        <v>93</v>
      </c>
      <c r="L1971" t="s">
        <v>1366</v>
      </c>
      <c r="M1971" t="s">
        <v>1367</v>
      </c>
      <c r="N1971" t="s">
        <v>25</v>
      </c>
    </row>
    <row r="1972" spans="1:15" x14ac:dyDescent="0.25">
      <c r="A1972">
        <f t="shared" si="30"/>
        <v>3</v>
      </c>
      <c r="B1972" s="1">
        <v>41394</v>
      </c>
      <c r="C1972" s="2">
        <v>0.66666666666666663</v>
      </c>
      <c r="D1972" t="s">
        <v>249</v>
      </c>
      <c r="E1972" t="s">
        <v>1759</v>
      </c>
      <c r="G1972">
        <v>0</v>
      </c>
      <c r="H1972">
        <v>1</v>
      </c>
      <c r="I1972">
        <v>0</v>
      </c>
      <c r="J1972" t="s">
        <v>92</v>
      </c>
      <c r="K1972" t="s">
        <v>93</v>
      </c>
      <c r="L1972" t="s">
        <v>1394</v>
      </c>
      <c r="M1972" t="s">
        <v>1395</v>
      </c>
      <c r="N1972" t="s">
        <v>25</v>
      </c>
    </row>
    <row r="1973" spans="1:15" x14ac:dyDescent="0.25">
      <c r="A1973">
        <f t="shared" si="30"/>
        <v>3</v>
      </c>
      <c r="B1973" s="1">
        <v>41394</v>
      </c>
      <c r="C1973" s="2">
        <v>0.6875</v>
      </c>
      <c r="D1973" t="s">
        <v>249</v>
      </c>
      <c r="E1973" t="s">
        <v>1762</v>
      </c>
      <c r="G1973">
        <v>0</v>
      </c>
      <c r="H1973">
        <v>1</v>
      </c>
      <c r="I1973">
        <v>0</v>
      </c>
      <c r="J1973" t="s">
        <v>92</v>
      </c>
      <c r="K1973" t="s">
        <v>93</v>
      </c>
      <c r="L1973" t="s">
        <v>1394</v>
      </c>
      <c r="M1973" t="s">
        <v>1395</v>
      </c>
      <c r="N1973" t="s">
        <v>25</v>
      </c>
    </row>
    <row r="1974" spans="1:15" x14ac:dyDescent="0.25">
      <c r="A1974">
        <f t="shared" si="30"/>
        <v>4</v>
      </c>
      <c r="B1974" s="1">
        <v>41304</v>
      </c>
      <c r="C1974" s="2">
        <v>0.66666666666666663</v>
      </c>
      <c r="D1974" t="s">
        <v>242</v>
      </c>
      <c r="E1974" t="s">
        <v>625</v>
      </c>
      <c r="G1974">
        <v>0</v>
      </c>
      <c r="H1974">
        <v>1</v>
      </c>
      <c r="I1974">
        <v>1</v>
      </c>
      <c r="J1974" t="s">
        <v>26</v>
      </c>
      <c r="K1974" t="s">
        <v>27</v>
      </c>
      <c r="L1974" t="s">
        <v>78</v>
      </c>
      <c r="M1974" t="s">
        <v>79</v>
      </c>
      <c r="N1974" t="s">
        <v>25</v>
      </c>
      <c r="O1974" s="6" t="s">
        <v>472</v>
      </c>
    </row>
    <row r="1975" spans="1:15" x14ac:dyDescent="0.25">
      <c r="A1975">
        <f t="shared" si="30"/>
        <v>4</v>
      </c>
      <c r="B1975" s="1">
        <v>41304</v>
      </c>
      <c r="C1975" s="2">
        <v>0.6875</v>
      </c>
      <c r="D1975" t="s">
        <v>242</v>
      </c>
      <c r="E1975" t="s">
        <v>625</v>
      </c>
      <c r="G1975">
        <v>0</v>
      </c>
      <c r="H1975">
        <v>1</v>
      </c>
      <c r="I1975">
        <v>0</v>
      </c>
      <c r="J1975" t="s">
        <v>26</v>
      </c>
      <c r="K1975" t="s">
        <v>27</v>
      </c>
      <c r="L1975" t="s">
        <v>78</v>
      </c>
      <c r="M1975" t="s">
        <v>79</v>
      </c>
      <c r="N1975" t="s">
        <v>25</v>
      </c>
      <c r="O1975" s="6" t="s">
        <v>472</v>
      </c>
    </row>
    <row r="1976" spans="1:15" x14ac:dyDescent="0.25">
      <c r="A1976">
        <f t="shared" si="30"/>
        <v>4</v>
      </c>
      <c r="B1976" s="1">
        <v>41304</v>
      </c>
      <c r="C1976" s="2">
        <v>0.77083333333333337</v>
      </c>
      <c r="D1976" t="s">
        <v>240</v>
      </c>
      <c r="E1976" t="s">
        <v>632</v>
      </c>
      <c r="G1976">
        <v>0</v>
      </c>
      <c r="H1976">
        <v>1</v>
      </c>
      <c r="I1976">
        <v>1</v>
      </c>
      <c r="J1976" t="s">
        <v>26</v>
      </c>
      <c r="K1976" t="s">
        <v>27</v>
      </c>
      <c r="L1976" t="s">
        <v>80</v>
      </c>
      <c r="M1976" t="s">
        <v>81</v>
      </c>
      <c r="N1976" t="s">
        <v>15</v>
      </c>
      <c r="O1976" s="6" t="s">
        <v>398</v>
      </c>
    </row>
    <row r="1977" spans="1:15" x14ac:dyDescent="0.25">
      <c r="A1977">
        <f t="shared" si="30"/>
        <v>5</v>
      </c>
      <c r="B1977" s="1">
        <v>41305</v>
      </c>
      <c r="C1977" s="2">
        <v>0.58333333333333337</v>
      </c>
      <c r="D1977" t="s">
        <v>263</v>
      </c>
      <c r="E1977" t="s">
        <v>638</v>
      </c>
      <c r="G1977">
        <v>0</v>
      </c>
      <c r="H1977">
        <v>1</v>
      </c>
      <c r="I1977">
        <v>0</v>
      </c>
      <c r="J1977" t="s">
        <v>26</v>
      </c>
      <c r="K1977" t="s">
        <v>27</v>
      </c>
      <c r="L1977" t="s">
        <v>44</v>
      </c>
      <c r="M1977" t="s">
        <v>45</v>
      </c>
      <c r="N1977" t="s">
        <v>15</v>
      </c>
      <c r="O1977" s="6" t="s">
        <v>474</v>
      </c>
    </row>
    <row r="1978" spans="1:15" x14ac:dyDescent="0.25">
      <c r="A1978">
        <f t="shared" si="30"/>
        <v>5</v>
      </c>
      <c r="B1978" s="1">
        <v>41305</v>
      </c>
      <c r="C1978" s="2">
        <v>0.60416666666666663</v>
      </c>
      <c r="D1978" t="s">
        <v>263</v>
      </c>
      <c r="E1978" t="s">
        <v>638</v>
      </c>
      <c r="G1978">
        <v>0</v>
      </c>
      <c r="H1978">
        <v>1</v>
      </c>
      <c r="I1978">
        <v>0</v>
      </c>
      <c r="J1978" t="s">
        <v>26</v>
      </c>
      <c r="K1978" t="s">
        <v>27</v>
      </c>
      <c r="L1978" t="s">
        <v>44</v>
      </c>
      <c r="M1978" t="s">
        <v>45</v>
      </c>
      <c r="N1978" t="s">
        <v>15</v>
      </c>
      <c r="O1978" s="6" t="s">
        <v>474</v>
      </c>
    </row>
    <row r="1979" spans="1:15" x14ac:dyDescent="0.25">
      <c r="A1979">
        <f t="shared" si="30"/>
        <v>5</v>
      </c>
      <c r="B1979" s="1">
        <v>41305</v>
      </c>
      <c r="C1979" s="2">
        <v>0.64583333333333337</v>
      </c>
      <c r="D1979" t="s">
        <v>245</v>
      </c>
      <c r="E1979" t="s">
        <v>635</v>
      </c>
      <c r="G1979">
        <v>0</v>
      </c>
      <c r="H1979">
        <v>1</v>
      </c>
      <c r="I1979">
        <v>0</v>
      </c>
      <c r="J1979" t="s">
        <v>26</v>
      </c>
      <c r="K1979" t="s">
        <v>27</v>
      </c>
      <c r="L1979" t="s">
        <v>48</v>
      </c>
      <c r="M1979" t="s">
        <v>49</v>
      </c>
      <c r="N1979" t="s">
        <v>15</v>
      </c>
      <c r="O1979" s="5" t="s">
        <v>326</v>
      </c>
    </row>
    <row r="1980" spans="1:15" x14ac:dyDescent="0.25">
      <c r="A1980">
        <f t="shared" si="30"/>
        <v>5</v>
      </c>
      <c r="B1980" s="1">
        <v>41305</v>
      </c>
      <c r="C1980" s="2">
        <v>0.66666666666666663</v>
      </c>
      <c r="D1980" t="s">
        <v>245</v>
      </c>
      <c r="E1980" t="s">
        <v>635</v>
      </c>
      <c r="G1980">
        <v>0</v>
      </c>
      <c r="H1980">
        <v>1</v>
      </c>
      <c r="I1980">
        <v>0</v>
      </c>
      <c r="J1980" t="s">
        <v>26</v>
      </c>
      <c r="K1980" t="s">
        <v>27</v>
      </c>
      <c r="L1980" t="s">
        <v>48</v>
      </c>
      <c r="M1980" t="s">
        <v>49</v>
      </c>
      <c r="N1980" t="s">
        <v>15</v>
      </c>
      <c r="O1980" s="5" t="s">
        <v>326</v>
      </c>
    </row>
    <row r="1981" spans="1:15" x14ac:dyDescent="0.25">
      <c r="A1981">
        <f t="shared" si="30"/>
        <v>6</v>
      </c>
      <c r="B1981" s="1">
        <v>41306</v>
      </c>
      <c r="C1981" s="2">
        <v>0.625</v>
      </c>
      <c r="D1981" t="s">
        <v>242</v>
      </c>
      <c r="E1981" t="s">
        <v>657</v>
      </c>
      <c r="G1981">
        <v>0</v>
      </c>
      <c r="H1981">
        <v>1</v>
      </c>
      <c r="I1981">
        <v>1</v>
      </c>
      <c r="J1981" t="s">
        <v>26</v>
      </c>
      <c r="K1981" t="s">
        <v>27</v>
      </c>
      <c r="L1981" t="s">
        <v>42</v>
      </c>
      <c r="M1981" t="s">
        <v>43</v>
      </c>
      <c r="N1981" t="s">
        <v>25</v>
      </c>
      <c r="O1981" s="6" t="s">
        <v>307</v>
      </c>
    </row>
    <row r="1982" spans="1:15" x14ac:dyDescent="0.25">
      <c r="A1982">
        <f t="shared" si="30"/>
        <v>6</v>
      </c>
      <c r="B1982" s="1">
        <v>41306</v>
      </c>
      <c r="C1982" s="2">
        <v>0.64583333333333337</v>
      </c>
      <c r="D1982" t="s">
        <v>242</v>
      </c>
      <c r="E1982" t="s">
        <v>657</v>
      </c>
      <c r="G1982">
        <v>0</v>
      </c>
      <c r="H1982">
        <v>1</v>
      </c>
      <c r="I1982">
        <v>0</v>
      </c>
      <c r="J1982" t="s">
        <v>26</v>
      </c>
      <c r="K1982" t="s">
        <v>27</v>
      </c>
      <c r="L1982" t="s">
        <v>42</v>
      </c>
      <c r="M1982" t="s">
        <v>43</v>
      </c>
      <c r="N1982" t="s">
        <v>25</v>
      </c>
      <c r="O1982" s="6" t="s">
        <v>307</v>
      </c>
    </row>
    <row r="1983" spans="1:15" x14ac:dyDescent="0.25">
      <c r="A1983">
        <f t="shared" si="30"/>
        <v>4</v>
      </c>
      <c r="B1983" s="1">
        <v>41311</v>
      </c>
      <c r="C1983" s="2">
        <v>0.70833333333333337</v>
      </c>
      <c r="D1983" t="s">
        <v>263</v>
      </c>
      <c r="E1983" t="s">
        <v>713</v>
      </c>
      <c r="G1983">
        <v>0</v>
      </c>
      <c r="H1983">
        <v>1</v>
      </c>
      <c r="I1983">
        <v>0</v>
      </c>
      <c r="J1983" t="s">
        <v>26</v>
      </c>
      <c r="K1983" t="s">
        <v>27</v>
      </c>
      <c r="L1983" t="s">
        <v>172</v>
      </c>
      <c r="M1983" t="s">
        <v>173</v>
      </c>
      <c r="N1983" t="s">
        <v>22</v>
      </c>
      <c r="O1983" s="6" t="s">
        <v>317</v>
      </c>
    </row>
    <row r="1984" spans="1:15" x14ac:dyDescent="0.25">
      <c r="A1984">
        <f t="shared" si="30"/>
        <v>4</v>
      </c>
      <c r="B1984" s="1">
        <v>41311</v>
      </c>
      <c r="C1984" s="2">
        <v>0.72916666666666663</v>
      </c>
      <c r="D1984" t="s">
        <v>263</v>
      </c>
      <c r="E1984" t="s">
        <v>713</v>
      </c>
      <c r="G1984">
        <v>0</v>
      </c>
      <c r="H1984">
        <v>1</v>
      </c>
      <c r="I1984">
        <v>0</v>
      </c>
      <c r="J1984" t="s">
        <v>26</v>
      </c>
      <c r="K1984" t="s">
        <v>27</v>
      </c>
      <c r="L1984" t="s">
        <v>172</v>
      </c>
      <c r="M1984" t="s">
        <v>173</v>
      </c>
      <c r="N1984" t="s">
        <v>22</v>
      </c>
      <c r="O1984" s="6" t="s">
        <v>317</v>
      </c>
    </row>
    <row r="1985" spans="1:15" x14ac:dyDescent="0.25">
      <c r="A1985">
        <f t="shared" si="30"/>
        <v>4</v>
      </c>
      <c r="B1985" s="1">
        <v>41311</v>
      </c>
      <c r="C1985" s="2">
        <v>0.75</v>
      </c>
      <c r="D1985" t="s">
        <v>245</v>
      </c>
      <c r="E1985" t="s">
        <v>717</v>
      </c>
      <c r="G1985">
        <v>0</v>
      </c>
      <c r="H1985">
        <v>1</v>
      </c>
      <c r="I1985">
        <v>1</v>
      </c>
      <c r="J1985" t="s">
        <v>26</v>
      </c>
      <c r="K1985" t="s">
        <v>27</v>
      </c>
      <c r="L1985" t="s">
        <v>194</v>
      </c>
      <c r="M1985" t="s">
        <v>195</v>
      </c>
      <c r="N1985" t="s">
        <v>15</v>
      </c>
      <c r="O1985" s="6" t="s">
        <v>372</v>
      </c>
    </row>
    <row r="1986" spans="1:15" x14ac:dyDescent="0.25">
      <c r="A1986">
        <f t="shared" ref="A1986:A2049" si="31">WEEKDAY(B:B)</f>
        <v>4</v>
      </c>
      <c r="B1986" s="1">
        <v>41311</v>
      </c>
      <c r="C1986" s="2">
        <v>0.77083333333333337</v>
      </c>
      <c r="D1986" t="s">
        <v>245</v>
      </c>
      <c r="E1986" t="s">
        <v>717</v>
      </c>
      <c r="G1986">
        <v>0</v>
      </c>
      <c r="H1986">
        <v>1</v>
      </c>
      <c r="I1986">
        <v>0</v>
      </c>
      <c r="J1986" t="s">
        <v>26</v>
      </c>
      <c r="K1986" t="s">
        <v>27</v>
      </c>
      <c r="L1986" t="s">
        <v>194</v>
      </c>
      <c r="M1986" t="s">
        <v>195</v>
      </c>
      <c r="N1986" t="s">
        <v>15</v>
      </c>
      <c r="O1986" s="6" t="s">
        <v>372</v>
      </c>
    </row>
    <row r="1987" spans="1:15" x14ac:dyDescent="0.25">
      <c r="A1987">
        <f t="shared" si="31"/>
        <v>5</v>
      </c>
      <c r="B1987" s="1">
        <v>41312</v>
      </c>
      <c r="C1987" s="2">
        <v>0.41666666666666669</v>
      </c>
      <c r="D1987" t="s">
        <v>262</v>
      </c>
      <c r="E1987" t="s">
        <v>724</v>
      </c>
      <c r="G1987">
        <v>0</v>
      </c>
      <c r="H1987">
        <v>1</v>
      </c>
      <c r="I1987">
        <v>1</v>
      </c>
      <c r="J1987" t="s">
        <v>26</v>
      </c>
      <c r="K1987" t="s">
        <v>27</v>
      </c>
      <c r="L1987" t="s">
        <v>216</v>
      </c>
      <c r="M1987" t="s">
        <v>217</v>
      </c>
      <c r="N1987" t="s">
        <v>25</v>
      </c>
      <c r="O1987" s="6" t="s">
        <v>366</v>
      </c>
    </row>
    <row r="1988" spans="1:15" x14ac:dyDescent="0.25">
      <c r="A1988">
        <f t="shared" si="31"/>
        <v>5</v>
      </c>
      <c r="B1988" s="1">
        <v>41312</v>
      </c>
      <c r="C1988" s="2">
        <v>0.4375</v>
      </c>
      <c r="D1988" t="s">
        <v>245</v>
      </c>
      <c r="E1988" t="s">
        <v>725</v>
      </c>
      <c r="G1988">
        <v>0</v>
      </c>
      <c r="H1988">
        <v>1</v>
      </c>
      <c r="I1988">
        <v>1</v>
      </c>
      <c r="J1988" t="s">
        <v>26</v>
      </c>
      <c r="K1988" t="s">
        <v>27</v>
      </c>
      <c r="L1988" t="s">
        <v>165</v>
      </c>
      <c r="M1988" t="s">
        <v>184</v>
      </c>
      <c r="N1988" t="s">
        <v>15</v>
      </c>
      <c r="O1988" s="5" t="s">
        <v>393</v>
      </c>
    </row>
    <row r="1989" spans="1:15" x14ac:dyDescent="0.25">
      <c r="A1989">
        <f t="shared" si="31"/>
        <v>5</v>
      </c>
      <c r="B1989" s="1">
        <v>41312</v>
      </c>
      <c r="C1989" s="2">
        <v>0.60416666666666663</v>
      </c>
      <c r="D1989" t="s">
        <v>245</v>
      </c>
      <c r="E1989" t="s">
        <v>731</v>
      </c>
      <c r="G1989">
        <v>0</v>
      </c>
      <c r="H1989">
        <v>1</v>
      </c>
      <c r="I1989">
        <v>1</v>
      </c>
      <c r="J1989" t="s">
        <v>26</v>
      </c>
      <c r="K1989" t="s">
        <v>27</v>
      </c>
      <c r="L1989" t="s">
        <v>224</v>
      </c>
      <c r="M1989" t="s">
        <v>225</v>
      </c>
      <c r="N1989" t="s">
        <v>25</v>
      </c>
      <c r="O1989" s="6" t="s">
        <v>376</v>
      </c>
    </row>
    <row r="1990" spans="1:15" x14ac:dyDescent="0.25">
      <c r="A1990">
        <f t="shared" si="31"/>
        <v>5</v>
      </c>
      <c r="B1990" s="1">
        <v>41312</v>
      </c>
      <c r="C1990" s="2">
        <v>0.64583333333333337</v>
      </c>
      <c r="D1990" t="s">
        <v>263</v>
      </c>
      <c r="E1990" t="s">
        <v>733</v>
      </c>
      <c r="G1990">
        <v>0</v>
      </c>
      <c r="H1990">
        <v>1</v>
      </c>
      <c r="I1990">
        <v>1</v>
      </c>
      <c r="J1990" t="s">
        <v>26</v>
      </c>
      <c r="K1990" t="s">
        <v>27</v>
      </c>
      <c r="L1990" t="s">
        <v>226</v>
      </c>
      <c r="M1990" t="s">
        <v>227</v>
      </c>
      <c r="N1990" t="s">
        <v>22</v>
      </c>
      <c r="O1990" s="6" t="s">
        <v>407</v>
      </c>
    </row>
    <row r="1991" spans="1:15" x14ac:dyDescent="0.25">
      <c r="A1991">
        <f t="shared" si="31"/>
        <v>5</v>
      </c>
      <c r="B1991" s="1">
        <v>41312</v>
      </c>
      <c r="C1991" s="2">
        <v>0.66666666666666663</v>
      </c>
      <c r="D1991" t="s">
        <v>245</v>
      </c>
      <c r="E1991" t="s">
        <v>734</v>
      </c>
      <c r="G1991">
        <v>0</v>
      </c>
      <c r="H1991">
        <v>1</v>
      </c>
      <c r="I1991">
        <v>0</v>
      </c>
      <c r="J1991" t="s">
        <v>26</v>
      </c>
      <c r="K1991" t="s">
        <v>27</v>
      </c>
      <c r="L1991" t="s">
        <v>48</v>
      </c>
      <c r="M1991" t="s">
        <v>49</v>
      </c>
      <c r="N1991" t="s">
        <v>15</v>
      </c>
      <c r="O1991" s="5" t="s">
        <v>326</v>
      </c>
    </row>
    <row r="1992" spans="1:15" x14ac:dyDescent="0.25">
      <c r="A1992">
        <f t="shared" si="31"/>
        <v>5</v>
      </c>
      <c r="B1992" s="1">
        <v>41312</v>
      </c>
      <c r="C1992" s="2">
        <v>0.6875</v>
      </c>
      <c r="D1992" t="s">
        <v>245</v>
      </c>
      <c r="E1992" t="s">
        <v>734</v>
      </c>
      <c r="G1992">
        <v>0</v>
      </c>
      <c r="H1992">
        <v>1</v>
      </c>
      <c r="I1992">
        <v>0</v>
      </c>
      <c r="J1992" t="s">
        <v>26</v>
      </c>
      <c r="K1992" t="s">
        <v>27</v>
      </c>
      <c r="L1992" t="s">
        <v>48</v>
      </c>
      <c r="M1992" t="s">
        <v>49</v>
      </c>
      <c r="N1992" t="s">
        <v>15</v>
      </c>
      <c r="O1992" s="5" t="s">
        <v>326</v>
      </c>
    </row>
    <row r="1993" spans="1:15" x14ac:dyDescent="0.25">
      <c r="A1993">
        <f t="shared" si="31"/>
        <v>6</v>
      </c>
      <c r="B1993" s="1">
        <v>41313</v>
      </c>
      <c r="C1993" s="2">
        <v>0.58333333333333337</v>
      </c>
      <c r="D1993" t="s">
        <v>245</v>
      </c>
      <c r="E1993" t="s">
        <v>741</v>
      </c>
      <c r="G1993">
        <v>0</v>
      </c>
      <c r="H1993">
        <v>1</v>
      </c>
      <c r="I1993">
        <v>0</v>
      </c>
      <c r="J1993" t="s">
        <v>26</v>
      </c>
      <c r="K1993" t="s">
        <v>27</v>
      </c>
      <c r="L1993" t="s">
        <v>155</v>
      </c>
      <c r="M1993" t="s">
        <v>156</v>
      </c>
      <c r="N1993" t="s">
        <v>22</v>
      </c>
      <c r="O1993" s="6" t="s">
        <v>321</v>
      </c>
    </row>
    <row r="1994" spans="1:15" x14ac:dyDescent="0.25">
      <c r="A1994">
        <f t="shared" si="31"/>
        <v>6</v>
      </c>
      <c r="B1994" s="1">
        <v>41313</v>
      </c>
      <c r="C1994" s="2">
        <v>0.60416666666666663</v>
      </c>
      <c r="D1994" t="s">
        <v>245</v>
      </c>
      <c r="E1994" t="s">
        <v>741</v>
      </c>
      <c r="G1994">
        <v>0</v>
      </c>
      <c r="H1994">
        <v>1</v>
      </c>
      <c r="I1994">
        <v>0</v>
      </c>
      <c r="J1994" t="s">
        <v>26</v>
      </c>
      <c r="K1994" t="s">
        <v>27</v>
      </c>
      <c r="L1994" t="s">
        <v>155</v>
      </c>
      <c r="M1994" t="s">
        <v>156</v>
      </c>
      <c r="N1994" t="s">
        <v>22</v>
      </c>
      <c r="O1994" s="6" t="s">
        <v>321</v>
      </c>
    </row>
    <row r="1995" spans="1:15" x14ac:dyDescent="0.25">
      <c r="A1995">
        <f t="shared" si="31"/>
        <v>6</v>
      </c>
      <c r="B1995" s="1">
        <v>41313</v>
      </c>
      <c r="C1995" s="2">
        <v>0.625</v>
      </c>
      <c r="D1995" t="s">
        <v>245</v>
      </c>
      <c r="E1995" t="s">
        <v>734</v>
      </c>
      <c r="G1995">
        <v>0</v>
      </c>
      <c r="H1995">
        <v>1</v>
      </c>
      <c r="I1995">
        <v>0</v>
      </c>
      <c r="J1995" t="s">
        <v>26</v>
      </c>
      <c r="K1995" t="s">
        <v>27</v>
      </c>
      <c r="L1995" t="s">
        <v>48</v>
      </c>
      <c r="M1995" t="s">
        <v>49</v>
      </c>
      <c r="N1995" t="s">
        <v>15</v>
      </c>
      <c r="O1995" s="5" t="s">
        <v>326</v>
      </c>
    </row>
    <row r="1996" spans="1:15" x14ac:dyDescent="0.25">
      <c r="A1996">
        <f t="shared" si="31"/>
        <v>6</v>
      </c>
      <c r="B1996" s="1">
        <v>41313</v>
      </c>
      <c r="C1996" s="2">
        <v>0.64583333333333337</v>
      </c>
      <c r="D1996" t="s">
        <v>245</v>
      </c>
      <c r="E1996" t="s">
        <v>734</v>
      </c>
      <c r="G1996">
        <v>0</v>
      </c>
      <c r="H1996">
        <v>1</v>
      </c>
      <c r="I1996">
        <v>0</v>
      </c>
      <c r="J1996" t="s">
        <v>26</v>
      </c>
      <c r="K1996" t="s">
        <v>27</v>
      </c>
      <c r="L1996" t="s">
        <v>48</v>
      </c>
      <c r="M1996" t="s">
        <v>49</v>
      </c>
      <c r="N1996" t="s">
        <v>15</v>
      </c>
      <c r="O1996" s="5" t="s">
        <v>326</v>
      </c>
    </row>
    <row r="1997" spans="1:15" x14ac:dyDescent="0.25">
      <c r="A1997">
        <f t="shared" si="31"/>
        <v>4</v>
      </c>
      <c r="B1997" s="1">
        <v>41318</v>
      </c>
      <c r="C1997" s="2">
        <v>0.70833333333333337</v>
      </c>
      <c r="D1997" t="s">
        <v>242</v>
      </c>
      <c r="E1997" t="s">
        <v>808</v>
      </c>
      <c r="G1997">
        <v>0</v>
      </c>
      <c r="H1997">
        <v>1</v>
      </c>
      <c r="I1997">
        <v>0</v>
      </c>
      <c r="J1997" t="s">
        <v>26</v>
      </c>
      <c r="K1997" t="s">
        <v>27</v>
      </c>
      <c r="L1997" t="s">
        <v>213</v>
      </c>
      <c r="M1997" t="s">
        <v>214</v>
      </c>
      <c r="N1997" t="s">
        <v>15</v>
      </c>
      <c r="O1997" s="6" t="s">
        <v>359</v>
      </c>
    </row>
    <row r="1998" spans="1:15" x14ac:dyDescent="0.25">
      <c r="A1998">
        <f t="shared" si="31"/>
        <v>4</v>
      </c>
      <c r="B1998" s="1">
        <v>41318</v>
      </c>
      <c r="C1998" s="2">
        <v>0.72916666666666663</v>
      </c>
      <c r="D1998" t="s">
        <v>242</v>
      </c>
      <c r="E1998" t="s">
        <v>808</v>
      </c>
      <c r="G1998">
        <v>0</v>
      </c>
      <c r="H1998">
        <v>1</v>
      </c>
      <c r="I1998">
        <v>0</v>
      </c>
      <c r="J1998" t="s">
        <v>26</v>
      </c>
      <c r="K1998" t="s">
        <v>27</v>
      </c>
      <c r="L1998" t="s">
        <v>213</v>
      </c>
      <c r="M1998" t="s">
        <v>214</v>
      </c>
      <c r="N1998" t="s">
        <v>15</v>
      </c>
      <c r="O1998" s="6" t="s">
        <v>359</v>
      </c>
    </row>
    <row r="1999" spans="1:15" x14ac:dyDescent="0.25">
      <c r="A1999">
        <f t="shared" si="31"/>
        <v>4</v>
      </c>
      <c r="B1999" s="1">
        <v>41318</v>
      </c>
      <c r="C1999" s="2">
        <v>0.75</v>
      </c>
      <c r="D1999" t="s">
        <v>242</v>
      </c>
      <c r="E1999" t="s">
        <v>808</v>
      </c>
      <c r="G1999">
        <v>0</v>
      </c>
      <c r="H1999">
        <v>1</v>
      </c>
      <c r="I1999">
        <v>0</v>
      </c>
      <c r="J1999" t="s">
        <v>26</v>
      </c>
      <c r="K1999" t="s">
        <v>27</v>
      </c>
      <c r="L1999" t="s">
        <v>213</v>
      </c>
      <c r="M1999" t="s">
        <v>214</v>
      </c>
      <c r="N1999" t="s">
        <v>15</v>
      </c>
      <c r="O1999" s="6" t="s">
        <v>359</v>
      </c>
    </row>
    <row r="2000" spans="1:15" x14ac:dyDescent="0.25">
      <c r="A2000">
        <f t="shared" si="31"/>
        <v>4</v>
      </c>
      <c r="B2000" s="1">
        <v>41318</v>
      </c>
      <c r="C2000" s="2">
        <v>0.77083333333333337</v>
      </c>
      <c r="D2000" t="s">
        <v>262</v>
      </c>
      <c r="E2000" t="s">
        <v>810</v>
      </c>
      <c r="G2000">
        <v>0</v>
      </c>
      <c r="H2000">
        <v>1</v>
      </c>
      <c r="I2000">
        <v>0</v>
      </c>
      <c r="J2000" t="s">
        <v>26</v>
      </c>
      <c r="K2000" t="s">
        <v>27</v>
      </c>
      <c r="L2000" t="s">
        <v>216</v>
      </c>
      <c r="M2000" t="s">
        <v>217</v>
      </c>
      <c r="N2000" t="s">
        <v>25</v>
      </c>
      <c r="O2000" s="6" t="s">
        <v>366</v>
      </c>
    </row>
    <row r="2001" spans="1:15" x14ac:dyDescent="0.25">
      <c r="A2001">
        <f t="shared" si="31"/>
        <v>5</v>
      </c>
      <c r="B2001" s="1">
        <v>41319</v>
      </c>
      <c r="C2001" s="2">
        <v>0.58333333333333337</v>
      </c>
      <c r="D2001" t="s">
        <v>245</v>
      </c>
      <c r="E2001" t="s">
        <v>816</v>
      </c>
      <c r="G2001">
        <v>0</v>
      </c>
      <c r="H2001">
        <v>1</v>
      </c>
      <c r="I2001">
        <v>0</v>
      </c>
      <c r="J2001" t="s">
        <v>26</v>
      </c>
      <c r="K2001" t="s">
        <v>27</v>
      </c>
      <c r="L2001" t="s">
        <v>216</v>
      </c>
      <c r="M2001" t="s">
        <v>217</v>
      </c>
      <c r="N2001" t="s">
        <v>25</v>
      </c>
      <c r="O2001" s="6" t="s">
        <v>366</v>
      </c>
    </row>
    <row r="2002" spans="1:15" x14ac:dyDescent="0.25">
      <c r="A2002">
        <f t="shared" si="31"/>
        <v>5</v>
      </c>
      <c r="B2002" s="1">
        <v>41319</v>
      </c>
      <c r="C2002" s="2">
        <v>0.60416666666666663</v>
      </c>
      <c r="D2002" t="s">
        <v>245</v>
      </c>
      <c r="E2002" t="s">
        <v>817</v>
      </c>
      <c r="G2002">
        <v>0</v>
      </c>
      <c r="H2002">
        <v>1</v>
      </c>
      <c r="I2002">
        <v>0</v>
      </c>
      <c r="J2002" t="s">
        <v>26</v>
      </c>
      <c r="K2002" t="s">
        <v>27</v>
      </c>
      <c r="L2002" t="s">
        <v>194</v>
      </c>
      <c r="M2002" t="s">
        <v>195</v>
      </c>
      <c r="N2002" t="s">
        <v>15</v>
      </c>
      <c r="O2002" s="6" t="s">
        <v>372</v>
      </c>
    </row>
    <row r="2003" spans="1:15" x14ac:dyDescent="0.25">
      <c r="A2003">
        <f t="shared" si="31"/>
        <v>5</v>
      </c>
      <c r="B2003" s="1">
        <v>41319</v>
      </c>
      <c r="C2003" s="2">
        <v>0.625</v>
      </c>
      <c r="D2003" t="s">
        <v>245</v>
      </c>
      <c r="E2003" t="s">
        <v>817</v>
      </c>
      <c r="G2003">
        <v>0</v>
      </c>
      <c r="H2003">
        <v>1</v>
      </c>
      <c r="I2003">
        <v>0</v>
      </c>
      <c r="J2003" t="s">
        <v>26</v>
      </c>
      <c r="K2003" t="s">
        <v>27</v>
      </c>
      <c r="L2003" t="s">
        <v>194</v>
      </c>
      <c r="M2003" t="s">
        <v>195</v>
      </c>
      <c r="N2003" t="s">
        <v>15</v>
      </c>
      <c r="O2003" s="6" t="s">
        <v>372</v>
      </c>
    </row>
    <row r="2004" spans="1:15" x14ac:dyDescent="0.25">
      <c r="A2004">
        <f t="shared" si="31"/>
        <v>5</v>
      </c>
      <c r="B2004" s="1">
        <v>41319</v>
      </c>
      <c r="C2004" s="2">
        <v>0.6875</v>
      </c>
      <c r="D2004" t="s">
        <v>245</v>
      </c>
      <c r="E2004" t="s">
        <v>819</v>
      </c>
      <c r="G2004">
        <v>0</v>
      </c>
      <c r="H2004">
        <v>1</v>
      </c>
      <c r="I2004">
        <v>1</v>
      </c>
      <c r="J2004" t="s">
        <v>26</v>
      </c>
      <c r="K2004" t="s">
        <v>27</v>
      </c>
      <c r="L2004" t="s">
        <v>357</v>
      </c>
      <c r="M2004" t="s">
        <v>358</v>
      </c>
      <c r="N2004" t="s">
        <v>25</v>
      </c>
      <c r="O2004" s="6" t="s">
        <v>368</v>
      </c>
    </row>
    <row r="2005" spans="1:15" x14ac:dyDescent="0.25">
      <c r="A2005">
        <f t="shared" si="31"/>
        <v>4</v>
      </c>
      <c r="B2005" s="1">
        <v>41325</v>
      </c>
      <c r="C2005" s="2">
        <v>0.70833333333333337</v>
      </c>
      <c r="D2005" t="s">
        <v>240</v>
      </c>
      <c r="E2005" t="s">
        <v>879</v>
      </c>
      <c r="G2005">
        <v>0</v>
      </c>
      <c r="H2005">
        <v>1</v>
      </c>
      <c r="I2005">
        <v>0</v>
      </c>
      <c r="J2005" t="s">
        <v>26</v>
      </c>
      <c r="K2005" t="s">
        <v>27</v>
      </c>
      <c r="L2005" t="s">
        <v>110</v>
      </c>
      <c r="M2005" t="s">
        <v>111</v>
      </c>
      <c r="N2005" t="s">
        <v>15</v>
      </c>
      <c r="O2005" s="6" t="s">
        <v>365</v>
      </c>
    </row>
    <row r="2006" spans="1:15" x14ac:dyDescent="0.25">
      <c r="A2006">
        <f t="shared" si="31"/>
        <v>4</v>
      </c>
      <c r="B2006" s="1">
        <v>41325</v>
      </c>
      <c r="C2006" s="2">
        <v>0.72916666666666663</v>
      </c>
      <c r="D2006" t="s">
        <v>240</v>
      </c>
      <c r="E2006" t="s">
        <v>880</v>
      </c>
      <c r="G2006">
        <v>0</v>
      </c>
      <c r="H2006">
        <v>1</v>
      </c>
      <c r="I2006">
        <v>0</v>
      </c>
      <c r="J2006" t="s">
        <v>26</v>
      </c>
      <c r="K2006" t="s">
        <v>27</v>
      </c>
      <c r="L2006" t="s">
        <v>110</v>
      </c>
      <c r="M2006" t="s">
        <v>111</v>
      </c>
      <c r="N2006" t="s">
        <v>15</v>
      </c>
      <c r="O2006" s="6" t="s">
        <v>365</v>
      </c>
    </row>
    <row r="2007" spans="1:15" x14ac:dyDescent="0.25">
      <c r="A2007">
        <f t="shared" si="31"/>
        <v>6</v>
      </c>
      <c r="B2007" s="1">
        <v>41327</v>
      </c>
      <c r="C2007" s="2">
        <v>0.58333333333333337</v>
      </c>
      <c r="D2007" t="s">
        <v>245</v>
      </c>
      <c r="E2007" t="s">
        <v>741</v>
      </c>
      <c r="G2007">
        <v>0</v>
      </c>
      <c r="H2007">
        <v>1</v>
      </c>
      <c r="I2007">
        <v>0</v>
      </c>
      <c r="J2007" t="s">
        <v>26</v>
      </c>
      <c r="K2007" t="s">
        <v>27</v>
      </c>
      <c r="L2007" t="s">
        <v>155</v>
      </c>
      <c r="M2007" t="s">
        <v>156</v>
      </c>
      <c r="N2007" t="s">
        <v>22</v>
      </c>
      <c r="O2007" s="6" t="s">
        <v>321</v>
      </c>
    </row>
    <row r="2008" spans="1:15" x14ac:dyDescent="0.25">
      <c r="A2008">
        <f t="shared" si="31"/>
        <v>6</v>
      </c>
      <c r="B2008" s="1">
        <v>41327</v>
      </c>
      <c r="C2008" s="2">
        <v>0.60416666666666663</v>
      </c>
      <c r="D2008" t="s">
        <v>245</v>
      </c>
      <c r="E2008" t="s">
        <v>741</v>
      </c>
      <c r="G2008">
        <v>0</v>
      </c>
      <c r="H2008">
        <v>1</v>
      </c>
      <c r="I2008">
        <v>0</v>
      </c>
      <c r="J2008" t="s">
        <v>26</v>
      </c>
      <c r="K2008" t="s">
        <v>27</v>
      </c>
      <c r="L2008" t="s">
        <v>155</v>
      </c>
      <c r="M2008" t="s">
        <v>156</v>
      </c>
      <c r="N2008" t="s">
        <v>22</v>
      </c>
      <c r="O2008" s="6" t="s">
        <v>321</v>
      </c>
    </row>
    <row r="2009" spans="1:15" x14ac:dyDescent="0.25">
      <c r="A2009">
        <f t="shared" si="31"/>
        <v>4</v>
      </c>
      <c r="B2009" s="1">
        <v>41332</v>
      </c>
      <c r="C2009" s="2">
        <v>0.72916666666666663</v>
      </c>
      <c r="D2009" t="s">
        <v>245</v>
      </c>
      <c r="E2009" t="s">
        <v>961</v>
      </c>
      <c r="G2009">
        <v>0</v>
      </c>
      <c r="H2009">
        <v>1</v>
      </c>
      <c r="I2009">
        <v>1</v>
      </c>
      <c r="J2009" t="s">
        <v>26</v>
      </c>
      <c r="K2009" t="s">
        <v>27</v>
      </c>
      <c r="L2009" t="s">
        <v>543</v>
      </c>
      <c r="M2009" t="s">
        <v>544</v>
      </c>
      <c r="N2009" t="s">
        <v>25</v>
      </c>
      <c r="O2009" s="6" t="s">
        <v>559</v>
      </c>
    </row>
    <row r="2010" spans="1:15" x14ac:dyDescent="0.25">
      <c r="A2010">
        <f t="shared" si="31"/>
        <v>4</v>
      </c>
      <c r="B2010" s="1">
        <v>41332</v>
      </c>
      <c r="C2010" s="2">
        <v>0.75</v>
      </c>
      <c r="D2010" t="s">
        <v>240</v>
      </c>
      <c r="E2010" t="s">
        <v>962</v>
      </c>
      <c r="G2010">
        <v>0</v>
      </c>
      <c r="H2010">
        <v>1</v>
      </c>
      <c r="I2010">
        <v>0</v>
      </c>
      <c r="J2010" t="s">
        <v>26</v>
      </c>
      <c r="K2010" t="s">
        <v>27</v>
      </c>
      <c r="L2010" t="s">
        <v>86</v>
      </c>
      <c r="M2010" t="s">
        <v>87</v>
      </c>
      <c r="N2010" t="s">
        <v>15</v>
      </c>
      <c r="O2010" s="6" t="s">
        <v>470</v>
      </c>
    </row>
    <row r="2011" spans="1:15" x14ac:dyDescent="0.25">
      <c r="A2011">
        <f t="shared" si="31"/>
        <v>4</v>
      </c>
      <c r="B2011" s="1">
        <v>41332</v>
      </c>
      <c r="C2011" s="2">
        <v>0.77083333333333337</v>
      </c>
      <c r="D2011" t="s">
        <v>240</v>
      </c>
      <c r="E2011" t="s">
        <v>962</v>
      </c>
      <c r="G2011">
        <v>0</v>
      </c>
      <c r="H2011">
        <v>1</v>
      </c>
      <c r="I2011">
        <v>0</v>
      </c>
      <c r="J2011" t="s">
        <v>26</v>
      </c>
      <c r="K2011" t="s">
        <v>27</v>
      </c>
      <c r="L2011" t="s">
        <v>86</v>
      </c>
      <c r="M2011" t="s">
        <v>87</v>
      </c>
      <c r="N2011" t="s">
        <v>15</v>
      </c>
      <c r="O2011" s="6" t="s">
        <v>470</v>
      </c>
    </row>
    <row r="2012" spans="1:15" x14ac:dyDescent="0.25">
      <c r="A2012">
        <f t="shared" si="31"/>
        <v>5</v>
      </c>
      <c r="B2012" s="1">
        <v>41333</v>
      </c>
      <c r="C2012" s="2">
        <v>0.66666666666666663</v>
      </c>
      <c r="D2012" t="s">
        <v>265</v>
      </c>
      <c r="E2012" t="s">
        <v>969</v>
      </c>
      <c r="G2012">
        <v>0</v>
      </c>
      <c r="H2012">
        <v>1</v>
      </c>
      <c r="I2012">
        <v>0</v>
      </c>
      <c r="J2012" t="s">
        <v>26</v>
      </c>
      <c r="K2012" t="s">
        <v>27</v>
      </c>
      <c r="L2012" t="s">
        <v>165</v>
      </c>
      <c r="M2012" t="s">
        <v>166</v>
      </c>
      <c r="N2012" t="s">
        <v>25</v>
      </c>
      <c r="O2012" s="6" t="s">
        <v>401</v>
      </c>
    </row>
    <row r="2013" spans="1:15" x14ac:dyDescent="0.25">
      <c r="A2013">
        <f t="shared" si="31"/>
        <v>5</v>
      </c>
      <c r="B2013" s="1">
        <v>41333</v>
      </c>
      <c r="C2013" s="2">
        <v>0.6875</v>
      </c>
      <c r="D2013" t="s">
        <v>265</v>
      </c>
      <c r="E2013" t="s">
        <v>969</v>
      </c>
      <c r="G2013">
        <v>0</v>
      </c>
      <c r="H2013">
        <v>1</v>
      </c>
      <c r="I2013">
        <v>0</v>
      </c>
      <c r="J2013" t="s">
        <v>26</v>
      </c>
      <c r="K2013" t="s">
        <v>27</v>
      </c>
      <c r="L2013" t="s">
        <v>165</v>
      </c>
      <c r="M2013" t="s">
        <v>166</v>
      </c>
      <c r="N2013" t="s">
        <v>25</v>
      </c>
      <c r="O2013" s="6" t="s">
        <v>401</v>
      </c>
    </row>
    <row r="2014" spans="1:15" x14ac:dyDescent="0.25">
      <c r="A2014">
        <f t="shared" si="31"/>
        <v>4</v>
      </c>
      <c r="B2014" s="1">
        <v>41339</v>
      </c>
      <c r="C2014" s="2">
        <v>0.70833333333333337</v>
      </c>
      <c r="D2014" t="s">
        <v>242</v>
      </c>
      <c r="E2014" t="s">
        <v>1000</v>
      </c>
      <c r="G2014">
        <v>0</v>
      </c>
      <c r="H2014">
        <v>1</v>
      </c>
      <c r="I2014">
        <v>1</v>
      </c>
      <c r="J2014" t="s">
        <v>26</v>
      </c>
      <c r="K2014" t="s">
        <v>27</v>
      </c>
      <c r="L2014" t="s">
        <v>1001</v>
      </c>
      <c r="M2014" t="s">
        <v>1002</v>
      </c>
      <c r="N2014" t="s">
        <v>25</v>
      </c>
    </row>
    <row r="2015" spans="1:15" x14ac:dyDescent="0.25">
      <c r="A2015">
        <f t="shared" si="31"/>
        <v>4</v>
      </c>
      <c r="B2015" s="1">
        <v>41339</v>
      </c>
      <c r="C2015" s="2">
        <v>0.75</v>
      </c>
      <c r="D2015" t="s">
        <v>248</v>
      </c>
      <c r="E2015" t="s">
        <v>998</v>
      </c>
      <c r="G2015">
        <v>0</v>
      </c>
      <c r="H2015">
        <v>1</v>
      </c>
      <c r="I2015">
        <v>0</v>
      </c>
      <c r="J2015" t="s">
        <v>26</v>
      </c>
      <c r="K2015" t="s">
        <v>27</v>
      </c>
      <c r="L2015" t="s">
        <v>182</v>
      </c>
      <c r="M2015" t="s">
        <v>183</v>
      </c>
      <c r="N2015" t="s">
        <v>25</v>
      </c>
      <c r="O2015" s="6" t="s">
        <v>314</v>
      </c>
    </row>
    <row r="2016" spans="1:15" x14ac:dyDescent="0.25">
      <c r="A2016">
        <f t="shared" si="31"/>
        <v>5</v>
      </c>
      <c r="B2016" s="1">
        <v>41340</v>
      </c>
      <c r="C2016" s="2">
        <v>0.41666666666666669</v>
      </c>
      <c r="D2016" t="s">
        <v>1099</v>
      </c>
      <c r="E2016" t="s">
        <v>1100</v>
      </c>
      <c r="G2016">
        <v>0</v>
      </c>
      <c r="H2016">
        <v>1</v>
      </c>
      <c r="I2016">
        <v>0</v>
      </c>
      <c r="J2016" t="s">
        <v>26</v>
      </c>
      <c r="K2016" t="s">
        <v>27</v>
      </c>
      <c r="L2016" t="s">
        <v>168</v>
      </c>
      <c r="M2016" t="s">
        <v>169</v>
      </c>
      <c r="N2016" t="s">
        <v>25</v>
      </c>
      <c r="O2016" s="6" t="s">
        <v>384</v>
      </c>
    </row>
    <row r="2017" spans="1:15" x14ac:dyDescent="0.25">
      <c r="A2017">
        <f t="shared" si="31"/>
        <v>5</v>
      </c>
      <c r="B2017" s="1">
        <v>41340</v>
      </c>
      <c r="C2017" s="2">
        <v>0.4375</v>
      </c>
      <c r="D2017" t="s">
        <v>1099</v>
      </c>
      <c r="E2017" t="s">
        <v>1100</v>
      </c>
      <c r="G2017">
        <v>0</v>
      </c>
      <c r="H2017">
        <v>1</v>
      </c>
      <c r="I2017">
        <v>0</v>
      </c>
      <c r="J2017" t="s">
        <v>26</v>
      </c>
      <c r="K2017" t="s">
        <v>27</v>
      </c>
      <c r="L2017" t="s">
        <v>168</v>
      </c>
      <c r="M2017" t="s">
        <v>169</v>
      </c>
      <c r="N2017" t="s">
        <v>25</v>
      </c>
      <c r="O2017" s="6" t="s">
        <v>384</v>
      </c>
    </row>
    <row r="2018" spans="1:15" x14ac:dyDescent="0.25">
      <c r="A2018">
        <f t="shared" si="31"/>
        <v>5</v>
      </c>
      <c r="B2018" s="1">
        <v>41340</v>
      </c>
      <c r="C2018" s="2">
        <v>0.45833333333333331</v>
      </c>
      <c r="D2018" t="s">
        <v>1099</v>
      </c>
      <c r="E2018" t="s">
        <v>1100</v>
      </c>
      <c r="G2018">
        <v>0</v>
      </c>
      <c r="H2018">
        <v>1</v>
      </c>
      <c r="I2018">
        <v>0</v>
      </c>
      <c r="J2018" t="s">
        <v>26</v>
      </c>
      <c r="K2018" t="s">
        <v>27</v>
      </c>
      <c r="L2018" t="s">
        <v>168</v>
      </c>
      <c r="M2018" t="s">
        <v>169</v>
      </c>
      <c r="N2018" t="s">
        <v>25</v>
      </c>
      <c r="O2018" s="6" t="s">
        <v>384</v>
      </c>
    </row>
    <row r="2019" spans="1:15" x14ac:dyDescent="0.25">
      <c r="A2019">
        <f t="shared" si="31"/>
        <v>6</v>
      </c>
      <c r="B2019" s="1">
        <v>41341</v>
      </c>
      <c r="C2019" s="2">
        <v>0.58333333333333337</v>
      </c>
      <c r="D2019" t="s">
        <v>245</v>
      </c>
      <c r="E2019" t="s">
        <v>1087</v>
      </c>
      <c r="G2019">
        <v>0</v>
      </c>
      <c r="H2019">
        <v>1</v>
      </c>
      <c r="I2019">
        <v>0</v>
      </c>
      <c r="J2019" t="s">
        <v>26</v>
      </c>
      <c r="K2019" t="s">
        <v>27</v>
      </c>
      <c r="L2019" t="s">
        <v>155</v>
      </c>
      <c r="M2019" t="s">
        <v>156</v>
      </c>
      <c r="N2019" t="s">
        <v>22</v>
      </c>
      <c r="O2019" s="6" t="s">
        <v>321</v>
      </c>
    </row>
    <row r="2020" spans="1:15" x14ac:dyDescent="0.25">
      <c r="A2020">
        <f t="shared" si="31"/>
        <v>4</v>
      </c>
      <c r="B2020" s="1">
        <v>41346</v>
      </c>
      <c r="C2020" s="2">
        <v>0.70833333333333337</v>
      </c>
      <c r="D2020" t="s">
        <v>265</v>
      </c>
      <c r="E2020" t="s">
        <v>1139</v>
      </c>
      <c r="G2020">
        <v>0</v>
      </c>
      <c r="H2020">
        <v>1</v>
      </c>
      <c r="I2020">
        <v>0</v>
      </c>
      <c r="J2020" t="s">
        <v>26</v>
      </c>
      <c r="K2020" t="s">
        <v>27</v>
      </c>
      <c r="L2020" t="s">
        <v>174</v>
      </c>
      <c r="M2020" t="s">
        <v>175</v>
      </c>
      <c r="N2020" t="s">
        <v>25</v>
      </c>
      <c r="O2020" s="6" t="s">
        <v>375</v>
      </c>
    </row>
    <row r="2021" spans="1:15" x14ac:dyDescent="0.25">
      <c r="A2021">
        <f t="shared" si="31"/>
        <v>4</v>
      </c>
      <c r="B2021" s="1">
        <v>41346</v>
      </c>
      <c r="C2021" s="2">
        <v>0.75</v>
      </c>
      <c r="D2021" t="s">
        <v>265</v>
      </c>
      <c r="E2021" t="s">
        <v>1140</v>
      </c>
      <c r="G2021">
        <v>0</v>
      </c>
      <c r="H2021">
        <v>1</v>
      </c>
      <c r="I2021">
        <v>0</v>
      </c>
      <c r="J2021" t="s">
        <v>26</v>
      </c>
      <c r="K2021" t="s">
        <v>27</v>
      </c>
      <c r="L2021" t="s">
        <v>207</v>
      </c>
      <c r="M2021" t="s">
        <v>208</v>
      </c>
      <c r="N2021" t="s">
        <v>25</v>
      </c>
      <c r="O2021" s="6" t="s">
        <v>379</v>
      </c>
    </row>
    <row r="2022" spans="1:15" x14ac:dyDescent="0.25">
      <c r="A2022">
        <f t="shared" si="31"/>
        <v>4</v>
      </c>
      <c r="B2022" s="1">
        <v>41346</v>
      </c>
      <c r="C2022" s="2">
        <v>0.77083333333333337</v>
      </c>
      <c r="D2022" t="s">
        <v>265</v>
      </c>
      <c r="E2022" t="s">
        <v>1140</v>
      </c>
      <c r="G2022">
        <v>0</v>
      </c>
      <c r="H2022">
        <v>1</v>
      </c>
      <c r="I2022">
        <v>0</v>
      </c>
      <c r="J2022" t="s">
        <v>26</v>
      </c>
      <c r="K2022" t="s">
        <v>27</v>
      </c>
      <c r="L2022" t="s">
        <v>207</v>
      </c>
      <c r="M2022" t="s">
        <v>208</v>
      </c>
      <c r="N2022" t="s">
        <v>25</v>
      </c>
      <c r="O2022" s="6" t="s">
        <v>379</v>
      </c>
    </row>
    <row r="2023" spans="1:15" x14ac:dyDescent="0.25">
      <c r="A2023">
        <f t="shared" si="31"/>
        <v>5</v>
      </c>
      <c r="B2023" s="1">
        <v>41347</v>
      </c>
      <c r="C2023" s="2">
        <v>0.41666666666666669</v>
      </c>
      <c r="D2023" t="s">
        <v>240</v>
      </c>
      <c r="E2023" t="s">
        <v>1133</v>
      </c>
      <c r="G2023">
        <v>0</v>
      </c>
      <c r="H2023">
        <v>1</v>
      </c>
      <c r="I2023">
        <v>0</v>
      </c>
      <c r="J2023" t="s">
        <v>26</v>
      </c>
      <c r="K2023" t="s">
        <v>27</v>
      </c>
      <c r="L2023" t="s">
        <v>110</v>
      </c>
      <c r="M2023" t="s">
        <v>111</v>
      </c>
      <c r="N2023" t="s">
        <v>15</v>
      </c>
      <c r="O2023" s="6" t="s">
        <v>365</v>
      </c>
    </row>
    <row r="2024" spans="1:15" x14ac:dyDescent="0.25">
      <c r="A2024">
        <f t="shared" si="31"/>
        <v>5</v>
      </c>
      <c r="B2024" s="1">
        <v>41347</v>
      </c>
      <c r="C2024" s="2">
        <v>0.58333333333333337</v>
      </c>
      <c r="D2024" t="s">
        <v>265</v>
      </c>
      <c r="E2024" t="s">
        <v>1134</v>
      </c>
      <c r="G2024">
        <v>0</v>
      </c>
      <c r="H2024">
        <v>1</v>
      </c>
      <c r="I2024">
        <v>0</v>
      </c>
      <c r="J2024" t="s">
        <v>26</v>
      </c>
      <c r="K2024" t="s">
        <v>27</v>
      </c>
      <c r="L2024" t="s">
        <v>168</v>
      </c>
      <c r="M2024" t="s">
        <v>169</v>
      </c>
      <c r="N2024" t="s">
        <v>25</v>
      </c>
      <c r="O2024" s="6" t="s">
        <v>384</v>
      </c>
    </row>
    <row r="2025" spans="1:15" x14ac:dyDescent="0.25">
      <c r="A2025">
        <f t="shared" si="31"/>
        <v>5</v>
      </c>
      <c r="B2025" s="1">
        <v>41347</v>
      </c>
      <c r="C2025" s="2">
        <v>0.60416666666666663</v>
      </c>
      <c r="D2025" t="s">
        <v>248</v>
      </c>
      <c r="E2025" t="s">
        <v>1127</v>
      </c>
      <c r="G2025">
        <v>0</v>
      </c>
      <c r="H2025">
        <v>1</v>
      </c>
      <c r="I2025">
        <v>1</v>
      </c>
      <c r="J2025" t="s">
        <v>26</v>
      </c>
      <c r="K2025" t="s">
        <v>27</v>
      </c>
      <c r="L2025" t="s">
        <v>1128</v>
      </c>
      <c r="M2025" t="s">
        <v>1129</v>
      </c>
      <c r="N2025" t="s">
        <v>25</v>
      </c>
    </row>
    <row r="2026" spans="1:15" x14ac:dyDescent="0.25">
      <c r="A2026">
        <f t="shared" si="31"/>
        <v>5</v>
      </c>
      <c r="B2026" s="1">
        <v>41347</v>
      </c>
      <c r="C2026" s="2">
        <v>0.66666666666666663</v>
      </c>
      <c r="D2026" t="s">
        <v>265</v>
      </c>
      <c r="E2026" t="s">
        <v>1130</v>
      </c>
      <c r="G2026">
        <v>0</v>
      </c>
      <c r="H2026">
        <v>1</v>
      </c>
      <c r="I2026">
        <v>0</v>
      </c>
      <c r="J2026" t="s">
        <v>26</v>
      </c>
      <c r="K2026" t="s">
        <v>27</v>
      </c>
      <c r="L2026" t="s">
        <v>1060</v>
      </c>
      <c r="M2026" t="s">
        <v>1061</v>
      </c>
      <c r="N2026" t="s">
        <v>25</v>
      </c>
    </row>
    <row r="2027" spans="1:15" x14ac:dyDescent="0.25">
      <c r="A2027">
        <f t="shared" si="31"/>
        <v>6</v>
      </c>
      <c r="B2027" s="1">
        <v>41348</v>
      </c>
      <c r="C2027" s="2">
        <v>0.60416666666666663</v>
      </c>
      <c r="D2027" t="s">
        <v>245</v>
      </c>
      <c r="E2027" t="s">
        <v>1159</v>
      </c>
      <c r="G2027">
        <v>0</v>
      </c>
      <c r="H2027">
        <v>1</v>
      </c>
      <c r="I2027">
        <v>0</v>
      </c>
      <c r="J2027" t="s">
        <v>26</v>
      </c>
      <c r="K2027" t="s">
        <v>27</v>
      </c>
      <c r="L2027" t="s">
        <v>155</v>
      </c>
      <c r="M2027" t="s">
        <v>156</v>
      </c>
      <c r="N2027" t="s">
        <v>22</v>
      </c>
    </row>
    <row r="2028" spans="1:15" x14ac:dyDescent="0.25">
      <c r="A2028">
        <f t="shared" si="31"/>
        <v>4</v>
      </c>
      <c r="B2028" s="1">
        <v>41360</v>
      </c>
      <c r="C2028" s="2">
        <v>0.70833333333333337</v>
      </c>
      <c r="D2028" t="s">
        <v>245</v>
      </c>
      <c r="E2028" t="s">
        <v>1292</v>
      </c>
      <c r="G2028">
        <v>0</v>
      </c>
      <c r="H2028">
        <v>1</v>
      </c>
      <c r="I2028">
        <v>0</v>
      </c>
      <c r="J2028" t="s">
        <v>26</v>
      </c>
      <c r="K2028" t="s">
        <v>27</v>
      </c>
      <c r="L2028" t="s">
        <v>1060</v>
      </c>
      <c r="M2028" t="s">
        <v>1061</v>
      </c>
      <c r="N2028" t="s">
        <v>25</v>
      </c>
    </row>
    <row r="2029" spans="1:15" x14ac:dyDescent="0.25">
      <c r="A2029">
        <f t="shared" si="31"/>
        <v>4</v>
      </c>
      <c r="B2029" s="1">
        <v>41360</v>
      </c>
      <c r="C2029" s="2">
        <v>0.72916666666666663</v>
      </c>
      <c r="D2029" t="s">
        <v>265</v>
      </c>
      <c r="E2029" t="s">
        <v>1293</v>
      </c>
      <c r="G2029">
        <v>0</v>
      </c>
      <c r="H2029">
        <v>1</v>
      </c>
      <c r="I2029">
        <v>0</v>
      </c>
      <c r="J2029" t="s">
        <v>26</v>
      </c>
      <c r="K2029" t="s">
        <v>27</v>
      </c>
      <c r="L2029" t="s">
        <v>168</v>
      </c>
      <c r="M2029" t="s">
        <v>169</v>
      </c>
      <c r="N2029" t="s">
        <v>25</v>
      </c>
    </row>
    <row r="2030" spans="1:15" x14ac:dyDescent="0.25">
      <c r="A2030">
        <f t="shared" si="31"/>
        <v>4</v>
      </c>
      <c r="B2030" s="1">
        <v>41360</v>
      </c>
      <c r="C2030" s="2">
        <v>0.75</v>
      </c>
      <c r="D2030" t="s">
        <v>265</v>
      </c>
      <c r="E2030" t="s">
        <v>1293</v>
      </c>
      <c r="G2030">
        <v>0</v>
      </c>
      <c r="H2030">
        <v>1</v>
      </c>
      <c r="I2030">
        <v>0</v>
      </c>
      <c r="J2030" t="s">
        <v>26</v>
      </c>
      <c r="K2030" t="s">
        <v>27</v>
      </c>
      <c r="L2030" t="s">
        <v>168</v>
      </c>
      <c r="M2030" t="s">
        <v>169</v>
      </c>
      <c r="N2030" t="s">
        <v>25</v>
      </c>
    </row>
    <row r="2031" spans="1:15" x14ac:dyDescent="0.25">
      <c r="A2031">
        <f t="shared" si="31"/>
        <v>5</v>
      </c>
      <c r="B2031" s="1">
        <v>41361</v>
      </c>
      <c r="C2031" s="2">
        <v>0.41666666666666669</v>
      </c>
      <c r="D2031" t="s">
        <v>245</v>
      </c>
      <c r="E2031" t="s">
        <v>1297</v>
      </c>
      <c r="G2031">
        <v>0</v>
      </c>
      <c r="H2031">
        <v>1</v>
      </c>
      <c r="I2031">
        <v>0</v>
      </c>
      <c r="J2031" t="s">
        <v>26</v>
      </c>
      <c r="K2031" t="s">
        <v>27</v>
      </c>
      <c r="L2031" t="s">
        <v>165</v>
      </c>
      <c r="M2031" t="s">
        <v>184</v>
      </c>
      <c r="N2031" t="s">
        <v>15</v>
      </c>
    </row>
    <row r="2032" spans="1:15" x14ac:dyDescent="0.25">
      <c r="A2032">
        <f t="shared" si="31"/>
        <v>5</v>
      </c>
      <c r="B2032" s="1">
        <v>41361</v>
      </c>
      <c r="C2032" s="2">
        <v>0.58333333333333337</v>
      </c>
      <c r="D2032" t="s">
        <v>245</v>
      </c>
      <c r="E2032" t="s">
        <v>1299</v>
      </c>
      <c r="G2032">
        <v>0</v>
      </c>
      <c r="H2032">
        <v>1</v>
      </c>
      <c r="I2032">
        <v>0</v>
      </c>
      <c r="J2032" t="s">
        <v>26</v>
      </c>
      <c r="K2032" t="s">
        <v>27</v>
      </c>
      <c r="L2032" t="s">
        <v>80</v>
      </c>
      <c r="M2032" t="s">
        <v>81</v>
      </c>
      <c r="N2032" t="s">
        <v>15</v>
      </c>
    </row>
    <row r="2033" spans="1:14" x14ac:dyDescent="0.25">
      <c r="A2033">
        <f t="shared" si="31"/>
        <v>5</v>
      </c>
      <c r="B2033" s="1">
        <v>41361</v>
      </c>
      <c r="C2033" s="2">
        <v>0.60416666666666663</v>
      </c>
      <c r="D2033" t="s">
        <v>245</v>
      </c>
      <c r="E2033" t="s">
        <v>1300</v>
      </c>
      <c r="G2033">
        <v>0</v>
      </c>
      <c r="H2033">
        <v>1</v>
      </c>
      <c r="I2033">
        <v>0</v>
      </c>
      <c r="J2033" t="s">
        <v>26</v>
      </c>
      <c r="K2033" t="s">
        <v>27</v>
      </c>
      <c r="L2033" t="s">
        <v>80</v>
      </c>
      <c r="M2033" t="s">
        <v>81</v>
      </c>
      <c r="N2033" t="s">
        <v>15</v>
      </c>
    </row>
    <row r="2034" spans="1:14" x14ac:dyDescent="0.25">
      <c r="A2034">
        <f t="shared" si="31"/>
        <v>5</v>
      </c>
      <c r="B2034" s="1">
        <v>41361</v>
      </c>
      <c r="C2034" s="2">
        <v>0.625</v>
      </c>
      <c r="D2034" t="s">
        <v>245</v>
      </c>
      <c r="E2034" t="s">
        <v>1297</v>
      </c>
      <c r="G2034">
        <v>0</v>
      </c>
      <c r="H2034">
        <v>1</v>
      </c>
      <c r="I2034">
        <v>0</v>
      </c>
      <c r="J2034" t="s">
        <v>26</v>
      </c>
      <c r="K2034" t="s">
        <v>27</v>
      </c>
      <c r="L2034" t="s">
        <v>165</v>
      </c>
      <c r="M2034" t="s">
        <v>184</v>
      </c>
      <c r="N2034" t="s">
        <v>15</v>
      </c>
    </row>
    <row r="2035" spans="1:14" x14ac:dyDescent="0.25">
      <c r="A2035">
        <f t="shared" si="31"/>
        <v>5</v>
      </c>
      <c r="B2035" s="1">
        <v>41361</v>
      </c>
      <c r="C2035" s="2">
        <v>0.64583333333333337</v>
      </c>
      <c r="D2035" t="s">
        <v>240</v>
      </c>
      <c r="E2035" t="s">
        <v>1302</v>
      </c>
      <c r="G2035">
        <v>0</v>
      </c>
      <c r="H2035">
        <v>1</v>
      </c>
      <c r="I2035">
        <v>0</v>
      </c>
      <c r="J2035" t="s">
        <v>26</v>
      </c>
      <c r="K2035" t="s">
        <v>27</v>
      </c>
      <c r="L2035" t="s">
        <v>18</v>
      </c>
      <c r="M2035" t="s">
        <v>19</v>
      </c>
      <c r="N2035" t="s">
        <v>15</v>
      </c>
    </row>
    <row r="2036" spans="1:14" x14ac:dyDescent="0.25">
      <c r="A2036">
        <f t="shared" si="31"/>
        <v>5</v>
      </c>
      <c r="B2036" s="1">
        <v>41361</v>
      </c>
      <c r="C2036" s="2">
        <v>0.66666666666666663</v>
      </c>
      <c r="D2036" t="s">
        <v>265</v>
      </c>
      <c r="E2036" t="s">
        <v>1303</v>
      </c>
      <c r="G2036">
        <v>0</v>
      </c>
      <c r="H2036">
        <v>1</v>
      </c>
      <c r="I2036">
        <v>1</v>
      </c>
      <c r="J2036" t="s">
        <v>26</v>
      </c>
      <c r="K2036" t="s">
        <v>27</v>
      </c>
      <c r="L2036" t="s">
        <v>1061</v>
      </c>
      <c r="M2036" t="s">
        <v>1224</v>
      </c>
      <c r="N2036" t="s">
        <v>25</v>
      </c>
    </row>
    <row r="2037" spans="1:14" x14ac:dyDescent="0.25">
      <c r="A2037">
        <f t="shared" si="31"/>
        <v>5</v>
      </c>
      <c r="B2037" s="1">
        <v>41361</v>
      </c>
      <c r="C2037" s="2">
        <v>0.6875</v>
      </c>
      <c r="D2037" t="s">
        <v>265</v>
      </c>
      <c r="E2037" t="s">
        <v>1308</v>
      </c>
      <c r="G2037">
        <v>0</v>
      </c>
      <c r="H2037">
        <v>1</v>
      </c>
      <c r="I2037">
        <v>0</v>
      </c>
      <c r="J2037" t="s">
        <v>26</v>
      </c>
      <c r="K2037" t="s">
        <v>27</v>
      </c>
      <c r="L2037" t="s">
        <v>1061</v>
      </c>
      <c r="M2037" t="s">
        <v>1224</v>
      </c>
      <c r="N2037" t="s">
        <v>25</v>
      </c>
    </row>
    <row r="2038" spans="1:14" x14ac:dyDescent="0.25">
      <c r="A2038">
        <f t="shared" si="31"/>
        <v>6</v>
      </c>
      <c r="B2038" s="1">
        <v>41362</v>
      </c>
      <c r="C2038" s="2">
        <v>0.58333333333333337</v>
      </c>
      <c r="D2038" t="s">
        <v>245</v>
      </c>
      <c r="E2038" t="s">
        <v>1331</v>
      </c>
      <c r="G2038">
        <v>0</v>
      </c>
      <c r="H2038">
        <v>1</v>
      </c>
      <c r="I2038">
        <v>0</v>
      </c>
      <c r="J2038" t="s">
        <v>26</v>
      </c>
      <c r="K2038" t="s">
        <v>27</v>
      </c>
      <c r="L2038" t="s">
        <v>128</v>
      </c>
      <c r="M2038" t="s">
        <v>129</v>
      </c>
      <c r="N2038" t="s">
        <v>25</v>
      </c>
    </row>
    <row r="2039" spans="1:14" x14ac:dyDescent="0.25">
      <c r="A2039">
        <f t="shared" si="31"/>
        <v>6</v>
      </c>
      <c r="B2039" s="1">
        <v>41362</v>
      </c>
      <c r="C2039" s="2">
        <v>0.60416666666666663</v>
      </c>
      <c r="D2039" t="s">
        <v>245</v>
      </c>
      <c r="E2039" t="s">
        <v>1331</v>
      </c>
      <c r="G2039">
        <v>0</v>
      </c>
      <c r="H2039">
        <v>1</v>
      </c>
      <c r="I2039">
        <v>0</v>
      </c>
      <c r="J2039" t="s">
        <v>26</v>
      </c>
      <c r="K2039" t="s">
        <v>27</v>
      </c>
      <c r="L2039" t="s">
        <v>128</v>
      </c>
      <c r="M2039" t="s">
        <v>129</v>
      </c>
      <c r="N2039" t="s">
        <v>25</v>
      </c>
    </row>
    <row r="2040" spans="1:14" x14ac:dyDescent="0.25">
      <c r="A2040">
        <f t="shared" si="31"/>
        <v>4</v>
      </c>
      <c r="B2040" s="1">
        <v>41367</v>
      </c>
      <c r="C2040" s="2">
        <v>0.72916666666666663</v>
      </c>
      <c r="D2040" t="s">
        <v>248</v>
      </c>
      <c r="E2040" t="s">
        <v>1474</v>
      </c>
      <c r="G2040">
        <v>0</v>
      </c>
      <c r="H2040">
        <v>1</v>
      </c>
      <c r="I2040">
        <v>0</v>
      </c>
      <c r="J2040" t="s">
        <v>26</v>
      </c>
      <c r="K2040" t="s">
        <v>27</v>
      </c>
      <c r="L2040" t="s">
        <v>38</v>
      </c>
      <c r="M2040" t="s">
        <v>39</v>
      </c>
      <c r="N2040" t="s">
        <v>15</v>
      </c>
    </row>
    <row r="2041" spans="1:14" x14ac:dyDescent="0.25">
      <c r="A2041">
        <f t="shared" si="31"/>
        <v>4</v>
      </c>
      <c r="B2041" s="1">
        <v>41367</v>
      </c>
      <c r="C2041" s="2">
        <v>0.75</v>
      </c>
      <c r="D2041" t="s">
        <v>248</v>
      </c>
      <c r="E2041" t="s">
        <v>1476</v>
      </c>
      <c r="G2041">
        <v>0</v>
      </c>
      <c r="H2041">
        <v>1</v>
      </c>
      <c r="I2041">
        <v>0</v>
      </c>
      <c r="J2041" t="s">
        <v>26</v>
      </c>
      <c r="K2041" t="s">
        <v>27</v>
      </c>
      <c r="L2041" t="s">
        <v>182</v>
      </c>
      <c r="M2041" t="s">
        <v>183</v>
      </c>
      <c r="N2041" t="s">
        <v>25</v>
      </c>
    </row>
    <row r="2042" spans="1:14" x14ac:dyDescent="0.25">
      <c r="A2042">
        <f t="shared" si="31"/>
        <v>4</v>
      </c>
      <c r="B2042" s="1">
        <v>41367</v>
      </c>
      <c r="C2042" s="2">
        <v>0.77083333333333337</v>
      </c>
      <c r="D2042" t="s">
        <v>248</v>
      </c>
      <c r="E2042" t="s">
        <v>1476</v>
      </c>
      <c r="G2042">
        <v>0</v>
      </c>
      <c r="H2042">
        <v>1</v>
      </c>
      <c r="I2042">
        <v>0</v>
      </c>
      <c r="J2042" t="s">
        <v>26</v>
      </c>
      <c r="K2042" t="s">
        <v>27</v>
      </c>
      <c r="L2042" t="s">
        <v>182</v>
      </c>
      <c r="M2042" t="s">
        <v>183</v>
      </c>
      <c r="N2042" t="s">
        <v>25</v>
      </c>
    </row>
    <row r="2043" spans="1:14" x14ac:dyDescent="0.25">
      <c r="A2043">
        <f t="shared" si="31"/>
        <v>5</v>
      </c>
      <c r="B2043" s="1">
        <v>41368</v>
      </c>
      <c r="C2043" s="2">
        <v>0.45833333333333331</v>
      </c>
      <c r="D2043" t="s">
        <v>240</v>
      </c>
      <c r="E2043" t="s">
        <v>1478</v>
      </c>
      <c r="G2043">
        <v>0</v>
      </c>
      <c r="H2043">
        <v>1</v>
      </c>
      <c r="I2043">
        <v>0</v>
      </c>
      <c r="J2043" t="s">
        <v>26</v>
      </c>
      <c r="K2043" t="s">
        <v>27</v>
      </c>
      <c r="L2043" t="s">
        <v>73</v>
      </c>
      <c r="M2043" t="s">
        <v>74</v>
      </c>
      <c r="N2043" t="s">
        <v>15</v>
      </c>
    </row>
    <row r="2044" spans="1:14" x14ac:dyDescent="0.25">
      <c r="A2044">
        <f t="shared" si="31"/>
        <v>5</v>
      </c>
      <c r="B2044" s="1">
        <v>41368</v>
      </c>
      <c r="C2044" s="2">
        <v>0.58333333333333337</v>
      </c>
      <c r="D2044" t="s">
        <v>262</v>
      </c>
      <c r="E2044" t="s">
        <v>1479</v>
      </c>
      <c r="G2044">
        <v>0</v>
      </c>
      <c r="H2044">
        <v>1</v>
      </c>
      <c r="I2044">
        <v>0</v>
      </c>
      <c r="J2044" t="s">
        <v>26</v>
      </c>
      <c r="K2044" t="s">
        <v>27</v>
      </c>
      <c r="L2044" t="s">
        <v>1148</v>
      </c>
      <c r="M2044" t="s">
        <v>1153</v>
      </c>
      <c r="N2044" t="s">
        <v>15</v>
      </c>
    </row>
    <row r="2045" spans="1:14" x14ac:dyDescent="0.25">
      <c r="A2045">
        <f t="shared" si="31"/>
        <v>5</v>
      </c>
      <c r="B2045" s="1">
        <v>41368</v>
      </c>
      <c r="C2045" s="2">
        <v>0.60416666666666663</v>
      </c>
      <c r="D2045" t="s">
        <v>262</v>
      </c>
      <c r="E2045" t="s">
        <v>1480</v>
      </c>
      <c r="G2045">
        <v>0</v>
      </c>
      <c r="H2045">
        <v>1</v>
      </c>
      <c r="I2045">
        <v>0</v>
      </c>
      <c r="J2045" t="s">
        <v>26</v>
      </c>
      <c r="K2045" t="s">
        <v>27</v>
      </c>
      <c r="L2045" t="s">
        <v>1148</v>
      </c>
      <c r="M2045" t="s">
        <v>1153</v>
      </c>
      <c r="N2045" t="s">
        <v>15</v>
      </c>
    </row>
    <row r="2046" spans="1:14" x14ac:dyDescent="0.25">
      <c r="A2046">
        <f t="shared" si="31"/>
        <v>5</v>
      </c>
      <c r="B2046" s="1">
        <v>41368</v>
      </c>
      <c r="C2046" s="2">
        <v>0.625</v>
      </c>
      <c r="D2046" t="s">
        <v>240</v>
      </c>
      <c r="E2046" t="s">
        <v>1000</v>
      </c>
      <c r="G2046">
        <v>0</v>
      </c>
      <c r="H2046">
        <v>1</v>
      </c>
      <c r="I2046">
        <v>1</v>
      </c>
      <c r="J2046" t="s">
        <v>26</v>
      </c>
      <c r="K2046" t="s">
        <v>27</v>
      </c>
      <c r="L2046" t="s">
        <v>1485</v>
      </c>
      <c r="M2046" t="s">
        <v>63</v>
      </c>
      <c r="N2046" t="s">
        <v>25</v>
      </c>
    </row>
    <row r="2047" spans="1:14" x14ac:dyDescent="0.25">
      <c r="A2047">
        <f t="shared" si="31"/>
        <v>5</v>
      </c>
      <c r="B2047" s="1">
        <v>41368</v>
      </c>
      <c r="C2047" s="2">
        <v>0.64583333333333337</v>
      </c>
      <c r="D2047" t="s">
        <v>240</v>
      </c>
      <c r="E2047" t="s">
        <v>1487</v>
      </c>
      <c r="G2047">
        <v>0</v>
      </c>
      <c r="H2047">
        <v>1</v>
      </c>
      <c r="I2047">
        <v>0</v>
      </c>
      <c r="J2047" t="s">
        <v>26</v>
      </c>
      <c r="K2047" t="s">
        <v>27</v>
      </c>
      <c r="L2047" t="s">
        <v>1485</v>
      </c>
      <c r="M2047" t="s">
        <v>63</v>
      </c>
      <c r="N2047" t="s">
        <v>25</v>
      </c>
    </row>
    <row r="2048" spans="1:14" x14ac:dyDescent="0.25">
      <c r="A2048">
        <f t="shared" si="31"/>
        <v>5</v>
      </c>
      <c r="B2048" s="1">
        <v>41368</v>
      </c>
      <c r="C2048" s="2">
        <v>0.6875</v>
      </c>
      <c r="D2048" t="s">
        <v>265</v>
      </c>
      <c r="E2048" t="s">
        <v>1492</v>
      </c>
      <c r="G2048">
        <v>0</v>
      </c>
      <c r="H2048">
        <v>1</v>
      </c>
      <c r="I2048">
        <v>0</v>
      </c>
      <c r="J2048" t="s">
        <v>26</v>
      </c>
      <c r="K2048" t="s">
        <v>27</v>
      </c>
      <c r="L2048" t="s">
        <v>165</v>
      </c>
      <c r="M2048" t="s">
        <v>166</v>
      </c>
      <c r="N2048" t="s">
        <v>25</v>
      </c>
    </row>
    <row r="2049" spans="1:14" x14ac:dyDescent="0.25">
      <c r="A2049">
        <f t="shared" si="31"/>
        <v>6</v>
      </c>
      <c r="B2049" s="1">
        <v>41369</v>
      </c>
      <c r="C2049" s="2">
        <v>0.625</v>
      </c>
      <c r="D2049" t="s">
        <v>245</v>
      </c>
      <c r="E2049" t="s">
        <v>1500</v>
      </c>
      <c r="G2049">
        <v>0</v>
      </c>
      <c r="H2049">
        <v>1</v>
      </c>
      <c r="I2049">
        <v>0</v>
      </c>
      <c r="J2049" t="s">
        <v>26</v>
      </c>
      <c r="K2049" t="s">
        <v>27</v>
      </c>
      <c r="L2049" t="s">
        <v>288</v>
      </c>
      <c r="M2049" t="s">
        <v>289</v>
      </c>
      <c r="N2049" t="s">
        <v>25</v>
      </c>
    </row>
    <row r="2050" spans="1:14" x14ac:dyDescent="0.25">
      <c r="A2050">
        <f t="shared" ref="A2050:A2113" si="32">WEEKDAY(B:B)</f>
        <v>6</v>
      </c>
      <c r="B2050" s="1">
        <v>41369</v>
      </c>
      <c r="C2050" s="2">
        <v>0.64583333333333337</v>
      </c>
      <c r="D2050" t="s">
        <v>245</v>
      </c>
      <c r="E2050" t="s">
        <v>1500</v>
      </c>
      <c r="G2050">
        <v>0</v>
      </c>
      <c r="H2050">
        <v>1</v>
      </c>
      <c r="I2050">
        <v>0</v>
      </c>
      <c r="J2050" t="s">
        <v>26</v>
      </c>
      <c r="K2050" t="s">
        <v>27</v>
      </c>
      <c r="L2050" t="s">
        <v>288</v>
      </c>
      <c r="M2050" t="s">
        <v>289</v>
      </c>
      <c r="N2050" t="s">
        <v>25</v>
      </c>
    </row>
    <row r="2051" spans="1:14" x14ac:dyDescent="0.25">
      <c r="A2051">
        <f t="shared" si="32"/>
        <v>4</v>
      </c>
      <c r="B2051" s="1">
        <v>41374</v>
      </c>
      <c r="C2051" s="2">
        <v>0.70833333333333337</v>
      </c>
      <c r="D2051" t="s">
        <v>262</v>
      </c>
      <c r="E2051" t="s">
        <v>1557</v>
      </c>
      <c r="G2051">
        <v>0</v>
      </c>
      <c r="H2051">
        <v>1</v>
      </c>
      <c r="I2051">
        <v>0</v>
      </c>
      <c r="J2051" t="s">
        <v>26</v>
      </c>
      <c r="K2051" t="s">
        <v>27</v>
      </c>
      <c r="L2051" t="s">
        <v>288</v>
      </c>
      <c r="M2051" t="s">
        <v>289</v>
      </c>
      <c r="N2051" t="s">
        <v>25</v>
      </c>
    </row>
    <row r="2052" spans="1:14" x14ac:dyDescent="0.25">
      <c r="A2052">
        <f t="shared" si="32"/>
        <v>4</v>
      </c>
      <c r="B2052" s="1">
        <v>41374</v>
      </c>
      <c r="C2052" s="2">
        <v>0.72916666666666663</v>
      </c>
      <c r="D2052" t="s">
        <v>240</v>
      </c>
      <c r="E2052" t="s">
        <v>1558</v>
      </c>
      <c r="G2052">
        <v>0</v>
      </c>
      <c r="H2052">
        <v>1</v>
      </c>
      <c r="I2052">
        <v>0</v>
      </c>
      <c r="J2052" t="s">
        <v>26</v>
      </c>
      <c r="K2052" t="s">
        <v>27</v>
      </c>
      <c r="L2052" t="s">
        <v>80</v>
      </c>
      <c r="M2052" t="s">
        <v>81</v>
      </c>
      <c r="N2052" t="s">
        <v>15</v>
      </c>
    </row>
    <row r="2053" spans="1:14" x14ac:dyDescent="0.25">
      <c r="A2053">
        <f t="shared" si="32"/>
        <v>4</v>
      </c>
      <c r="B2053" s="1">
        <v>41374</v>
      </c>
      <c r="C2053" s="2">
        <v>0.75</v>
      </c>
      <c r="D2053" t="s">
        <v>265</v>
      </c>
      <c r="E2053" t="s">
        <v>1559</v>
      </c>
      <c r="G2053">
        <v>0</v>
      </c>
      <c r="H2053">
        <v>1</v>
      </c>
      <c r="I2053">
        <v>0</v>
      </c>
      <c r="J2053" t="s">
        <v>26</v>
      </c>
      <c r="K2053" t="s">
        <v>27</v>
      </c>
      <c r="L2053" t="s">
        <v>1061</v>
      </c>
      <c r="M2053" t="s">
        <v>1224</v>
      </c>
      <c r="N2053" t="s">
        <v>25</v>
      </c>
    </row>
    <row r="2054" spans="1:14" x14ac:dyDescent="0.25">
      <c r="A2054">
        <f t="shared" si="32"/>
        <v>4</v>
      </c>
      <c r="B2054" s="1">
        <v>41374</v>
      </c>
      <c r="C2054" s="2">
        <v>0.77083333333333337</v>
      </c>
      <c r="D2054" t="s">
        <v>265</v>
      </c>
      <c r="E2054" t="s">
        <v>1559</v>
      </c>
      <c r="G2054">
        <v>0</v>
      </c>
      <c r="H2054">
        <v>1</v>
      </c>
      <c r="I2054">
        <v>0</v>
      </c>
      <c r="J2054" t="s">
        <v>26</v>
      </c>
      <c r="K2054" t="s">
        <v>27</v>
      </c>
      <c r="L2054" t="s">
        <v>1061</v>
      </c>
      <c r="M2054" t="s">
        <v>1224</v>
      </c>
      <c r="N2054" t="s">
        <v>25</v>
      </c>
    </row>
    <row r="2055" spans="1:14" x14ac:dyDescent="0.25">
      <c r="A2055">
        <f t="shared" si="32"/>
        <v>4</v>
      </c>
      <c r="B2055" s="1">
        <v>41381</v>
      </c>
      <c r="C2055" s="2">
        <v>0.75</v>
      </c>
      <c r="D2055" t="s">
        <v>240</v>
      </c>
      <c r="E2055" t="s">
        <v>1629</v>
      </c>
      <c r="G2055">
        <v>0</v>
      </c>
      <c r="H2055">
        <v>1</v>
      </c>
      <c r="I2055">
        <v>0</v>
      </c>
      <c r="J2055" t="s">
        <v>26</v>
      </c>
      <c r="K2055" t="s">
        <v>27</v>
      </c>
      <c r="L2055" t="s">
        <v>80</v>
      </c>
      <c r="M2055" t="s">
        <v>81</v>
      </c>
      <c r="N2055" t="s">
        <v>15</v>
      </c>
    </row>
    <row r="2056" spans="1:14" x14ac:dyDescent="0.25">
      <c r="A2056">
        <f t="shared" si="32"/>
        <v>4</v>
      </c>
      <c r="B2056" s="1">
        <v>41381</v>
      </c>
      <c r="C2056" s="2">
        <v>0.77083333333333337</v>
      </c>
      <c r="D2056" t="s">
        <v>240</v>
      </c>
      <c r="E2056" t="s">
        <v>1629</v>
      </c>
      <c r="G2056">
        <v>0</v>
      </c>
      <c r="H2056">
        <v>1</v>
      </c>
      <c r="I2056">
        <v>0</v>
      </c>
      <c r="J2056" t="s">
        <v>26</v>
      </c>
      <c r="K2056" t="s">
        <v>27</v>
      </c>
      <c r="L2056" t="s">
        <v>80</v>
      </c>
      <c r="M2056" t="s">
        <v>81</v>
      </c>
      <c r="N2056" t="s">
        <v>15</v>
      </c>
    </row>
    <row r="2057" spans="1:14" x14ac:dyDescent="0.25">
      <c r="A2057">
        <f t="shared" si="32"/>
        <v>5</v>
      </c>
      <c r="B2057" s="1">
        <v>41382</v>
      </c>
      <c r="C2057" s="2">
        <v>0.41666666666666669</v>
      </c>
      <c r="D2057" t="s">
        <v>262</v>
      </c>
      <c r="E2057" t="s">
        <v>1633</v>
      </c>
      <c r="G2057">
        <v>0</v>
      </c>
      <c r="H2057">
        <v>1</v>
      </c>
      <c r="I2057">
        <v>0</v>
      </c>
      <c r="J2057" t="s">
        <v>26</v>
      </c>
      <c r="K2057" t="s">
        <v>27</v>
      </c>
      <c r="L2057" t="s">
        <v>216</v>
      </c>
      <c r="M2057" t="s">
        <v>217</v>
      </c>
      <c r="N2057" t="s">
        <v>25</v>
      </c>
    </row>
    <row r="2058" spans="1:14" x14ac:dyDescent="0.25">
      <c r="A2058">
        <f t="shared" si="32"/>
        <v>5</v>
      </c>
      <c r="B2058" s="1">
        <v>41382</v>
      </c>
      <c r="C2058" s="2">
        <v>0.58333333333333337</v>
      </c>
      <c r="D2058" t="s">
        <v>265</v>
      </c>
      <c r="E2058" t="s">
        <v>1634</v>
      </c>
      <c r="G2058">
        <v>0</v>
      </c>
      <c r="H2058">
        <v>1</v>
      </c>
      <c r="I2058">
        <v>1</v>
      </c>
      <c r="J2058" t="s">
        <v>26</v>
      </c>
      <c r="K2058" t="s">
        <v>27</v>
      </c>
      <c r="L2058" t="s">
        <v>427</v>
      </c>
      <c r="M2058" t="s">
        <v>428</v>
      </c>
      <c r="N2058" t="s">
        <v>25</v>
      </c>
    </row>
    <row r="2059" spans="1:14" x14ac:dyDescent="0.25">
      <c r="A2059">
        <f t="shared" si="32"/>
        <v>5</v>
      </c>
      <c r="B2059" s="1">
        <v>41382</v>
      </c>
      <c r="C2059" s="2">
        <v>0.60416666666666663</v>
      </c>
      <c r="D2059" t="s">
        <v>265</v>
      </c>
      <c r="E2059" t="s">
        <v>1634</v>
      </c>
      <c r="G2059">
        <v>0</v>
      </c>
      <c r="H2059">
        <v>1</v>
      </c>
      <c r="I2059">
        <v>0</v>
      </c>
      <c r="J2059" t="s">
        <v>26</v>
      </c>
      <c r="K2059" t="s">
        <v>27</v>
      </c>
      <c r="L2059" t="s">
        <v>427</v>
      </c>
      <c r="M2059" t="s">
        <v>428</v>
      </c>
      <c r="N2059" t="s">
        <v>25</v>
      </c>
    </row>
    <row r="2060" spans="1:14" x14ac:dyDescent="0.25">
      <c r="A2060">
        <f t="shared" si="32"/>
        <v>5</v>
      </c>
      <c r="B2060" s="1">
        <v>41382</v>
      </c>
      <c r="C2060" s="2">
        <v>0.625</v>
      </c>
      <c r="D2060" t="s">
        <v>245</v>
      </c>
      <c r="E2060" t="s">
        <v>1637</v>
      </c>
      <c r="G2060">
        <v>0</v>
      </c>
      <c r="H2060">
        <v>1</v>
      </c>
      <c r="I2060">
        <v>0</v>
      </c>
      <c r="J2060" t="s">
        <v>26</v>
      </c>
      <c r="K2060" t="s">
        <v>27</v>
      </c>
      <c r="L2060" t="s">
        <v>66</v>
      </c>
      <c r="M2060" t="s">
        <v>1364</v>
      </c>
      <c r="N2060" t="s">
        <v>25</v>
      </c>
    </row>
    <row r="2061" spans="1:14" x14ac:dyDescent="0.25">
      <c r="A2061">
        <f t="shared" si="32"/>
        <v>5</v>
      </c>
      <c r="B2061" s="1">
        <v>41382</v>
      </c>
      <c r="C2061" s="2">
        <v>0.64583333333333337</v>
      </c>
      <c r="D2061" t="s">
        <v>248</v>
      </c>
      <c r="E2061" t="s">
        <v>1373</v>
      </c>
      <c r="G2061">
        <v>0</v>
      </c>
      <c r="H2061">
        <v>1</v>
      </c>
      <c r="I2061">
        <v>0</v>
      </c>
      <c r="J2061" t="s">
        <v>26</v>
      </c>
      <c r="K2061" t="s">
        <v>27</v>
      </c>
      <c r="L2061" t="s">
        <v>182</v>
      </c>
      <c r="M2061" t="s">
        <v>183</v>
      </c>
      <c r="N2061" t="s">
        <v>25</v>
      </c>
    </row>
    <row r="2062" spans="1:14" x14ac:dyDescent="0.25">
      <c r="A2062">
        <f t="shared" si="32"/>
        <v>6</v>
      </c>
      <c r="B2062" s="1">
        <v>41383</v>
      </c>
      <c r="C2062" s="2">
        <v>0.58333333333333337</v>
      </c>
      <c r="D2062" t="s">
        <v>240</v>
      </c>
      <c r="E2062" t="s">
        <v>1644</v>
      </c>
      <c r="G2062">
        <v>0</v>
      </c>
      <c r="H2062">
        <v>1</v>
      </c>
      <c r="I2062">
        <v>1</v>
      </c>
      <c r="J2062" t="s">
        <v>26</v>
      </c>
      <c r="K2062" t="s">
        <v>27</v>
      </c>
      <c r="L2062" t="s">
        <v>282</v>
      </c>
      <c r="M2062" t="s">
        <v>283</v>
      </c>
      <c r="N2062" t="s">
        <v>25</v>
      </c>
    </row>
    <row r="2063" spans="1:14" x14ac:dyDescent="0.25">
      <c r="A2063">
        <f t="shared" si="32"/>
        <v>6</v>
      </c>
      <c r="B2063" s="1">
        <v>41383</v>
      </c>
      <c r="C2063" s="2">
        <v>0.60416666666666663</v>
      </c>
      <c r="D2063" t="s">
        <v>240</v>
      </c>
      <c r="E2063" t="s">
        <v>1644</v>
      </c>
      <c r="G2063">
        <v>0</v>
      </c>
      <c r="H2063">
        <v>1</v>
      </c>
      <c r="I2063">
        <v>0</v>
      </c>
      <c r="J2063" t="s">
        <v>26</v>
      </c>
      <c r="K2063" t="s">
        <v>27</v>
      </c>
      <c r="L2063" t="s">
        <v>282</v>
      </c>
      <c r="M2063" t="s">
        <v>283</v>
      </c>
      <c r="N2063" t="s">
        <v>25</v>
      </c>
    </row>
    <row r="2064" spans="1:14" x14ac:dyDescent="0.25">
      <c r="A2064">
        <f t="shared" si="32"/>
        <v>6</v>
      </c>
      <c r="B2064" s="1">
        <v>41383</v>
      </c>
      <c r="C2064" s="2">
        <v>0.625</v>
      </c>
      <c r="D2064" t="s">
        <v>240</v>
      </c>
      <c r="E2064" t="s">
        <v>1644</v>
      </c>
      <c r="G2064">
        <v>0</v>
      </c>
      <c r="H2064">
        <v>1</v>
      </c>
      <c r="I2064">
        <v>0</v>
      </c>
      <c r="J2064" t="s">
        <v>26</v>
      </c>
      <c r="K2064" t="s">
        <v>27</v>
      </c>
      <c r="L2064" t="s">
        <v>282</v>
      </c>
      <c r="M2064" t="s">
        <v>283</v>
      </c>
      <c r="N2064" t="s">
        <v>25</v>
      </c>
    </row>
    <row r="2065" spans="1:15" x14ac:dyDescent="0.25">
      <c r="A2065">
        <f t="shared" si="32"/>
        <v>4</v>
      </c>
      <c r="B2065" s="1">
        <v>41388</v>
      </c>
      <c r="C2065" s="2">
        <v>0.70833333333333337</v>
      </c>
      <c r="D2065" t="s">
        <v>240</v>
      </c>
      <c r="E2065" t="s">
        <v>1706</v>
      </c>
      <c r="G2065">
        <v>0</v>
      </c>
      <c r="H2065">
        <v>1</v>
      </c>
      <c r="I2065">
        <v>0</v>
      </c>
      <c r="J2065" t="s">
        <v>26</v>
      </c>
      <c r="K2065" t="s">
        <v>27</v>
      </c>
      <c r="L2065" t="s">
        <v>80</v>
      </c>
      <c r="M2065" t="s">
        <v>81</v>
      </c>
      <c r="N2065" t="s">
        <v>15</v>
      </c>
    </row>
    <row r="2066" spans="1:15" x14ac:dyDescent="0.25">
      <c r="A2066">
        <f t="shared" si="32"/>
        <v>4</v>
      </c>
      <c r="B2066" s="1">
        <v>41388</v>
      </c>
      <c r="C2066" s="2">
        <v>0.72916666666666663</v>
      </c>
      <c r="D2066" t="s">
        <v>240</v>
      </c>
      <c r="E2066" t="s">
        <v>1707</v>
      </c>
      <c r="G2066">
        <v>0</v>
      </c>
      <c r="H2066">
        <v>1</v>
      </c>
      <c r="I2066">
        <v>0</v>
      </c>
      <c r="J2066" t="s">
        <v>26</v>
      </c>
      <c r="K2066" t="s">
        <v>27</v>
      </c>
      <c r="L2066" t="s">
        <v>80</v>
      </c>
      <c r="M2066" t="s">
        <v>81</v>
      </c>
      <c r="N2066" t="s">
        <v>15</v>
      </c>
    </row>
    <row r="2067" spans="1:15" x14ac:dyDescent="0.25">
      <c r="A2067">
        <f t="shared" si="32"/>
        <v>4</v>
      </c>
      <c r="B2067" s="1">
        <v>41388</v>
      </c>
      <c r="C2067" s="2">
        <v>0.75</v>
      </c>
      <c r="D2067" t="s">
        <v>240</v>
      </c>
      <c r="E2067" t="s">
        <v>1707</v>
      </c>
      <c r="G2067">
        <v>0</v>
      </c>
      <c r="H2067">
        <v>1</v>
      </c>
      <c r="I2067">
        <v>0</v>
      </c>
      <c r="J2067" t="s">
        <v>26</v>
      </c>
      <c r="K2067" t="s">
        <v>27</v>
      </c>
      <c r="L2067" t="s">
        <v>80</v>
      </c>
      <c r="M2067" t="s">
        <v>81</v>
      </c>
      <c r="N2067" t="s">
        <v>15</v>
      </c>
    </row>
    <row r="2068" spans="1:15" x14ac:dyDescent="0.25">
      <c r="A2068">
        <f t="shared" si="32"/>
        <v>5</v>
      </c>
      <c r="B2068" s="1">
        <v>41389</v>
      </c>
      <c r="C2068" s="2">
        <v>0.4375</v>
      </c>
      <c r="D2068" t="s">
        <v>262</v>
      </c>
      <c r="E2068" t="s">
        <v>1711</v>
      </c>
      <c r="G2068">
        <v>0</v>
      </c>
      <c r="H2068">
        <v>1</v>
      </c>
      <c r="I2068">
        <v>0</v>
      </c>
      <c r="J2068" t="s">
        <v>26</v>
      </c>
      <c r="K2068" t="s">
        <v>27</v>
      </c>
      <c r="L2068" t="s">
        <v>1148</v>
      </c>
      <c r="M2068" t="s">
        <v>1153</v>
      </c>
      <c r="N2068" t="s">
        <v>15</v>
      </c>
    </row>
    <row r="2069" spans="1:15" x14ac:dyDescent="0.25">
      <c r="A2069">
        <f t="shared" si="32"/>
        <v>5</v>
      </c>
      <c r="B2069" s="1">
        <v>41389</v>
      </c>
      <c r="C2069" s="2">
        <v>0.45833333333333331</v>
      </c>
      <c r="D2069" t="s">
        <v>262</v>
      </c>
      <c r="E2069" t="s">
        <v>1712</v>
      </c>
      <c r="G2069">
        <v>0</v>
      </c>
      <c r="H2069">
        <v>1</v>
      </c>
      <c r="I2069">
        <v>0</v>
      </c>
      <c r="J2069" t="s">
        <v>26</v>
      </c>
      <c r="K2069" t="s">
        <v>27</v>
      </c>
      <c r="L2069" t="s">
        <v>1148</v>
      </c>
      <c r="M2069" t="s">
        <v>1153</v>
      </c>
      <c r="N2069" t="s">
        <v>15</v>
      </c>
    </row>
    <row r="2070" spans="1:15" x14ac:dyDescent="0.25">
      <c r="A2070">
        <f t="shared" si="32"/>
        <v>6</v>
      </c>
      <c r="B2070" s="1">
        <v>41390</v>
      </c>
      <c r="C2070" s="2">
        <v>0.58333333333333337</v>
      </c>
      <c r="D2070" t="s">
        <v>245</v>
      </c>
      <c r="E2070" t="s">
        <v>1724</v>
      </c>
      <c r="G2070">
        <v>0</v>
      </c>
      <c r="H2070">
        <v>1</v>
      </c>
      <c r="I2070">
        <v>0</v>
      </c>
      <c r="J2070" t="s">
        <v>26</v>
      </c>
      <c r="K2070" t="s">
        <v>27</v>
      </c>
      <c r="L2070" t="s">
        <v>165</v>
      </c>
      <c r="M2070" t="s">
        <v>184</v>
      </c>
      <c r="N2070" t="s">
        <v>15</v>
      </c>
    </row>
    <row r="2071" spans="1:15" x14ac:dyDescent="0.25">
      <c r="A2071">
        <f t="shared" si="32"/>
        <v>6</v>
      </c>
      <c r="B2071" s="1">
        <v>41390</v>
      </c>
      <c r="C2071" s="2">
        <v>0.60416666666666663</v>
      </c>
      <c r="D2071" t="s">
        <v>245</v>
      </c>
      <c r="E2071" t="s">
        <v>1724</v>
      </c>
      <c r="G2071">
        <v>0</v>
      </c>
      <c r="H2071">
        <v>1</v>
      </c>
      <c r="I2071">
        <v>0</v>
      </c>
      <c r="J2071" t="s">
        <v>26</v>
      </c>
      <c r="K2071" t="s">
        <v>27</v>
      </c>
      <c r="L2071" t="s">
        <v>165</v>
      </c>
      <c r="M2071" t="s">
        <v>184</v>
      </c>
      <c r="N2071" t="s">
        <v>15</v>
      </c>
    </row>
    <row r="2072" spans="1:15" x14ac:dyDescent="0.25">
      <c r="A2072">
        <f t="shared" si="32"/>
        <v>4</v>
      </c>
      <c r="B2072" s="1">
        <v>41395</v>
      </c>
      <c r="C2072" s="2">
        <v>0.70833333333333337</v>
      </c>
      <c r="D2072" t="s">
        <v>245</v>
      </c>
      <c r="E2072" t="s">
        <v>1788</v>
      </c>
      <c r="G2072">
        <v>0</v>
      </c>
      <c r="H2072">
        <v>1</v>
      </c>
      <c r="I2072">
        <v>0</v>
      </c>
      <c r="J2072" t="s">
        <v>26</v>
      </c>
      <c r="K2072" t="s">
        <v>27</v>
      </c>
      <c r="L2072" t="s">
        <v>288</v>
      </c>
      <c r="M2072" t="s">
        <v>289</v>
      </c>
      <c r="N2072" t="s">
        <v>25</v>
      </c>
    </row>
    <row r="2073" spans="1:15" x14ac:dyDescent="0.25">
      <c r="A2073">
        <f t="shared" si="32"/>
        <v>4</v>
      </c>
      <c r="B2073" s="1">
        <v>41395</v>
      </c>
      <c r="C2073" s="2">
        <v>0.72916666666666663</v>
      </c>
      <c r="D2073" t="s">
        <v>245</v>
      </c>
      <c r="E2073" t="s">
        <v>1788</v>
      </c>
      <c r="G2073">
        <v>0</v>
      </c>
      <c r="H2073">
        <v>1</v>
      </c>
      <c r="I2073">
        <v>0</v>
      </c>
      <c r="J2073" t="s">
        <v>26</v>
      </c>
      <c r="K2073" t="s">
        <v>27</v>
      </c>
      <c r="L2073" t="s">
        <v>288</v>
      </c>
      <c r="M2073" t="s">
        <v>289</v>
      </c>
      <c r="N2073" t="s">
        <v>25</v>
      </c>
    </row>
    <row r="2074" spans="1:15" x14ac:dyDescent="0.25">
      <c r="A2074">
        <f t="shared" si="32"/>
        <v>4</v>
      </c>
      <c r="B2074" s="1">
        <v>41395</v>
      </c>
      <c r="C2074" s="2">
        <v>0.75</v>
      </c>
      <c r="D2074" t="s">
        <v>245</v>
      </c>
      <c r="E2074" t="s">
        <v>1788</v>
      </c>
      <c r="G2074">
        <v>0</v>
      </c>
      <c r="H2074">
        <v>1</v>
      </c>
      <c r="I2074">
        <v>0</v>
      </c>
      <c r="J2074" t="s">
        <v>26</v>
      </c>
      <c r="K2074" t="s">
        <v>27</v>
      </c>
      <c r="L2074" t="s">
        <v>288</v>
      </c>
      <c r="M2074" t="s">
        <v>289</v>
      </c>
      <c r="N2074" t="s">
        <v>25</v>
      </c>
    </row>
    <row r="2075" spans="1:15" x14ac:dyDescent="0.25">
      <c r="A2075">
        <f t="shared" si="32"/>
        <v>4</v>
      </c>
      <c r="B2075" s="1">
        <v>41395</v>
      </c>
      <c r="C2075" s="2">
        <v>0.77083333333333337</v>
      </c>
      <c r="D2075" t="s">
        <v>245</v>
      </c>
      <c r="E2075" t="s">
        <v>1788</v>
      </c>
      <c r="G2075">
        <v>0</v>
      </c>
      <c r="H2075">
        <v>1</v>
      </c>
      <c r="I2075">
        <v>0</v>
      </c>
      <c r="J2075" t="s">
        <v>26</v>
      </c>
      <c r="K2075" t="s">
        <v>27</v>
      </c>
      <c r="L2075" t="s">
        <v>288</v>
      </c>
      <c r="M2075" t="s">
        <v>289</v>
      </c>
      <c r="N2075" t="s">
        <v>25</v>
      </c>
    </row>
    <row r="2076" spans="1:15" x14ac:dyDescent="0.25">
      <c r="A2076">
        <f t="shared" si="32"/>
        <v>5</v>
      </c>
      <c r="B2076" s="1">
        <v>41396</v>
      </c>
      <c r="C2076" s="2">
        <v>0.4375</v>
      </c>
      <c r="D2076" t="s">
        <v>245</v>
      </c>
      <c r="E2076" t="s">
        <v>1790</v>
      </c>
      <c r="G2076">
        <v>0</v>
      </c>
      <c r="H2076">
        <v>1</v>
      </c>
      <c r="I2076">
        <v>0</v>
      </c>
      <c r="J2076" t="s">
        <v>26</v>
      </c>
      <c r="K2076" t="s">
        <v>27</v>
      </c>
      <c r="L2076" t="s">
        <v>216</v>
      </c>
      <c r="M2076" t="s">
        <v>217</v>
      </c>
      <c r="N2076" t="s">
        <v>25</v>
      </c>
    </row>
    <row r="2077" spans="1:15" x14ac:dyDescent="0.25">
      <c r="A2077">
        <f t="shared" si="32"/>
        <v>5</v>
      </c>
      <c r="B2077" s="1">
        <v>41396</v>
      </c>
      <c r="C2077" s="2">
        <v>0.45833333333333331</v>
      </c>
      <c r="D2077" t="s">
        <v>262</v>
      </c>
      <c r="E2077" t="s">
        <v>1791</v>
      </c>
      <c r="G2077">
        <v>0</v>
      </c>
      <c r="H2077">
        <v>1</v>
      </c>
      <c r="I2077">
        <v>0</v>
      </c>
      <c r="J2077" t="s">
        <v>26</v>
      </c>
      <c r="K2077" t="s">
        <v>27</v>
      </c>
      <c r="L2077" t="s">
        <v>140</v>
      </c>
      <c r="M2077" t="s">
        <v>141</v>
      </c>
      <c r="N2077" t="s">
        <v>25</v>
      </c>
    </row>
    <row r="2078" spans="1:15" x14ac:dyDescent="0.25">
      <c r="A2078">
        <f t="shared" si="32"/>
        <v>5</v>
      </c>
      <c r="B2078" s="1">
        <v>41396</v>
      </c>
      <c r="C2078" s="2">
        <v>0.66666666666666663</v>
      </c>
      <c r="D2078" t="s">
        <v>242</v>
      </c>
      <c r="E2078" t="s">
        <v>1794</v>
      </c>
      <c r="G2078">
        <v>0</v>
      </c>
      <c r="H2078">
        <v>1</v>
      </c>
      <c r="I2078">
        <v>1</v>
      </c>
      <c r="J2078" t="s">
        <v>26</v>
      </c>
      <c r="K2078" t="s">
        <v>27</v>
      </c>
      <c r="L2078" t="s">
        <v>1795</v>
      </c>
      <c r="M2078" t="s">
        <v>1796</v>
      </c>
      <c r="N2078" t="s">
        <v>25</v>
      </c>
    </row>
    <row r="2079" spans="1:15" x14ac:dyDescent="0.25">
      <c r="A2079">
        <f t="shared" si="32"/>
        <v>5</v>
      </c>
      <c r="B2079" s="1">
        <v>41396</v>
      </c>
      <c r="C2079" s="2">
        <v>0.6875</v>
      </c>
      <c r="D2079" t="s">
        <v>265</v>
      </c>
      <c r="E2079" t="s">
        <v>255</v>
      </c>
      <c r="G2079">
        <v>0</v>
      </c>
      <c r="H2079">
        <v>1</v>
      </c>
      <c r="I2079">
        <v>0</v>
      </c>
      <c r="J2079" t="s">
        <v>26</v>
      </c>
      <c r="K2079" t="s">
        <v>27</v>
      </c>
      <c r="L2079" t="s">
        <v>165</v>
      </c>
      <c r="M2079" t="s">
        <v>166</v>
      </c>
      <c r="N2079" t="s">
        <v>25</v>
      </c>
    </row>
    <row r="2080" spans="1:15" x14ac:dyDescent="0.25">
      <c r="A2080">
        <f t="shared" si="32"/>
        <v>4</v>
      </c>
      <c r="B2080" s="1">
        <v>41304</v>
      </c>
      <c r="C2080" s="2">
        <v>0.375</v>
      </c>
      <c r="D2080" t="s">
        <v>259</v>
      </c>
      <c r="E2080" t="s">
        <v>579</v>
      </c>
      <c r="F2080" t="s">
        <v>70</v>
      </c>
      <c r="G2080">
        <v>0</v>
      </c>
      <c r="H2080">
        <v>1</v>
      </c>
      <c r="I2080">
        <v>0</v>
      </c>
      <c r="J2080" t="s">
        <v>71</v>
      </c>
      <c r="K2080" t="s">
        <v>72</v>
      </c>
      <c r="L2080" t="s">
        <v>73</v>
      </c>
      <c r="M2080" t="s">
        <v>74</v>
      </c>
      <c r="N2080" t="s">
        <v>15</v>
      </c>
      <c r="O2080" s="6" t="s">
        <v>318</v>
      </c>
    </row>
    <row r="2081" spans="1:15" x14ac:dyDescent="0.25">
      <c r="A2081">
        <f t="shared" si="32"/>
        <v>4</v>
      </c>
      <c r="B2081" s="1">
        <v>41304</v>
      </c>
      <c r="C2081" s="2">
        <v>0.39583333333333331</v>
      </c>
      <c r="D2081" t="s">
        <v>259</v>
      </c>
      <c r="E2081" t="s">
        <v>579</v>
      </c>
      <c r="G2081">
        <v>0</v>
      </c>
      <c r="H2081">
        <v>1</v>
      </c>
      <c r="I2081">
        <v>0</v>
      </c>
      <c r="J2081" t="s">
        <v>71</v>
      </c>
      <c r="K2081" t="s">
        <v>72</v>
      </c>
      <c r="L2081" t="s">
        <v>73</v>
      </c>
      <c r="M2081" t="s">
        <v>74</v>
      </c>
      <c r="N2081" t="s">
        <v>15</v>
      </c>
      <c r="O2081" s="6" t="s">
        <v>318</v>
      </c>
    </row>
    <row r="2082" spans="1:15" x14ac:dyDescent="0.25">
      <c r="A2082">
        <f t="shared" si="32"/>
        <v>6</v>
      </c>
      <c r="B2082" s="1">
        <v>41306</v>
      </c>
      <c r="C2082" s="2">
        <v>0.5625</v>
      </c>
      <c r="D2082" t="s">
        <v>250</v>
      </c>
      <c r="E2082" t="s">
        <v>651</v>
      </c>
      <c r="F2082" t="s">
        <v>167</v>
      </c>
      <c r="G2082">
        <v>0</v>
      </c>
      <c r="H2082">
        <v>1</v>
      </c>
      <c r="I2082">
        <v>1</v>
      </c>
      <c r="J2082" t="s">
        <v>71</v>
      </c>
      <c r="K2082" t="s">
        <v>72</v>
      </c>
      <c r="L2082" t="s">
        <v>165</v>
      </c>
      <c r="M2082" t="s">
        <v>166</v>
      </c>
      <c r="N2082" t="s">
        <v>25</v>
      </c>
      <c r="O2082" s="6" t="s">
        <v>401</v>
      </c>
    </row>
    <row r="2083" spans="1:15" x14ac:dyDescent="0.25">
      <c r="A2083">
        <f t="shared" si="32"/>
        <v>6</v>
      </c>
      <c r="B2083" s="1">
        <v>41306</v>
      </c>
      <c r="C2083" s="2">
        <v>0.58333333333333337</v>
      </c>
      <c r="D2083" t="s">
        <v>250</v>
      </c>
      <c r="E2083" t="s">
        <v>653</v>
      </c>
      <c r="G2083">
        <v>0</v>
      </c>
      <c r="H2083">
        <v>1</v>
      </c>
      <c r="I2083">
        <v>0</v>
      </c>
      <c r="J2083" t="s">
        <v>71</v>
      </c>
      <c r="K2083" t="s">
        <v>72</v>
      </c>
      <c r="L2083" t="s">
        <v>75</v>
      </c>
      <c r="M2083" t="s">
        <v>76</v>
      </c>
      <c r="N2083" t="s">
        <v>25</v>
      </c>
      <c r="O2083" s="6" t="s">
        <v>465</v>
      </c>
    </row>
    <row r="2084" spans="1:15" x14ac:dyDescent="0.25">
      <c r="A2084">
        <f t="shared" si="32"/>
        <v>6</v>
      </c>
      <c r="B2084" s="1">
        <v>41306</v>
      </c>
      <c r="C2084" s="2">
        <v>0.60416666666666663</v>
      </c>
      <c r="D2084" t="s">
        <v>250</v>
      </c>
      <c r="E2084" t="s">
        <v>655</v>
      </c>
      <c r="G2084">
        <v>0</v>
      </c>
      <c r="H2084">
        <v>1</v>
      </c>
      <c r="I2084">
        <v>1</v>
      </c>
      <c r="J2084" t="s">
        <v>71</v>
      </c>
      <c r="K2084" t="s">
        <v>72</v>
      </c>
      <c r="L2084" t="s">
        <v>170</v>
      </c>
      <c r="M2084" t="s">
        <v>171</v>
      </c>
      <c r="N2084" t="s">
        <v>25</v>
      </c>
      <c r="O2084" s="6" t="s">
        <v>405</v>
      </c>
    </row>
    <row r="2085" spans="1:15" x14ac:dyDescent="0.25">
      <c r="A2085">
        <f t="shared" si="32"/>
        <v>6</v>
      </c>
      <c r="B2085" s="1">
        <v>41306</v>
      </c>
      <c r="C2085" s="2">
        <v>0.625</v>
      </c>
      <c r="D2085" t="s">
        <v>250</v>
      </c>
      <c r="E2085" t="s">
        <v>656</v>
      </c>
      <c r="G2085">
        <v>0</v>
      </c>
      <c r="H2085">
        <v>1</v>
      </c>
      <c r="I2085">
        <v>1</v>
      </c>
      <c r="J2085" t="s">
        <v>71</v>
      </c>
      <c r="K2085" t="s">
        <v>72</v>
      </c>
      <c r="L2085" t="s">
        <v>172</v>
      </c>
      <c r="M2085" t="s">
        <v>173</v>
      </c>
      <c r="N2085" t="s">
        <v>22</v>
      </c>
      <c r="O2085" s="6" t="s">
        <v>317</v>
      </c>
    </row>
    <row r="2086" spans="1:15" x14ac:dyDescent="0.25">
      <c r="A2086">
        <f t="shared" si="32"/>
        <v>6</v>
      </c>
      <c r="B2086" s="1">
        <v>41306</v>
      </c>
      <c r="C2086" s="2">
        <v>0.64583333333333337</v>
      </c>
      <c r="D2086" t="s">
        <v>250</v>
      </c>
      <c r="E2086" t="s">
        <v>658</v>
      </c>
      <c r="G2086">
        <v>0</v>
      </c>
      <c r="H2086">
        <v>1</v>
      </c>
      <c r="I2086">
        <v>0</v>
      </c>
      <c r="J2086" t="s">
        <v>71</v>
      </c>
      <c r="K2086" t="s">
        <v>72</v>
      </c>
      <c r="L2086" t="s">
        <v>172</v>
      </c>
      <c r="M2086" t="s">
        <v>173</v>
      </c>
      <c r="N2086" t="s">
        <v>22</v>
      </c>
      <c r="O2086" s="6" t="s">
        <v>317</v>
      </c>
    </row>
    <row r="2087" spans="1:15" x14ac:dyDescent="0.25">
      <c r="A2087">
        <f t="shared" si="32"/>
        <v>6</v>
      </c>
      <c r="B2087" s="1">
        <v>41306</v>
      </c>
      <c r="C2087" s="2">
        <v>0.66666666666666663</v>
      </c>
      <c r="D2087" t="s">
        <v>259</v>
      </c>
      <c r="E2087" t="s">
        <v>659</v>
      </c>
      <c r="G2087">
        <v>0</v>
      </c>
      <c r="H2087">
        <v>1</v>
      </c>
      <c r="I2087">
        <v>0</v>
      </c>
      <c r="J2087" t="s">
        <v>71</v>
      </c>
      <c r="K2087" t="s">
        <v>72</v>
      </c>
      <c r="L2087" t="s">
        <v>73</v>
      </c>
      <c r="M2087" t="s">
        <v>74</v>
      </c>
      <c r="N2087" t="s">
        <v>15</v>
      </c>
      <c r="O2087" s="6" t="s">
        <v>318</v>
      </c>
    </row>
    <row r="2088" spans="1:15" x14ac:dyDescent="0.25">
      <c r="A2088">
        <f t="shared" si="32"/>
        <v>6</v>
      </c>
      <c r="B2088" s="1">
        <v>41306</v>
      </c>
      <c r="C2088" s="2">
        <v>0.6875</v>
      </c>
      <c r="D2088" t="s">
        <v>259</v>
      </c>
      <c r="E2088" t="s">
        <v>659</v>
      </c>
      <c r="G2088">
        <v>0</v>
      </c>
      <c r="H2088">
        <v>1</v>
      </c>
      <c r="I2088">
        <v>0</v>
      </c>
      <c r="J2088" t="s">
        <v>71</v>
      </c>
      <c r="K2088" t="s">
        <v>72</v>
      </c>
      <c r="L2088" t="s">
        <v>73</v>
      </c>
      <c r="M2088" t="s">
        <v>74</v>
      </c>
      <c r="N2088" t="s">
        <v>15</v>
      </c>
      <c r="O2088" s="6" t="s">
        <v>318</v>
      </c>
    </row>
    <row r="2089" spans="1:15" x14ac:dyDescent="0.25">
      <c r="A2089">
        <f t="shared" si="32"/>
        <v>2</v>
      </c>
      <c r="B2089" s="1">
        <v>41309</v>
      </c>
      <c r="C2089" s="2">
        <v>0.375</v>
      </c>
      <c r="D2089" t="s">
        <v>250</v>
      </c>
      <c r="E2089" t="s">
        <v>660</v>
      </c>
      <c r="G2089">
        <v>0</v>
      </c>
      <c r="H2089">
        <v>1</v>
      </c>
      <c r="I2089">
        <v>1</v>
      </c>
      <c r="J2089" t="s">
        <v>71</v>
      </c>
      <c r="K2089" t="s">
        <v>72</v>
      </c>
      <c r="L2089" t="s">
        <v>174</v>
      </c>
      <c r="M2089" t="s">
        <v>175</v>
      </c>
      <c r="N2089" t="s">
        <v>25</v>
      </c>
      <c r="O2089" s="6" t="s">
        <v>375</v>
      </c>
    </row>
    <row r="2090" spans="1:15" x14ac:dyDescent="0.25">
      <c r="A2090">
        <f t="shared" si="32"/>
        <v>2</v>
      </c>
      <c r="B2090" s="1">
        <v>41309</v>
      </c>
      <c r="C2090" s="2">
        <v>0.39583333333333331</v>
      </c>
      <c r="D2090" t="s">
        <v>250</v>
      </c>
      <c r="E2090" t="s">
        <v>662</v>
      </c>
      <c r="G2090">
        <v>0</v>
      </c>
      <c r="H2090">
        <v>1</v>
      </c>
      <c r="I2090">
        <v>1</v>
      </c>
      <c r="J2090" t="s">
        <v>71</v>
      </c>
      <c r="K2090" t="s">
        <v>72</v>
      </c>
      <c r="L2090" t="s">
        <v>32</v>
      </c>
      <c r="M2090" t="s">
        <v>176</v>
      </c>
      <c r="N2090" t="s">
        <v>15</v>
      </c>
      <c r="O2090" s="6" t="s">
        <v>319</v>
      </c>
    </row>
    <row r="2091" spans="1:15" x14ac:dyDescent="0.25">
      <c r="A2091">
        <f t="shared" si="32"/>
        <v>2</v>
      </c>
      <c r="B2091" s="1">
        <v>41309</v>
      </c>
      <c r="C2091" s="2">
        <v>0.41666666666666669</v>
      </c>
      <c r="D2091" t="s">
        <v>266</v>
      </c>
      <c r="E2091" t="s">
        <v>663</v>
      </c>
      <c r="G2091">
        <v>0</v>
      </c>
      <c r="H2091">
        <v>1</v>
      </c>
      <c r="I2091">
        <v>1</v>
      </c>
      <c r="J2091" t="s">
        <v>71</v>
      </c>
      <c r="K2091" t="s">
        <v>72</v>
      </c>
      <c r="L2091" t="s">
        <v>177</v>
      </c>
      <c r="M2091" t="s">
        <v>178</v>
      </c>
      <c r="N2091" t="s">
        <v>22</v>
      </c>
      <c r="O2091" s="6" t="s">
        <v>331</v>
      </c>
    </row>
    <row r="2092" spans="1:15" x14ac:dyDescent="0.25">
      <c r="A2092">
        <f t="shared" si="32"/>
        <v>2</v>
      </c>
      <c r="B2092" s="1">
        <v>41309</v>
      </c>
      <c r="C2092" s="2">
        <v>0.4375</v>
      </c>
      <c r="D2092" t="s">
        <v>266</v>
      </c>
      <c r="E2092" t="s">
        <v>663</v>
      </c>
      <c r="G2092">
        <v>0</v>
      </c>
      <c r="H2092">
        <v>1</v>
      </c>
      <c r="I2092">
        <v>0</v>
      </c>
      <c r="J2092" t="s">
        <v>71</v>
      </c>
      <c r="K2092" t="s">
        <v>72</v>
      </c>
      <c r="L2092" t="s">
        <v>177</v>
      </c>
      <c r="M2092" t="s">
        <v>178</v>
      </c>
      <c r="N2092" t="s">
        <v>22</v>
      </c>
      <c r="O2092" s="6" t="s">
        <v>331</v>
      </c>
    </row>
    <row r="2093" spans="1:15" x14ac:dyDescent="0.25">
      <c r="A2093">
        <f t="shared" si="32"/>
        <v>4</v>
      </c>
      <c r="B2093" s="1">
        <v>41311</v>
      </c>
      <c r="C2093" s="2">
        <v>0.375</v>
      </c>
      <c r="D2093" t="s">
        <v>250</v>
      </c>
      <c r="E2093" t="s">
        <v>698</v>
      </c>
      <c r="G2093">
        <v>0</v>
      </c>
      <c r="H2093">
        <v>1</v>
      </c>
      <c r="I2093">
        <v>0</v>
      </c>
      <c r="J2093" t="s">
        <v>71</v>
      </c>
      <c r="K2093" t="s">
        <v>72</v>
      </c>
      <c r="L2093" t="s">
        <v>174</v>
      </c>
      <c r="M2093" t="s">
        <v>175</v>
      </c>
      <c r="N2093" t="s">
        <v>25</v>
      </c>
      <c r="O2093" s="6" t="s">
        <v>375</v>
      </c>
    </row>
    <row r="2094" spans="1:15" x14ac:dyDescent="0.25">
      <c r="A2094">
        <f t="shared" si="32"/>
        <v>4</v>
      </c>
      <c r="B2094" s="1">
        <v>41311</v>
      </c>
      <c r="C2094" s="2">
        <v>0.39583333333333331</v>
      </c>
      <c r="D2094" t="s">
        <v>250</v>
      </c>
      <c r="E2094" t="s">
        <v>698</v>
      </c>
      <c r="G2094">
        <v>0</v>
      </c>
      <c r="H2094">
        <v>1</v>
      </c>
      <c r="I2094">
        <v>0</v>
      </c>
      <c r="J2094" t="s">
        <v>71</v>
      </c>
      <c r="K2094" t="s">
        <v>72</v>
      </c>
      <c r="L2094" t="s">
        <v>174</v>
      </c>
      <c r="M2094" t="s">
        <v>175</v>
      </c>
      <c r="N2094" t="s">
        <v>25</v>
      </c>
      <c r="O2094" s="6" t="s">
        <v>375</v>
      </c>
    </row>
    <row r="2095" spans="1:15" x14ac:dyDescent="0.25">
      <c r="A2095">
        <f t="shared" si="32"/>
        <v>4</v>
      </c>
      <c r="B2095" s="1">
        <v>41311</v>
      </c>
      <c r="C2095" s="2">
        <v>0.41666666666666669</v>
      </c>
      <c r="D2095" t="s">
        <v>267</v>
      </c>
      <c r="E2095" t="s">
        <v>700</v>
      </c>
      <c r="G2095">
        <v>0</v>
      </c>
      <c r="H2095">
        <v>1</v>
      </c>
      <c r="I2095">
        <v>1</v>
      </c>
      <c r="J2095" t="s">
        <v>71</v>
      </c>
      <c r="K2095" t="s">
        <v>72</v>
      </c>
      <c r="L2095" t="s">
        <v>203</v>
      </c>
      <c r="M2095" t="s">
        <v>204</v>
      </c>
      <c r="N2095" t="s">
        <v>15</v>
      </c>
      <c r="O2095" s="5" t="s">
        <v>388</v>
      </c>
    </row>
    <row r="2096" spans="1:15" x14ac:dyDescent="0.25">
      <c r="A2096">
        <f t="shared" si="32"/>
        <v>4</v>
      </c>
      <c r="B2096" s="1">
        <v>41311</v>
      </c>
      <c r="C2096" s="2">
        <v>0.4375</v>
      </c>
      <c r="D2096" t="s">
        <v>267</v>
      </c>
      <c r="E2096" t="s">
        <v>701</v>
      </c>
      <c r="G2096">
        <v>0</v>
      </c>
      <c r="H2096">
        <v>1</v>
      </c>
      <c r="I2096">
        <v>1</v>
      </c>
      <c r="J2096" t="s">
        <v>71</v>
      </c>
      <c r="K2096" t="s">
        <v>72</v>
      </c>
      <c r="L2096" t="s">
        <v>205</v>
      </c>
      <c r="M2096" t="s">
        <v>206</v>
      </c>
      <c r="N2096" t="s">
        <v>22</v>
      </c>
      <c r="O2096" s="6" t="s">
        <v>473</v>
      </c>
    </row>
    <row r="2097" spans="1:15" x14ac:dyDescent="0.25">
      <c r="A2097">
        <f t="shared" si="32"/>
        <v>6</v>
      </c>
      <c r="B2097" s="1">
        <v>41313</v>
      </c>
      <c r="C2097" s="2">
        <v>0.54166666666666663</v>
      </c>
      <c r="D2097" t="s">
        <v>261</v>
      </c>
      <c r="E2097" t="s">
        <v>744</v>
      </c>
      <c r="G2097">
        <v>0</v>
      </c>
      <c r="H2097">
        <v>1</v>
      </c>
      <c r="I2097">
        <v>0</v>
      </c>
      <c r="J2097" t="s">
        <v>71</v>
      </c>
      <c r="K2097" t="s">
        <v>72</v>
      </c>
      <c r="L2097" t="s">
        <v>38</v>
      </c>
      <c r="M2097" t="s">
        <v>39</v>
      </c>
      <c r="N2097" t="s">
        <v>15</v>
      </c>
      <c r="O2097" s="6" t="s">
        <v>361</v>
      </c>
    </row>
    <row r="2098" spans="1:15" x14ac:dyDescent="0.25">
      <c r="A2098">
        <f t="shared" si="32"/>
        <v>6</v>
      </c>
      <c r="B2098" s="1">
        <v>41313</v>
      </c>
      <c r="C2098" s="2">
        <v>0.5625</v>
      </c>
      <c r="D2098" t="s">
        <v>261</v>
      </c>
      <c r="E2098" t="s">
        <v>744</v>
      </c>
      <c r="G2098">
        <v>0</v>
      </c>
      <c r="H2098">
        <v>1</v>
      </c>
      <c r="I2098">
        <v>0</v>
      </c>
      <c r="J2098" t="s">
        <v>71</v>
      </c>
      <c r="K2098" t="s">
        <v>72</v>
      </c>
      <c r="L2098" t="s">
        <v>38</v>
      </c>
      <c r="M2098" t="s">
        <v>39</v>
      </c>
      <c r="N2098" t="s">
        <v>15</v>
      </c>
      <c r="O2098" s="6" t="s">
        <v>361</v>
      </c>
    </row>
    <row r="2099" spans="1:15" x14ac:dyDescent="0.25">
      <c r="A2099">
        <f t="shared" si="32"/>
        <v>6</v>
      </c>
      <c r="B2099" s="1">
        <v>41313</v>
      </c>
      <c r="C2099" s="2">
        <v>0.58333333333333337</v>
      </c>
      <c r="D2099" t="s">
        <v>267</v>
      </c>
      <c r="E2099" t="s">
        <v>746</v>
      </c>
      <c r="G2099">
        <v>0</v>
      </c>
      <c r="H2099">
        <v>1</v>
      </c>
      <c r="I2099">
        <v>0</v>
      </c>
      <c r="J2099" t="s">
        <v>71</v>
      </c>
      <c r="K2099" t="s">
        <v>72</v>
      </c>
      <c r="L2099" t="s">
        <v>205</v>
      </c>
      <c r="M2099" t="s">
        <v>206</v>
      </c>
      <c r="N2099" t="s">
        <v>22</v>
      </c>
      <c r="O2099" s="6" t="s">
        <v>473</v>
      </c>
    </row>
    <row r="2100" spans="1:15" x14ac:dyDescent="0.25">
      <c r="A2100">
        <f t="shared" si="32"/>
        <v>6</v>
      </c>
      <c r="B2100" s="1">
        <v>41313</v>
      </c>
      <c r="C2100" s="2">
        <v>0.60416666666666663</v>
      </c>
      <c r="D2100" t="s">
        <v>267</v>
      </c>
      <c r="E2100" t="s">
        <v>748</v>
      </c>
      <c r="G2100">
        <v>0</v>
      </c>
      <c r="H2100">
        <v>1</v>
      </c>
      <c r="I2100">
        <v>0</v>
      </c>
      <c r="J2100" t="s">
        <v>71</v>
      </c>
      <c r="K2100" t="s">
        <v>72</v>
      </c>
      <c r="L2100" t="s">
        <v>205</v>
      </c>
      <c r="M2100" t="s">
        <v>206</v>
      </c>
      <c r="N2100" t="s">
        <v>22</v>
      </c>
      <c r="O2100" s="6" t="s">
        <v>473</v>
      </c>
    </row>
    <row r="2101" spans="1:15" x14ac:dyDescent="0.25">
      <c r="A2101">
        <f t="shared" si="32"/>
        <v>6</v>
      </c>
      <c r="B2101" s="1">
        <v>41313</v>
      </c>
      <c r="C2101" s="2">
        <v>0.625</v>
      </c>
      <c r="D2101" t="s">
        <v>267</v>
      </c>
      <c r="E2101" t="s">
        <v>748</v>
      </c>
      <c r="G2101">
        <v>0</v>
      </c>
      <c r="H2101">
        <v>1</v>
      </c>
      <c r="I2101">
        <v>0</v>
      </c>
      <c r="J2101" t="s">
        <v>71</v>
      </c>
      <c r="K2101" t="s">
        <v>72</v>
      </c>
      <c r="L2101" t="s">
        <v>205</v>
      </c>
      <c r="M2101" t="s">
        <v>206</v>
      </c>
      <c r="N2101" t="s">
        <v>22</v>
      </c>
      <c r="O2101" s="6" t="s">
        <v>473</v>
      </c>
    </row>
    <row r="2102" spans="1:15" x14ac:dyDescent="0.25">
      <c r="A2102">
        <f t="shared" si="32"/>
        <v>6</v>
      </c>
      <c r="B2102" s="1">
        <v>41313</v>
      </c>
      <c r="C2102" s="2">
        <v>0.64583333333333337</v>
      </c>
      <c r="D2102" t="s">
        <v>267</v>
      </c>
      <c r="E2102" t="s">
        <v>748</v>
      </c>
      <c r="G2102">
        <v>0</v>
      </c>
      <c r="H2102">
        <v>1</v>
      </c>
      <c r="I2102">
        <v>0</v>
      </c>
      <c r="J2102" t="s">
        <v>71</v>
      </c>
      <c r="K2102" t="s">
        <v>72</v>
      </c>
      <c r="L2102" t="s">
        <v>205</v>
      </c>
      <c r="M2102" t="s">
        <v>206</v>
      </c>
      <c r="N2102" t="s">
        <v>22</v>
      </c>
      <c r="O2102" s="6" t="s">
        <v>473</v>
      </c>
    </row>
    <row r="2103" spans="1:15" x14ac:dyDescent="0.25">
      <c r="A2103">
        <f t="shared" si="32"/>
        <v>2</v>
      </c>
      <c r="B2103" s="1">
        <v>41316</v>
      </c>
      <c r="C2103" s="2">
        <v>0.375</v>
      </c>
      <c r="D2103" t="s">
        <v>261</v>
      </c>
      <c r="E2103" t="s">
        <v>750</v>
      </c>
      <c r="G2103">
        <v>0</v>
      </c>
      <c r="H2103">
        <v>1</v>
      </c>
      <c r="I2103">
        <v>1</v>
      </c>
      <c r="J2103" t="s">
        <v>71</v>
      </c>
      <c r="K2103" t="s">
        <v>72</v>
      </c>
      <c r="L2103" t="s">
        <v>270</v>
      </c>
      <c r="M2103" t="s">
        <v>271</v>
      </c>
      <c r="N2103" t="s">
        <v>15</v>
      </c>
      <c r="O2103" s="6" t="s">
        <v>327</v>
      </c>
    </row>
    <row r="2104" spans="1:15" x14ac:dyDescent="0.25">
      <c r="A2104">
        <f t="shared" si="32"/>
        <v>2</v>
      </c>
      <c r="B2104" s="1">
        <v>41316</v>
      </c>
      <c r="C2104" s="2">
        <v>0.39583333333333331</v>
      </c>
      <c r="D2104" t="s">
        <v>261</v>
      </c>
      <c r="E2104" t="s">
        <v>750</v>
      </c>
      <c r="G2104">
        <v>0</v>
      </c>
      <c r="H2104">
        <v>1</v>
      </c>
      <c r="I2104">
        <v>0</v>
      </c>
      <c r="J2104" t="s">
        <v>71</v>
      </c>
      <c r="K2104" t="s">
        <v>72</v>
      </c>
      <c r="L2104" t="s">
        <v>270</v>
      </c>
      <c r="M2104" t="s">
        <v>271</v>
      </c>
      <c r="N2104" t="s">
        <v>15</v>
      </c>
      <c r="O2104" s="6" t="s">
        <v>327</v>
      </c>
    </row>
    <row r="2105" spans="1:15" x14ac:dyDescent="0.25">
      <c r="A2105">
        <f t="shared" si="32"/>
        <v>2</v>
      </c>
      <c r="B2105" s="1">
        <v>41316</v>
      </c>
      <c r="C2105" s="2">
        <v>0.4375</v>
      </c>
      <c r="D2105" t="s">
        <v>266</v>
      </c>
      <c r="E2105" t="s">
        <v>754</v>
      </c>
      <c r="G2105">
        <v>0</v>
      </c>
      <c r="H2105">
        <v>1</v>
      </c>
      <c r="I2105">
        <v>0</v>
      </c>
      <c r="J2105" t="s">
        <v>71</v>
      </c>
      <c r="K2105" t="s">
        <v>72</v>
      </c>
      <c r="L2105" t="s">
        <v>177</v>
      </c>
      <c r="M2105" t="s">
        <v>178</v>
      </c>
      <c r="N2105" t="s">
        <v>22</v>
      </c>
      <c r="O2105" s="6" t="s">
        <v>331</v>
      </c>
    </row>
    <row r="2106" spans="1:15" x14ac:dyDescent="0.25">
      <c r="A2106">
        <f t="shared" si="32"/>
        <v>4</v>
      </c>
      <c r="B2106" s="1">
        <v>41318</v>
      </c>
      <c r="C2106" s="2">
        <v>0.375</v>
      </c>
      <c r="D2106" t="s">
        <v>259</v>
      </c>
      <c r="E2106" t="s">
        <v>794</v>
      </c>
      <c r="G2106">
        <v>0</v>
      </c>
      <c r="H2106">
        <v>1</v>
      </c>
      <c r="I2106">
        <v>0</v>
      </c>
      <c r="J2106" t="s">
        <v>71</v>
      </c>
      <c r="K2106" t="s">
        <v>72</v>
      </c>
      <c r="L2106" t="s">
        <v>157</v>
      </c>
      <c r="M2106" t="s">
        <v>158</v>
      </c>
      <c r="N2106" t="s">
        <v>22</v>
      </c>
      <c r="O2106" s="6" t="s">
        <v>362</v>
      </c>
    </row>
    <row r="2107" spans="1:15" x14ac:dyDescent="0.25">
      <c r="A2107">
        <f t="shared" si="32"/>
        <v>4</v>
      </c>
      <c r="B2107" s="1">
        <v>41318</v>
      </c>
      <c r="C2107" s="2">
        <v>0.39583333333333331</v>
      </c>
      <c r="D2107" t="s">
        <v>340</v>
      </c>
      <c r="E2107" t="s">
        <v>795</v>
      </c>
      <c r="G2107">
        <v>0</v>
      </c>
      <c r="H2107">
        <v>1</v>
      </c>
      <c r="I2107">
        <v>1</v>
      </c>
      <c r="J2107" t="s">
        <v>71</v>
      </c>
      <c r="K2107" t="s">
        <v>72</v>
      </c>
      <c r="L2107" t="s">
        <v>341</v>
      </c>
      <c r="M2107" t="s">
        <v>342</v>
      </c>
      <c r="N2107" t="s">
        <v>15</v>
      </c>
      <c r="O2107" s="6" t="s">
        <v>374</v>
      </c>
    </row>
    <row r="2108" spans="1:15" x14ac:dyDescent="0.25">
      <c r="A2108">
        <f t="shared" si="32"/>
        <v>4</v>
      </c>
      <c r="B2108" s="1">
        <v>41318</v>
      </c>
      <c r="C2108" s="2">
        <v>0.41666666666666669</v>
      </c>
      <c r="D2108" t="s">
        <v>266</v>
      </c>
      <c r="E2108" t="s">
        <v>798</v>
      </c>
      <c r="G2108">
        <v>0</v>
      </c>
      <c r="H2108">
        <v>1</v>
      </c>
      <c r="I2108">
        <v>0</v>
      </c>
      <c r="J2108" t="s">
        <v>71</v>
      </c>
      <c r="K2108" t="s">
        <v>72</v>
      </c>
      <c r="L2108" t="s">
        <v>177</v>
      </c>
      <c r="M2108" t="s">
        <v>178</v>
      </c>
      <c r="N2108" t="s">
        <v>22</v>
      </c>
      <c r="O2108" s="6" t="s">
        <v>331</v>
      </c>
    </row>
    <row r="2109" spans="1:15" x14ac:dyDescent="0.25">
      <c r="A2109">
        <f t="shared" si="32"/>
        <v>4</v>
      </c>
      <c r="B2109" s="1">
        <v>41318</v>
      </c>
      <c r="C2109" s="2">
        <v>0.4375</v>
      </c>
      <c r="D2109" t="s">
        <v>275</v>
      </c>
      <c r="E2109" t="s">
        <v>799</v>
      </c>
      <c r="G2109">
        <v>0</v>
      </c>
      <c r="H2109">
        <v>1</v>
      </c>
      <c r="I2109">
        <v>1</v>
      </c>
      <c r="J2109" t="s">
        <v>71</v>
      </c>
      <c r="K2109" t="s">
        <v>72</v>
      </c>
      <c r="L2109" t="s">
        <v>276</v>
      </c>
      <c r="M2109" t="s">
        <v>277</v>
      </c>
      <c r="N2109" t="s">
        <v>22</v>
      </c>
      <c r="O2109" s="6" t="s">
        <v>364</v>
      </c>
    </row>
    <row r="2110" spans="1:15" x14ac:dyDescent="0.25">
      <c r="A2110">
        <f t="shared" si="32"/>
        <v>6</v>
      </c>
      <c r="B2110" s="1">
        <v>41320</v>
      </c>
      <c r="C2110" s="2">
        <v>0.54166666666666663</v>
      </c>
      <c r="D2110" t="s">
        <v>250</v>
      </c>
      <c r="E2110" t="s">
        <v>833</v>
      </c>
      <c r="G2110">
        <v>0</v>
      </c>
      <c r="H2110">
        <v>1</v>
      </c>
      <c r="I2110">
        <v>0</v>
      </c>
      <c r="J2110" t="s">
        <v>71</v>
      </c>
      <c r="K2110" t="s">
        <v>72</v>
      </c>
      <c r="L2110" t="s">
        <v>165</v>
      </c>
      <c r="M2110" t="s">
        <v>166</v>
      </c>
      <c r="N2110" t="s">
        <v>25</v>
      </c>
      <c r="O2110" s="6" t="s">
        <v>401</v>
      </c>
    </row>
    <row r="2111" spans="1:15" x14ac:dyDescent="0.25">
      <c r="A2111">
        <f t="shared" si="32"/>
        <v>6</v>
      </c>
      <c r="B2111" s="1">
        <v>41320</v>
      </c>
      <c r="C2111" s="2">
        <v>0.5625</v>
      </c>
      <c r="D2111" t="s">
        <v>250</v>
      </c>
      <c r="E2111" t="s">
        <v>833</v>
      </c>
      <c r="G2111">
        <v>0</v>
      </c>
      <c r="H2111">
        <v>1</v>
      </c>
      <c r="I2111">
        <v>0</v>
      </c>
      <c r="J2111" t="s">
        <v>71</v>
      </c>
      <c r="K2111" t="s">
        <v>72</v>
      </c>
      <c r="L2111" t="s">
        <v>165</v>
      </c>
      <c r="M2111" t="s">
        <v>166</v>
      </c>
      <c r="N2111" t="s">
        <v>25</v>
      </c>
      <c r="O2111" s="6" t="s">
        <v>401</v>
      </c>
    </row>
    <row r="2112" spans="1:15" x14ac:dyDescent="0.25">
      <c r="A2112">
        <f t="shared" si="32"/>
        <v>6</v>
      </c>
      <c r="B2112" s="1">
        <v>41320</v>
      </c>
      <c r="C2112" s="2">
        <v>0.58333333333333337</v>
      </c>
      <c r="D2112" t="s">
        <v>410</v>
      </c>
      <c r="E2112" t="s">
        <v>835</v>
      </c>
      <c r="G2112">
        <v>0</v>
      </c>
      <c r="H2112">
        <v>1</v>
      </c>
      <c r="I2112">
        <v>0</v>
      </c>
      <c r="J2112" t="s">
        <v>71</v>
      </c>
      <c r="K2112" t="s">
        <v>72</v>
      </c>
      <c r="L2112" t="s">
        <v>30</v>
      </c>
      <c r="M2112" t="s">
        <v>31</v>
      </c>
      <c r="N2112" t="s">
        <v>25</v>
      </c>
      <c r="O2112" s="6" t="s">
        <v>311</v>
      </c>
    </row>
    <row r="2113" spans="1:15" x14ac:dyDescent="0.25">
      <c r="A2113">
        <f t="shared" si="32"/>
        <v>6</v>
      </c>
      <c r="B2113" s="1">
        <v>41320</v>
      </c>
      <c r="C2113" s="2">
        <v>0.60416666666666663</v>
      </c>
      <c r="D2113" t="s">
        <v>410</v>
      </c>
      <c r="E2113" t="s">
        <v>835</v>
      </c>
      <c r="G2113">
        <v>0</v>
      </c>
      <c r="H2113">
        <v>1</v>
      </c>
      <c r="I2113">
        <v>0</v>
      </c>
      <c r="J2113" t="s">
        <v>71</v>
      </c>
      <c r="K2113" t="s">
        <v>72</v>
      </c>
      <c r="L2113" t="s">
        <v>30</v>
      </c>
      <c r="M2113" t="s">
        <v>31</v>
      </c>
      <c r="N2113" t="s">
        <v>25</v>
      </c>
      <c r="O2113" s="6" t="s">
        <v>311</v>
      </c>
    </row>
    <row r="2114" spans="1:15" x14ac:dyDescent="0.25">
      <c r="A2114">
        <f t="shared" ref="A2114:A2177" si="33">WEEKDAY(B:B)</f>
        <v>6</v>
      </c>
      <c r="B2114" s="1">
        <v>41320</v>
      </c>
      <c r="C2114" s="2">
        <v>0.64583333333333337</v>
      </c>
      <c r="D2114" t="s">
        <v>250</v>
      </c>
      <c r="E2114" t="s">
        <v>838</v>
      </c>
      <c r="G2114">
        <v>0</v>
      </c>
      <c r="H2114">
        <v>1</v>
      </c>
      <c r="I2114">
        <v>0</v>
      </c>
      <c r="J2114" t="s">
        <v>71</v>
      </c>
      <c r="K2114" t="s">
        <v>72</v>
      </c>
      <c r="L2114" t="s">
        <v>32</v>
      </c>
      <c r="M2114" t="s">
        <v>176</v>
      </c>
      <c r="N2114" t="s">
        <v>15</v>
      </c>
      <c r="O2114" s="6" t="s">
        <v>319</v>
      </c>
    </row>
    <row r="2115" spans="1:15" x14ac:dyDescent="0.25">
      <c r="A2115">
        <f t="shared" si="33"/>
        <v>4</v>
      </c>
      <c r="B2115" s="1">
        <v>41325</v>
      </c>
      <c r="C2115" s="2">
        <v>0.375</v>
      </c>
      <c r="D2115" t="s">
        <v>250</v>
      </c>
      <c r="E2115" t="s">
        <v>790</v>
      </c>
      <c r="G2115">
        <v>0</v>
      </c>
      <c r="H2115">
        <v>1</v>
      </c>
      <c r="I2115">
        <v>0</v>
      </c>
      <c r="J2115" t="s">
        <v>71</v>
      </c>
      <c r="K2115" t="s">
        <v>72</v>
      </c>
      <c r="L2115" t="s">
        <v>174</v>
      </c>
      <c r="M2115" t="s">
        <v>175</v>
      </c>
      <c r="N2115" t="s">
        <v>25</v>
      </c>
      <c r="O2115" s="6" t="s">
        <v>375</v>
      </c>
    </row>
    <row r="2116" spans="1:15" x14ac:dyDescent="0.25">
      <c r="A2116">
        <f t="shared" si="33"/>
        <v>4</v>
      </c>
      <c r="B2116" s="1">
        <v>41325</v>
      </c>
      <c r="C2116" s="2">
        <v>0.39583333333333331</v>
      </c>
      <c r="D2116" t="s">
        <v>250</v>
      </c>
      <c r="E2116" t="s">
        <v>790</v>
      </c>
      <c r="G2116">
        <v>0</v>
      </c>
      <c r="H2116">
        <v>1</v>
      </c>
      <c r="I2116">
        <v>0</v>
      </c>
      <c r="J2116" t="s">
        <v>71</v>
      </c>
      <c r="K2116" t="s">
        <v>72</v>
      </c>
      <c r="L2116" t="s">
        <v>174</v>
      </c>
      <c r="M2116" t="s">
        <v>175</v>
      </c>
      <c r="N2116" t="s">
        <v>25</v>
      </c>
      <c r="O2116" s="6" t="s">
        <v>375</v>
      </c>
    </row>
    <row r="2117" spans="1:15" x14ac:dyDescent="0.25">
      <c r="A2117">
        <f t="shared" si="33"/>
        <v>4</v>
      </c>
      <c r="B2117" s="1">
        <v>41325</v>
      </c>
      <c r="C2117" s="2">
        <v>0.41666666666666669</v>
      </c>
      <c r="D2117" t="s">
        <v>410</v>
      </c>
      <c r="E2117" t="s">
        <v>869</v>
      </c>
      <c r="G2117">
        <v>0</v>
      </c>
      <c r="H2117">
        <v>1</v>
      </c>
      <c r="I2117">
        <v>0</v>
      </c>
      <c r="J2117" t="s">
        <v>71</v>
      </c>
      <c r="K2117" t="s">
        <v>72</v>
      </c>
      <c r="L2117" t="s">
        <v>18</v>
      </c>
      <c r="M2117" t="s">
        <v>19</v>
      </c>
      <c r="N2117" t="s">
        <v>15</v>
      </c>
      <c r="O2117" s="6" t="s">
        <v>330</v>
      </c>
    </row>
    <row r="2118" spans="1:15" x14ac:dyDescent="0.25">
      <c r="A2118">
        <f t="shared" si="33"/>
        <v>4</v>
      </c>
      <c r="B2118" s="1">
        <v>41325</v>
      </c>
      <c r="C2118" s="2">
        <v>0.4375</v>
      </c>
      <c r="D2118" t="s">
        <v>410</v>
      </c>
      <c r="E2118" t="s">
        <v>869</v>
      </c>
      <c r="G2118">
        <v>0</v>
      </c>
      <c r="H2118">
        <v>1</v>
      </c>
      <c r="I2118">
        <v>0</v>
      </c>
      <c r="J2118" t="s">
        <v>71</v>
      </c>
      <c r="K2118" t="s">
        <v>72</v>
      </c>
      <c r="L2118" t="s">
        <v>18</v>
      </c>
      <c r="M2118" t="s">
        <v>19</v>
      </c>
      <c r="N2118" t="s">
        <v>15</v>
      </c>
      <c r="O2118" s="6" t="s">
        <v>330</v>
      </c>
    </row>
    <row r="2119" spans="1:15" x14ac:dyDescent="0.25">
      <c r="A2119">
        <f t="shared" si="33"/>
        <v>6</v>
      </c>
      <c r="B2119" s="1">
        <v>41327</v>
      </c>
      <c r="C2119" s="2">
        <v>0.625</v>
      </c>
      <c r="D2119" t="s">
        <v>410</v>
      </c>
      <c r="E2119" t="s">
        <v>906</v>
      </c>
      <c r="G2119">
        <v>0</v>
      </c>
      <c r="H2119">
        <v>1</v>
      </c>
      <c r="I2119">
        <v>0</v>
      </c>
      <c r="J2119" t="s">
        <v>71</v>
      </c>
      <c r="K2119" t="s">
        <v>72</v>
      </c>
      <c r="L2119" t="s">
        <v>18</v>
      </c>
      <c r="M2119" t="s">
        <v>19</v>
      </c>
      <c r="N2119" t="s">
        <v>15</v>
      </c>
      <c r="O2119" s="6" t="s">
        <v>330</v>
      </c>
    </row>
    <row r="2120" spans="1:15" x14ac:dyDescent="0.25">
      <c r="A2120">
        <f t="shared" si="33"/>
        <v>6</v>
      </c>
      <c r="B2120" s="1">
        <v>41327</v>
      </c>
      <c r="C2120" s="2">
        <v>0.64583333333333337</v>
      </c>
      <c r="D2120" t="s">
        <v>410</v>
      </c>
      <c r="E2120" t="s">
        <v>906</v>
      </c>
      <c r="G2120">
        <v>0</v>
      </c>
      <c r="H2120">
        <v>1</v>
      </c>
      <c r="I2120">
        <v>0</v>
      </c>
      <c r="J2120" t="s">
        <v>71</v>
      </c>
      <c r="K2120" t="s">
        <v>72</v>
      </c>
      <c r="L2120" t="s">
        <v>18</v>
      </c>
      <c r="M2120" t="s">
        <v>19</v>
      </c>
      <c r="N2120" t="s">
        <v>15</v>
      </c>
      <c r="O2120" s="6" t="s">
        <v>330</v>
      </c>
    </row>
    <row r="2121" spans="1:15" x14ac:dyDescent="0.25">
      <c r="A2121">
        <f t="shared" si="33"/>
        <v>2</v>
      </c>
      <c r="B2121" s="1">
        <v>41330</v>
      </c>
      <c r="C2121" s="2">
        <v>0.375</v>
      </c>
      <c r="D2121" t="s">
        <v>511</v>
      </c>
      <c r="E2121" t="s">
        <v>907</v>
      </c>
      <c r="G2121">
        <v>0</v>
      </c>
      <c r="H2121">
        <v>1</v>
      </c>
      <c r="I2121">
        <v>1</v>
      </c>
      <c r="J2121" t="s">
        <v>71</v>
      </c>
      <c r="K2121" t="s">
        <v>72</v>
      </c>
      <c r="L2121" t="s">
        <v>512</v>
      </c>
      <c r="M2121" t="s">
        <v>513</v>
      </c>
      <c r="N2121" t="s">
        <v>235</v>
      </c>
      <c r="O2121" s="6" t="s">
        <v>550</v>
      </c>
    </row>
    <row r="2122" spans="1:15" x14ac:dyDescent="0.25">
      <c r="A2122">
        <f t="shared" si="33"/>
        <v>2</v>
      </c>
      <c r="B2122" s="1">
        <v>41330</v>
      </c>
      <c r="C2122" s="2">
        <v>0.39583333333333331</v>
      </c>
      <c r="D2122" t="s">
        <v>511</v>
      </c>
      <c r="E2122" t="s">
        <v>907</v>
      </c>
      <c r="G2122">
        <v>0</v>
      </c>
      <c r="H2122">
        <v>1</v>
      </c>
      <c r="I2122">
        <v>0</v>
      </c>
      <c r="J2122" t="s">
        <v>71</v>
      </c>
      <c r="K2122" t="s">
        <v>72</v>
      </c>
      <c r="L2122" t="s">
        <v>512</v>
      </c>
      <c r="M2122" t="s">
        <v>513</v>
      </c>
      <c r="N2122" t="s">
        <v>235</v>
      </c>
      <c r="O2122" s="6" t="s">
        <v>550</v>
      </c>
    </row>
    <row r="2123" spans="1:15" x14ac:dyDescent="0.25">
      <c r="A2123">
        <f t="shared" si="33"/>
        <v>2</v>
      </c>
      <c r="B2123" s="1">
        <v>41330</v>
      </c>
      <c r="C2123" s="2">
        <v>0.41666666666666669</v>
      </c>
      <c r="D2123" t="s">
        <v>410</v>
      </c>
      <c r="E2123" t="s">
        <v>869</v>
      </c>
      <c r="G2123">
        <v>0</v>
      </c>
      <c r="H2123">
        <v>1</v>
      </c>
      <c r="I2123">
        <v>0</v>
      </c>
      <c r="J2123" t="s">
        <v>71</v>
      </c>
      <c r="K2123" t="s">
        <v>72</v>
      </c>
      <c r="L2123" t="s">
        <v>18</v>
      </c>
      <c r="M2123" t="s">
        <v>19</v>
      </c>
      <c r="N2123" t="s">
        <v>15</v>
      </c>
      <c r="O2123" s="6" t="s">
        <v>330</v>
      </c>
    </row>
    <row r="2124" spans="1:15" x14ac:dyDescent="0.25">
      <c r="A2124">
        <f t="shared" si="33"/>
        <v>2</v>
      </c>
      <c r="B2124" s="1">
        <v>41330</v>
      </c>
      <c r="C2124" s="2">
        <v>0.4375</v>
      </c>
      <c r="D2124" t="s">
        <v>410</v>
      </c>
      <c r="E2124" t="s">
        <v>869</v>
      </c>
      <c r="G2124">
        <v>0</v>
      </c>
      <c r="H2124">
        <v>1</v>
      </c>
      <c r="I2124">
        <v>0</v>
      </c>
      <c r="J2124" t="s">
        <v>71</v>
      </c>
      <c r="K2124" t="s">
        <v>72</v>
      </c>
      <c r="L2124" t="s">
        <v>18</v>
      </c>
      <c r="M2124" t="s">
        <v>19</v>
      </c>
      <c r="N2124" t="s">
        <v>15</v>
      </c>
      <c r="O2124" s="6" t="s">
        <v>330</v>
      </c>
    </row>
    <row r="2125" spans="1:15" x14ac:dyDescent="0.25">
      <c r="A2125">
        <f t="shared" si="33"/>
        <v>4</v>
      </c>
      <c r="B2125" s="1">
        <v>41332</v>
      </c>
      <c r="C2125" s="2">
        <v>0.39583333333333331</v>
      </c>
      <c r="D2125" t="s">
        <v>250</v>
      </c>
      <c r="E2125" t="s">
        <v>790</v>
      </c>
      <c r="G2125">
        <v>0</v>
      </c>
      <c r="H2125">
        <v>1</v>
      </c>
      <c r="I2125">
        <v>0</v>
      </c>
      <c r="J2125" t="s">
        <v>71</v>
      </c>
      <c r="K2125" t="s">
        <v>72</v>
      </c>
      <c r="L2125" t="s">
        <v>174</v>
      </c>
      <c r="M2125" t="s">
        <v>175</v>
      </c>
      <c r="N2125" t="s">
        <v>25</v>
      </c>
      <c r="O2125" s="6" t="s">
        <v>375</v>
      </c>
    </row>
    <row r="2126" spans="1:15" x14ac:dyDescent="0.25">
      <c r="A2126">
        <f t="shared" si="33"/>
        <v>4</v>
      </c>
      <c r="B2126" s="1">
        <v>41332</v>
      </c>
      <c r="C2126" s="2">
        <v>0.41666666666666669</v>
      </c>
      <c r="D2126" t="s">
        <v>410</v>
      </c>
      <c r="E2126" t="s">
        <v>944</v>
      </c>
      <c r="G2126">
        <v>0</v>
      </c>
      <c r="H2126">
        <v>1</v>
      </c>
      <c r="I2126">
        <v>0</v>
      </c>
      <c r="J2126" t="s">
        <v>71</v>
      </c>
      <c r="K2126" t="s">
        <v>72</v>
      </c>
      <c r="L2126" t="s">
        <v>18</v>
      </c>
      <c r="M2126" t="s">
        <v>19</v>
      </c>
      <c r="N2126" t="s">
        <v>15</v>
      </c>
      <c r="O2126" s="6" t="s">
        <v>330</v>
      </c>
    </row>
    <row r="2127" spans="1:15" x14ac:dyDescent="0.25">
      <c r="A2127">
        <f t="shared" si="33"/>
        <v>4</v>
      </c>
      <c r="B2127" s="1">
        <v>41332</v>
      </c>
      <c r="C2127" s="2">
        <v>0.4375</v>
      </c>
      <c r="D2127" t="s">
        <v>410</v>
      </c>
      <c r="E2127" t="s">
        <v>944</v>
      </c>
      <c r="G2127">
        <v>0</v>
      </c>
      <c r="H2127">
        <v>1</v>
      </c>
      <c r="I2127">
        <v>0</v>
      </c>
      <c r="J2127" t="s">
        <v>71</v>
      </c>
      <c r="K2127" t="s">
        <v>72</v>
      </c>
      <c r="L2127" t="s">
        <v>18</v>
      </c>
      <c r="M2127" t="s">
        <v>19</v>
      </c>
      <c r="N2127" t="s">
        <v>15</v>
      </c>
      <c r="O2127" s="6" t="s">
        <v>330</v>
      </c>
    </row>
    <row r="2128" spans="1:15" x14ac:dyDescent="0.25">
      <c r="A2128">
        <f t="shared" si="33"/>
        <v>6</v>
      </c>
      <c r="B2128" s="1">
        <v>41334</v>
      </c>
      <c r="C2128" s="2">
        <v>0.54166666666666663</v>
      </c>
      <c r="D2128" t="s">
        <v>250</v>
      </c>
      <c r="E2128" t="s">
        <v>982</v>
      </c>
      <c r="G2128">
        <v>0</v>
      </c>
      <c r="H2128">
        <v>1</v>
      </c>
      <c r="I2128">
        <v>0</v>
      </c>
      <c r="J2128" t="s">
        <v>71</v>
      </c>
      <c r="K2128" t="s">
        <v>72</v>
      </c>
      <c r="L2128" t="s">
        <v>165</v>
      </c>
      <c r="M2128" t="s">
        <v>166</v>
      </c>
      <c r="N2128" t="s">
        <v>25</v>
      </c>
      <c r="O2128" s="6" t="s">
        <v>401</v>
      </c>
    </row>
    <row r="2129" spans="1:15" x14ac:dyDescent="0.25">
      <c r="A2129">
        <f t="shared" si="33"/>
        <v>6</v>
      </c>
      <c r="B2129" s="1">
        <v>41334</v>
      </c>
      <c r="C2129" s="2">
        <v>0.5625</v>
      </c>
      <c r="D2129" t="s">
        <v>250</v>
      </c>
      <c r="E2129" t="s">
        <v>982</v>
      </c>
      <c r="G2129">
        <v>0</v>
      </c>
      <c r="H2129">
        <v>1</v>
      </c>
      <c r="I2129">
        <v>0</v>
      </c>
      <c r="J2129" t="s">
        <v>71</v>
      </c>
      <c r="K2129" t="s">
        <v>72</v>
      </c>
      <c r="L2129" t="s">
        <v>165</v>
      </c>
      <c r="M2129" t="s">
        <v>166</v>
      </c>
      <c r="N2129" t="s">
        <v>25</v>
      </c>
      <c r="O2129" s="6" t="s">
        <v>401</v>
      </c>
    </row>
    <row r="2130" spans="1:15" x14ac:dyDescent="0.25">
      <c r="A2130">
        <f t="shared" si="33"/>
        <v>6</v>
      </c>
      <c r="B2130" s="1">
        <v>41334</v>
      </c>
      <c r="C2130" s="2">
        <v>0.58333333333333337</v>
      </c>
      <c r="D2130" t="s">
        <v>266</v>
      </c>
      <c r="E2130" t="s">
        <v>983</v>
      </c>
      <c r="G2130">
        <v>0</v>
      </c>
      <c r="H2130">
        <v>1</v>
      </c>
      <c r="I2130">
        <v>0</v>
      </c>
      <c r="J2130" t="s">
        <v>71</v>
      </c>
      <c r="K2130" t="s">
        <v>72</v>
      </c>
      <c r="L2130" t="s">
        <v>177</v>
      </c>
      <c r="M2130" t="s">
        <v>178</v>
      </c>
      <c r="N2130" t="s">
        <v>22</v>
      </c>
      <c r="O2130" s="6" t="s">
        <v>331</v>
      </c>
    </row>
    <row r="2131" spans="1:15" x14ac:dyDescent="0.25">
      <c r="A2131">
        <f t="shared" si="33"/>
        <v>6</v>
      </c>
      <c r="B2131" s="1">
        <v>41334</v>
      </c>
      <c r="C2131" s="2">
        <v>0.60416666666666663</v>
      </c>
      <c r="D2131" t="s">
        <v>250</v>
      </c>
      <c r="E2131" t="s">
        <v>984</v>
      </c>
      <c r="G2131">
        <v>0</v>
      </c>
      <c r="H2131">
        <v>1</v>
      </c>
      <c r="I2131">
        <v>0</v>
      </c>
      <c r="J2131" t="s">
        <v>71</v>
      </c>
      <c r="K2131" t="s">
        <v>72</v>
      </c>
      <c r="L2131" t="s">
        <v>187</v>
      </c>
      <c r="M2131" t="s">
        <v>188</v>
      </c>
      <c r="N2131" t="s">
        <v>25</v>
      </c>
      <c r="O2131" s="6" t="s">
        <v>450</v>
      </c>
    </row>
    <row r="2132" spans="1:15" x14ac:dyDescent="0.25">
      <c r="A2132">
        <f t="shared" si="33"/>
        <v>2</v>
      </c>
      <c r="B2132" s="1">
        <v>41337</v>
      </c>
      <c r="C2132" s="2">
        <v>0.375</v>
      </c>
      <c r="D2132" t="s">
        <v>250</v>
      </c>
      <c r="E2132" t="s">
        <v>1054</v>
      </c>
      <c r="G2132">
        <v>0</v>
      </c>
      <c r="H2132">
        <v>1</v>
      </c>
      <c r="I2132">
        <v>0</v>
      </c>
      <c r="J2132" t="s">
        <v>71</v>
      </c>
      <c r="K2132" t="s">
        <v>72</v>
      </c>
      <c r="L2132" t="s">
        <v>429</v>
      </c>
      <c r="M2132" t="s">
        <v>430</v>
      </c>
      <c r="N2132" t="s">
        <v>15</v>
      </c>
      <c r="O2132" s="6" t="s">
        <v>457</v>
      </c>
    </row>
    <row r="2133" spans="1:15" x14ac:dyDescent="0.25">
      <c r="A2133">
        <f t="shared" si="33"/>
        <v>2</v>
      </c>
      <c r="B2133" s="1">
        <v>41337</v>
      </c>
      <c r="C2133" s="2">
        <v>0.41666666666666669</v>
      </c>
      <c r="D2133" t="s">
        <v>410</v>
      </c>
      <c r="E2133" t="s">
        <v>1058</v>
      </c>
      <c r="G2133">
        <v>0</v>
      </c>
      <c r="H2133">
        <v>1</v>
      </c>
      <c r="I2133">
        <v>0</v>
      </c>
      <c r="J2133" t="s">
        <v>71</v>
      </c>
      <c r="K2133" t="s">
        <v>72</v>
      </c>
      <c r="L2133" t="s">
        <v>18</v>
      </c>
      <c r="M2133" t="s">
        <v>19</v>
      </c>
      <c r="N2133" t="s">
        <v>15</v>
      </c>
      <c r="O2133" s="6" t="s">
        <v>330</v>
      </c>
    </row>
    <row r="2134" spans="1:15" x14ac:dyDescent="0.25">
      <c r="A2134">
        <f t="shared" si="33"/>
        <v>4</v>
      </c>
      <c r="B2134" s="1">
        <v>41339</v>
      </c>
      <c r="C2134" s="2">
        <v>0.375</v>
      </c>
      <c r="D2134" t="s">
        <v>250</v>
      </c>
      <c r="E2134" t="s">
        <v>997</v>
      </c>
      <c r="G2134">
        <v>0</v>
      </c>
      <c r="H2134">
        <v>1</v>
      </c>
      <c r="I2134">
        <v>0</v>
      </c>
      <c r="J2134" t="s">
        <v>71</v>
      </c>
      <c r="K2134" t="s">
        <v>72</v>
      </c>
      <c r="L2134" t="s">
        <v>32</v>
      </c>
      <c r="M2134" t="s">
        <v>176</v>
      </c>
      <c r="N2134" t="s">
        <v>15</v>
      </c>
      <c r="O2134" s="6" t="s">
        <v>319</v>
      </c>
    </row>
    <row r="2135" spans="1:15" x14ac:dyDescent="0.25">
      <c r="A2135">
        <f t="shared" si="33"/>
        <v>4</v>
      </c>
      <c r="B2135" s="1">
        <v>41339</v>
      </c>
      <c r="C2135" s="2">
        <v>0.41666666666666669</v>
      </c>
      <c r="D2135" t="s">
        <v>250</v>
      </c>
      <c r="E2135" t="s">
        <v>1012</v>
      </c>
      <c r="G2135">
        <v>0</v>
      </c>
      <c r="H2135">
        <v>1</v>
      </c>
      <c r="I2135">
        <v>1</v>
      </c>
      <c r="J2135" t="s">
        <v>71</v>
      </c>
      <c r="K2135" t="s">
        <v>72</v>
      </c>
      <c r="L2135" t="s">
        <v>187</v>
      </c>
      <c r="M2135" t="s">
        <v>1013</v>
      </c>
      <c r="N2135" t="s">
        <v>25</v>
      </c>
    </row>
    <row r="2136" spans="1:15" x14ac:dyDescent="0.25">
      <c r="A2136">
        <f t="shared" si="33"/>
        <v>4</v>
      </c>
      <c r="B2136" s="1">
        <v>41339</v>
      </c>
      <c r="C2136" s="2">
        <v>0.4375</v>
      </c>
      <c r="D2136" t="s">
        <v>250</v>
      </c>
      <c r="E2136" t="s">
        <v>986</v>
      </c>
      <c r="G2136">
        <v>0</v>
      </c>
      <c r="H2136">
        <v>1</v>
      </c>
      <c r="I2136">
        <v>0</v>
      </c>
      <c r="J2136" t="s">
        <v>71</v>
      </c>
      <c r="K2136" t="s">
        <v>72</v>
      </c>
      <c r="L2136" t="s">
        <v>151</v>
      </c>
      <c r="M2136" t="s">
        <v>987</v>
      </c>
      <c r="N2136" t="s">
        <v>25</v>
      </c>
    </row>
    <row r="2137" spans="1:15" x14ac:dyDescent="0.25">
      <c r="A2137">
        <f t="shared" si="33"/>
        <v>6</v>
      </c>
      <c r="B2137" s="1">
        <v>41341</v>
      </c>
      <c r="C2137" s="2">
        <v>0.54166666666666663</v>
      </c>
      <c r="D2137" t="s">
        <v>250</v>
      </c>
      <c r="E2137" t="s">
        <v>1062</v>
      </c>
      <c r="G2137">
        <v>0</v>
      </c>
      <c r="H2137">
        <v>1</v>
      </c>
      <c r="I2137">
        <v>0</v>
      </c>
      <c r="J2137" t="s">
        <v>71</v>
      </c>
      <c r="K2137" t="s">
        <v>72</v>
      </c>
      <c r="L2137" t="s">
        <v>165</v>
      </c>
      <c r="M2137" t="s">
        <v>166</v>
      </c>
      <c r="N2137" t="s">
        <v>25</v>
      </c>
      <c r="O2137" s="6" t="s">
        <v>401</v>
      </c>
    </row>
    <row r="2138" spans="1:15" x14ac:dyDescent="0.25">
      <c r="A2138">
        <f t="shared" si="33"/>
        <v>6</v>
      </c>
      <c r="B2138" s="1">
        <v>41341</v>
      </c>
      <c r="C2138" s="2">
        <v>0.5625</v>
      </c>
      <c r="D2138" t="s">
        <v>250</v>
      </c>
      <c r="E2138" t="s">
        <v>1063</v>
      </c>
      <c r="G2138">
        <v>0</v>
      </c>
      <c r="H2138">
        <v>1</v>
      </c>
      <c r="I2138">
        <v>0</v>
      </c>
      <c r="J2138" t="s">
        <v>71</v>
      </c>
      <c r="K2138" t="s">
        <v>72</v>
      </c>
      <c r="L2138" t="s">
        <v>165</v>
      </c>
      <c r="M2138" t="s">
        <v>166</v>
      </c>
      <c r="N2138" t="s">
        <v>25</v>
      </c>
      <c r="O2138" s="6" t="s">
        <v>401</v>
      </c>
    </row>
    <row r="2139" spans="1:15" x14ac:dyDescent="0.25">
      <c r="A2139">
        <f t="shared" si="33"/>
        <v>2</v>
      </c>
      <c r="B2139" s="1">
        <v>41344</v>
      </c>
      <c r="C2139" s="2">
        <v>0.375</v>
      </c>
      <c r="D2139" t="s">
        <v>410</v>
      </c>
      <c r="E2139" t="s">
        <v>1085</v>
      </c>
      <c r="G2139">
        <v>0</v>
      </c>
      <c r="H2139">
        <v>1</v>
      </c>
      <c r="I2139">
        <v>0</v>
      </c>
      <c r="J2139" t="s">
        <v>71</v>
      </c>
      <c r="K2139" t="s">
        <v>72</v>
      </c>
      <c r="L2139" t="s">
        <v>18</v>
      </c>
      <c r="M2139" t="s">
        <v>19</v>
      </c>
      <c r="N2139" t="s">
        <v>15</v>
      </c>
      <c r="O2139" s="6" t="s">
        <v>330</v>
      </c>
    </row>
    <row r="2140" spans="1:15" x14ac:dyDescent="0.25">
      <c r="A2140">
        <f t="shared" si="33"/>
        <v>2</v>
      </c>
      <c r="B2140" s="1">
        <v>41344</v>
      </c>
      <c r="C2140" s="2">
        <v>0.41666666666666669</v>
      </c>
      <c r="D2140" t="s">
        <v>259</v>
      </c>
      <c r="E2140" t="s">
        <v>1192</v>
      </c>
      <c r="G2140">
        <v>0</v>
      </c>
      <c r="H2140">
        <v>1</v>
      </c>
      <c r="I2140">
        <v>0</v>
      </c>
      <c r="J2140" t="s">
        <v>71</v>
      </c>
      <c r="K2140" t="s">
        <v>72</v>
      </c>
      <c r="L2140" t="s">
        <v>157</v>
      </c>
      <c r="M2140" t="s">
        <v>158</v>
      </c>
      <c r="N2140" t="s">
        <v>22</v>
      </c>
      <c r="O2140" s="6" t="s">
        <v>362</v>
      </c>
    </row>
    <row r="2141" spans="1:15" x14ac:dyDescent="0.25">
      <c r="A2141">
        <f t="shared" si="33"/>
        <v>2</v>
      </c>
      <c r="B2141" s="1">
        <v>41344</v>
      </c>
      <c r="C2141" s="2">
        <v>0.4375</v>
      </c>
      <c r="D2141" t="s">
        <v>267</v>
      </c>
      <c r="E2141" t="s">
        <v>298</v>
      </c>
      <c r="G2141">
        <v>0</v>
      </c>
      <c r="H2141">
        <v>1</v>
      </c>
      <c r="I2141">
        <v>0</v>
      </c>
      <c r="J2141" t="s">
        <v>71</v>
      </c>
      <c r="K2141" t="s">
        <v>72</v>
      </c>
      <c r="L2141" t="s">
        <v>205</v>
      </c>
      <c r="M2141" t="s">
        <v>206</v>
      </c>
      <c r="N2141" t="s">
        <v>22</v>
      </c>
      <c r="O2141" s="6" t="s">
        <v>473</v>
      </c>
    </row>
    <row r="2142" spans="1:15" x14ac:dyDescent="0.25">
      <c r="A2142">
        <f t="shared" si="33"/>
        <v>4</v>
      </c>
      <c r="B2142" s="1">
        <v>41346</v>
      </c>
      <c r="C2142" s="2">
        <v>0.41666666666666669</v>
      </c>
      <c r="D2142" t="s">
        <v>410</v>
      </c>
      <c r="E2142" t="s">
        <v>1085</v>
      </c>
      <c r="G2142">
        <v>0</v>
      </c>
      <c r="H2142">
        <v>1</v>
      </c>
      <c r="I2142">
        <v>0</v>
      </c>
      <c r="J2142" t="s">
        <v>71</v>
      </c>
      <c r="K2142" t="s">
        <v>72</v>
      </c>
      <c r="L2142" t="s">
        <v>18</v>
      </c>
      <c r="M2142" t="s">
        <v>19</v>
      </c>
      <c r="N2142" t="s">
        <v>15</v>
      </c>
      <c r="O2142" s="6" t="s">
        <v>330</v>
      </c>
    </row>
    <row r="2143" spans="1:15" x14ac:dyDescent="0.25">
      <c r="A2143">
        <f t="shared" si="33"/>
        <v>2</v>
      </c>
      <c r="B2143" s="1">
        <v>41358</v>
      </c>
      <c r="C2143" s="2">
        <v>0.375</v>
      </c>
      <c r="D2143" t="s">
        <v>250</v>
      </c>
      <c r="E2143" t="s">
        <v>1245</v>
      </c>
      <c r="G2143">
        <v>0</v>
      </c>
      <c r="H2143">
        <v>1</v>
      </c>
      <c r="I2143">
        <v>0</v>
      </c>
      <c r="J2143" t="s">
        <v>71</v>
      </c>
      <c r="K2143" t="s">
        <v>72</v>
      </c>
      <c r="L2143" t="s">
        <v>429</v>
      </c>
      <c r="M2143" t="s">
        <v>430</v>
      </c>
      <c r="N2143" t="s">
        <v>15</v>
      </c>
    </row>
    <row r="2144" spans="1:15" x14ac:dyDescent="0.25">
      <c r="A2144">
        <f t="shared" si="33"/>
        <v>2</v>
      </c>
      <c r="B2144" s="1">
        <v>41358</v>
      </c>
      <c r="C2144" s="2">
        <v>0.41666666666666669</v>
      </c>
      <c r="D2144" t="s">
        <v>511</v>
      </c>
      <c r="E2144" t="s">
        <v>1246</v>
      </c>
      <c r="G2144">
        <v>0</v>
      </c>
      <c r="H2144">
        <v>1</v>
      </c>
      <c r="I2144">
        <v>0</v>
      </c>
      <c r="J2144" t="s">
        <v>71</v>
      </c>
      <c r="K2144" t="s">
        <v>72</v>
      </c>
      <c r="L2144" t="s">
        <v>512</v>
      </c>
      <c r="M2144" t="s">
        <v>513</v>
      </c>
      <c r="N2144" t="s">
        <v>235</v>
      </c>
    </row>
    <row r="2145" spans="1:14" x14ac:dyDescent="0.25">
      <c r="A2145">
        <f t="shared" si="33"/>
        <v>4</v>
      </c>
      <c r="B2145" s="1">
        <v>41360</v>
      </c>
      <c r="C2145" s="2">
        <v>0.375</v>
      </c>
      <c r="D2145" t="s">
        <v>250</v>
      </c>
      <c r="E2145" t="s">
        <v>1277</v>
      </c>
      <c r="G2145">
        <v>0</v>
      </c>
      <c r="H2145">
        <v>1</v>
      </c>
      <c r="I2145">
        <v>0</v>
      </c>
      <c r="J2145" t="s">
        <v>71</v>
      </c>
      <c r="K2145" t="s">
        <v>72</v>
      </c>
      <c r="L2145" t="s">
        <v>32</v>
      </c>
      <c r="M2145" t="s">
        <v>176</v>
      </c>
      <c r="N2145" t="s">
        <v>15</v>
      </c>
    </row>
    <row r="2146" spans="1:14" x14ac:dyDescent="0.25">
      <c r="A2146">
        <f t="shared" si="33"/>
        <v>4</v>
      </c>
      <c r="B2146" s="1">
        <v>41360</v>
      </c>
      <c r="C2146" s="2">
        <v>0.39583333333333331</v>
      </c>
      <c r="D2146" t="s">
        <v>250</v>
      </c>
      <c r="E2146" t="s">
        <v>1277</v>
      </c>
      <c r="G2146">
        <v>0</v>
      </c>
      <c r="H2146">
        <v>1</v>
      </c>
      <c r="I2146">
        <v>0</v>
      </c>
      <c r="J2146" t="s">
        <v>71</v>
      </c>
      <c r="K2146" t="s">
        <v>72</v>
      </c>
      <c r="L2146" t="s">
        <v>32</v>
      </c>
      <c r="M2146" t="s">
        <v>176</v>
      </c>
      <c r="N2146" t="s">
        <v>15</v>
      </c>
    </row>
    <row r="2147" spans="1:14" x14ac:dyDescent="0.25">
      <c r="A2147">
        <f t="shared" si="33"/>
        <v>4</v>
      </c>
      <c r="B2147" s="1">
        <v>41360</v>
      </c>
      <c r="C2147" s="2">
        <v>0.41666666666666669</v>
      </c>
      <c r="D2147" t="s">
        <v>511</v>
      </c>
      <c r="E2147" t="s">
        <v>1279</v>
      </c>
      <c r="G2147">
        <v>0</v>
      </c>
      <c r="H2147">
        <v>1</v>
      </c>
      <c r="I2147">
        <v>0</v>
      </c>
      <c r="J2147" t="s">
        <v>71</v>
      </c>
      <c r="K2147" t="s">
        <v>72</v>
      </c>
      <c r="L2147" t="s">
        <v>512</v>
      </c>
      <c r="M2147" t="s">
        <v>513</v>
      </c>
      <c r="N2147" t="s">
        <v>235</v>
      </c>
    </row>
    <row r="2148" spans="1:14" x14ac:dyDescent="0.25">
      <c r="A2148">
        <f t="shared" si="33"/>
        <v>4</v>
      </c>
      <c r="B2148" s="1">
        <v>41360</v>
      </c>
      <c r="C2148" s="2">
        <v>0.4375</v>
      </c>
      <c r="D2148" t="s">
        <v>511</v>
      </c>
      <c r="E2148" t="s">
        <v>1279</v>
      </c>
      <c r="G2148">
        <v>0</v>
      </c>
      <c r="H2148">
        <v>1</v>
      </c>
      <c r="I2148">
        <v>0</v>
      </c>
      <c r="J2148" t="s">
        <v>71</v>
      </c>
      <c r="K2148" t="s">
        <v>72</v>
      </c>
      <c r="L2148" t="s">
        <v>512</v>
      </c>
      <c r="M2148" t="s">
        <v>513</v>
      </c>
      <c r="N2148" t="s">
        <v>235</v>
      </c>
    </row>
    <row r="2149" spans="1:14" x14ac:dyDescent="0.25">
      <c r="A2149">
        <f t="shared" si="33"/>
        <v>6</v>
      </c>
      <c r="B2149" s="1">
        <v>41362</v>
      </c>
      <c r="C2149" s="2">
        <v>0.54166666666666663</v>
      </c>
      <c r="D2149" t="s">
        <v>250</v>
      </c>
      <c r="E2149" t="s">
        <v>1062</v>
      </c>
      <c r="G2149">
        <v>0</v>
      </c>
      <c r="H2149">
        <v>1</v>
      </c>
      <c r="I2149">
        <v>0</v>
      </c>
      <c r="J2149" t="s">
        <v>71</v>
      </c>
      <c r="K2149" t="s">
        <v>72</v>
      </c>
      <c r="L2149" t="s">
        <v>165</v>
      </c>
      <c r="M2149" t="s">
        <v>166</v>
      </c>
      <c r="N2149" t="s">
        <v>25</v>
      </c>
    </row>
    <row r="2150" spans="1:14" x14ac:dyDescent="0.25">
      <c r="A2150">
        <f t="shared" si="33"/>
        <v>6</v>
      </c>
      <c r="B2150" s="1">
        <v>41362</v>
      </c>
      <c r="C2150" s="2">
        <v>0.5625</v>
      </c>
      <c r="D2150" t="s">
        <v>250</v>
      </c>
      <c r="E2150" t="s">
        <v>1062</v>
      </c>
      <c r="G2150">
        <v>0</v>
      </c>
      <c r="H2150">
        <v>1</v>
      </c>
      <c r="I2150">
        <v>0</v>
      </c>
      <c r="J2150" t="s">
        <v>71</v>
      </c>
      <c r="K2150" t="s">
        <v>72</v>
      </c>
      <c r="L2150" t="s">
        <v>165</v>
      </c>
      <c r="M2150" t="s">
        <v>166</v>
      </c>
      <c r="N2150" t="s">
        <v>25</v>
      </c>
    </row>
    <row r="2151" spans="1:14" x14ac:dyDescent="0.25">
      <c r="A2151">
        <f t="shared" si="33"/>
        <v>6</v>
      </c>
      <c r="B2151" s="1">
        <v>41362</v>
      </c>
      <c r="C2151" s="2">
        <v>0.58333333333333337</v>
      </c>
      <c r="D2151" t="s">
        <v>259</v>
      </c>
      <c r="E2151" t="s">
        <v>1333</v>
      </c>
      <c r="G2151">
        <v>0</v>
      </c>
      <c r="H2151">
        <v>1</v>
      </c>
      <c r="I2151">
        <v>0</v>
      </c>
      <c r="J2151" t="s">
        <v>71</v>
      </c>
      <c r="K2151" t="s">
        <v>72</v>
      </c>
      <c r="L2151" t="s">
        <v>73</v>
      </c>
      <c r="M2151" t="s">
        <v>74</v>
      </c>
      <c r="N2151" t="s">
        <v>15</v>
      </c>
    </row>
    <row r="2152" spans="1:14" x14ac:dyDescent="0.25">
      <c r="A2152">
        <f t="shared" si="33"/>
        <v>6</v>
      </c>
      <c r="B2152" s="1">
        <v>41362</v>
      </c>
      <c r="C2152" s="2">
        <v>0.60416666666666663</v>
      </c>
      <c r="D2152" t="s">
        <v>275</v>
      </c>
      <c r="E2152" t="s">
        <v>1335</v>
      </c>
      <c r="G2152">
        <v>0</v>
      </c>
      <c r="H2152">
        <v>1</v>
      </c>
      <c r="I2152">
        <v>0</v>
      </c>
      <c r="J2152" t="s">
        <v>71</v>
      </c>
      <c r="K2152" t="s">
        <v>72</v>
      </c>
      <c r="L2152" t="s">
        <v>276</v>
      </c>
      <c r="M2152" t="s">
        <v>277</v>
      </c>
      <c r="N2152" t="s">
        <v>22</v>
      </c>
    </row>
    <row r="2153" spans="1:14" x14ac:dyDescent="0.25">
      <c r="A2153">
        <f t="shared" si="33"/>
        <v>2</v>
      </c>
      <c r="B2153" s="1">
        <v>41365</v>
      </c>
      <c r="C2153" s="2">
        <v>0.41666666666666669</v>
      </c>
      <c r="D2153" t="s">
        <v>410</v>
      </c>
      <c r="E2153" t="s">
        <v>255</v>
      </c>
      <c r="G2153">
        <v>0</v>
      </c>
      <c r="H2153">
        <v>1</v>
      </c>
      <c r="I2153">
        <v>0</v>
      </c>
      <c r="J2153" t="s">
        <v>71</v>
      </c>
      <c r="K2153" t="s">
        <v>72</v>
      </c>
      <c r="L2153" t="s">
        <v>18</v>
      </c>
      <c r="M2153" t="s">
        <v>19</v>
      </c>
      <c r="N2153" t="s">
        <v>15</v>
      </c>
    </row>
    <row r="2154" spans="1:14" x14ac:dyDescent="0.25">
      <c r="A2154">
        <f t="shared" si="33"/>
        <v>2</v>
      </c>
      <c r="B2154" s="1">
        <v>41365</v>
      </c>
      <c r="C2154" s="2">
        <v>0.4375</v>
      </c>
      <c r="D2154" t="s">
        <v>410</v>
      </c>
      <c r="E2154" t="s">
        <v>255</v>
      </c>
      <c r="G2154">
        <v>0</v>
      </c>
      <c r="H2154">
        <v>1</v>
      </c>
      <c r="I2154">
        <v>0</v>
      </c>
      <c r="J2154" t="s">
        <v>71</v>
      </c>
      <c r="K2154" t="s">
        <v>72</v>
      </c>
      <c r="L2154" t="s">
        <v>18</v>
      </c>
      <c r="M2154" t="s">
        <v>19</v>
      </c>
      <c r="N2154" t="s">
        <v>15</v>
      </c>
    </row>
    <row r="2155" spans="1:14" x14ac:dyDescent="0.25">
      <c r="A2155">
        <f t="shared" si="33"/>
        <v>4</v>
      </c>
      <c r="B2155" s="1">
        <v>41367</v>
      </c>
      <c r="C2155" s="2">
        <v>0.41666666666666669</v>
      </c>
      <c r="D2155" t="s">
        <v>267</v>
      </c>
      <c r="E2155" t="s">
        <v>1009</v>
      </c>
      <c r="G2155">
        <v>0</v>
      </c>
      <c r="H2155">
        <v>1</v>
      </c>
      <c r="I2155">
        <v>0</v>
      </c>
      <c r="J2155" t="s">
        <v>71</v>
      </c>
      <c r="K2155" t="s">
        <v>72</v>
      </c>
      <c r="L2155" t="s">
        <v>205</v>
      </c>
      <c r="M2155" t="s">
        <v>206</v>
      </c>
      <c r="N2155" t="s">
        <v>22</v>
      </c>
    </row>
    <row r="2156" spans="1:14" x14ac:dyDescent="0.25">
      <c r="A2156">
        <f t="shared" si="33"/>
        <v>4</v>
      </c>
      <c r="B2156" s="1">
        <v>41367</v>
      </c>
      <c r="C2156" s="2">
        <v>0.4375</v>
      </c>
      <c r="D2156" t="s">
        <v>267</v>
      </c>
      <c r="E2156" t="s">
        <v>1458</v>
      </c>
      <c r="G2156">
        <v>0</v>
      </c>
      <c r="H2156">
        <v>1</v>
      </c>
      <c r="I2156">
        <v>0</v>
      </c>
      <c r="J2156" t="s">
        <v>71</v>
      </c>
      <c r="K2156" t="s">
        <v>72</v>
      </c>
      <c r="L2156" t="s">
        <v>205</v>
      </c>
      <c r="M2156" t="s">
        <v>206</v>
      </c>
      <c r="N2156" t="s">
        <v>22</v>
      </c>
    </row>
    <row r="2157" spans="1:14" x14ac:dyDescent="0.25">
      <c r="A2157">
        <f t="shared" si="33"/>
        <v>6</v>
      </c>
      <c r="B2157" s="1">
        <v>41369</v>
      </c>
      <c r="C2157" s="2">
        <v>0.54166666666666663</v>
      </c>
      <c r="D2157" t="s">
        <v>264</v>
      </c>
      <c r="E2157" t="s">
        <v>1063</v>
      </c>
      <c r="G2157">
        <v>0</v>
      </c>
      <c r="H2157">
        <v>1</v>
      </c>
      <c r="I2157">
        <v>0</v>
      </c>
      <c r="J2157" t="s">
        <v>71</v>
      </c>
      <c r="K2157" t="s">
        <v>72</v>
      </c>
      <c r="L2157" t="s">
        <v>165</v>
      </c>
      <c r="M2157" t="s">
        <v>166</v>
      </c>
      <c r="N2157" t="s">
        <v>25</v>
      </c>
    </row>
    <row r="2158" spans="1:14" x14ac:dyDescent="0.25">
      <c r="A2158">
        <f t="shared" si="33"/>
        <v>6</v>
      </c>
      <c r="B2158" s="1">
        <v>41369</v>
      </c>
      <c r="C2158" s="2">
        <v>0.5625</v>
      </c>
      <c r="D2158" t="s">
        <v>250</v>
      </c>
      <c r="E2158" t="s">
        <v>1063</v>
      </c>
      <c r="G2158">
        <v>0</v>
      </c>
      <c r="H2158">
        <v>1</v>
      </c>
      <c r="I2158">
        <v>0</v>
      </c>
      <c r="J2158" t="s">
        <v>71</v>
      </c>
      <c r="K2158" t="s">
        <v>72</v>
      </c>
      <c r="L2158" t="s">
        <v>165</v>
      </c>
      <c r="M2158" t="s">
        <v>166</v>
      </c>
      <c r="N2158" t="s">
        <v>25</v>
      </c>
    </row>
    <row r="2159" spans="1:14" x14ac:dyDescent="0.25">
      <c r="A2159">
        <f t="shared" si="33"/>
        <v>6</v>
      </c>
      <c r="B2159" s="1">
        <v>41369</v>
      </c>
      <c r="C2159" s="2">
        <v>0.58333333333333337</v>
      </c>
      <c r="D2159" t="s">
        <v>264</v>
      </c>
      <c r="E2159" t="s">
        <v>1498</v>
      </c>
      <c r="G2159">
        <v>0</v>
      </c>
      <c r="H2159">
        <v>1</v>
      </c>
      <c r="I2159">
        <v>0</v>
      </c>
      <c r="J2159" t="s">
        <v>71</v>
      </c>
      <c r="K2159" t="s">
        <v>72</v>
      </c>
      <c r="L2159" t="s">
        <v>288</v>
      </c>
      <c r="M2159" t="s">
        <v>289</v>
      </c>
      <c r="N2159" t="s">
        <v>25</v>
      </c>
    </row>
    <row r="2160" spans="1:14" x14ac:dyDescent="0.25">
      <c r="A2160">
        <f t="shared" si="33"/>
        <v>6</v>
      </c>
      <c r="B2160" s="1">
        <v>41369</v>
      </c>
      <c r="C2160" s="2">
        <v>0.60416666666666663</v>
      </c>
      <c r="D2160" t="s">
        <v>264</v>
      </c>
      <c r="E2160" t="s">
        <v>1499</v>
      </c>
      <c r="G2160">
        <v>0</v>
      </c>
      <c r="H2160">
        <v>1</v>
      </c>
      <c r="I2160">
        <v>0</v>
      </c>
      <c r="J2160" t="s">
        <v>71</v>
      </c>
      <c r="K2160" t="s">
        <v>72</v>
      </c>
      <c r="L2160" t="s">
        <v>288</v>
      </c>
      <c r="M2160" t="s">
        <v>289</v>
      </c>
      <c r="N2160" t="s">
        <v>25</v>
      </c>
    </row>
    <row r="2161" spans="1:14" x14ac:dyDescent="0.25">
      <c r="A2161">
        <f t="shared" si="33"/>
        <v>6</v>
      </c>
      <c r="B2161" s="1">
        <v>41369</v>
      </c>
      <c r="C2161" s="2">
        <v>0.625</v>
      </c>
      <c r="D2161" t="s">
        <v>250</v>
      </c>
      <c r="E2161" t="s">
        <v>1034</v>
      </c>
      <c r="G2161">
        <v>0</v>
      </c>
      <c r="H2161">
        <v>1</v>
      </c>
      <c r="I2161">
        <v>0</v>
      </c>
      <c r="J2161" t="s">
        <v>71</v>
      </c>
      <c r="K2161" t="s">
        <v>72</v>
      </c>
      <c r="L2161" t="s">
        <v>172</v>
      </c>
      <c r="M2161" t="s">
        <v>173</v>
      </c>
      <c r="N2161" t="s">
        <v>22</v>
      </c>
    </row>
    <row r="2162" spans="1:14" x14ac:dyDescent="0.25">
      <c r="A2162">
        <f t="shared" si="33"/>
        <v>6</v>
      </c>
      <c r="B2162" s="1">
        <v>41369</v>
      </c>
      <c r="C2162" s="2">
        <v>0.64583333333333337</v>
      </c>
      <c r="D2162" t="s">
        <v>250</v>
      </c>
      <c r="E2162" t="s">
        <v>1034</v>
      </c>
      <c r="G2162">
        <v>0</v>
      </c>
      <c r="H2162">
        <v>1</v>
      </c>
      <c r="I2162">
        <v>0</v>
      </c>
      <c r="J2162" t="s">
        <v>71</v>
      </c>
      <c r="K2162" t="s">
        <v>72</v>
      </c>
      <c r="L2162" t="s">
        <v>172</v>
      </c>
      <c r="M2162" t="s">
        <v>173</v>
      </c>
      <c r="N2162" t="s">
        <v>22</v>
      </c>
    </row>
    <row r="2163" spans="1:14" x14ac:dyDescent="0.25">
      <c r="A2163">
        <f t="shared" si="33"/>
        <v>2</v>
      </c>
      <c r="B2163" s="1">
        <v>41372</v>
      </c>
      <c r="C2163" s="2">
        <v>0.375</v>
      </c>
      <c r="D2163" t="s">
        <v>250</v>
      </c>
      <c r="E2163" t="s">
        <v>1034</v>
      </c>
      <c r="G2163">
        <v>0</v>
      </c>
      <c r="H2163">
        <v>1</v>
      </c>
      <c r="I2163">
        <v>0</v>
      </c>
      <c r="J2163" t="s">
        <v>71</v>
      </c>
      <c r="K2163" t="s">
        <v>72</v>
      </c>
      <c r="L2163" t="s">
        <v>174</v>
      </c>
      <c r="M2163" t="s">
        <v>175</v>
      </c>
      <c r="N2163" t="s">
        <v>25</v>
      </c>
    </row>
    <row r="2164" spans="1:14" x14ac:dyDescent="0.25">
      <c r="A2164">
        <f t="shared" si="33"/>
        <v>2</v>
      </c>
      <c r="B2164" s="1">
        <v>41372</v>
      </c>
      <c r="C2164" s="2">
        <v>0.39583333333333331</v>
      </c>
      <c r="D2164" t="s">
        <v>250</v>
      </c>
      <c r="E2164" t="s">
        <v>1034</v>
      </c>
      <c r="G2164">
        <v>0</v>
      </c>
      <c r="H2164">
        <v>1</v>
      </c>
      <c r="I2164">
        <v>0</v>
      </c>
      <c r="J2164" t="s">
        <v>71</v>
      </c>
      <c r="K2164" t="s">
        <v>72</v>
      </c>
      <c r="L2164" t="s">
        <v>174</v>
      </c>
      <c r="M2164" t="s">
        <v>175</v>
      </c>
      <c r="N2164" t="s">
        <v>25</v>
      </c>
    </row>
    <row r="2165" spans="1:14" x14ac:dyDescent="0.25">
      <c r="A2165">
        <f t="shared" si="33"/>
        <v>2</v>
      </c>
      <c r="B2165" s="1">
        <v>41372</v>
      </c>
      <c r="C2165" s="2">
        <v>0.41666666666666669</v>
      </c>
      <c r="D2165" t="s">
        <v>410</v>
      </c>
      <c r="E2165" t="s">
        <v>255</v>
      </c>
      <c r="G2165">
        <v>0</v>
      </c>
      <c r="H2165">
        <v>1</v>
      </c>
      <c r="I2165">
        <v>0</v>
      </c>
      <c r="J2165" t="s">
        <v>71</v>
      </c>
      <c r="K2165" t="s">
        <v>72</v>
      </c>
      <c r="L2165" t="s">
        <v>18</v>
      </c>
      <c r="M2165" t="s">
        <v>19</v>
      </c>
      <c r="N2165" t="s">
        <v>15</v>
      </c>
    </row>
    <row r="2166" spans="1:14" x14ac:dyDescent="0.25">
      <c r="A2166">
        <f t="shared" si="33"/>
        <v>2</v>
      </c>
      <c r="B2166" s="1">
        <v>41372</v>
      </c>
      <c r="C2166" s="2">
        <v>0.4375</v>
      </c>
      <c r="D2166" t="s">
        <v>410</v>
      </c>
      <c r="E2166" t="s">
        <v>255</v>
      </c>
      <c r="G2166">
        <v>0</v>
      </c>
      <c r="H2166">
        <v>1</v>
      </c>
      <c r="I2166">
        <v>0</v>
      </c>
      <c r="J2166" t="s">
        <v>71</v>
      </c>
      <c r="K2166" t="s">
        <v>72</v>
      </c>
      <c r="L2166" t="s">
        <v>18</v>
      </c>
      <c r="M2166" t="s">
        <v>19</v>
      </c>
      <c r="N2166" t="s">
        <v>15</v>
      </c>
    </row>
    <row r="2167" spans="1:14" x14ac:dyDescent="0.25">
      <c r="A2167">
        <f t="shared" si="33"/>
        <v>4</v>
      </c>
      <c r="B2167" s="1">
        <v>41374</v>
      </c>
      <c r="C2167" s="2">
        <v>0.41666666666666669</v>
      </c>
      <c r="D2167" t="s">
        <v>410</v>
      </c>
      <c r="E2167" t="s">
        <v>1537</v>
      </c>
      <c r="G2167">
        <v>0</v>
      </c>
      <c r="H2167">
        <v>1</v>
      </c>
      <c r="I2167">
        <v>0</v>
      </c>
      <c r="J2167" t="s">
        <v>71</v>
      </c>
      <c r="K2167" t="s">
        <v>72</v>
      </c>
      <c r="L2167" t="s">
        <v>18</v>
      </c>
      <c r="M2167" t="s">
        <v>19</v>
      </c>
      <c r="N2167" t="s">
        <v>15</v>
      </c>
    </row>
    <row r="2168" spans="1:14" x14ac:dyDescent="0.25">
      <c r="A2168">
        <f t="shared" si="33"/>
        <v>4</v>
      </c>
      <c r="B2168" s="1">
        <v>41374</v>
      </c>
      <c r="C2168" s="2">
        <v>0.4375</v>
      </c>
      <c r="D2168" t="s">
        <v>410</v>
      </c>
      <c r="E2168" t="s">
        <v>1537</v>
      </c>
      <c r="G2168">
        <v>0</v>
      </c>
      <c r="H2168">
        <v>1</v>
      </c>
      <c r="I2168">
        <v>0</v>
      </c>
      <c r="J2168" t="s">
        <v>71</v>
      </c>
      <c r="K2168" t="s">
        <v>72</v>
      </c>
      <c r="L2168" t="s">
        <v>18</v>
      </c>
      <c r="M2168" t="s">
        <v>19</v>
      </c>
      <c r="N2168" t="s">
        <v>15</v>
      </c>
    </row>
    <row r="2169" spans="1:14" x14ac:dyDescent="0.25">
      <c r="A2169">
        <f t="shared" si="33"/>
        <v>6</v>
      </c>
      <c r="B2169" s="1">
        <v>41376</v>
      </c>
      <c r="C2169" s="2">
        <v>0.54166666666666663</v>
      </c>
      <c r="D2169" t="s">
        <v>250</v>
      </c>
      <c r="E2169" t="s">
        <v>1575</v>
      </c>
      <c r="G2169">
        <v>0</v>
      </c>
      <c r="H2169">
        <v>1</v>
      </c>
      <c r="I2169">
        <v>0</v>
      </c>
      <c r="J2169" t="s">
        <v>71</v>
      </c>
      <c r="K2169" t="s">
        <v>72</v>
      </c>
      <c r="L2169" t="s">
        <v>165</v>
      </c>
      <c r="M2169" t="s">
        <v>166</v>
      </c>
      <c r="N2169" t="s">
        <v>25</v>
      </c>
    </row>
    <row r="2170" spans="1:14" x14ac:dyDescent="0.25">
      <c r="A2170">
        <f t="shared" si="33"/>
        <v>6</v>
      </c>
      <c r="B2170" s="1">
        <v>41376</v>
      </c>
      <c r="C2170" s="2">
        <v>0.5625</v>
      </c>
      <c r="D2170" t="s">
        <v>250</v>
      </c>
      <c r="E2170" t="s">
        <v>1575</v>
      </c>
      <c r="G2170">
        <v>0</v>
      </c>
      <c r="H2170">
        <v>1</v>
      </c>
      <c r="I2170">
        <v>0</v>
      </c>
      <c r="J2170" t="s">
        <v>71</v>
      </c>
      <c r="K2170" t="s">
        <v>72</v>
      </c>
      <c r="L2170" t="s">
        <v>165</v>
      </c>
      <c r="M2170" t="s">
        <v>166</v>
      </c>
      <c r="N2170" t="s">
        <v>25</v>
      </c>
    </row>
    <row r="2171" spans="1:14" x14ac:dyDescent="0.25">
      <c r="A2171">
        <f t="shared" si="33"/>
        <v>6</v>
      </c>
      <c r="B2171" s="1">
        <v>41376</v>
      </c>
      <c r="C2171" s="2">
        <v>0.58333333333333337</v>
      </c>
      <c r="D2171" t="s">
        <v>275</v>
      </c>
      <c r="E2171" t="s">
        <v>1360</v>
      </c>
      <c r="G2171">
        <v>0</v>
      </c>
      <c r="H2171">
        <v>1</v>
      </c>
      <c r="I2171">
        <v>0</v>
      </c>
      <c r="J2171" t="s">
        <v>71</v>
      </c>
      <c r="K2171" t="s">
        <v>72</v>
      </c>
      <c r="L2171" t="s">
        <v>276</v>
      </c>
      <c r="M2171" t="s">
        <v>277</v>
      </c>
      <c r="N2171" t="s">
        <v>22</v>
      </c>
    </row>
    <row r="2172" spans="1:14" x14ac:dyDescent="0.25">
      <c r="A2172">
        <f t="shared" si="33"/>
        <v>6</v>
      </c>
      <c r="B2172" s="1">
        <v>41376</v>
      </c>
      <c r="C2172" s="2">
        <v>0.60416666666666663</v>
      </c>
      <c r="D2172" t="s">
        <v>275</v>
      </c>
      <c r="E2172" t="s">
        <v>1360</v>
      </c>
      <c r="G2172">
        <v>0</v>
      </c>
      <c r="H2172">
        <v>1</v>
      </c>
      <c r="I2172">
        <v>0</v>
      </c>
      <c r="J2172" t="s">
        <v>71</v>
      </c>
      <c r="K2172" t="s">
        <v>72</v>
      </c>
      <c r="L2172" t="s">
        <v>276</v>
      </c>
      <c r="M2172" t="s">
        <v>277</v>
      </c>
      <c r="N2172" t="s">
        <v>22</v>
      </c>
    </row>
    <row r="2173" spans="1:14" x14ac:dyDescent="0.25">
      <c r="A2173">
        <f t="shared" si="33"/>
        <v>6</v>
      </c>
      <c r="B2173" s="1">
        <v>41383</v>
      </c>
      <c r="C2173" s="2">
        <v>0.54166666666666663</v>
      </c>
      <c r="D2173" t="s">
        <v>250</v>
      </c>
      <c r="E2173" t="s">
        <v>1643</v>
      </c>
      <c r="G2173">
        <v>0</v>
      </c>
      <c r="H2173">
        <v>1</v>
      </c>
      <c r="I2173">
        <v>0</v>
      </c>
      <c r="J2173" t="s">
        <v>71</v>
      </c>
      <c r="K2173" t="s">
        <v>72</v>
      </c>
      <c r="L2173" t="s">
        <v>165</v>
      </c>
      <c r="M2173" t="s">
        <v>166</v>
      </c>
      <c r="N2173" t="s">
        <v>25</v>
      </c>
    </row>
    <row r="2174" spans="1:14" x14ac:dyDescent="0.25">
      <c r="A2174">
        <f t="shared" si="33"/>
        <v>6</v>
      </c>
      <c r="B2174" s="1">
        <v>41383</v>
      </c>
      <c r="C2174" s="2">
        <v>0.5625</v>
      </c>
      <c r="D2174" t="s">
        <v>250</v>
      </c>
      <c r="E2174" t="s">
        <v>1643</v>
      </c>
      <c r="G2174">
        <v>0</v>
      </c>
      <c r="H2174">
        <v>1</v>
      </c>
      <c r="I2174">
        <v>0</v>
      </c>
      <c r="J2174" t="s">
        <v>71</v>
      </c>
      <c r="K2174" t="s">
        <v>72</v>
      </c>
      <c r="L2174" t="s">
        <v>165</v>
      </c>
      <c r="M2174" t="s">
        <v>166</v>
      </c>
      <c r="N2174" t="s">
        <v>25</v>
      </c>
    </row>
    <row r="2175" spans="1:14" x14ac:dyDescent="0.25">
      <c r="A2175">
        <f t="shared" si="33"/>
        <v>6</v>
      </c>
      <c r="B2175" s="1">
        <v>41383</v>
      </c>
      <c r="C2175" s="2">
        <v>0.58333333333333337</v>
      </c>
      <c r="D2175" t="s">
        <v>250</v>
      </c>
      <c r="E2175" t="s">
        <v>1643</v>
      </c>
      <c r="G2175">
        <v>0</v>
      </c>
      <c r="H2175">
        <v>1</v>
      </c>
      <c r="I2175">
        <v>0</v>
      </c>
      <c r="J2175" t="s">
        <v>71</v>
      </c>
      <c r="K2175" t="s">
        <v>72</v>
      </c>
      <c r="L2175" t="s">
        <v>165</v>
      </c>
      <c r="M2175" t="s">
        <v>166</v>
      </c>
      <c r="N2175" t="s">
        <v>25</v>
      </c>
    </row>
    <row r="2176" spans="1:14" x14ac:dyDescent="0.25">
      <c r="A2176">
        <f t="shared" si="33"/>
        <v>6</v>
      </c>
      <c r="B2176" s="1">
        <v>41383</v>
      </c>
      <c r="C2176" s="2">
        <v>0.625</v>
      </c>
      <c r="D2176" t="s">
        <v>250</v>
      </c>
      <c r="E2176" t="s">
        <v>1645</v>
      </c>
      <c r="G2176">
        <v>0</v>
      </c>
      <c r="H2176">
        <v>1</v>
      </c>
      <c r="I2176">
        <v>0</v>
      </c>
      <c r="J2176" t="s">
        <v>71</v>
      </c>
      <c r="K2176" t="s">
        <v>72</v>
      </c>
      <c r="L2176" t="s">
        <v>172</v>
      </c>
      <c r="M2176" t="s">
        <v>173</v>
      </c>
      <c r="N2176" t="s">
        <v>22</v>
      </c>
    </row>
    <row r="2177" spans="1:15" x14ac:dyDescent="0.25">
      <c r="A2177">
        <f t="shared" si="33"/>
        <v>6</v>
      </c>
      <c r="B2177" s="1">
        <v>41383</v>
      </c>
      <c r="C2177" s="2">
        <v>0.64583333333333337</v>
      </c>
      <c r="D2177" t="s">
        <v>250</v>
      </c>
      <c r="E2177" t="s">
        <v>1645</v>
      </c>
      <c r="G2177">
        <v>0</v>
      </c>
      <c r="H2177">
        <v>1</v>
      </c>
      <c r="I2177">
        <v>0</v>
      </c>
      <c r="J2177" t="s">
        <v>71</v>
      </c>
      <c r="K2177" t="s">
        <v>72</v>
      </c>
      <c r="L2177" t="s">
        <v>172</v>
      </c>
      <c r="M2177" t="s">
        <v>173</v>
      </c>
      <c r="N2177" t="s">
        <v>22</v>
      </c>
    </row>
    <row r="2178" spans="1:15" x14ac:dyDescent="0.25">
      <c r="A2178">
        <f t="shared" ref="A2178:A2241" si="34">WEEKDAY(B:B)</f>
        <v>2</v>
      </c>
      <c r="B2178" s="1">
        <v>41386</v>
      </c>
      <c r="C2178" s="2">
        <v>0.375</v>
      </c>
      <c r="D2178" t="s">
        <v>250</v>
      </c>
      <c r="E2178" t="s">
        <v>1647</v>
      </c>
      <c r="G2178">
        <v>0</v>
      </c>
      <c r="H2178">
        <v>1</v>
      </c>
      <c r="I2178">
        <v>0</v>
      </c>
      <c r="J2178" t="s">
        <v>71</v>
      </c>
      <c r="K2178" t="s">
        <v>72</v>
      </c>
      <c r="L2178" t="s">
        <v>429</v>
      </c>
      <c r="M2178" t="s">
        <v>430</v>
      </c>
      <c r="N2178" t="s">
        <v>15</v>
      </c>
    </row>
    <row r="2179" spans="1:15" x14ac:dyDescent="0.25">
      <c r="A2179">
        <f t="shared" si="34"/>
        <v>2</v>
      </c>
      <c r="B2179" s="1">
        <v>41386</v>
      </c>
      <c r="C2179" s="2">
        <v>0.39583333333333331</v>
      </c>
      <c r="D2179" t="s">
        <v>250</v>
      </c>
      <c r="E2179" t="s">
        <v>1647</v>
      </c>
      <c r="G2179">
        <v>0</v>
      </c>
      <c r="H2179">
        <v>1</v>
      </c>
      <c r="I2179">
        <v>0</v>
      </c>
      <c r="J2179" t="s">
        <v>71</v>
      </c>
      <c r="K2179" t="s">
        <v>72</v>
      </c>
      <c r="L2179" t="s">
        <v>429</v>
      </c>
      <c r="M2179" t="s">
        <v>430</v>
      </c>
      <c r="N2179" t="s">
        <v>15</v>
      </c>
    </row>
    <row r="2180" spans="1:15" x14ac:dyDescent="0.25">
      <c r="A2180">
        <f t="shared" si="34"/>
        <v>4</v>
      </c>
      <c r="B2180" s="1">
        <v>41388</v>
      </c>
      <c r="C2180" s="2">
        <v>0.375</v>
      </c>
      <c r="D2180" t="s">
        <v>250</v>
      </c>
      <c r="E2180" t="s">
        <v>1529</v>
      </c>
      <c r="G2180">
        <v>0</v>
      </c>
      <c r="H2180">
        <v>1</v>
      </c>
      <c r="I2180">
        <v>0</v>
      </c>
      <c r="J2180" t="s">
        <v>71</v>
      </c>
      <c r="K2180" t="s">
        <v>72</v>
      </c>
      <c r="L2180" t="s">
        <v>32</v>
      </c>
      <c r="M2180" t="s">
        <v>176</v>
      </c>
      <c r="N2180" t="s">
        <v>15</v>
      </c>
    </row>
    <row r="2181" spans="1:15" x14ac:dyDescent="0.25">
      <c r="A2181">
        <f t="shared" si="34"/>
        <v>4</v>
      </c>
      <c r="B2181" s="1">
        <v>41388</v>
      </c>
      <c r="C2181" s="2">
        <v>0.39583333333333331</v>
      </c>
      <c r="D2181" t="s">
        <v>250</v>
      </c>
      <c r="E2181" t="s">
        <v>1529</v>
      </c>
      <c r="G2181">
        <v>0</v>
      </c>
      <c r="H2181">
        <v>1</v>
      </c>
      <c r="I2181">
        <v>0</v>
      </c>
      <c r="J2181" t="s">
        <v>71</v>
      </c>
      <c r="K2181" t="s">
        <v>72</v>
      </c>
      <c r="L2181" t="s">
        <v>32</v>
      </c>
      <c r="M2181" t="s">
        <v>176</v>
      </c>
      <c r="N2181" t="s">
        <v>15</v>
      </c>
    </row>
    <row r="2182" spans="1:15" x14ac:dyDescent="0.25">
      <c r="A2182">
        <f t="shared" si="34"/>
        <v>4</v>
      </c>
      <c r="B2182" s="1">
        <v>41388</v>
      </c>
      <c r="C2182" s="2">
        <v>0.41666666666666669</v>
      </c>
      <c r="D2182" t="s">
        <v>250</v>
      </c>
      <c r="E2182" t="s">
        <v>1697</v>
      </c>
      <c r="G2182">
        <v>0</v>
      </c>
      <c r="H2182">
        <v>1</v>
      </c>
      <c r="I2182">
        <v>0</v>
      </c>
      <c r="J2182" t="s">
        <v>71</v>
      </c>
      <c r="K2182" t="s">
        <v>72</v>
      </c>
      <c r="L2182" t="s">
        <v>168</v>
      </c>
      <c r="M2182" t="s">
        <v>169</v>
      </c>
      <c r="N2182" t="s">
        <v>25</v>
      </c>
    </row>
    <row r="2183" spans="1:15" x14ac:dyDescent="0.25">
      <c r="A2183">
        <f t="shared" si="34"/>
        <v>4</v>
      </c>
      <c r="B2183" s="1">
        <v>41388</v>
      </c>
      <c r="C2183" s="2">
        <v>0.4375</v>
      </c>
      <c r="D2183" t="s">
        <v>250</v>
      </c>
      <c r="E2183" t="s">
        <v>1697</v>
      </c>
      <c r="G2183">
        <v>0</v>
      </c>
      <c r="H2183">
        <v>1</v>
      </c>
      <c r="I2183">
        <v>0</v>
      </c>
      <c r="J2183" t="s">
        <v>71</v>
      </c>
      <c r="K2183" t="s">
        <v>72</v>
      </c>
      <c r="L2183" t="s">
        <v>168</v>
      </c>
      <c r="M2183" t="s">
        <v>169</v>
      </c>
      <c r="N2183" t="s">
        <v>25</v>
      </c>
    </row>
    <row r="2184" spans="1:15" x14ac:dyDescent="0.25">
      <c r="A2184">
        <f t="shared" si="34"/>
        <v>6</v>
      </c>
      <c r="B2184" s="1">
        <v>41390</v>
      </c>
      <c r="C2184" s="2">
        <v>0.54166666666666663</v>
      </c>
      <c r="D2184" t="s">
        <v>250</v>
      </c>
      <c r="E2184" t="s">
        <v>1721</v>
      </c>
      <c r="G2184">
        <v>0</v>
      </c>
      <c r="H2184">
        <v>1</v>
      </c>
      <c r="I2184">
        <v>0</v>
      </c>
      <c r="J2184" t="s">
        <v>71</v>
      </c>
      <c r="K2184" t="s">
        <v>72</v>
      </c>
      <c r="L2184" t="s">
        <v>165</v>
      </c>
      <c r="M2184" t="s">
        <v>166</v>
      </c>
      <c r="N2184" t="s">
        <v>25</v>
      </c>
    </row>
    <row r="2185" spans="1:15" x14ac:dyDescent="0.25">
      <c r="A2185">
        <f t="shared" si="34"/>
        <v>6</v>
      </c>
      <c r="B2185" s="1">
        <v>41390</v>
      </c>
      <c r="C2185" s="2">
        <v>0.5625</v>
      </c>
      <c r="D2185" t="s">
        <v>250</v>
      </c>
      <c r="E2185" t="s">
        <v>1721</v>
      </c>
      <c r="G2185">
        <v>0</v>
      </c>
      <c r="H2185">
        <v>1</v>
      </c>
      <c r="I2185">
        <v>0</v>
      </c>
      <c r="J2185" t="s">
        <v>71</v>
      </c>
      <c r="K2185" t="s">
        <v>72</v>
      </c>
      <c r="L2185" t="s">
        <v>165</v>
      </c>
      <c r="M2185" t="s">
        <v>166</v>
      </c>
      <c r="N2185" t="s">
        <v>25</v>
      </c>
    </row>
    <row r="2186" spans="1:15" x14ac:dyDescent="0.25">
      <c r="A2186">
        <f t="shared" si="34"/>
        <v>6</v>
      </c>
      <c r="B2186" s="1">
        <v>41390</v>
      </c>
      <c r="C2186" s="2">
        <v>0.625</v>
      </c>
      <c r="D2186" t="s">
        <v>511</v>
      </c>
      <c r="E2186" t="s">
        <v>1726</v>
      </c>
      <c r="G2186">
        <v>0</v>
      </c>
      <c r="H2186">
        <v>1</v>
      </c>
      <c r="I2186">
        <v>0</v>
      </c>
      <c r="J2186" t="s">
        <v>71</v>
      </c>
      <c r="K2186" t="s">
        <v>72</v>
      </c>
      <c r="L2186" t="s">
        <v>512</v>
      </c>
      <c r="M2186" t="s">
        <v>513</v>
      </c>
      <c r="N2186" t="s">
        <v>235</v>
      </c>
    </row>
    <row r="2187" spans="1:15" x14ac:dyDescent="0.25">
      <c r="A2187">
        <f t="shared" si="34"/>
        <v>6</v>
      </c>
      <c r="B2187" s="1">
        <v>41390</v>
      </c>
      <c r="C2187" s="2">
        <v>0.64583333333333337</v>
      </c>
      <c r="D2187" t="s">
        <v>511</v>
      </c>
      <c r="E2187" t="s">
        <v>1726</v>
      </c>
      <c r="G2187">
        <v>0</v>
      </c>
      <c r="H2187">
        <v>1</v>
      </c>
      <c r="I2187">
        <v>0</v>
      </c>
      <c r="J2187" t="s">
        <v>71</v>
      </c>
      <c r="K2187" t="s">
        <v>72</v>
      </c>
      <c r="L2187" t="s">
        <v>512</v>
      </c>
      <c r="M2187" t="s">
        <v>513</v>
      </c>
      <c r="N2187" t="s">
        <v>235</v>
      </c>
    </row>
    <row r="2188" spans="1:15" x14ac:dyDescent="0.25">
      <c r="A2188">
        <f t="shared" si="34"/>
        <v>2</v>
      </c>
      <c r="B2188" s="1">
        <v>41302</v>
      </c>
      <c r="C2188" s="2">
        <v>0.625</v>
      </c>
      <c r="D2188" t="s">
        <v>245</v>
      </c>
      <c r="E2188" t="s">
        <v>572</v>
      </c>
      <c r="G2188">
        <v>0</v>
      </c>
      <c r="H2188">
        <v>1</v>
      </c>
      <c r="I2188">
        <v>1</v>
      </c>
      <c r="J2188" t="s">
        <v>56</v>
      </c>
      <c r="K2188" t="s">
        <v>57</v>
      </c>
      <c r="L2188" t="s">
        <v>124</v>
      </c>
      <c r="M2188" t="s">
        <v>125</v>
      </c>
      <c r="N2188" t="s">
        <v>15</v>
      </c>
      <c r="O2188" s="6" t="s">
        <v>466</v>
      </c>
    </row>
    <row r="2189" spans="1:15" x14ac:dyDescent="0.25">
      <c r="A2189">
        <f t="shared" si="34"/>
        <v>2</v>
      </c>
      <c r="B2189" s="1">
        <v>41302</v>
      </c>
      <c r="C2189" s="2">
        <v>0.64583333333333337</v>
      </c>
      <c r="D2189" t="s">
        <v>245</v>
      </c>
      <c r="E2189" t="s">
        <v>574</v>
      </c>
      <c r="G2189">
        <v>0</v>
      </c>
      <c r="H2189">
        <v>1</v>
      </c>
      <c r="I2189">
        <v>1</v>
      </c>
      <c r="J2189" t="s">
        <v>56</v>
      </c>
      <c r="K2189" t="s">
        <v>57</v>
      </c>
      <c r="L2189" t="s">
        <v>48</v>
      </c>
      <c r="M2189" t="s">
        <v>49</v>
      </c>
      <c r="N2189" t="s">
        <v>15</v>
      </c>
      <c r="O2189" s="5" t="s">
        <v>326</v>
      </c>
    </row>
    <row r="2190" spans="1:15" x14ac:dyDescent="0.25">
      <c r="A2190">
        <f t="shared" si="34"/>
        <v>4</v>
      </c>
      <c r="B2190" s="1">
        <v>41304</v>
      </c>
      <c r="C2190" s="2">
        <v>0.41666666666666669</v>
      </c>
      <c r="D2190" t="s">
        <v>245</v>
      </c>
      <c r="E2190" t="s">
        <v>574</v>
      </c>
      <c r="G2190">
        <v>0</v>
      </c>
      <c r="H2190">
        <v>1</v>
      </c>
      <c r="I2190">
        <v>0</v>
      </c>
      <c r="J2190" t="s">
        <v>56</v>
      </c>
      <c r="K2190" t="s">
        <v>57</v>
      </c>
      <c r="L2190" t="s">
        <v>48</v>
      </c>
      <c r="M2190" t="s">
        <v>49</v>
      </c>
      <c r="N2190" t="s">
        <v>15</v>
      </c>
      <c r="O2190" s="5" t="s">
        <v>326</v>
      </c>
    </row>
    <row r="2191" spans="1:15" x14ac:dyDescent="0.25">
      <c r="A2191">
        <f t="shared" si="34"/>
        <v>4</v>
      </c>
      <c r="B2191" s="1">
        <v>41304</v>
      </c>
      <c r="C2191" s="2">
        <v>0.4375</v>
      </c>
      <c r="D2191" t="s">
        <v>245</v>
      </c>
      <c r="E2191" t="s">
        <v>574</v>
      </c>
      <c r="G2191">
        <v>0</v>
      </c>
      <c r="H2191">
        <v>1</v>
      </c>
      <c r="I2191">
        <v>0</v>
      </c>
      <c r="J2191" t="s">
        <v>56</v>
      </c>
      <c r="K2191" t="s">
        <v>57</v>
      </c>
      <c r="L2191" t="s">
        <v>48</v>
      </c>
      <c r="M2191" t="s">
        <v>49</v>
      </c>
      <c r="N2191" t="s">
        <v>15</v>
      </c>
      <c r="O2191" s="5" t="s">
        <v>326</v>
      </c>
    </row>
    <row r="2192" spans="1:15" x14ac:dyDescent="0.25">
      <c r="A2192">
        <f t="shared" si="34"/>
        <v>4</v>
      </c>
      <c r="B2192" s="1">
        <v>41304</v>
      </c>
      <c r="C2192" s="2">
        <v>0.45833333333333331</v>
      </c>
      <c r="D2192" t="s">
        <v>245</v>
      </c>
      <c r="E2192" t="s">
        <v>617</v>
      </c>
      <c r="G2192">
        <v>0</v>
      </c>
      <c r="H2192">
        <v>1</v>
      </c>
      <c r="I2192">
        <v>1</v>
      </c>
      <c r="J2192" t="s">
        <v>56</v>
      </c>
      <c r="K2192" t="s">
        <v>57</v>
      </c>
      <c r="L2192" t="s">
        <v>58</v>
      </c>
      <c r="M2192" t="s">
        <v>59</v>
      </c>
      <c r="N2192" t="s">
        <v>15</v>
      </c>
      <c r="O2192" s="6" t="s">
        <v>406</v>
      </c>
    </row>
    <row r="2193" spans="1:15" x14ac:dyDescent="0.25">
      <c r="A2193">
        <f t="shared" si="34"/>
        <v>4</v>
      </c>
      <c r="B2193" s="1">
        <v>41304</v>
      </c>
      <c r="C2193" s="2">
        <v>0.47916666666666669</v>
      </c>
      <c r="D2193" t="s">
        <v>245</v>
      </c>
      <c r="E2193" t="s">
        <v>617</v>
      </c>
      <c r="G2193">
        <v>0</v>
      </c>
      <c r="H2193">
        <v>1</v>
      </c>
      <c r="I2193">
        <v>0</v>
      </c>
      <c r="J2193" t="s">
        <v>56</v>
      </c>
      <c r="K2193" t="s">
        <v>57</v>
      </c>
      <c r="L2193" t="s">
        <v>58</v>
      </c>
      <c r="M2193" t="s">
        <v>59</v>
      </c>
      <c r="N2193" t="s">
        <v>15</v>
      </c>
      <c r="O2193" s="6" t="s">
        <v>406</v>
      </c>
    </row>
    <row r="2194" spans="1:15" x14ac:dyDescent="0.25">
      <c r="A2194">
        <f t="shared" si="34"/>
        <v>4</v>
      </c>
      <c r="B2194" s="1">
        <v>41304</v>
      </c>
      <c r="C2194" s="2">
        <v>0.5</v>
      </c>
      <c r="D2194" t="s">
        <v>240</v>
      </c>
      <c r="E2194" t="s">
        <v>620</v>
      </c>
      <c r="G2194">
        <v>0</v>
      </c>
      <c r="H2194">
        <v>1</v>
      </c>
      <c r="I2194">
        <v>0</v>
      </c>
      <c r="J2194" t="s">
        <v>56</v>
      </c>
      <c r="K2194" t="s">
        <v>57</v>
      </c>
      <c r="L2194" t="s">
        <v>60</v>
      </c>
      <c r="M2194" t="s">
        <v>61</v>
      </c>
      <c r="N2194" t="s">
        <v>15</v>
      </c>
      <c r="O2194" s="6" t="s">
        <v>461</v>
      </c>
    </row>
    <row r="2195" spans="1:15" x14ac:dyDescent="0.25">
      <c r="A2195">
        <f t="shared" si="34"/>
        <v>4</v>
      </c>
      <c r="B2195" s="1">
        <v>41304</v>
      </c>
      <c r="C2195" s="2">
        <v>0.52083333333333337</v>
      </c>
      <c r="D2195" t="s">
        <v>240</v>
      </c>
      <c r="E2195" t="s">
        <v>620</v>
      </c>
      <c r="G2195">
        <v>0</v>
      </c>
      <c r="H2195">
        <v>1</v>
      </c>
      <c r="I2195">
        <v>0</v>
      </c>
      <c r="J2195" t="s">
        <v>56</v>
      </c>
      <c r="K2195" t="s">
        <v>57</v>
      </c>
      <c r="L2195" t="s">
        <v>60</v>
      </c>
      <c r="M2195" t="s">
        <v>61</v>
      </c>
      <c r="N2195" t="s">
        <v>15</v>
      </c>
      <c r="O2195" s="6" t="s">
        <v>461</v>
      </c>
    </row>
    <row r="2196" spans="1:15" x14ac:dyDescent="0.25">
      <c r="A2196">
        <f t="shared" si="34"/>
        <v>6</v>
      </c>
      <c r="B2196" s="1">
        <v>41306</v>
      </c>
      <c r="C2196" s="2">
        <v>0.58333333333333337</v>
      </c>
      <c r="D2196" t="s">
        <v>245</v>
      </c>
      <c r="E2196" t="s">
        <v>654</v>
      </c>
      <c r="G2196">
        <v>0</v>
      </c>
      <c r="H2196">
        <v>1</v>
      </c>
      <c r="I2196">
        <v>1</v>
      </c>
      <c r="J2196" t="s">
        <v>56</v>
      </c>
      <c r="K2196" t="s">
        <v>57</v>
      </c>
      <c r="L2196" t="s">
        <v>151</v>
      </c>
      <c r="M2196" t="s">
        <v>152</v>
      </c>
      <c r="N2196" t="s">
        <v>15</v>
      </c>
      <c r="O2196" s="6" t="s">
        <v>449</v>
      </c>
    </row>
    <row r="2197" spans="1:15" x14ac:dyDescent="0.25">
      <c r="A2197">
        <f t="shared" si="34"/>
        <v>6</v>
      </c>
      <c r="B2197" s="1">
        <v>41306</v>
      </c>
      <c r="C2197" s="2">
        <v>0.60416666666666663</v>
      </c>
      <c r="D2197" t="s">
        <v>245</v>
      </c>
      <c r="E2197" t="s">
        <v>654</v>
      </c>
      <c r="G2197">
        <v>0</v>
      </c>
      <c r="H2197">
        <v>1</v>
      </c>
      <c r="I2197">
        <v>0</v>
      </c>
      <c r="J2197" t="s">
        <v>56</v>
      </c>
      <c r="K2197" t="s">
        <v>57</v>
      </c>
      <c r="L2197" t="s">
        <v>151</v>
      </c>
      <c r="M2197" t="s">
        <v>152</v>
      </c>
      <c r="N2197" t="s">
        <v>15</v>
      </c>
      <c r="O2197" s="6" t="s">
        <v>449</v>
      </c>
    </row>
    <row r="2198" spans="1:15" x14ac:dyDescent="0.25">
      <c r="A2198">
        <f t="shared" si="34"/>
        <v>2</v>
      </c>
      <c r="B2198" s="1">
        <v>41309</v>
      </c>
      <c r="C2198" s="2">
        <v>0.64583333333333337</v>
      </c>
      <c r="D2198" t="s">
        <v>245</v>
      </c>
      <c r="E2198" t="s">
        <v>668</v>
      </c>
      <c r="G2198">
        <v>0</v>
      </c>
      <c r="H2198">
        <v>1</v>
      </c>
      <c r="I2198">
        <v>1</v>
      </c>
      <c r="J2198" t="s">
        <v>56</v>
      </c>
      <c r="K2198" t="s">
        <v>57</v>
      </c>
      <c r="L2198" t="s">
        <v>108</v>
      </c>
      <c r="M2198" t="s">
        <v>184</v>
      </c>
      <c r="N2198" t="s">
        <v>25</v>
      </c>
      <c r="O2198" s="6" t="s">
        <v>392</v>
      </c>
    </row>
    <row r="2199" spans="1:15" x14ac:dyDescent="0.25">
      <c r="A2199">
        <f t="shared" si="34"/>
        <v>4</v>
      </c>
      <c r="B2199" s="1">
        <v>41311</v>
      </c>
      <c r="C2199" s="2">
        <v>0.41666666666666669</v>
      </c>
      <c r="D2199" t="s">
        <v>240</v>
      </c>
      <c r="E2199" t="s">
        <v>681</v>
      </c>
      <c r="G2199">
        <v>0</v>
      </c>
      <c r="H2199">
        <v>1</v>
      </c>
      <c r="I2199">
        <v>0</v>
      </c>
      <c r="J2199" t="s">
        <v>56</v>
      </c>
      <c r="K2199" t="s">
        <v>57</v>
      </c>
      <c r="L2199" t="s">
        <v>18</v>
      </c>
      <c r="M2199" t="s">
        <v>19</v>
      </c>
      <c r="N2199" t="s">
        <v>15</v>
      </c>
      <c r="O2199" s="6" t="s">
        <v>330</v>
      </c>
    </row>
    <row r="2200" spans="1:15" x14ac:dyDescent="0.25">
      <c r="A2200">
        <f t="shared" si="34"/>
        <v>4</v>
      </c>
      <c r="B2200" s="1">
        <v>41311</v>
      </c>
      <c r="C2200" s="2">
        <v>0.4375</v>
      </c>
      <c r="D2200" t="s">
        <v>240</v>
      </c>
      <c r="E2200" t="s">
        <v>681</v>
      </c>
      <c r="G2200">
        <v>0</v>
      </c>
      <c r="H2200">
        <v>1</v>
      </c>
      <c r="I2200">
        <v>0</v>
      </c>
      <c r="J2200" t="s">
        <v>56</v>
      </c>
      <c r="K2200" t="s">
        <v>57</v>
      </c>
      <c r="L2200" t="s">
        <v>18</v>
      </c>
      <c r="M2200" t="s">
        <v>19</v>
      </c>
      <c r="N2200" t="s">
        <v>15</v>
      </c>
      <c r="O2200" s="6" t="s">
        <v>330</v>
      </c>
    </row>
    <row r="2201" spans="1:15" x14ac:dyDescent="0.25">
      <c r="A2201">
        <f t="shared" si="34"/>
        <v>6</v>
      </c>
      <c r="B2201" s="1">
        <v>41313</v>
      </c>
      <c r="C2201" s="2">
        <v>0.58333333333333337</v>
      </c>
      <c r="D2201" t="s">
        <v>245</v>
      </c>
      <c r="E2201" t="s">
        <v>747</v>
      </c>
      <c r="G2201">
        <v>0</v>
      </c>
      <c r="H2201">
        <v>1</v>
      </c>
      <c r="I2201">
        <v>0</v>
      </c>
      <c r="J2201" t="s">
        <v>56</v>
      </c>
      <c r="K2201" t="s">
        <v>57</v>
      </c>
      <c r="L2201" t="s">
        <v>194</v>
      </c>
      <c r="M2201" t="s">
        <v>195</v>
      </c>
      <c r="N2201" t="s">
        <v>15</v>
      </c>
      <c r="O2201" s="6" t="s">
        <v>372</v>
      </c>
    </row>
    <row r="2202" spans="1:15" x14ac:dyDescent="0.25">
      <c r="A2202">
        <f t="shared" si="34"/>
        <v>6</v>
      </c>
      <c r="B2202" s="1">
        <v>41313</v>
      </c>
      <c r="C2202" s="2">
        <v>0.60416666666666663</v>
      </c>
      <c r="D2202" t="s">
        <v>245</v>
      </c>
      <c r="E2202" t="s">
        <v>747</v>
      </c>
      <c r="G2202">
        <v>0</v>
      </c>
      <c r="H2202">
        <v>1</v>
      </c>
      <c r="I2202">
        <v>0</v>
      </c>
      <c r="J2202" t="s">
        <v>56</v>
      </c>
      <c r="K2202" t="s">
        <v>57</v>
      </c>
      <c r="L2202" t="s">
        <v>194</v>
      </c>
      <c r="M2202" t="s">
        <v>195</v>
      </c>
      <c r="N2202" t="s">
        <v>15</v>
      </c>
      <c r="O2202" s="6" t="s">
        <v>372</v>
      </c>
    </row>
    <row r="2203" spans="1:15" x14ac:dyDescent="0.25">
      <c r="A2203">
        <f t="shared" si="34"/>
        <v>6</v>
      </c>
      <c r="B2203" s="1">
        <v>41313</v>
      </c>
      <c r="C2203" s="2">
        <v>0.625</v>
      </c>
      <c r="D2203" t="s">
        <v>251</v>
      </c>
      <c r="E2203" t="s">
        <v>749</v>
      </c>
      <c r="G2203">
        <v>0</v>
      </c>
      <c r="H2203">
        <v>1</v>
      </c>
      <c r="I2203">
        <v>0</v>
      </c>
      <c r="J2203" t="s">
        <v>56</v>
      </c>
      <c r="K2203" t="s">
        <v>57</v>
      </c>
      <c r="L2203" t="s">
        <v>38</v>
      </c>
      <c r="M2203" t="s">
        <v>39</v>
      </c>
      <c r="N2203" t="s">
        <v>15</v>
      </c>
      <c r="O2203" s="6" t="s">
        <v>361</v>
      </c>
    </row>
    <row r="2204" spans="1:15" x14ac:dyDescent="0.25">
      <c r="A2204">
        <f t="shared" si="34"/>
        <v>6</v>
      </c>
      <c r="B2204" s="1">
        <v>41313</v>
      </c>
      <c r="C2204" s="2">
        <v>0.64583333333333337</v>
      </c>
      <c r="D2204" t="s">
        <v>251</v>
      </c>
      <c r="E2204" t="s">
        <v>749</v>
      </c>
      <c r="G2204">
        <v>0</v>
      </c>
      <c r="H2204">
        <v>1</v>
      </c>
      <c r="I2204">
        <v>0</v>
      </c>
      <c r="J2204" t="s">
        <v>56</v>
      </c>
      <c r="K2204" t="s">
        <v>57</v>
      </c>
      <c r="L2204" t="s">
        <v>38</v>
      </c>
      <c r="M2204" t="s">
        <v>39</v>
      </c>
      <c r="N2204" t="s">
        <v>15</v>
      </c>
      <c r="O2204" s="6" t="s">
        <v>361</v>
      </c>
    </row>
    <row r="2205" spans="1:15" x14ac:dyDescent="0.25">
      <c r="A2205">
        <f t="shared" si="34"/>
        <v>2</v>
      </c>
      <c r="B2205" s="1">
        <v>41316</v>
      </c>
      <c r="C2205" s="2">
        <v>0.58333333333333337</v>
      </c>
      <c r="D2205" t="s">
        <v>262</v>
      </c>
      <c r="E2205" t="s">
        <v>761</v>
      </c>
      <c r="G2205">
        <v>0</v>
      </c>
      <c r="H2205">
        <v>1</v>
      </c>
      <c r="I2205">
        <v>1</v>
      </c>
      <c r="J2205" t="s">
        <v>56</v>
      </c>
      <c r="K2205" t="s">
        <v>57</v>
      </c>
      <c r="L2205" t="s">
        <v>182</v>
      </c>
      <c r="M2205" t="s">
        <v>183</v>
      </c>
      <c r="N2205" t="s">
        <v>25</v>
      </c>
      <c r="O2205" s="6" t="s">
        <v>314</v>
      </c>
    </row>
    <row r="2206" spans="1:15" x14ac:dyDescent="0.25">
      <c r="A2206">
        <f t="shared" si="34"/>
        <v>2</v>
      </c>
      <c r="B2206" s="1">
        <v>41316</v>
      </c>
      <c r="C2206" s="2">
        <v>0.60416666666666663</v>
      </c>
      <c r="D2206" t="s">
        <v>262</v>
      </c>
      <c r="E2206" t="s">
        <v>761</v>
      </c>
      <c r="G2206">
        <v>0</v>
      </c>
      <c r="H2206">
        <v>1</v>
      </c>
      <c r="I2206">
        <v>0</v>
      </c>
      <c r="J2206" t="s">
        <v>56</v>
      </c>
      <c r="K2206" t="s">
        <v>57</v>
      </c>
      <c r="L2206" t="s">
        <v>182</v>
      </c>
      <c r="M2206" t="s">
        <v>183</v>
      </c>
      <c r="N2206" t="s">
        <v>25</v>
      </c>
      <c r="O2206" s="6" t="s">
        <v>314</v>
      </c>
    </row>
    <row r="2207" spans="1:15" x14ac:dyDescent="0.25">
      <c r="A2207">
        <f t="shared" si="34"/>
        <v>2</v>
      </c>
      <c r="B2207" s="1">
        <v>41316</v>
      </c>
      <c r="C2207" s="2">
        <v>0.625</v>
      </c>
      <c r="D2207" t="s">
        <v>267</v>
      </c>
      <c r="E2207" t="s">
        <v>763</v>
      </c>
      <c r="G2207">
        <v>0</v>
      </c>
      <c r="H2207">
        <v>1</v>
      </c>
      <c r="I2207">
        <v>1</v>
      </c>
      <c r="J2207" t="s">
        <v>56</v>
      </c>
      <c r="K2207" t="s">
        <v>57</v>
      </c>
      <c r="L2207" t="s">
        <v>280</v>
      </c>
      <c r="M2207" t="s">
        <v>281</v>
      </c>
      <c r="N2207" t="s">
        <v>22</v>
      </c>
      <c r="O2207" s="6" t="s">
        <v>328</v>
      </c>
    </row>
    <row r="2208" spans="1:15" x14ac:dyDescent="0.25">
      <c r="A2208">
        <f t="shared" si="34"/>
        <v>2</v>
      </c>
      <c r="B2208" s="1">
        <v>41316</v>
      </c>
      <c r="C2208" s="2">
        <v>0.64583333333333337</v>
      </c>
      <c r="D2208" t="s">
        <v>267</v>
      </c>
      <c r="E2208" t="s">
        <v>763</v>
      </c>
      <c r="G2208">
        <v>0</v>
      </c>
      <c r="H2208">
        <v>1</v>
      </c>
      <c r="I2208">
        <v>0</v>
      </c>
      <c r="J2208" t="s">
        <v>56</v>
      </c>
      <c r="K2208" t="s">
        <v>57</v>
      </c>
      <c r="L2208" t="s">
        <v>280</v>
      </c>
      <c r="M2208" t="s">
        <v>281</v>
      </c>
      <c r="N2208" t="s">
        <v>22</v>
      </c>
      <c r="O2208" s="6" t="s">
        <v>328</v>
      </c>
    </row>
    <row r="2209" spans="1:15" x14ac:dyDescent="0.25">
      <c r="A2209">
        <f t="shared" si="34"/>
        <v>4</v>
      </c>
      <c r="B2209" s="1">
        <v>41318</v>
      </c>
      <c r="C2209" s="2">
        <v>0.45833333333333331</v>
      </c>
      <c r="D2209" t="s">
        <v>245</v>
      </c>
      <c r="E2209" t="s">
        <v>800</v>
      </c>
      <c r="G2209">
        <v>0</v>
      </c>
      <c r="H2209">
        <v>1</v>
      </c>
      <c r="I2209">
        <v>0</v>
      </c>
      <c r="J2209" t="s">
        <v>56</v>
      </c>
      <c r="K2209" t="s">
        <v>57</v>
      </c>
      <c r="L2209" t="s">
        <v>48</v>
      </c>
      <c r="M2209" t="s">
        <v>49</v>
      </c>
      <c r="N2209" t="s">
        <v>15</v>
      </c>
      <c r="O2209" s="5" t="s">
        <v>326</v>
      </c>
    </row>
    <row r="2210" spans="1:15" x14ac:dyDescent="0.25">
      <c r="A2210">
        <f t="shared" si="34"/>
        <v>4</v>
      </c>
      <c r="B2210" s="1">
        <v>41318</v>
      </c>
      <c r="C2210" s="2">
        <v>0.47916666666666669</v>
      </c>
      <c r="D2210" t="s">
        <v>245</v>
      </c>
      <c r="E2210" t="s">
        <v>800</v>
      </c>
      <c r="G2210">
        <v>0</v>
      </c>
      <c r="H2210">
        <v>1</v>
      </c>
      <c r="I2210">
        <v>0</v>
      </c>
      <c r="J2210" t="s">
        <v>56</v>
      </c>
      <c r="K2210" t="s">
        <v>57</v>
      </c>
      <c r="L2210" t="s">
        <v>48</v>
      </c>
      <c r="M2210" t="s">
        <v>49</v>
      </c>
      <c r="N2210" t="s">
        <v>15</v>
      </c>
      <c r="O2210" s="5" t="s">
        <v>326</v>
      </c>
    </row>
    <row r="2211" spans="1:15" x14ac:dyDescent="0.25">
      <c r="A2211">
        <f t="shared" si="34"/>
        <v>4</v>
      </c>
      <c r="B2211" s="1">
        <v>41318</v>
      </c>
      <c r="C2211" s="2">
        <v>0.52083333333333337</v>
      </c>
      <c r="D2211" t="s">
        <v>345</v>
      </c>
      <c r="E2211" t="s">
        <v>803</v>
      </c>
      <c r="G2211">
        <v>0</v>
      </c>
      <c r="H2211">
        <v>1</v>
      </c>
      <c r="I2211">
        <v>1</v>
      </c>
      <c r="J2211" t="s">
        <v>56</v>
      </c>
      <c r="K2211" t="s">
        <v>57</v>
      </c>
      <c r="L2211" t="s">
        <v>346</v>
      </c>
      <c r="M2211" t="s">
        <v>347</v>
      </c>
      <c r="N2211" t="s">
        <v>15</v>
      </c>
      <c r="O2211" s="6" t="s">
        <v>369</v>
      </c>
    </row>
    <row r="2212" spans="1:15" x14ac:dyDescent="0.25">
      <c r="A2212">
        <f t="shared" si="34"/>
        <v>6</v>
      </c>
      <c r="B2212" s="1">
        <v>41320</v>
      </c>
      <c r="C2212" s="2">
        <v>0.4375</v>
      </c>
      <c r="D2212" t="s">
        <v>245</v>
      </c>
      <c r="E2212" t="s">
        <v>828</v>
      </c>
      <c r="G2212">
        <v>0</v>
      </c>
      <c r="H2212">
        <v>1</v>
      </c>
      <c r="I2212">
        <v>0</v>
      </c>
      <c r="J2212" t="s">
        <v>56</v>
      </c>
      <c r="K2212" t="s">
        <v>57</v>
      </c>
      <c r="L2212" t="s">
        <v>216</v>
      </c>
      <c r="M2212" t="s">
        <v>217</v>
      </c>
      <c r="N2212" t="s">
        <v>25</v>
      </c>
      <c r="O2212" s="6" t="s">
        <v>366</v>
      </c>
    </row>
    <row r="2213" spans="1:15" x14ac:dyDescent="0.25">
      <c r="A2213">
        <f t="shared" si="34"/>
        <v>6</v>
      </c>
      <c r="B2213" s="1">
        <v>41320</v>
      </c>
      <c r="C2213" s="2">
        <v>0.45833333333333331</v>
      </c>
      <c r="D2213" t="s">
        <v>245</v>
      </c>
      <c r="E2213" t="s">
        <v>829</v>
      </c>
      <c r="G2213">
        <v>0</v>
      </c>
      <c r="H2213">
        <v>1</v>
      </c>
      <c r="I2213">
        <v>0</v>
      </c>
      <c r="J2213" t="s">
        <v>56</v>
      </c>
      <c r="K2213" t="s">
        <v>57</v>
      </c>
      <c r="L2213" t="s">
        <v>155</v>
      </c>
      <c r="M2213" t="s">
        <v>156</v>
      </c>
      <c r="N2213" t="s">
        <v>22</v>
      </c>
      <c r="O2213" s="6" t="s">
        <v>321</v>
      </c>
    </row>
    <row r="2214" spans="1:15" x14ac:dyDescent="0.25">
      <c r="A2214">
        <f t="shared" si="34"/>
        <v>6</v>
      </c>
      <c r="B2214" s="1">
        <v>41320</v>
      </c>
      <c r="C2214" s="2">
        <v>0.47916666666666669</v>
      </c>
      <c r="D2214" t="s">
        <v>245</v>
      </c>
      <c r="E2214" t="s">
        <v>829</v>
      </c>
      <c r="G2214">
        <v>0</v>
      </c>
      <c r="H2214">
        <v>1</v>
      </c>
      <c r="I2214">
        <v>0</v>
      </c>
      <c r="J2214" t="s">
        <v>56</v>
      </c>
      <c r="K2214" t="s">
        <v>57</v>
      </c>
      <c r="L2214" t="s">
        <v>155</v>
      </c>
      <c r="M2214" t="s">
        <v>156</v>
      </c>
      <c r="N2214" t="s">
        <v>22</v>
      </c>
      <c r="O2214" s="6" t="s">
        <v>321</v>
      </c>
    </row>
    <row r="2215" spans="1:15" x14ac:dyDescent="0.25">
      <c r="A2215">
        <f t="shared" si="34"/>
        <v>6</v>
      </c>
      <c r="B2215" s="1">
        <v>41320</v>
      </c>
      <c r="C2215" s="2">
        <v>0.60416666666666663</v>
      </c>
      <c r="D2215" t="s">
        <v>267</v>
      </c>
      <c r="E2215" t="s">
        <v>836</v>
      </c>
      <c r="G2215">
        <v>0</v>
      </c>
      <c r="H2215">
        <v>1</v>
      </c>
      <c r="I2215">
        <v>0</v>
      </c>
      <c r="J2215" t="s">
        <v>56</v>
      </c>
      <c r="K2215" t="s">
        <v>57</v>
      </c>
      <c r="L2215" t="s">
        <v>38</v>
      </c>
      <c r="M2215" t="s">
        <v>39</v>
      </c>
      <c r="N2215" t="s">
        <v>15</v>
      </c>
      <c r="O2215" s="6" t="s">
        <v>361</v>
      </c>
    </row>
    <row r="2216" spans="1:15" x14ac:dyDescent="0.25">
      <c r="A2216">
        <f t="shared" si="34"/>
        <v>6</v>
      </c>
      <c r="B2216" s="1">
        <v>41320</v>
      </c>
      <c r="C2216" s="2">
        <v>0.625</v>
      </c>
      <c r="D2216" t="s">
        <v>245</v>
      </c>
      <c r="E2216" t="s">
        <v>837</v>
      </c>
      <c r="G2216">
        <v>0</v>
      </c>
      <c r="H2216">
        <v>1</v>
      </c>
      <c r="I2216">
        <v>0</v>
      </c>
      <c r="J2216" t="s">
        <v>56</v>
      </c>
      <c r="K2216" t="s">
        <v>57</v>
      </c>
      <c r="L2216" t="s">
        <v>48</v>
      </c>
      <c r="M2216" t="s">
        <v>49</v>
      </c>
      <c r="N2216" t="s">
        <v>15</v>
      </c>
      <c r="O2216" s="5" t="s">
        <v>326</v>
      </c>
    </row>
    <row r="2217" spans="1:15" x14ac:dyDescent="0.25">
      <c r="A2217">
        <f t="shared" si="34"/>
        <v>6</v>
      </c>
      <c r="B2217" s="1">
        <v>41320</v>
      </c>
      <c r="C2217" s="2">
        <v>0.64583333333333337</v>
      </c>
      <c r="D2217" t="s">
        <v>245</v>
      </c>
      <c r="E2217" t="s">
        <v>837</v>
      </c>
      <c r="G2217">
        <v>0</v>
      </c>
      <c r="H2217">
        <v>1</v>
      </c>
      <c r="I2217">
        <v>0</v>
      </c>
      <c r="J2217" t="s">
        <v>56</v>
      </c>
      <c r="K2217" t="s">
        <v>57</v>
      </c>
      <c r="L2217" t="s">
        <v>48</v>
      </c>
      <c r="M2217" t="s">
        <v>49</v>
      </c>
      <c r="N2217" t="s">
        <v>15</v>
      </c>
      <c r="O2217" s="5" t="s">
        <v>326</v>
      </c>
    </row>
    <row r="2218" spans="1:15" x14ac:dyDescent="0.25">
      <c r="A2218">
        <f t="shared" si="34"/>
        <v>4</v>
      </c>
      <c r="B2218" s="1">
        <v>41325</v>
      </c>
      <c r="C2218" s="2">
        <v>0.41666666666666669</v>
      </c>
      <c r="D2218" t="s">
        <v>245</v>
      </c>
      <c r="E2218" t="s">
        <v>870</v>
      </c>
      <c r="G2218">
        <v>0</v>
      </c>
      <c r="H2218">
        <v>1</v>
      </c>
      <c r="I2218">
        <v>0</v>
      </c>
      <c r="J2218" t="s">
        <v>56</v>
      </c>
      <c r="K2218" t="s">
        <v>57</v>
      </c>
      <c r="L2218" t="s">
        <v>48</v>
      </c>
      <c r="M2218" t="s">
        <v>49</v>
      </c>
      <c r="N2218" t="s">
        <v>15</v>
      </c>
      <c r="O2218" s="5" t="s">
        <v>326</v>
      </c>
    </row>
    <row r="2219" spans="1:15" x14ac:dyDescent="0.25">
      <c r="A2219">
        <f t="shared" si="34"/>
        <v>4</v>
      </c>
      <c r="B2219" s="1">
        <v>41325</v>
      </c>
      <c r="C2219" s="2">
        <v>0.4375</v>
      </c>
      <c r="D2219" t="s">
        <v>245</v>
      </c>
      <c r="E2219" t="s">
        <v>870</v>
      </c>
      <c r="G2219">
        <v>0</v>
      </c>
      <c r="H2219">
        <v>1</v>
      </c>
      <c r="I2219">
        <v>0</v>
      </c>
      <c r="J2219" t="s">
        <v>56</v>
      </c>
      <c r="K2219" t="s">
        <v>57</v>
      </c>
      <c r="L2219" t="s">
        <v>48</v>
      </c>
      <c r="M2219" t="s">
        <v>49</v>
      </c>
      <c r="N2219" t="s">
        <v>15</v>
      </c>
      <c r="O2219" s="5" t="s">
        <v>326</v>
      </c>
    </row>
    <row r="2220" spans="1:15" x14ac:dyDescent="0.25">
      <c r="A2220">
        <f t="shared" si="34"/>
        <v>4</v>
      </c>
      <c r="B2220" s="1">
        <v>41325</v>
      </c>
      <c r="C2220" s="2">
        <v>0.45833333333333331</v>
      </c>
      <c r="D2220" t="s">
        <v>251</v>
      </c>
      <c r="E2220" t="s">
        <v>872</v>
      </c>
      <c r="G2220">
        <v>0</v>
      </c>
      <c r="H2220">
        <v>1</v>
      </c>
      <c r="I2220">
        <v>1</v>
      </c>
      <c r="J2220" t="s">
        <v>56</v>
      </c>
      <c r="K2220" t="s">
        <v>57</v>
      </c>
      <c r="L2220" t="s">
        <v>431</v>
      </c>
      <c r="M2220" t="s">
        <v>432</v>
      </c>
      <c r="N2220" t="s">
        <v>22</v>
      </c>
      <c r="O2220" s="6" t="s">
        <v>468</v>
      </c>
    </row>
    <row r="2221" spans="1:15" x14ac:dyDescent="0.25">
      <c r="A2221">
        <f t="shared" si="34"/>
        <v>6</v>
      </c>
      <c r="B2221" s="1">
        <v>41327</v>
      </c>
      <c r="C2221" s="2">
        <v>0.45833333333333331</v>
      </c>
      <c r="D2221" t="s">
        <v>245</v>
      </c>
      <c r="E2221" t="s">
        <v>904</v>
      </c>
      <c r="G2221">
        <v>0</v>
      </c>
      <c r="H2221">
        <v>1</v>
      </c>
      <c r="I2221">
        <v>0</v>
      </c>
      <c r="J2221" t="s">
        <v>56</v>
      </c>
      <c r="K2221" t="s">
        <v>57</v>
      </c>
      <c r="L2221" t="s">
        <v>48</v>
      </c>
      <c r="M2221" t="s">
        <v>49</v>
      </c>
      <c r="N2221" t="s">
        <v>15</v>
      </c>
      <c r="O2221" s="5" t="s">
        <v>326</v>
      </c>
    </row>
    <row r="2222" spans="1:15" x14ac:dyDescent="0.25">
      <c r="A2222">
        <f t="shared" si="34"/>
        <v>6</v>
      </c>
      <c r="B2222" s="1">
        <v>41327</v>
      </c>
      <c r="C2222" s="2">
        <v>0.47916666666666669</v>
      </c>
      <c r="D2222" t="s">
        <v>245</v>
      </c>
      <c r="E2222" t="s">
        <v>904</v>
      </c>
      <c r="G2222">
        <v>0</v>
      </c>
      <c r="H2222">
        <v>1</v>
      </c>
      <c r="I2222">
        <v>0</v>
      </c>
      <c r="J2222" t="s">
        <v>56</v>
      </c>
      <c r="K2222" t="s">
        <v>57</v>
      </c>
      <c r="L2222" t="s">
        <v>48</v>
      </c>
      <c r="M2222" t="s">
        <v>49</v>
      </c>
      <c r="N2222" t="s">
        <v>15</v>
      </c>
      <c r="O2222" s="5" t="s">
        <v>326</v>
      </c>
    </row>
    <row r="2223" spans="1:15" x14ac:dyDescent="0.25">
      <c r="A2223">
        <f t="shared" si="34"/>
        <v>2</v>
      </c>
      <c r="B2223" s="1">
        <v>41330</v>
      </c>
      <c r="C2223" s="2">
        <v>0.64583333333333337</v>
      </c>
      <c r="D2223" t="s">
        <v>245</v>
      </c>
      <c r="E2223" t="s">
        <v>919</v>
      </c>
      <c r="G2223">
        <v>0</v>
      </c>
      <c r="H2223">
        <v>1</v>
      </c>
      <c r="I2223">
        <v>0</v>
      </c>
      <c r="J2223" t="s">
        <v>56</v>
      </c>
      <c r="K2223" t="s">
        <v>57</v>
      </c>
      <c r="L2223" t="s">
        <v>155</v>
      </c>
      <c r="M2223" t="s">
        <v>156</v>
      </c>
      <c r="N2223" t="s">
        <v>22</v>
      </c>
      <c r="O2223" s="6" t="s">
        <v>321</v>
      </c>
    </row>
    <row r="2224" spans="1:15" x14ac:dyDescent="0.25">
      <c r="A2224">
        <f t="shared" si="34"/>
        <v>4</v>
      </c>
      <c r="B2224" s="1">
        <v>41332</v>
      </c>
      <c r="C2224" s="2">
        <v>0.41666666666666669</v>
      </c>
      <c r="D2224" t="s">
        <v>240</v>
      </c>
      <c r="E2224" t="s">
        <v>945</v>
      </c>
      <c r="G2224">
        <v>0</v>
      </c>
      <c r="H2224">
        <v>1</v>
      </c>
      <c r="I2224">
        <v>1</v>
      </c>
      <c r="J2224" t="s">
        <v>56</v>
      </c>
      <c r="K2224" t="s">
        <v>57</v>
      </c>
      <c r="L2224" t="s">
        <v>538</v>
      </c>
      <c r="M2224" t="s">
        <v>539</v>
      </c>
      <c r="N2224" t="s">
        <v>15</v>
      </c>
      <c r="O2224" s="6" t="s">
        <v>556</v>
      </c>
    </row>
    <row r="2225" spans="1:15" x14ac:dyDescent="0.25">
      <c r="A2225">
        <f t="shared" si="34"/>
        <v>4</v>
      </c>
      <c r="B2225" s="1">
        <v>41332</v>
      </c>
      <c r="C2225" s="2">
        <v>0.4375</v>
      </c>
      <c r="D2225" t="s">
        <v>240</v>
      </c>
      <c r="E2225" t="s">
        <v>945</v>
      </c>
      <c r="G2225">
        <v>0</v>
      </c>
      <c r="H2225">
        <v>1</v>
      </c>
      <c r="I2225">
        <v>0</v>
      </c>
      <c r="J2225" t="s">
        <v>56</v>
      </c>
      <c r="K2225" t="s">
        <v>57</v>
      </c>
      <c r="L2225" t="s">
        <v>538</v>
      </c>
      <c r="M2225" t="s">
        <v>539</v>
      </c>
      <c r="N2225" t="s">
        <v>15</v>
      </c>
      <c r="O2225" s="6" t="s">
        <v>556</v>
      </c>
    </row>
    <row r="2226" spans="1:15" x14ac:dyDescent="0.25">
      <c r="A2226">
        <f t="shared" si="34"/>
        <v>4</v>
      </c>
      <c r="B2226" s="1">
        <v>41332</v>
      </c>
      <c r="C2226" s="2">
        <v>0.45833333333333331</v>
      </c>
      <c r="D2226" t="s">
        <v>267</v>
      </c>
      <c r="E2226" t="s">
        <v>946</v>
      </c>
      <c r="G2226">
        <v>0</v>
      </c>
      <c r="H2226">
        <v>1</v>
      </c>
      <c r="I2226">
        <v>0</v>
      </c>
      <c r="J2226" t="s">
        <v>56</v>
      </c>
      <c r="K2226" t="s">
        <v>57</v>
      </c>
      <c r="L2226" t="s">
        <v>205</v>
      </c>
      <c r="M2226" t="s">
        <v>206</v>
      </c>
      <c r="N2226" t="s">
        <v>22</v>
      </c>
      <c r="O2226" s="6" t="s">
        <v>473</v>
      </c>
    </row>
    <row r="2227" spans="1:15" x14ac:dyDescent="0.25">
      <c r="A2227">
        <f t="shared" si="34"/>
        <v>4</v>
      </c>
      <c r="B2227" s="1">
        <v>41332</v>
      </c>
      <c r="C2227" s="2">
        <v>0.47916666666666669</v>
      </c>
      <c r="D2227" t="s">
        <v>267</v>
      </c>
      <c r="E2227" t="s">
        <v>949</v>
      </c>
      <c r="G2227">
        <v>0</v>
      </c>
      <c r="H2227">
        <v>1</v>
      </c>
      <c r="I2227">
        <v>0</v>
      </c>
      <c r="J2227" t="s">
        <v>56</v>
      </c>
      <c r="K2227" t="s">
        <v>57</v>
      </c>
      <c r="L2227" t="s">
        <v>205</v>
      </c>
      <c r="M2227" t="s">
        <v>206</v>
      </c>
      <c r="N2227" t="s">
        <v>22</v>
      </c>
      <c r="O2227" s="6" t="s">
        <v>473</v>
      </c>
    </row>
    <row r="2228" spans="1:15" x14ac:dyDescent="0.25">
      <c r="A2228">
        <f t="shared" si="34"/>
        <v>4</v>
      </c>
      <c r="B2228" s="1">
        <v>41332</v>
      </c>
      <c r="C2228" s="2">
        <v>0.5</v>
      </c>
      <c r="D2228" t="s">
        <v>240</v>
      </c>
      <c r="E2228" t="s">
        <v>952</v>
      </c>
      <c r="G2228">
        <v>0</v>
      </c>
      <c r="H2228">
        <v>1</v>
      </c>
      <c r="I2228">
        <v>0</v>
      </c>
      <c r="J2228" t="s">
        <v>56</v>
      </c>
      <c r="K2228" t="s">
        <v>57</v>
      </c>
      <c r="L2228" t="s">
        <v>60</v>
      </c>
      <c r="M2228" t="s">
        <v>61</v>
      </c>
      <c r="N2228" t="s">
        <v>15</v>
      </c>
      <c r="O2228" s="6" t="s">
        <v>461</v>
      </c>
    </row>
    <row r="2229" spans="1:15" x14ac:dyDescent="0.25">
      <c r="A2229">
        <f t="shared" si="34"/>
        <v>4</v>
      </c>
      <c r="B2229" s="1">
        <v>41332</v>
      </c>
      <c r="C2229" s="2">
        <v>0.52083333333333337</v>
      </c>
      <c r="D2229" t="s">
        <v>240</v>
      </c>
      <c r="E2229" t="s">
        <v>952</v>
      </c>
      <c r="G2229">
        <v>0</v>
      </c>
      <c r="H2229">
        <v>1</v>
      </c>
      <c r="I2229">
        <v>0</v>
      </c>
      <c r="J2229" t="s">
        <v>56</v>
      </c>
      <c r="K2229" t="s">
        <v>57</v>
      </c>
      <c r="L2229" t="s">
        <v>60</v>
      </c>
      <c r="M2229" t="s">
        <v>61</v>
      </c>
      <c r="N2229" t="s">
        <v>15</v>
      </c>
      <c r="O2229" s="6" t="s">
        <v>461</v>
      </c>
    </row>
    <row r="2230" spans="1:15" x14ac:dyDescent="0.25">
      <c r="A2230">
        <f t="shared" si="34"/>
        <v>6</v>
      </c>
      <c r="B2230" s="1">
        <v>41334</v>
      </c>
      <c r="C2230" s="2">
        <v>0.58333333333333337</v>
      </c>
      <c r="D2230" t="s">
        <v>245</v>
      </c>
      <c r="G2230">
        <v>0</v>
      </c>
      <c r="H2230">
        <v>1</v>
      </c>
      <c r="I2230">
        <v>0</v>
      </c>
      <c r="J2230" t="s">
        <v>56</v>
      </c>
      <c r="K2230" t="s">
        <v>57</v>
      </c>
      <c r="L2230" t="s">
        <v>155</v>
      </c>
      <c r="M2230" t="s">
        <v>156</v>
      </c>
      <c r="N2230" t="s">
        <v>22</v>
      </c>
      <c r="O2230" s="6" t="s">
        <v>321</v>
      </c>
    </row>
    <row r="2231" spans="1:15" x14ac:dyDescent="0.25">
      <c r="A2231">
        <f t="shared" si="34"/>
        <v>2</v>
      </c>
      <c r="B2231" s="1">
        <v>41337</v>
      </c>
      <c r="C2231" s="2">
        <v>0.58333333333333337</v>
      </c>
      <c r="D2231" t="s">
        <v>251</v>
      </c>
      <c r="E2231" t="s">
        <v>1008</v>
      </c>
      <c r="G2231">
        <v>0</v>
      </c>
      <c r="H2231">
        <v>1</v>
      </c>
      <c r="I2231">
        <v>0</v>
      </c>
      <c r="J2231" t="s">
        <v>56</v>
      </c>
      <c r="K2231" t="s">
        <v>57</v>
      </c>
      <c r="L2231" t="s">
        <v>299</v>
      </c>
      <c r="M2231" t="s">
        <v>300</v>
      </c>
      <c r="N2231" t="s">
        <v>15</v>
      </c>
      <c r="O2231" s="5" t="s">
        <v>313</v>
      </c>
    </row>
    <row r="2232" spans="1:15" x14ac:dyDescent="0.25">
      <c r="A2232">
        <f t="shared" si="34"/>
        <v>2</v>
      </c>
      <c r="B2232" s="1">
        <v>41337</v>
      </c>
      <c r="C2232" s="2">
        <v>0.625</v>
      </c>
      <c r="D2232" t="s">
        <v>245</v>
      </c>
      <c r="E2232" t="s">
        <v>1072</v>
      </c>
      <c r="G2232">
        <v>0</v>
      </c>
      <c r="H2232">
        <v>1</v>
      </c>
      <c r="I2232">
        <v>0</v>
      </c>
      <c r="J2232" t="s">
        <v>56</v>
      </c>
      <c r="K2232" t="s">
        <v>57</v>
      </c>
      <c r="L2232" t="s">
        <v>155</v>
      </c>
      <c r="M2232" t="s">
        <v>156</v>
      </c>
      <c r="N2232" t="s">
        <v>22</v>
      </c>
      <c r="O2232" s="6" t="s">
        <v>321</v>
      </c>
    </row>
    <row r="2233" spans="1:15" x14ac:dyDescent="0.25">
      <c r="A2233">
        <f t="shared" si="34"/>
        <v>4</v>
      </c>
      <c r="B2233" s="1">
        <v>41339</v>
      </c>
      <c r="C2233" s="2">
        <v>0.41666666666666669</v>
      </c>
      <c r="D2233" t="s">
        <v>240</v>
      </c>
      <c r="E2233" t="s">
        <v>1008</v>
      </c>
      <c r="G2233">
        <v>0</v>
      </c>
      <c r="H2233">
        <v>1</v>
      </c>
      <c r="I2233">
        <v>0</v>
      </c>
      <c r="J2233" t="s">
        <v>56</v>
      </c>
      <c r="K2233" t="s">
        <v>57</v>
      </c>
      <c r="L2233" t="s">
        <v>538</v>
      </c>
      <c r="M2233" t="s">
        <v>539</v>
      </c>
      <c r="N2233" t="s">
        <v>15</v>
      </c>
      <c r="O2233" s="6" t="s">
        <v>556</v>
      </c>
    </row>
    <row r="2234" spans="1:15" x14ac:dyDescent="0.25">
      <c r="A2234">
        <f t="shared" si="34"/>
        <v>4</v>
      </c>
      <c r="B2234" s="1">
        <v>41339</v>
      </c>
      <c r="C2234" s="2">
        <v>0.45833333333333331</v>
      </c>
      <c r="D2234" t="s">
        <v>267</v>
      </c>
      <c r="E2234" t="s">
        <v>1009</v>
      </c>
      <c r="G2234">
        <v>0</v>
      </c>
      <c r="H2234">
        <v>1</v>
      </c>
      <c r="I2234">
        <v>0</v>
      </c>
      <c r="J2234" t="s">
        <v>56</v>
      </c>
      <c r="K2234" t="s">
        <v>57</v>
      </c>
      <c r="L2234" t="s">
        <v>205</v>
      </c>
      <c r="M2234" t="s">
        <v>206</v>
      </c>
      <c r="N2234" t="s">
        <v>22</v>
      </c>
      <c r="O2234" s="6" t="s">
        <v>473</v>
      </c>
    </row>
    <row r="2235" spans="1:15" x14ac:dyDescent="0.25">
      <c r="A2235">
        <f t="shared" si="34"/>
        <v>4</v>
      </c>
      <c r="B2235" s="1">
        <v>41339</v>
      </c>
      <c r="C2235" s="2">
        <v>0.5</v>
      </c>
      <c r="D2235" t="s">
        <v>251</v>
      </c>
      <c r="E2235" t="s">
        <v>255</v>
      </c>
      <c r="G2235">
        <v>0</v>
      </c>
      <c r="H2235">
        <v>1</v>
      </c>
      <c r="I2235">
        <v>1</v>
      </c>
      <c r="J2235" t="s">
        <v>56</v>
      </c>
      <c r="K2235" t="s">
        <v>57</v>
      </c>
      <c r="L2235" t="s">
        <v>295</v>
      </c>
      <c r="M2235" t="s">
        <v>67</v>
      </c>
      <c r="N2235" t="s">
        <v>235</v>
      </c>
      <c r="O2235" s="6" t="s">
        <v>336</v>
      </c>
    </row>
    <row r="2236" spans="1:15" x14ac:dyDescent="0.25">
      <c r="A2236">
        <f t="shared" si="34"/>
        <v>6</v>
      </c>
      <c r="B2236" s="1">
        <v>41341</v>
      </c>
      <c r="C2236" s="2">
        <v>0.45833333333333331</v>
      </c>
      <c r="D2236" t="s">
        <v>245</v>
      </c>
      <c r="E2236" t="s">
        <v>1092</v>
      </c>
      <c r="G2236">
        <v>0</v>
      </c>
      <c r="H2236">
        <v>1</v>
      </c>
      <c r="I2236">
        <v>0</v>
      </c>
      <c r="J2236" t="s">
        <v>56</v>
      </c>
      <c r="K2236" t="s">
        <v>57</v>
      </c>
      <c r="L2236" t="s">
        <v>155</v>
      </c>
      <c r="M2236" t="s">
        <v>156</v>
      </c>
      <c r="N2236" t="s">
        <v>22</v>
      </c>
      <c r="O2236" s="6" t="s">
        <v>321</v>
      </c>
    </row>
    <row r="2237" spans="1:15" x14ac:dyDescent="0.25">
      <c r="A2237">
        <f t="shared" si="34"/>
        <v>6</v>
      </c>
      <c r="B2237" s="1">
        <v>41341</v>
      </c>
      <c r="C2237" s="2">
        <v>0.58333333333333337</v>
      </c>
      <c r="D2237" t="s">
        <v>267</v>
      </c>
      <c r="E2237" t="s">
        <v>1009</v>
      </c>
      <c r="G2237">
        <v>0</v>
      </c>
      <c r="H2237">
        <v>1</v>
      </c>
      <c r="I2237">
        <v>0</v>
      </c>
      <c r="J2237" t="s">
        <v>56</v>
      </c>
      <c r="K2237" t="s">
        <v>57</v>
      </c>
      <c r="L2237" t="s">
        <v>205</v>
      </c>
      <c r="M2237" t="s">
        <v>206</v>
      </c>
      <c r="N2237" t="s">
        <v>22</v>
      </c>
      <c r="O2237" s="6" t="s">
        <v>473</v>
      </c>
    </row>
    <row r="2238" spans="1:15" x14ac:dyDescent="0.25">
      <c r="A2238">
        <f t="shared" si="34"/>
        <v>6</v>
      </c>
      <c r="B2238" s="1">
        <v>41341</v>
      </c>
      <c r="C2238" s="2">
        <v>0.625</v>
      </c>
      <c r="D2238" t="s">
        <v>245</v>
      </c>
      <c r="E2238" t="s">
        <v>1093</v>
      </c>
      <c r="G2238">
        <v>0</v>
      </c>
      <c r="H2238">
        <v>1</v>
      </c>
      <c r="I2238">
        <v>1</v>
      </c>
      <c r="J2238" t="s">
        <v>56</v>
      </c>
      <c r="K2238" t="s">
        <v>57</v>
      </c>
      <c r="L2238" t="s">
        <v>52</v>
      </c>
      <c r="M2238" t="s">
        <v>1094</v>
      </c>
      <c r="N2238" t="s">
        <v>25</v>
      </c>
    </row>
    <row r="2239" spans="1:15" x14ac:dyDescent="0.25">
      <c r="A2239">
        <f t="shared" si="34"/>
        <v>2</v>
      </c>
      <c r="B2239" s="1">
        <v>41344</v>
      </c>
      <c r="C2239" s="2">
        <v>0.625</v>
      </c>
      <c r="D2239" t="s">
        <v>251</v>
      </c>
      <c r="E2239" t="s">
        <v>479</v>
      </c>
      <c r="G2239">
        <v>0</v>
      </c>
      <c r="H2239">
        <v>1</v>
      </c>
      <c r="I2239">
        <v>0</v>
      </c>
      <c r="J2239" t="s">
        <v>56</v>
      </c>
      <c r="K2239" t="s">
        <v>57</v>
      </c>
      <c r="L2239" t="s">
        <v>299</v>
      </c>
      <c r="M2239" t="s">
        <v>300</v>
      </c>
      <c r="N2239" t="s">
        <v>15</v>
      </c>
      <c r="O2239" s="5" t="s">
        <v>313</v>
      </c>
    </row>
    <row r="2240" spans="1:15" x14ac:dyDescent="0.25">
      <c r="A2240">
        <f t="shared" si="34"/>
        <v>4</v>
      </c>
      <c r="B2240" s="1">
        <v>41346</v>
      </c>
      <c r="C2240" s="2">
        <v>0.41666666666666669</v>
      </c>
      <c r="D2240" t="s">
        <v>240</v>
      </c>
      <c r="E2240" t="s">
        <v>1008</v>
      </c>
      <c r="G2240">
        <v>0</v>
      </c>
      <c r="H2240">
        <v>1</v>
      </c>
      <c r="I2240">
        <v>0</v>
      </c>
      <c r="J2240" t="s">
        <v>56</v>
      </c>
      <c r="K2240" t="s">
        <v>57</v>
      </c>
      <c r="L2240" t="s">
        <v>538</v>
      </c>
      <c r="M2240" t="s">
        <v>539</v>
      </c>
      <c r="N2240" t="s">
        <v>15</v>
      </c>
      <c r="O2240" s="6" t="s">
        <v>556</v>
      </c>
    </row>
    <row r="2241" spans="1:15" x14ac:dyDescent="0.25">
      <c r="A2241">
        <f t="shared" si="34"/>
        <v>4</v>
      </c>
      <c r="B2241" s="1">
        <v>41346</v>
      </c>
      <c r="C2241" s="2">
        <v>0.45833333333333331</v>
      </c>
      <c r="D2241" t="s">
        <v>340</v>
      </c>
      <c r="E2241" t="s">
        <v>1150</v>
      </c>
      <c r="G2241">
        <v>0</v>
      </c>
      <c r="H2241">
        <v>1</v>
      </c>
      <c r="I2241">
        <v>0</v>
      </c>
      <c r="J2241" t="s">
        <v>56</v>
      </c>
      <c r="K2241" t="s">
        <v>57</v>
      </c>
      <c r="L2241" t="s">
        <v>341</v>
      </c>
      <c r="M2241" t="s">
        <v>342</v>
      </c>
      <c r="N2241" t="s">
        <v>15</v>
      </c>
      <c r="O2241" s="6" t="s">
        <v>374</v>
      </c>
    </row>
    <row r="2242" spans="1:15" x14ac:dyDescent="0.25">
      <c r="A2242">
        <f t="shared" ref="A2242:A2305" si="35">WEEKDAY(B:B)</f>
        <v>4</v>
      </c>
      <c r="B2242" s="1">
        <v>41346</v>
      </c>
      <c r="C2242" s="2">
        <v>0.47916666666666669</v>
      </c>
      <c r="D2242" t="s">
        <v>267</v>
      </c>
      <c r="E2242" t="s">
        <v>1151</v>
      </c>
      <c r="G2242">
        <v>0</v>
      </c>
      <c r="H2242">
        <v>1</v>
      </c>
      <c r="I2242">
        <v>0</v>
      </c>
      <c r="J2242" t="s">
        <v>56</v>
      </c>
      <c r="K2242" t="s">
        <v>57</v>
      </c>
      <c r="L2242" t="s">
        <v>205</v>
      </c>
      <c r="M2242" t="s">
        <v>206</v>
      </c>
      <c r="N2242" t="s">
        <v>22</v>
      </c>
      <c r="O2242" s="6" t="s">
        <v>473</v>
      </c>
    </row>
    <row r="2243" spans="1:15" x14ac:dyDescent="0.25">
      <c r="A2243">
        <f t="shared" si="35"/>
        <v>4</v>
      </c>
      <c r="B2243" s="1">
        <v>41346</v>
      </c>
      <c r="C2243" s="2">
        <v>0.5</v>
      </c>
      <c r="D2243" t="s">
        <v>251</v>
      </c>
      <c r="E2243" t="s">
        <v>1152</v>
      </c>
      <c r="G2243">
        <v>0</v>
      </c>
      <c r="H2243">
        <v>1</v>
      </c>
      <c r="I2243">
        <v>1</v>
      </c>
      <c r="J2243" t="s">
        <v>56</v>
      </c>
      <c r="K2243" t="s">
        <v>57</v>
      </c>
      <c r="L2243" t="s">
        <v>1148</v>
      </c>
      <c r="M2243" t="s">
        <v>1153</v>
      </c>
      <c r="N2243" t="s">
        <v>15</v>
      </c>
    </row>
    <row r="2244" spans="1:15" x14ac:dyDescent="0.25">
      <c r="A2244">
        <f t="shared" si="35"/>
        <v>6</v>
      </c>
      <c r="B2244" s="1">
        <v>41348</v>
      </c>
      <c r="C2244" s="2">
        <v>0.4375</v>
      </c>
      <c r="D2244" t="s">
        <v>251</v>
      </c>
      <c r="E2244" t="s">
        <v>1202</v>
      </c>
      <c r="G2244">
        <v>0</v>
      </c>
      <c r="H2244">
        <v>1</v>
      </c>
      <c r="I2244">
        <v>0</v>
      </c>
      <c r="J2244" t="s">
        <v>56</v>
      </c>
      <c r="K2244" t="s">
        <v>57</v>
      </c>
      <c r="L2244" t="s">
        <v>190</v>
      </c>
      <c r="M2244" t="s">
        <v>191</v>
      </c>
      <c r="N2244" t="s">
        <v>15</v>
      </c>
    </row>
    <row r="2245" spans="1:15" x14ac:dyDescent="0.25">
      <c r="A2245">
        <f t="shared" si="35"/>
        <v>6</v>
      </c>
      <c r="B2245" s="1">
        <v>41348</v>
      </c>
      <c r="C2245" s="2">
        <v>0.45833333333333331</v>
      </c>
      <c r="D2245" t="s">
        <v>245</v>
      </c>
      <c r="E2245" t="s">
        <v>1092</v>
      </c>
      <c r="G2245">
        <v>0</v>
      </c>
      <c r="H2245">
        <v>1</v>
      </c>
      <c r="I2245">
        <v>0</v>
      </c>
      <c r="J2245" t="s">
        <v>56</v>
      </c>
      <c r="K2245" t="s">
        <v>57</v>
      </c>
      <c r="L2245" t="s">
        <v>155</v>
      </c>
      <c r="M2245" t="s">
        <v>156</v>
      </c>
      <c r="N2245" t="s">
        <v>22</v>
      </c>
    </row>
    <row r="2246" spans="1:15" x14ac:dyDescent="0.25">
      <c r="A2246">
        <f t="shared" si="35"/>
        <v>6</v>
      </c>
      <c r="B2246" s="1">
        <v>41348</v>
      </c>
      <c r="C2246" s="2">
        <v>0.58333333333333337</v>
      </c>
      <c r="D2246" t="s">
        <v>245</v>
      </c>
      <c r="E2246" t="s">
        <v>1203</v>
      </c>
      <c r="G2246">
        <v>0</v>
      </c>
      <c r="H2246">
        <v>1</v>
      </c>
      <c r="I2246">
        <v>0</v>
      </c>
      <c r="J2246" t="s">
        <v>56</v>
      </c>
      <c r="K2246" t="s">
        <v>57</v>
      </c>
      <c r="L2246" t="s">
        <v>52</v>
      </c>
      <c r="M2246" t="s">
        <v>1094</v>
      </c>
      <c r="N2246" t="s">
        <v>25</v>
      </c>
    </row>
    <row r="2247" spans="1:15" x14ac:dyDescent="0.25">
      <c r="A2247">
        <f t="shared" si="35"/>
        <v>6</v>
      </c>
      <c r="B2247" s="1">
        <v>41348</v>
      </c>
      <c r="C2247" s="2">
        <v>0.625</v>
      </c>
      <c r="D2247" t="s">
        <v>245</v>
      </c>
      <c r="E2247" t="s">
        <v>1204</v>
      </c>
      <c r="G2247">
        <v>0</v>
      </c>
      <c r="H2247">
        <v>1</v>
      </c>
      <c r="I2247">
        <v>1</v>
      </c>
      <c r="J2247" t="s">
        <v>56</v>
      </c>
      <c r="K2247" t="s">
        <v>57</v>
      </c>
      <c r="L2247" t="s">
        <v>1205</v>
      </c>
      <c r="M2247" t="s">
        <v>1206</v>
      </c>
      <c r="N2247" t="s">
        <v>25</v>
      </c>
    </row>
    <row r="2248" spans="1:15" x14ac:dyDescent="0.25">
      <c r="A2248">
        <f t="shared" si="35"/>
        <v>2</v>
      </c>
      <c r="B2248" s="1">
        <v>41358</v>
      </c>
      <c r="C2248" s="2">
        <v>0.625</v>
      </c>
      <c r="D2248" t="s">
        <v>1238</v>
      </c>
      <c r="G2248">
        <v>0</v>
      </c>
      <c r="H2248">
        <v>1</v>
      </c>
      <c r="I2248">
        <v>0</v>
      </c>
      <c r="J2248" t="s">
        <v>56</v>
      </c>
      <c r="K2248" t="s">
        <v>57</v>
      </c>
      <c r="L2248" t="s">
        <v>299</v>
      </c>
      <c r="M2248" t="s">
        <v>300</v>
      </c>
      <c r="N2248" t="s">
        <v>15</v>
      </c>
    </row>
    <row r="2249" spans="1:15" x14ac:dyDescent="0.25">
      <c r="A2249">
        <f t="shared" si="35"/>
        <v>2</v>
      </c>
      <c r="B2249" s="1">
        <v>41358</v>
      </c>
      <c r="C2249" s="2">
        <v>0.64583333333333337</v>
      </c>
      <c r="D2249" t="s">
        <v>1239</v>
      </c>
      <c r="G2249">
        <v>0</v>
      </c>
      <c r="H2249">
        <v>1</v>
      </c>
      <c r="I2249">
        <v>0</v>
      </c>
      <c r="J2249" t="s">
        <v>56</v>
      </c>
      <c r="K2249" t="s">
        <v>57</v>
      </c>
      <c r="L2249" t="s">
        <v>80</v>
      </c>
      <c r="M2249" t="s">
        <v>81</v>
      </c>
      <c r="N2249" t="s">
        <v>15</v>
      </c>
    </row>
    <row r="2250" spans="1:15" x14ac:dyDescent="0.25">
      <c r="A2250">
        <f t="shared" si="35"/>
        <v>4</v>
      </c>
      <c r="B2250" s="1">
        <v>41360</v>
      </c>
      <c r="C2250" s="2">
        <v>0.41666666666666669</v>
      </c>
      <c r="D2250" t="s">
        <v>267</v>
      </c>
      <c r="E2250" t="s">
        <v>1278</v>
      </c>
      <c r="G2250">
        <v>0</v>
      </c>
      <c r="H2250">
        <v>1</v>
      </c>
      <c r="I2250">
        <v>0</v>
      </c>
      <c r="J2250" t="s">
        <v>56</v>
      </c>
      <c r="K2250" t="s">
        <v>57</v>
      </c>
      <c r="L2250" t="s">
        <v>205</v>
      </c>
      <c r="M2250" t="s">
        <v>206</v>
      </c>
      <c r="N2250" t="s">
        <v>22</v>
      </c>
    </row>
    <row r="2251" spans="1:15" x14ac:dyDescent="0.25">
      <c r="A2251">
        <f t="shared" si="35"/>
        <v>4</v>
      </c>
      <c r="B2251" s="1">
        <v>41360</v>
      </c>
      <c r="C2251" s="2">
        <v>0.4375</v>
      </c>
      <c r="D2251" t="s">
        <v>267</v>
      </c>
      <c r="E2251" t="s">
        <v>1280</v>
      </c>
      <c r="G2251">
        <v>0</v>
      </c>
      <c r="H2251">
        <v>1</v>
      </c>
      <c r="I2251">
        <v>0</v>
      </c>
      <c r="J2251" t="s">
        <v>56</v>
      </c>
      <c r="K2251" t="s">
        <v>57</v>
      </c>
      <c r="L2251" t="s">
        <v>205</v>
      </c>
      <c r="M2251" t="s">
        <v>206</v>
      </c>
      <c r="N2251" t="s">
        <v>22</v>
      </c>
    </row>
    <row r="2252" spans="1:15" x14ac:dyDescent="0.25">
      <c r="A2252">
        <f t="shared" si="35"/>
        <v>4</v>
      </c>
      <c r="B2252" s="1">
        <v>41360</v>
      </c>
      <c r="C2252" s="2">
        <v>0.45833333333333331</v>
      </c>
      <c r="D2252" t="s">
        <v>251</v>
      </c>
      <c r="E2252" t="s">
        <v>479</v>
      </c>
      <c r="G2252">
        <v>0</v>
      </c>
      <c r="H2252">
        <v>1</v>
      </c>
      <c r="I2252">
        <v>0</v>
      </c>
      <c r="J2252" t="s">
        <v>56</v>
      </c>
      <c r="K2252" t="s">
        <v>57</v>
      </c>
      <c r="L2252" t="s">
        <v>299</v>
      </c>
      <c r="M2252" t="s">
        <v>300</v>
      </c>
      <c r="N2252" t="s">
        <v>15</v>
      </c>
    </row>
    <row r="2253" spans="1:15" x14ac:dyDescent="0.25">
      <c r="A2253">
        <f t="shared" si="35"/>
        <v>4</v>
      </c>
      <c r="B2253" s="1">
        <v>41360</v>
      </c>
      <c r="C2253" s="2">
        <v>0.47916666666666669</v>
      </c>
      <c r="D2253" t="s">
        <v>251</v>
      </c>
      <c r="E2253" t="s">
        <v>479</v>
      </c>
      <c r="G2253">
        <v>0</v>
      </c>
      <c r="H2253">
        <v>1</v>
      </c>
      <c r="I2253">
        <v>0</v>
      </c>
      <c r="J2253" t="s">
        <v>56</v>
      </c>
      <c r="K2253" t="s">
        <v>57</v>
      </c>
      <c r="L2253" t="s">
        <v>299</v>
      </c>
      <c r="M2253" t="s">
        <v>300</v>
      </c>
      <c r="N2253" t="s">
        <v>15</v>
      </c>
    </row>
    <row r="2254" spans="1:15" x14ac:dyDescent="0.25">
      <c r="A2254">
        <f t="shared" si="35"/>
        <v>4</v>
      </c>
      <c r="B2254" s="1">
        <v>41360</v>
      </c>
      <c r="C2254" s="2">
        <v>0.5</v>
      </c>
      <c r="D2254" t="s">
        <v>240</v>
      </c>
      <c r="E2254" t="s">
        <v>1008</v>
      </c>
      <c r="G2254">
        <v>0</v>
      </c>
      <c r="H2254">
        <v>1</v>
      </c>
      <c r="I2254">
        <v>0</v>
      </c>
      <c r="J2254" t="s">
        <v>56</v>
      </c>
      <c r="K2254" t="s">
        <v>57</v>
      </c>
      <c r="L2254" t="s">
        <v>538</v>
      </c>
      <c r="M2254" t="s">
        <v>539</v>
      </c>
      <c r="N2254" t="s">
        <v>15</v>
      </c>
    </row>
    <row r="2255" spans="1:15" x14ac:dyDescent="0.25">
      <c r="A2255">
        <f t="shared" si="35"/>
        <v>4</v>
      </c>
      <c r="B2255" s="1">
        <v>41360</v>
      </c>
      <c r="C2255" s="2">
        <v>0.52083333333333337</v>
      </c>
      <c r="D2255" t="s">
        <v>240</v>
      </c>
      <c r="E2255" t="s">
        <v>1008</v>
      </c>
      <c r="G2255">
        <v>0</v>
      </c>
      <c r="H2255">
        <v>1</v>
      </c>
      <c r="I2255">
        <v>0</v>
      </c>
      <c r="J2255" t="s">
        <v>56</v>
      </c>
      <c r="K2255" t="s">
        <v>57</v>
      </c>
      <c r="L2255" t="s">
        <v>538</v>
      </c>
      <c r="M2255" t="s">
        <v>539</v>
      </c>
      <c r="N2255" t="s">
        <v>15</v>
      </c>
    </row>
    <row r="2256" spans="1:15" x14ac:dyDescent="0.25">
      <c r="A2256">
        <f t="shared" si="35"/>
        <v>6</v>
      </c>
      <c r="B2256" s="1">
        <v>41362</v>
      </c>
      <c r="C2256" s="2">
        <v>0.4375</v>
      </c>
      <c r="D2256" t="s">
        <v>245</v>
      </c>
      <c r="E2256" t="s">
        <v>1324</v>
      </c>
      <c r="G2256">
        <v>0</v>
      </c>
      <c r="H2256">
        <v>1</v>
      </c>
      <c r="I2256">
        <v>0</v>
      </c>
      <c r="J2256" t="s">
        <v>56</v>
      </c>
      <c r="K2256" t="s">
        <v>57</v>
      </c>
      <c r="L2256" t="s">
        <v>52</v>
      </c>
      <c r="M2256" t="s">
        <v>1094</v>
      </c>
      <c r="N2256" t="s">
        <v>25</v>
      </c>
    </row>
    <row r="2257" spans="1:14" x14ac:dyDescent="0.25">
      <c r="A2257">
        <f t="shared" si="35"/>
        <v>6</v>
      </c>
      <c r="B2257" s="1">
        <v>41362</v>
      </c>
      <c r="C2257" s="2">
        <v>0.45833333333333331</v>
      </c>
      <c r="D2257" t="s">
        <v>245</v>
      </c>
      <c r="E2257" t="s">
        <v>1327</v>
      </c>
      <c r="G2257">
        <v>0</v>
      </c>
      <c r="H2257">
        <v>1</v>
      </c>
      <c r="I2257">
        <v>0</v>
      </c>
      <c r="J2257" t="s">
        <v>56</v>
      </c>
      <c r="K2257" t="s">
        <v>57</v>
      </c>
      <c r="L2257" t="s">
        <v>155</v>
      </c>
      <c r="M2257" t="s">
        <v>156</v>
      </c>
      <c r="N2257" t="s">
        <v>22</v>
      </c>
    </row>
    <row r="2258" spans="1:14" x14ac:dyDescent="0.25">
      <c r="A2258">
        <f t="shared" si="35"/>
        <v>6</v>
      </c>
      <c r="B2258" s="1">
        <v>41362</v>
      </c>
      <c r="C2258" s="2">
        <v>0.47916666666666669</v>
      </c>
      <c r="D2258" t="s">
        <v>245</v>
      </c>
      <c r="E2258" t="s">
        <v>1327</v>
      </c>
      <c r="G2258">
        <v>0</v>
      </c>
      <c r="H2258">
        <v>1</v>
      </c>
      <c r="I2258">
        <v>0</v>
      </c>
      <c r="J2258" t="s">
        <v>56</v>
      </c>
      <c r="K2258" t="s">
        <v>57</v>
      </c>
      <c r="L2258" t="s">
        <v>155</v>
      </c>
      <c r="M2258" t="s">
        <v>156</v>
      </c>
      <c r="N2258" t="s">
        <v>22</v>
      </c>
    </row>
    <row r="2259" spans="1:14" x14ac:dyDescent="0.25">
      <c r="A2259">
        <f t="shared" si="35"/>
        <v>6</v>
      </c>
      <c r="B2259" s="1">
        <v>41362</v>
      </c>
      <c r="C2259" s="2">
        <v>0.5</v>
      </c>
      <c r="D2259" t="s">
        <v>245</v>
      </c>
      <c r="E2259" t="s">
        <v>1329</v>
      </c>
      <c r="G2259">
        <v>0</v>
      </c>
      <c r="H2259">
        <v>1</v>
      </c>
      <c r="I2259">
        <v>0</v>
      </c>
      <c r="J2259" t="s">
        <v>56</v>
      </c>
      <c r="K2259" t="s">
        <v>57</v>
      </c>
      <c r="L2259" t="s">
        <v>165</v>
      </c>
      <c r="M2259" t="s">
        <v>184</v>
      </c>
      <c r="N2259" t="s">
        <v>15</v>
      </c>
    </row>
    <row r="2260" spans="1:14" x14ac:dyDescent="0.25">
      <c r="A2260">
        <f t="shared" si="35"/>
        <v>6</v>
      </c>
      <c r="B2260" s="1">
        <v>41362</v>
      </c>
      <c r="C2260" s="2">
        <v>0.58333333333333337</v>
      </c>
      <c r="D2260" t="s">
        <v>245</v>
      </c>
      <c r="E2260" t="s">
        <v>1332</v>
      </c>
      <c r="G2260">
        <v>0</v>
      </c>
      <c r="H2260">
        <v>1</v>
      </c>
      <c r="I2260">
        <v>0</v>
      </c>
      <c r="J2260" t="s">
        <v>56</v>
      </c>
      <c r="K2260" t="s">
        <v>57</v>
      </c>
      <c r="L2260" t="s">
        <v>1219</v>
      </c>
      <c r="M2260" t="s">
        <v>1220</v>
      </c>
      <c r="N2260" t="s">
        <v>25</v>
      </c>
    </row>
    <row r="2261" spans="1:14" x14ac:dyDescent="0.25">
      <c r="A2261">
        <f t="shared" si="35"/>
        <v>6</v>
      </c>
      <c r="B2261" s="1">
        <v>41362</v>
      </c>
      <c r="C2261" s="2">
        <v>0.60416666666666663</v>
      </c>
      <c r="D2261" t="s">
        <v>245</v>
      </c>
      <c r="E2261" t="s">
        <v>1334</v>
      </c>
      <c r="G2261">
        <v>0</v>
      </c>
      <c r="H2261">
        <v>1</v>
      </c>
      <c r="I2261">
        <v>0</v>
      </c>
      <c r="J2261" t="s">
        <v>56</v>
      </c>
      <c r="K2261" t="s">
        <v>57</v>
      </c>
      <c r="L2261" t="s">
        <v>1205</v>
      </c>
      <c r="M2261" t="s">
        <v>1206</v>
      </c>
      <c r="N2261" t="s">
        <v>25</v>
      </c>
    </row>
    <row r="2262" spans="1:14" x14ac:dyDescent="0.25">
      <c r="A2262">
        <f t="shared" si="35"/>
        <v>6</v>
      </c>
      <c r="B2262" s="1">
        <v>41362</v>
      </c>
      <c r="C2262" s="2">
        <v>0.625</v>
      </c>
      <c r="D2262" t="s">
        <v>245</v>
      </c>
      <c r="E2262" t="s">
        <v>1334</v>
      </c>
      <c r="G2262">
        <v>0</v>
      </c>
      <c r="H2262">
        <v>1</v>
      </c>
      <c r="I2262">
        <v>0</v>
      </c>
      <c r="J2262" t="s">
        <v>56</v>
      </c>
      <c r="K2262" t="s">
        <v>57</v>
      </c>
      <c r="L2262" t="s">
        <v>1205</v>
      </c>
      <c r="M2262" t="s">
        <v>1206</v>
      </c>
      <c r="N2262" t="s">
        <v>25</v>
      </c>
    </row>
    <row r="2263" spans="1:14" x14ac:dyDescent="0.25">
      <c r="A2263">
        <f t="shared" si="35"/>
        <v>6</v>
      </c>
      <c r="B2263" s="1">
        <v>41362</v>
      </c>
      <c r="C2263" s="2">
        <v>0.64583333333333337</v>
      </c>
      <c r="D2263" t="s">
        <v>245</v>
      </c>
      <c r="E2263" t="s">
        <v>1336</v>
      </c>
      <c r="G2263">
        <v>0</v>
      </c>
      <c r="H2263">
        <v>1</v>
      </c>
      <c r="I2263">
        <v>0</v>
      </c>
      <c r="J2263" t="s">
        <v>56</v>
      </c>
      <c r="K2263" t="s">
        <v>57</v>
      </c>
      <c r="L2263" t="s">
        <v>80</v>
      </c>
      <c r="M2263" t="s">
        <v>81</v>
      </c>
      <c r="N2263" t="s">
        <v>15</v>
      </c>
    </row>
    <row r="2264" spans="1:14" x14ac:dyDescent="0.25">
      <c r="A2264">
        <f t="shared" si="35"/>
        <v>2</v>
      </c>
      <c r="B2264" s="1">
        <v>41365</v>
      </c>
      <c r="C2264" s="2">
        <v>0.625</v>
      </c>
      <c r="D2264" t="s">
        <v>245</v>
      </c>
      <c r="E2264" t="s">
        <v>1425</v>
      </c>
      <c r="G2264">
        <v>0</v>
      </c>
      <c r="H2264">
        <v>1</v>
      </c>
      <c r="I2264">
        <v>0</v>
      </c>
      <c r="J2264" t="s">
        <v>56</v>
      </c>
      <c r="K2264" t="s">
        <v>57</v>
      </c>
      <c r="L2264" t="s">
        <v>1205</v>
      </c>
      <c r="M2264" t="s">
        <v>1206</v>
      </c>
      <c r="N2264" t="s">
        <v>25</v>
      </c>
    </row>
    <row r="2265" spans="1:14" x14ac:dyDescent="0.25">
      <c r="A2265">
        <f t="shared" si="35"/>
        <v>4</v>
      </c>
      <c r="B2265" s="1">
        <v>41367</v>
      </c>
      <c r="C2265" s="2">
        <v>0.41666666666666669</v>
      </c>
      <c r="D2265" t="s">
        <v>245</v>
      </c>
      <c r="E2265" t="s">
        <v>1454</v>
      </c>
      <c r="G2265">
        <v>0</v>
      </c>
      <c r="H2265">
        <v>1</v>
      </c>
      <c r="I2265">
        <v>0</v>
      </c>
      <c r="J2265" t="s">
        <v>56</v>
      </c>
      <c r="K2265" t="s">
        <v>57</v>
      </c>
      <c r="L2265" t="s">
        <v>216</v>
      </c>
      <c r="M2265" t="s">
        <v>217</v>
      </c>
      <c r="N2265" t="s">
        <v>25</v>
      </c>
    </row>
    <row r="2266" spans="1:14" x14ac:dyDescent="0.25">
      <c r="A2266">
        <f t="shared" si="35"/>
        <v>4</v>
      </c>
      <c r="B2266" s="1">
        <v>41367</v>
      </c>
      <c r="C2266" s="2">
        <v>0.4375</v>
      </c>
      <c r="D2266" t="s">
        <v>245</v>
      </c>
      <c r="E2266" t="s">
        <v>1455</v>
      </c>
      <c r="G2266">
        <v>0</v>
      </c>
      <c r="H2266">
        <v>1</v>
      </c>
      <c r="I2266">
        <v>1</v>
      </c>
      <c r="J2266" t="s">
        <v>56</v>
      </c>
      <c r="K2266" t="s">
        <v>57</v>
      </c>
      <c r="L2266" t="s">
        <v>1456</v>
      </c>
      <c r="M2266" t="s">
        <v>1457</v>
      </c>
      <c r="N2266" t="s">
        <v>25</v>
      </c>
    </row>
    <row r="2267" spans="1:14" x14ac:dyDescent="0.25">
      <c r="A2267">
        <f t="shared" si="35"/>
        <v>4</v>
      </c>
      <c r="B2267" s="1">
        <v>41367</v>
      </c>
      <c r="C2267" s="2">
        <v>0.45833333333333331</v>
      </c>
      <c r="D2267" t="s">
        <v>245</v>
      </c>
      <c r="E2267" t="s">
        <v>1459</v>
      </c>
      <c r="G2267">
        <v>0</v>
      </c>
      <c r="H2267">
        <v>1</v>
      </c>
      <c r="I2267">
        <v>0</v>
      </c>
      <c r="J2267" t="s">
        <v>56</v>
      </c>
      <c r="K2267" t="s">
        <v>57</v>
      </c>
      <c r="L2267" t="s">
        <v>58</v>
      </c>
      <c r="M2267" t="s">
        <v>59</v>
      </c>
      <c r="N2267" t="s">
        <v>15</v>
      </c>
    </row>
    <row r="2268" spans="1:14" x14ac:dyDescent="0.25">
      <c r="A2268">
        <f t="shared" si="35"/>
        <v>4</v>
      </c>
      <c r="B2268" s="1">
        <v>41367</v>
      </c>
      <c r="C2268" s="2">
        <v>0.47916666666666669</v>
      </c>
      <c r="D2268" t="s">
        <v>245</v>
      </c>
      <c r="E2268" t="s">
        <v>1459</v>
      </c>
      <c r="G2268">
        <v>0</v>
      </c>
      <c r="H2268">
        <v>1</v>
      </c>
      <c r="I2268">
        <v>0</v>
      </c>
      <c r="J2268" t="s">
        <v>56</v>
      </c>
      <c r="K2268" t="s">
        <v>57</v>
      </c>
      <c r="L2268" t="s">
        <v>58</v>
      </c>
      <c r="M2268" t="s">
        <v>59</v>
      </c>
      <c r="N2268" t="s">
        <v>15</v>
      </c>
    </row>
    <row r="2269" spans="1:14" x14ac:dyDescent="0.25">
      <c r="A2269">
        <f t="shared" si="35"/>
        <v>4</v>
      </c>
      <c r="B2269" s="1">
        <v>41367</v>
      </c>
      <c r="C2269" s="2">
        <v>0.5</v>
      </c>
      <c r="D2269" t="s">
        <v>1911</v>
      </c>
      <c r="E2269" t="s">
        <v>1460</v>
      </c>
      <c r="G2269">
        <v>0</v>
      </c>
      <c r="H2269">
        <v>1</v>
      </c>
      <c r="I2269">
        <v>1</v>
      </c>
      <c r="J2269" t="s">
        <v>56</v>
      </c>
      <c r="K2269" t="s">
        <v>57</v>
      </c>
      <c r="L2269" t="s">
        <v>28</v>
      </c>
      <c r="M2269" t="s">
        <v>1461</v>
      </c>
      <c r="N2269" t="s">
        <v>22</v>
      </c>
    </row>
    <row r="2270" spans="1:14" x14ac:dyDescent="0.25">
      <c r="A2270">
        <f t="shared" si="35"/>
        <v>4</v>
      </c>
      <c r="B2270" s="1">
        <v>41367</v>
      </c>
      <c r="C2270" s="2">
        <v>0.52083333333333337</v>
      </c>
      <c r="D2270" t="s">
        <v>251</v>
      </c>
      <c r="E2270" t="s">
        <v>1462</v>
      </c>
      <c r="G2270">
        <v>0</v>
      </c>
      <c r="H2270">
        <v>1</v>
      </c>
      <c r="I2270">
        <v>0</v>
      </c>
      <c r="J2270" t="s">
        <v>56</v>
      </c>
      <c r="K2270" t="s">
        <v>57</v>
      </c>
      <c r="L2270" t="s">
        <v>1148</v>
      </c>
      <c r="M2270" t="s">
        <v>1153</v>
      </c>
      <c r="N2270" t="s">
        <v>15</v>
      </c>
    </row>
    <row r="2271" spans="1:14" x14ac:dyDescent="0.25">
      <c r="A2271">
        <f t="shared" si="35"/>
        <v>6</v>
      </c>
      <c r="B2271" s="1">
        <v>41369</v>
      </c>
      <c r="C2271" s="2">
        <v>0.39583333333333331</v>
      </c>
      <c r="D2271" t="s">
        <v>262</v>
      </c>
      <c r="E2271" t="s">
        <v>1493</v>
      </c>
      <c r="G2271">
        <v>0</v>
      </c>
      <c r="H2271">
        <v>1</v>
      </c>
      <c r="I2271">
        <v>0</v>
      </c>
      <c r="J2271" t="s">
        <v>56</v>
      </c>
      <c r="K2271" t="s">
        <v>57</v>
      </c>
      <c r="L2271" t="s">
        <v>288</v>
      </c>
      <c r="M2271" t="s">
        <v>289</v>
      </c>
      <c r="N2271" t="s">
        <v>25</v>
      </c>
    </row>
    <row r="2272" spans="1:14" x14ac:dyDescent="0.25">
      <c r="A2272">
        <f t="shared" si="35"/>
        <v>6</v>
      </c>
      <c r="B2272" s="1">
        <v>41369</v>
      </c>
      <c r="C2272" s="2">
        <v>0.41666666666666669</v>
      </c>
      <c r="D2272" t="s">
        <v>245</v>
      </c>
      <c r="E2272" t="s">
        <v>1494</v>
      </c>
      <c r="G2272">
        <v>0</v>
      </c>
      <c r="H2272">
        <v>1</v>
      </c>
      <c r="I2272">
        <v>0</v>
      </c>
      <c r="J2272" t="s">
        <v>56</v>
      </c>
      <c r="K2272" t="s">
        <v>57</v>
      </c>
      <c r="L2272" t="s">
        <v>288</v>
      </c>
      <c r="M2272" t="s">
        <v>289</v>
      </c>
      <c r="N2272" t="s">
        <v>25</v>
      </c>
    </row>
    <row r="2273" spans="1:14" x14ac:dyDescent="0.25">
      <c r="A2273">
        <f t="shared" si="35"/>
        <v>6</v>
      </c>
      <c r="B2273" s="1">
        <v>41369</v>
      </c>
      <c r="C2273" s="2">
        <v>0.45833333333333331</v>
      </c>
      <c r="D2273" t="s">
        <v>245</v>
      </c>
      <c r="E2273" t="s">
        <v>1495</v>
      </c>
      <c r="G2273">
        <v>0</v>
      </c>
      <c r="H2273">
        <v>1</v>
      </c>
      <c r="I2273">
        <v>0</v>
      </c>
      <c r="J2273" t="s">
        <v>56</v>
      </c>
      <c r="K2273" t="s">
        <v>57</v>
      </c>
      <c r="L2273" t="s">
        <v>155</v>
      </c>
      <c r="M2273" t="s">
        <v>156</v>
      </c>
      <c r="N2273" t="s">
        <v>22</v>
      </c>
    </row>
    <row r="2274" spans="1:14" x14ac:dyDescent="0.25">
      <c r="A2274">
        <f t="shared" si="35"/>
        <v>6</v>
      </c>
      <c r="B2274" s="1">
        <v>41369</v>
      </c>
      <c r="C2274" s="2">
        <v>0.47916666666666669</v>
      </c>
      <c r="D2274" t="s">
        <v>245</v>
      </c>
      <c r="E2274" t="s">
        <v>1495</v>
      </c>
      <c r="G2274">
        <v>0</v>
      </c>
      <c r="H2274">
        <v>1</v>
      </c>
      <c r="I2274">
        <v>0</v>
      </c>
      <c r="J2274" t="s">
        <v>56</v>
      </c>
      <c r="K2274" t="s">
        <v>57</v>
      </c>
      <c r="L2274" t="s">
        <v>155</v>
      </c>
      <c r="M2274" t="s">
        <v>156</v>
      </c>
      <c r="N2274" t="s">
        <v>22</v>
      </c>
    </row>
    <row r="2275" spans="1:14" x14ac:dyDescent="0.25">
      <c r="A2275">
        <f t="shared" si="35"/>
        <v>6</v>
      </c>
      <c r="B2275" s="1">
        <v>41369</v>
      </c>
      <c r="C2275" s="2">
        <v>0.5</v>
      </c>
      <c r="D2275" t="s">
        <v>345</v>
      </c>
      <c r="E2275" t="s">
        <v>1497</v>
      </c>
      <c r="G2275">
        <v>0</v>
      </c>
      <c r="H2275">
        <v>1</v>
      </c>
      <c r="I2275">
        <v>0</v>
      </c>
      <c r="J2275" t="s">
        <v>56</v>
      </c>
      <c r="K2275" t="s">
        <v>57</v>
      </c>
      <c r="L2275" t="s">
        <v>28</v>
      </c>
      <c r="M2275" t="s">
        <v>1461</v>
      </c>
      <c r="N2275" t="s">
        <v>22</v>
      </c>
    </row>
    <row r="2276" spans="1:14" x14ac:dyDescent="0.25">
      <c r="A2276">
        <f t="shared" si="35"/>
        <v>6</v>
      </c>
      <c r="B2276" s="1">
        <v>41369</v>
      </c>
      <c r="C2276" s="2">
        <v>0.58333333333333337</v>
      </c>
      <c r="D2276" t="s">
        <v>267</v>
      </c>
      <c r="E2276" t="s">
        <v>1009</v>
      </c>
      <c r="G2276">
        <v>0</v>
      </c>
      <c r="H2276">
        <v>1</v>
      </c>
      <c r="I2276">
        <v>0</v>
      </c>
      <c r="J2276" t="s">
        <v>56</v>
      </c>
      <c r="K2276" t="s">
        <v>57</v>
      </c>
      <c r="L2276" t="s">
        <v>205</v>
      </c>
      <c r="M2276" t="s">
        <v>206</v>
      </c>
      <c r="N2276" t="s">
        <v>22</v>
      </c>
    </row>
    <row r="2277" spans="1:14" x14ac:dyDescent="0.25">
      <c r="A2277">
        <f t="shared" si="35"/>
        <v>6</v>
      </c>
      <c r="B2277" s="1">
        <v>41369</v>
      </c>
      <c r="C2277" s="2">
        <v>0.60416666666666663</v>
      </c>
      <c r="D2277" t="s">
        <v>267</v>
      </c>
      <c r="E2277" t="s">
        <v>1009</v>
      </c>
      <c r="G2277">
        <v>0</v>
      </c>
      <c r="H2277">
        <v>1</v>
      </c>
      <c r="I2277">
        <v>0</v>
      </c>
      <c r="J2277" t="s">
        <v>56</v>
      </c>
      <c r="K2277" t="s">
        <v>57</v>
      </c>
      <c r="L2277" t="s">
        <v>205</v>
      </c>
      <c r="M2277" t="s">
        <v>206</v>
      </c>
      <c r="N2277" t="s">
        <v>22</v>
      </c>
    </row>
    <row r="2278" spans="1:14" x14ac:dyDescent="0.25">
      <c r="A2278">
        <f t="shared" si="35"/>
        <v>4</v>
      </c>
      <c r="B2278" s="1">
        <v>41374</v>
      </c>
      <c r="C2278" s="2">
        <v>0.41666666666666669</v>
      </c>
      <c r="D2278" t="s">
        <v>240</v>
      </c>
      <c r="E2278" t="s">
        <v>1536</v>
      </c>
      <c r="G2278">
        <v>0</v>
      </c>
      <c r="H2278">
        <v>1</v>
      </c>
      <c r="I2278">
        <v>0</v>
      </c>
      <c r="J2278" t="s">
        <v>56</v>
      </c>
      <c r="K2278" t="s">
        <v>57</v>
      </c>
      <c r="L2278" t="s">
        <v>538</v>
      </c>
      <c r="M2278" t="s">
        <v>539</v>
      </c>
      <c r="N2278" t="s">
        <v>15</v>
      </c>
    </row>
    <row r="2279" spans="1:14" x14ac:dyDescent="0.25">
      <c r="A2279">
        <f t="shared" si="35"/>
        <v>4</v>
      </c>
      <c r="B2279" s="1">
        <v>41374</v>
      </c>
      <c r="C2279" s="2">
        <v>0.4375</v>
      </c>
      <c r="D2279" t="s">
        <v>240</v>
      </c>
      <c r="E2279" t="s">
        <v>1536</v>
      </c>
      <c r="G2279">
        <v>0</v>
      </c>
      <c r="H2279">
        <v>1</v>
      </c>
      <c r="I2279">
        <v>0</v>
      </c>
      <c r="J2279" t="s">
        <v>56</v>
      </c>
      <c r="K2279" t="s">
        <v>57</v>
      </c>
      <c r="L2279" t="s">
        <v>538</v>
      </c>
      <c r="M2279" t="s">
        <v>539</v>
      </c>
      <c r="N2279" t="s">
        <v>15</v>
      </c>
    </row>
    <row r="2280" spans="1:14" x14ac:dyDescent="0.25">
      <c r="A2280">
        <f t="shared" si="35"/>
        <v>4</v>
      </c>
      <c r="B2280" s="1">
        <v>41374</v>
      </c>
      <c r="C2280" s="2">
        <v>0.45833333333333331</v>
      </c>
      <c r="D2280" t="s">
        <v>267</v>
      </c>
      <c r="E2280" t="s">
        <v>1009</v>
      </c>
      <c r="G2280">
        <v>0</v>
      </c>
      <c r="H2280">
        <v>1</v>
      </c>
      <c r="I2280">
        <v>0</v>
      </c>
      <c r="J2280" t="s">
        <v>56</v>
      </c>
      <c r="K2280" t="s">
        <v>57</v>
      </c>
      <c r="L2280" t="s">
        <v>205</v>
      </c>
      <c r="M2280" t="s">
        <v>206</v>
      </c>
      <c r="N2280" t="s">
        <v>22</v>
      </c>
    </row>
    <row r="2281" spans="1:14" x14ac:dyDescent="0.25">
      <c r="A2281">
        <f t="shared" si="35"/>
        <v>4</v>
      </c>
      <c r="B2281" s="1">
        <v>41374</v>
      </c>
      <c r="C2281" s="2">
        <v>0.47916666666666669</v>
      </c>
      <c r="D2281" t="s">
        <v>267</v>
      </c>
      <c r="E2281" t="s">
        <v>1009</v>
      </c>
      <c r="G2281">
        <v>0</v>
      </c>
      <c r="H2281">
        <v>1</v>
      </c>
      <c r="I2281">
        <v>0</v>
      </c>
      <c r="J2281" t="s">
        <v>56</v>
      </c>
      <c r="K2281" t="s">
        <v>57</v>
      </c>
      <c r="L2281" t="s">
        <v>205</v>
      </c>
      <c r="M2281" t="s">
        <v>206</v>
      </c>
      <c r="N2281" t="s">
        <v>22</v>
      </c>
    </row>
    <row r="2282" spans="1:14" x14ac:dyDescent="0.25">
      <c r="A2282">
        <f t="shared" si="35"/>
        <v>4</v>
      </c>
      <c r="B2282" s="1">
        <v>41374</v>
      </c>
      <c r="C2282" s="2">
        <v>0.5</v>
      </c>
      <c r="D2282" t="s">
        <v>240</v>
      </c>
      <c r="E2282" t="s">
        <v>1544</v>
      </c>
      <c r="G2282">
        <v>0</v>
      </c>
      <c r="H2282">
        <v>1</v>
      </c>
      <c r="I2282">
        <v>0</v>
      </c>
      <c r="J2282" t="s">
        <v>56</v>
      </c>
      <c r="K2282" t="s">
        <v>57</v>
      </c>
      <c r="L2282" t="s">
        <v>110</v>
      </c>
      <c r="M2282" t="s">
        <v>111</v>
      </c>
      <c r="N2282" t="s">
        <v>15</v>
      </c>
    </row>
    <row r="2283" spans="1:14" x14ac:dyDescent="0.25">
      <c r="A2283">
        <f t="shared" si="35"/>
        <v>6</v>
      </c>
      <c r="B2283" s="1">
        <v>41376</v>
      </c>
      <c r="C2283" s="2">
        <v>0.4375</v>
      </c>
      <c r="D2283" t="s">
        <v>262</v>
      </c>
      <c r="E2283" t="s">
        <v>1571</v>
      </c>
      <c r="G2283">
        <v>0</v>
      </c>
      <c r="H2283">
        <v>1</v>
      </c>
      <c r="I2283">
        <v>0</v>
      </c>
      <c r="J2283" t="s">
        <v>56</v>
      </c>
      <c r="K2283" t="s">
        <v>57</v>
      </c>
      <c r="L2283" t="s">
        <v>216</v>
      </c>
      <c r="M2283" t="s">
        <v>217</v>
      </c>
      <c r="N2283" t="s">
        <v>25</v>
      </c>
    </row>
    <row r="2284" spans="1:14" x14ac:dyDescent="0.25">
      <c r="A2284">
        <f t="shared" si="35"/>
        <v>6</v>
      </c>
      <c r="B2284" s="1">
        <v>41376</v>
      </c>
      <c r="C2284" s="2">
        <v>0.45833333333333331</v>
      </c>
      <c r="D2284" t="s">
        <v>245</v>
      </c>
      <c r="E2284" t="s">
        <v>1573</v>
      </c>
      <c r="G2284">
        <v>0</v>
      </c>
      <c r="H2284">
        <v>1</v>
      </c>
      <c r="I2284">
        <v>0</v>
      </c>
      <c r="J2284" t="s">
        <v>56</v>
      </c>
      <c r="K2284" t="s">
        <v>57</v>
      </c>
      <c r="L2284" t="s">
        <v>155</v>
      </c>
      <c r="M2284" t="s">
        <v>156</v>
      </c>
      <c r="N2284" t="s">
        <v>22</v>
      </c>
    </row>
    <row r="2285" spans="1:14" x14ac:dyDescent="0.25">
      <c r="A2285">
        <f t="shared" si="35"/>
        <v>6</v>
      </c>
      <c r="B2285" s="1">
        <v>41376</v>
      </c>
      <c r="C2285" s="2">
        <v>0.47916666666666669</v>
      </c>
      <c r="D2285" t="s">
        <v>245</v>
      </c>
      <c r="E2285" t="s">
        <v>1573</v>
      </c>
      <c r="G2285">
        <v>0</v>
      </c>
      <c r="H2285">
        <v>1</v>
      </c>
      <c r="I2285">
        <v>0</v>
      </c>
      <c r="J2285" t="s">
        <v>56</v>
      </c>
      <c r="K2285" t="s">
        <v>57</v>
      </c>
      <c r="L2285" t="s">
        <v>155</v>
      </c>
      <c r="M2285" t="s">
        <v>156</v>
      </c>
      <c r="N2285" t="s">
        <v>22</v>
      </c>
    </row>
    <row r="2286" spans="1:14" x14ac:dyDescent="0.25">
      <c r="A2286">
        <f t="shared" si="35"/>
        <v>6</v>
      </c>
      <c r="B2286" s="1">
        <v>41376</v>
      </c>
      <c r="C2286" s="2">
        <v>0.58333333333333337</v>
      </c>
      <c r="D2286" t="s">
        <v>267</v>
      </c>
      <c r="E2286" t="s">
        <v>1009</v>
      </c>
      <c r="G2286">
        <v>0</v>
      </c>
      <c r="H2286">
        <v>1</v>
      </c>
      <c r="I2286">
        <v>0</v>
      </c>
      <c r="J2286" t="s">
        <v>56</v>
      </c>
      <c r="K2286" t="s">
        <v>57</v>
      </c>
      <c r="L2286" t="s">
        <v>205</v>
      </c>
      <c r="M2286" t="s">
        <v>206</v>
      </c>
      <c r="N2286" t="s">
        <v>22</v>
      </c>
    </row>
    <row r="2287" spans="1:14" x14ac:dyDescent="0.25">
      <c r="A2287">
        <f t="shared" si="35"/>
        <v>2</v>
      </c>
      <c r="B2287" s="1">
        <v>41379</v>
      </c>
      <c r="C2287" s="2">
        <v>0.64583333333333337</v>
      </c>
      <c r="D2287" t="s">
        <v>267</v>
      </c>
      <c r="E2287" t="s">
        <v>1009</v>
      </c>
      <c r="G2287">
        <v>0</v>
      </c>
      <c r="H2287">
        <v>1</v>
      </c>
      <c r="I2287">
        <v>0</v>
      </c>
      <c r="J2287" t="s">
        <v>56</v>
      </c>
      <c r="K2287" t="s">
        <v>57</v>
      </c>
      <c r="L2287" t="s">
        <v>205</v>
      </c>
      <c r="M2287" t="s">
        <v>206</v>
      </c>
      <c r="N2287" t="s">
        <v>22</v>
      </c>
    </row>
    <row r="2288" spans="1:14" x14ac:dyDescent="0.25">
      <c r="A2288">
        <f t="shared" si="35"/>
        <v>4</v>
      </c>
      <c r="B2288" s="1">
        <v>41381</v>
      </c>
      <c r="C2288" s="2">
        <v>0.41666666666666669</v>
      </c>
      <c r="D2288" t="s">
        <v>240</v>
      </c>
      <c r="E2288" t="s">
        <v>1008</v>
      </c>
      <c r="G2288">
        <v>0</v>
      </c>
      <c r="H2288">
        <v>1</v>
      </c>
      <c r="I2288">
        <v>0</v>
      </c>
      <c r="J2288" t="s">
        <v>56</v>
      </c>
      <c r="K2288" t="s">
        <v>57</v>
      </c>
      <c r="L2288" t="s">
        <v>538</v>
      </c>
      <c r="M2288" t="s">
        <v>539</v>
      </c>
      <c r="N2288" t="s">
        <v>15</v>
      </c>
    </row>
    <row r="2289" spans="1:14" x14ac:dyDescent="0.25">
      <c r="A2289">
        <f t="shared" si="35"/>
        <v>4</v>
      </c>
      <c r="B2289" s="1">
        <v>41381</v>
      </c>
      <c r="C2289" s="2">
        <v>0.4375</v>
      </c>
      <c r="D2289" t="s">
        <v>240</v>
      </c>
      <c r="E2289" t="s">
        <v>1008</v>
      </c>
      <c r="G2289">
        <v>0</v>
      </c>
      <c r="H2289">
        <v>1</v>
      </c>
      <c r="I2289">
        <v>0</v>
      </c>
      <c r="J2289" t="s">
        <v>56</v>
      </c>
      <c r="K2289" t="s">
        <v>57</v>
      </c>
      <c r="L2289" t="s">
        <v>538</v>
      </c>
      <c r="M2289" t="s">
        <v>539</v>
      </c>
      <c r="N2289" t="s">
        <v>15</v>
      </c>
    </row>
    <row r="2290" spans="1:14" x14ac:dyDescent="0.25">
      <c r="A2290">
        <f t="shared" si="35"/>
        <v>4</v>
      </c>
      <c r="B2290" s="1">
        <v>41381</v>
      </c>
      <c r="C2290" s="2">
        <v>0.45833333333333331</v>
      </c>
      <c r="D2290" t="s">
        <v>267</v>
      </c>
      <c r="E2290" t="s">
        <v>1348</v>
      </c>
      <c r="G2290">
        <v>0</v>
      </c>
      <c r="H2290">
        <v>1</v>
      </c>
      <c r="I2290">
        <v>0</v>
      </c>
      <c r="J2290" t="s">
        <v>56</v>
      </c>
      <c r="K2290" t="s">
        <v>57</v>
      </c>
      <c r="L2290" t="s">
        <v>205</v>
      </c>
      <c r="M2290" t="s">
        <v>206</v>
      </c>
      <c r="N2290" t="s">
        <v>22</v>
      </c>
    </row>
    <row r="2291" spans="1:14" x14ac:dyDescent="0.25">
      <c r="A2291">
        <f t="shared" si="35"/>
        <v>4</v>
      </c>
      <c r="B2291" s="1">
        <v>41381</v>
      </c>
      <c r="C2291" s="2">
        <v>0.47916666666666669</v>
      </c>
      <c r="D2291" t="s">
        <v>267</v>
      </c>
      <c r="E2291" t="s">
        <v>1619</v>
      </c>
      <c r="G2291">
        <v>0</v>
      </c>
      <c r="H2291">
        <v>1</v>
      </c>
      <c r="I2291">
        <v>0</v>
      </c>
      <c r="J2291" t="s">
        <v>56</v>
      </c>
      <c r="K2291" t="s">
        <v>57</v>
      </c>
      <c r="L2291" t="s">
        <v>205</v>
      </c>
      <c r="M2291" t="s">
        <v>206</v>
      </c>
      <c r="N2291" t="s">
        <v>22</v>
      </c>
    </row>
    <row r="2292" spans="1:14" x14ac:dyDescent="0.25">
      <c r="A2292">
        <f t="shared" si="35"/>
        <v>4</v>
      </c>
      <c r="B2292" s="1">
        <v>41381</v>
      </c>
      <c r="C2292" s="2">
        <v>0.5</v>
      </c>
      <c r="D2292" t="s">
        <v>240</v>
      </c>
      <c r="E2292" t="s">
        <v>1374</v>
      </c>
      <c r="G2292">
        <v>0</v>
      </c>
      <c r="H2292">
        <v>1</v>
      </c>
      <c r="I2292">
        <v>0</v>
      </c>
      <c r="J2292" t="s">
        <v>56</v>
      </c>
      <c r="K2292" t="s">
        <v>57</v>
      </c>
      <c r="L2292" t="s">
        <v>18</v>
      </c>
      <c r="M2292" t="s">
        <v>19</v>
      </c>
      <c r="N2292" t="s">
        <v>15</v>
      </c>
    </row>
    <row r="2293" spans="1:14" x14ac:dyDescent="0.25">
      <c r="A2293">
        <f t="shared" si="35"/>
        <v>4</v>
      </c>
      <c r="B2293" s="1">
        <v>41381</v>
      </c>
      <c r="C2293" s="2">
        <v>0.52083333333333337</v>
      </c>
      <c r="D2293" t="s">
        <v>240</v>
      </c>
      <c r="E2293" t="s">
        <v>1374</v>
      </c>
      <c r="G2293">
        <v>0</v>
      </c>
      <c r="H2293">
        <v>1</v>
      </c>
      <c r="I2293">
        <v>0</v>
      </c>
      <c r="J2293" t="s">
        <v>56</v>
      </c>
      <c r="K2293" t="s">
        <v>57</v>
      </c>
      <c r="L2293" t="s">
        <v>18</v>
      </c>
      <c r="M2293" t="s">
        <v>19</v>
      </c>
      <c r="N2293" t="s">
        <v>15</v>
      </c>
    </row>
    <row r="2294" spans="1:14" x14ac:dyDescent="0.25">
      <c r="A2294">
        <f t="shared" si="35"/>
        <v>6</v>
      </c>
      <c r="B2294" s="1">
        <v>41383</v>
      </c>
      <c r="C2294" s="2">
        <v>0.47916666666666669</v>
      </c>
      <c r="D2294" t="s">
        <v>245</v>
      </c>
      <c r="E2294" t="s">
        <v>1240</v>
      </c>
      <c r="G2294">
        <v>0</v>
      </c>
      <c r="H2294">
        <v>1</v>
      </c>
      <c r="I2294">
        <v>0</v>
      </c>
      <c r="J2294" t="s">
        <v>56</v>
      </c>
      <c r="K2294" t="s">
        <v>57</v>
      </c>
      <c r="L2294" t="s">
        <v>155</v>
      </c>
      <c r="M2294" t="s">
        <v>156</v>
      </c>
      <c r="N2294" t="s">
        <v>22</v>
      </c>
    </row>
    <row r="2295" spans="1:14" x14ac:dyDescent="0.25">
      <c r="A2295">
        <f t="shared" si="35"/>
        <v>2</v>
      </c>
      <c r="B2295" s="1">
        <v>41386</v>
      </c>
      <c r="C2295" s="2">
        <v>0.625</v>
      </c>
      <c r="D2295" t="s">
        <v>245</v>
      </c>
      <c r="E2295" t="s">
        <v>1378</v>
      </c>
      <c r="G2295">
        <v>0</v>
      </c>
      <c r="H2295">
        <v>1</v>
      </c>
      <c r="I2295">
        <v>0</v>
      </c>
      <c r="J2295" t="s">
        <v>56</v>
      </c>
      <c r="K2295" t="s">
        <v>57</v>
      </c>
      <c r="L2295" t="s">
        <v>66</v>
      </c>
      <c r="M2295" t="s">
        <v>1364</v>
      </c>
      <c r="N2295" t="s">
        <v>25</v>
      </c>
    </row>
    <row r="2296" spans="1:14" x14ac:dyDescent="0.25">
      <c r="A2296">
        <f t="shared" si="35"/>
        <v>4</v>
      </c>
      <c r="B2296" s="1">
        <v>41388</v>
      </c>
      <c r="C2296" s="2">
        <v>0.45833333333333331</v>
      </c>
      <c r="D2296" t="s">
        <v>267</v>
      </c>
      <c r="E2296" t="s">
        <v>506</v>
      </c>
      <c r="G2296">
        <v>0</v>
      </c>
      <c r="H2296">
        <v>1</v>
      </c>
      <c r="I2296">
        <v>0</v>
      </c>
      <c r="J2296" t="s">
        <v>56</v>
      </c>
      <c r="K2296" t="s">
        <v>57</v>
      </c>
      <c r="L2296" t="s">
        <v>205</v>
      </c>
      <c r="M2296" t="s">
        <v>206</v>
      </c>
      <c r="N2296" t="s">
        <v>22</v>
      </c>
    </row>
    <row r="2297" spans="1:14" x14ac:dyDescent="0.25">
      <c r="A2297">
        <f t="shared" si="35"/>
        <v>4</v>
      </c>
      <c r="B2297" s="1">
        <v>41388</v>
      </c>
      <c r="C2297" s="2">
        <v>0.47916666666666669</v>
      </c>
      <c r="D2297" t="s">
        <v>267</v>
      </c>
      <c r="E2297" t="s">
        <v>1662</v>
      </c>
      <c r="G2297">
        <v>0</v>
      </c>
      <c r="H2297">
        <v>1</v>
      </c>
      <c r="I2297">
        <v>0</v>
      </c>
      <c r="J2297" t="s">
        <v>56</v>
      </c>
      <c r="K2297" t="s">
        <v>57</v>
      </c>
      <c r="L2297" t="s">
        <v>205</v>
      </c>
      <c r="M2297" t="s">
        <v>206</v>
      </c>
      <c r="N2297" t="s">
        <v>22</v>
      </c>
    </row>
    <row r="2298" spans="1:14" x14ac:dyDescent="0.25">
      <c r="A2298">
        <f t="shared" si="35"/>
        <v>4</v>
      </c>
      <c r="B2298" s="1">
        <v>41388</v>
      </c>
      <c r="C2298" s="2">
        <v>0.5</v>
      </c>
      <c r="D2298" t="s">
        <v>262</v>
      </c>
      <c r="E2298" t="s">
        <v>1377</v>
      </c>
      <c r="G2298">
        <v>0</v>
      </c>
      <c r="H2298">
        <v>1</v>
      </c>
      <c r="I2298">
        <v>0</v>
      </c>
      <c r="J2298" t="s">
        <v>56</v>
      </c>
      <c r="K2298" t="s">
        <v>57</v>
      </c>
      <c r="L2298" t="s">
        <v>1219</v>
      </c>
      <c r="M2298" t="s">
        <v>1220</v>
      </c>
      <c r="N2298" t="s">
        <v>25</v>
      </c>
    </row>
    <row r="2299" spans="1:14" x14ac:dyDescent="0.25">
      <c r="A2299">
        <f t="shared" si="35"/>
        <v>4</v>
      </c>
      <c r="B2299" s="1">
        <v>41388</v>
      </c>
      <c r="C2299" s="2">
        <v>0.52083333333333337</v>
      </c>
      <c r="D2299" t="s">
        <v>262</v>
      </c>
      <c r="E2299" t="s">
        <v>1377</v>
      </c>
      <c r="G2299">
        <v>0</v>
      </c>
      <c r="H2299">
        <v>1</v>
      </c>
      <c r="I2299">
        <v>0</v>
      </c>
      <c r="J2299" t="s">
        <v>56</v>
      </c>
      <c r="K2299" t="s">
        <v>57</v>
      </c>
      <c r="L2299" t="s">
        <v>1219</v>
      </c>
      <c r="M2299" t="s">
        <v>1220</v>
      </c>
      <c r="N2299" t="s">
        <v>25</v>
      </c>
    </row>
    <row r="2300" spans="1:14" x14ac:dyDescent="0.25">
      <c r="A2300">
        <f t="shared" si="35"/>
        <v>6</v>
      </c>
      <c r="B2300" s="1">
        <v>41390</v>
      </c>
      <c r="C2300" s="2">
        <v>0.4375</v>
      </c>
      <c r="D2300" t="s">
        <v>245</v>
      </c>
      <c r="E2300" t="s">
        <v>1719</v>
      </c>
      <c r="G2300">
        <v>0</v>
      </c>
      <c r="H2300">
        <v>1</v>
      </c>
      <c r="I2300">
        <v>0</v>
      </c>
      <c r="J2300" t="s">
        <v>56</v>
      </c>
      <c r="K2300" t="s">
        <v>57</v>
      </c>
      <c r="L2300" t="s">
        <v>155</v>
      </c>
      <c r="M2300" t="s">
        <v>156</v>
      </c>
      <c r="N2300" t="s">
        <v>22</v>
      </c>
    </row>
    <row r="2301" spans="1:14" x14ac:dyDescent="0.25">
      <c r="A2301">
        <f t="shared" si="35"/>
        <v>6</v>
      </c>
      <c r="B2301" s="1">
        <v>41390</v>
      </c>
      <c r="C2301" s="2">
        <v>0.45833333333333331</v>
      </c>
      <c r="D2301" t="s">
        <v>245</v>
      </c>
      <c r="E2301" t="s">
        <v>1719</v>
      </c>
      <c r="G2301">
        <v>0</v>
      </c>
      <c r="H2301">
        <v>1</v>
      </c>
      <c r="I2301">
        <v>0</v>
      </c>
      <c r="J2301" t="s">
        <v>56</v>
      </c>
      <c r="K2301" t="s">
        <v>57</v>
      </c>
      <c r="L2301" t="s">
        <v>155</v>
      </c>
      <c r="M2301" t="s">
        <v>156</v>
      </c>
      <c r="N2301" t="s">
        <v>22</v>
      </c>
    </row>
    <row r="2302" spans="1:14" x14ac:dyDescent="0.25">
      <c r="A2302">
        <f t="shared" si="35"/>
        <v>6</v>
      </c>
      <c r="B2302" s="1">
        <v>41390</v>
      </c>
      <c r="C2302" s="2">
        <v>0.5</v>
      </c>
      <c r="D2302" t="s">
        <v>259</v>
      </c>
      <c r="E2302" t="s">
        <v>1720</v>
      </c>
      <c r="G2302">
        <v>0</v>
      </c>
      <c r="H2302">
        <v>1</v>
      </c>
      <c r="I2302">
        <v>0</v>
      </c>
      <c r="J2302" t="s">
        <v>56</v>
      </c>
      <c r="K2302" t="s">
        <v>57</v>
      </c>
      <c r="L2302" t="s">
        <v>73</v>
      </c>
      <c r="M2302" t="s">
        <v>74</v>
      </c>
      <c r="N2302" t="s">
        <v>15</v>
      </c>
    </row>
    <row r="2303" spans="1:14" x14ac:dyDescent="0.25">
      <c r="A2303">
        <f t="shared" si="35"/>
        <v>6</v>
      </c>
      <c r="B2303" s="1">
        <v>41390</v>
      </c>
      <c r="C2303" s="2">
        <v>0.58333333333333337</v>
      </c>
      <c r="D2303" t="s">
        <v>251</v>
      </c>
      <c r="E2303" t="s">
        <v>1722</v>
      </c>
      <c r="G2303">
        <v>0</v>
      </c>
      <c r="H2303">
        <v>1</v>
      </c>
      <c r="I2303">
        <v>0</v>
      </c>
      <c r="J2303" t="s">
        <v>56</v>
      </c>
      <c r="K2303" t="s">
        <v>57</v>
      </c>
      <c r="L2303" t="s">
        <v>1148</v>
      </c>
      <c r="M2303" t="s">
        <v>1153</v>
      </c>
      <c r="N2303" t="s">
        <v>15</v>
      </c>
    </row>
    <row r="2304" spans="1:14" x14ac:dyDescent="0.25">
      <c r="A2304">
        <f t="shared" si="35"/>
        <v>6</v>
      </c>
      <c r="B2304" s="1">
        <v>41390</v>
      </c>
      <c r="C2304" s="2">
        <v>0.60416666666666663</v>
      </c>
      <c r="D2304" t="s">
        <v>251</v>
      </c>
      <c r="E2304" t="s">
        <v>1725</v>
      </c>
      <c r="G2304">
        <v>0</v>
      </c>
      <c r="H2304">
        <v>1</v>
      </c>
      <c r="I2304">
        <v>0</v>
      </c>
      <c r="J2304" t="s">
        <v>56</v>
      </c>
      <c r="K2304" t="s">
        <v>57</v>
      </c>
      <c r="L2304" t="s">
        <v>1148</v>
      </c>
      <c r="M2304" t="s">
        <v>1153</v>
      </c>
      <c r="N2304" t="s">
        <v>15</v>
      </c>
    </row>
    <row r="2305" spans="1:15" x14ac:dyDescent="0.25">
      <c r="A2305">
        <f t="shared" si="35"/>
        <v>4</v>
      </c>
      <c r="B2305" s="1">
        <v>41395</v>
      </c>
      <c r="C2305" s="2">
        <v>0.41666666666666669</v>
      </c>
      <c r="D2305" t="s">
        <v>240</v>
      </c>
      <c r="E2305" t="s">
        <v>255</v>
      </c>
      <c r="G2305">
        <v>0</v>
      </c>
      <c r="H2305">
        <v>1</v>
      </c>
      <c r="I2305">
        <v>0</v>
      </c>
      <c r="J2305" t="s">
        <v>56</v>
      </c>
      <c r="K2305" t="s">
        <v>57</v>
      </c>
      <c r="L2305" t="s">
        <v>538</v>
      </c>
      <c r="M2305" t="s">
        <v>539</v>
      </c>
      <c r="N2305" t="s">
        <v>15</v>
      </c>
    </row>
    <row r="2306" spans="1:15" x14ac:dyDescent="0.25">
      <c r="A2306">
        <f t="shared" ref="A2306:A2369" si="36">WEEKDAY(B:B)</f>
        <v>4</v>
      </c>
      <c r="B2306" s="1">
        <v>41395</v>
      </c>
      <c r="C2306" s="2">
        <v>0.4375</v>
      </c>
      <c r="D2306" t="s">
        <v>240</v>
      </c>
      <c r="E2306" t="s">
        <v>255</v>
      </c>
      <c r="G2306">
        <v>0</v>
      </c>
      <c r="H2306">
        <v>1</v>
      </c>
      <c r="I2306">
        <v>0</v>
      </c>
      <c r="J2306" t="s">
        <v>56</v>
      </c>
      <c r="K2306" t="s">
        <v>57</v>
      </c>
      <c r="L2306" t="s">
        <v>538</v>
      </c>
      <c r="M2306" t="s">
        <v>539</v>
      </c>
      <c r="N2306" t="s">
        <v>15</v>
      </c>
    </row>
    <row r="2307" spans="1:15" x14ac:dyDescent="0.25">
      <c r="A2307">
        <f t="shared" si="36"/>
        <v>4</v>
      </c>
      <c r="B2307" s="1">
        <v>41395</v>
      </c>
      <c r="C2307" s="2">
        <v>0.45833333333333331</v>
      </c>
      <c r="D2307" t="s">
        <v>251</v>
      </c>
      <c r="E2307" t="s">
        <v>479</v>
      </c>
      <c r="G2307">
        <v>0</v>
      </c>
      <c r="H2307">
        <v>1</v>
      </c>
      <c r="I2307">
        <v>0</v>
      </c>
      <c r="J2307" t="s">
        <v>56</v>
      </c>
      <c r="K2307" t="s">
        <v>57</v>
      </c>
      <c r="L2307" t="s">
        <v>299</v>
      </c>
      <c r="M2307" t="s">
        <v>300</v>
      </c>
      <c r="N2307" t="s">
        <v>15</v>
      </c>
    </row>
    <row r="2308" spans="1:15" x14ac:dyDescent="0.25">
      <c r="A2308">
        <f t="shared" si="36"/>
        <v>4</v>
      </c>
      <c r="B2308" s="1">
        <v>41395</v>
      </c>
      <c r="C2308" s="2">
        <v>0.47916666666666669</v>
      </c>
      <c r="D2308" t="s">
        <v>251</v>
      </c>
      <c r="E2308" t="s">
        <v>479</v>
      </c>
      <c r="G2308">
        <v>0</v>
      </c>
      <c r="H2308">
        <v>1</v>
      </c>
      <c r="I2308">
        <v>0</v>
      </c>
      <c r="J2308" t="s">
        <v>56</v>
      </c>
      <c r="K2308" t="s">
        <v>57</v>
      </c>
      <c r="L2308" t="s">
        <v>299</v>
      </c>
      <c r="M2308" t="s">
        <v>300</v>
      </c>
      <c r="N2308" t="s">
        <v>15</v>
      </c>
    </row>
    <row r="2309" spans="1:15" x14ac:dyDescent="0.25">
      <c r="A2309">
        <f t="shared" si="36"/>
        <v>6</v>
      </c>
      <c r="B2309" s="1">
        <v>41397</v>
      </c>
      <c r="C2309" s="2">
        <v>0.41666666666666669</v>
      </c>
      <c r="D2309" t="s">
        <v>245</v>
      </c>
      <c r="E2309" t="s">
        <v>1805</v>
      </c>
      <c r="G2309">
        <v>0</v>
      </c>
      <c r="H2309">
        <v>1</v>
      </c>
      <c r="I2309">
        <v>0</v>
      </c>
      <c r="J2309" t="s">
        <v>56</v>
      </c>
      <c r="K2309" t="s">
        <v>57</v>
      </c>
      <c r="L2309" t="s">
        <v>216</v>
      </c>
      <c r="M2309" t="s">
        <v>217</v>
      </c>
      <c r="N2309" t="s">
        <v>25</v>
      </c>
    </row>
    <row r="2310" spans="1:15" x14ac:dyDescent="0.25">
      <c r="A2310">
        <f t="shared" si="36"/>
        <v>6</v>
      </c>
      <c r="B2310" s="1">
        <v>41397</v>
      </c>
      <c r="C2310" s="2">
        <v>0.4375</v>
      </c>
      <c r="D2310" t="s">
        <v>251</v>
      </c>
      <c r="E2310" t="s">
        <v>1806</v>
      </c>
      <c r="G2310">
        <v>0</v>
      </c>
      <c r="H2310">
        <v>1</v>
      </c>
      <c r="I2310">
        <v>0</v>
      </c>
      <c r="J2310" t="s">
        <v>56</v>
      </c>
      <c r="K2310" t="s">
        <v>57</v>
      </c>
      <c r="L2310" t="s">
        <v>1807</v>
      </c>
      <c r="M2310" t="s">
        <v>1808</v>
      </c>
      <c r="N2310" t="s">
        <v>22</v>
      </c>
    </row>
    <row r="2311" spans="1:15" x14ac:dyDescent="0.25">
      <c r="A2311">
        <f t="shared" si="36"/>
        <v>6</v>
      </c>
      <c r="B2311" s="1">
        <v>41397</v>
      </c>
      <c r="C2311" s="2">
        <v>0.45833333333333331</v>
      </c>
      <c r="D2311" t="s">
        <v>245</v>
      </c>
      <c r="E2311" t="s">
        <v>1092</v>
      </c>
      <c r="G2311">
        <v>0</v>
      </c>
      <c r="H2311">
        <v>1</v>
      </c>
      <c r="I2311">
        <v>0</v>
      </c>
      <c r="J2311" t="s">
        <v>56</v>
      </c>
      <c r="K2311" t="s">
        <v>57</v>
      </c>
      <c r="L2311" t="s">
        <v>155</v>
      </c>
      <c r="M2311" t="s">
        <v>156</v>
      </c>
      <c r="N2311" t="s">
        <v>22</v>
      </c>
    </row>
    <row r="2312" spans="1:15" x14ac:dyDescent="0.25">
      <c r="A2312">
        <f t="shared" si="36"/>
        <v>6</v>
      </c>
      <c r="B2312" s="1">
        <v>41397</v>
      </c>
      <c r="C2312" s="2">
        <v>0.47916666666666669</v>
      </c>
      <c r="D2312" t="s">
        <v>245</v>
      </c>
      <c r="E2312" t="s">
        <v>1092</v>
      </c>
      <c r="G2312">
        <v>0</v>
      </c>
      <c r="H2312">
        <v>1</v>
      </c>
      <c r="I2312">
        <v>0</v>
      </c>
      <c r="J2312" t="s">
        <v>56</v>
      </c>
      <c r="K2312" t="s">
        <v>57</v>
      </c>
      <c r="L2312" t="s">
        <v>155</v>
      </c>
      <c r="M2312" t="s">
        <v>156</v>
      </c>
      <c r="N2312" t="s">
        <v>22</v>
      </c>
    </row>
    <row r="2313" spans="1:15" x14ac:dyDescent="0.25">
      <c r="A2313">
        <f t="shared" si="36"/>
        <v>6</v>
      </c>
      <c r="B2313" s="1">
        <v>41397</v>
      </c>
      <c r="C2313" s="2">
        <v>0.58333333333333337</v>
      </c>
      <c r="D2313" t="s">
        <v>245</v>
      </c>
      <c r="E2313" t="s">
        <v>1810</v>
      </c>
      <c r="G2313">
        <v>0</v>
      </c>
      <c r="H2313">
        <v>1</v>
      </c>
      <c r="I2313">
        <v>0</v>
      </c>
      <c r="J2313" t="s">
        <v>56</v>
      </c>
      <c r="K2313" t="s">
        <v>57</v>
      </c>
      <c r="L2313" t="s">
        <v>66</v>
      </c>
      <c r="M2313" t="s">
        <v>1364</v>
      </c>
      <c r="N2313" t="s">
        <v>25</v>
      </c>
    </row>
    <row r="2314" spans="1:15" x14ac:dyDescent="0.25">
      <c r="A2314">
        <f t="shared" si="36"/>
        <v>6</v>
      </c>
      <c r="B2314" s="1">
        <v>41397</v>
      </c>
      <c r="C2314" s="2">
        <v>0.60416666666666663</v>
      </c>
      <c r="D2314" t="s">
        <v>245</v>
      </c>
      <c r="E2314" t="s">
        <v>1810</v>
      </c>
      <c r="G2314">
        <v>0</v>
      </c>
      <c r="H2314">
        <v>1</v>
      </c>
      <c r="I2314">
        <v>0</v>
      </c>
      <c r="J2314" t="s">
        <v>56</v>
      </c>
      <c r="K2314" t="s">
        <v>57</v>
      </c>
      <c r="L2314" t="s">
        <v>66</v>
      </c>
      <c r="M2314" t="s">
        <v>1364</v>
      </c>
      <c r="N2314" t="s">
        <v>25</v>
      </c>
    </row>
    <row r="2315" spans="1:15" x14ac:dyDescent="0.25">
      <c r="A2315">
        <f t="shared" si="36"/>
        <v>6</v>
      </c>
      <c r="B2315" s="1">
        <v>41397</v>
      </c>
      <c r="C2315" s="2">
        <v>0.625</v>
      </c>
      <c r="D2315" t="s">
        <v>245</v>
      </c>
      <c r="E2315" t="s">
        <v>1811</v>
      </c>
      <c r="G2315">
        <v>0</v>
      </c>
      <c r="H2315">
        <v>1</v>
      </c>
      <c r="I2315">
        <v>0</v>
      </c>
      <c r="J2315" t="s">
        <v>56</v>
      </c>
      <c r="K2315" t="s">
        <v>57</v>
      </c>
      <c r="L2315" t="s">
        <v>301</v>
      </c>
      <c r="M2315" t="s">
        <v>302</v>
      </c>
      <c r="N2315" t="s">
        <v>25</v>
      </c>
    </row>
    <row r="2316" spans="1:15" x14ac:dyDescent="0.25">
      <c r="A2316">
        <f t="shared" si="36"/>
        <v>6</v>
      </c>
      <c r="B2316" s="1">
        <v>41397</v>
      </c>
      <c r="C2316" s="2">
        <v>0.64583333333333337</v>
      </c>
      <c r="D2316" t="s">
        <v>245</v>
      </c>
      <c r="E2316" t="s">
        <v>1811</v>
      </c>
      <c r="G2316">
        <v>0</v>
      </c>
      <c r="H2316">
        <v>1</v>
      </c>
      <c r="I2316">
        <v>0</v>
      </c>
      <c r="J2316" t="s">
        <v>56</v>
      </c>
      <c r="K2316" t="s">
        <v>57</v>
      </c>
      <c r="L2316" t="s">
        <v>301</v>
      </c>
      <c r="M2316" t="s">
        <v>302</v>
      </c>
      <c r="N2316" t="s">
        <v>25</v>
      </c>
    </row>
    <row r="2317" spans="1:15" x14ac:dyDescent="0.25">
      <c r="A2317">
        <f t="shared" si="36"/>
        <v>3</v>
      </c>
      <c r="B2317" s="1">
        <v>41303</v>
      </c>
      <c r="C2317" s="2">
        <v>0.66666666666666663</v>
      </c>
      <c r="D2317" t="s">
        <v>251</v>
      </c>
      <c r="E2317" t="s">
        <v>603</v>
      </c>
      <c r="G2317">
        <v>0</v>
      </c>
      <c r="H2317">
        <v>1</v>
      </c>
      <c r="I2317">
        <v>1</v>
      </c>
      <c r="J2317" t="s">
        <v>101</v>
      </c>
      <c r="K2317" t="s">
        <v>102</v>
      </c>
      <c r="L2317" t="s">
        <v>38</v>
      </c>
      <c r="M2317" t="s">
        <v>39</v>
      </c>
      <c r="N2317" t="s">
        <v>15</v>
      </c>
      <c r="O2317" s="6" t="s">
        <v>361</v>
      </c>
    </row>
    <row r="2318" spans="1:15" x14ac:dyDescent="0.25">
      <c r="A2318">
        <f t="shared" si="36"/>
        <v>3</v>
      </c>
      <c r="B2318" s="1">
        <v>41303</v>
      </c>
      <c r="C2318" s="2">
        <v>0.6875</v>
      </c>
      <c r="D2318" t="s">
        <v>251</v>
      </c>
      <c r="E2318" t="s">
        <v>606</v>
      </c>
      <c r="G2318">
        <v>0</v>
      </c>
      <c r="H2318">
        <v>1</v>
      </c>
      <c r="I2318">
        <v>0</v>
      </c>
      <c r="J2318" t="s">
        <v>101</v>
      </c>
      <c r="K2318" t="s">
        <v>102</v>
      </c>
      <c r="L2318" t="s">
        <v>38</v>
      </c>
      <c r="M2318" t="s">
        <v>39</v>
      </c>
      <c r="N2318" t="s">
        <v>15</v>
      </c>
      <c r="O2318" s="6" t="s">
        <v>361</v>
      </c>
    </row>
    <row r="2319" spans="1:15" x14ac:dyDescent="0.25">
      <c r="A2319">
        <f t="shared" si="36"/>
        <v>3</v>
      </c>
      <c r="B2319" s="1">
        <v>41303</v>
      </c>
      <c r="C2319" s="2">
        <v>0.72916666666666663</v>
      </c>
      <c r="D2319" t="s">
        <v>250</v>
      </c>
      <c r="E2319" t="s">
        <v>608</v>
      </c>
      <c r="G2319">
        <v>0</v>
      </c>
      <c r="H2319">
        <v>1</v>
      </c>
      <c r="I2319">
        <v>1</v>
      </c>
      <c r="J2319" t="s">
        <v>101</v>
      </c>
      <c r="K2319" t="s">
        <v>102</v>
      </c>
      <c r="L2319" t="s">
        <v>88</v>
      </c>
      <c r="M2319" t="s">
        <v>105</v>
      </c>
      <c r="N2319" t="s">
        <v>25</v>
      </c>
      <c r="O2319" s="6" t="s">
        <v>381</v>
      </c>
    </row>
    <row r="2320" spans="1:15" x14ac:dyDescent="0.25">
      <c r="A2320">
        <f t="shared" si="36"/>
        <v>3</v>
      </c>
      <c r="B2320" s="1">
        <v>41303</v>
      </c>
      <c r="C2320" s="2">
        <v>0.75</v>
      </c>
      <c r="D2320" t="s">
        <v>250</v>
      </c>
      <c r="E2320" t="s">
        <v>610</v>
      </c>
      <c r="G2320">
        <v>0</v>
      </c>
      <c r="H2320">
        <v>1</v>
      </c>
      <c r="I2320">
        <v>1</v>
      </c>
      <c r="J2320" t="s">
        <v>101</v>
      </c>
      <c r="K2320" t="s">
        <v>102</v>
      </c>
      <c r="L2320" t="s">
        <v>106</v>
      </c>
      <c r="M2320" t="s">
        <v>107</v>
      </c>
      <c r="N2320" t="s">
        <v>25</v>
      </c>
      <c r="O2320" s="5" t="s">
        <v>383</v>
      </c>
    </row>
    <row r="2321" spans="1:15" x14ac:dyDescent="0.25">
      <c r="A2321">
        <f t="shared" si="36"/>
        <v>3</v>
      </c>
      <c r="B2321" s="1">
        <v>41303</v>
      </c>
      <c r="C2321" s="2">
        <v>0.77083333333333337</v>
      </c>
      <c r="D2321" t="s">
        <v>250</v>
      </c>
      <c r="E2321" t="s">
        <v>610</v>
      </c>
      <c r="G2321">
        <v>0</v>
      </c>
      <c r="H2321">
        <v>1</v>
      </c>
      <c r="I2321">
        <v>0</v>
      </c>
      <c r="J2321" t="s">
        <v>101</v>
      </c>
      <c r="K2321" t="s">
        <v>102</v>
      </c>
      <c r="L2321" t="s">
        <v>106</v>
      </c>
      <c r="M2321" t="s">
        <v>107</v>
      </c>
      <c r="N2321" t="s">
        <v>25</v>
      </c>
      <c r="O2321" s="5" t="s">
        <v>383</v>
      </c>
    </row>
    <row r="2322" spans="1:15" x14ac:dyDescent="0.25">
      <c r="A2322">
        <f t="shared" si="36"/>
        <v>2</v>
      </c>
      <c r="B2322" s="1">
        <v>41309</v>
      </c>
      <c r="C2322" s="2">
        <v>0.75</v>
      </c>
      <c r="D2322" t="s">
        <v>241</v>
      </c>
      <c r="E2322" t="s">
        <v>674</v>
      </c>
      <c r="G2322">
        <v>0</v>
      </c>
      <c r="H2322">
        <v>1</v>
      </c>
      <c r="I2322">
        <v>1</v>
      </c>
      <c r="J2322" t="s">
        <v>101</v>
      </c>
      <c r="K2322" t="s">
        <v>102</v>
      </c>
      <c r="L2322" t="s">
        <v>18</v>
      </c>
      <c r="M2322" t="s">
        <v>189</v>
      </c>
      <c r="N2322" t="s">
        <v>22</v>
      </c>
      <c r="O2322" s="6" t="s">
        <v>462</v>
      </c>
    </row>
    <row r="2323" spans="1:15" x14ac:dyDescent="0.25">
      <c r="A2323">
        <f t="shared" si="36"/>
        <v>2</v>
      </c>
      <c r="B2323" s="1">
        <v>41309</v>
      </c>
      <c r="C2323" s="2">
        <v>0.77083333333333337</v>
      </c>
      <c r="D2323" t="s">
        <v>250</v>
      </c>
      <c r="E2323" t="s">
        <v>677</v>
      </c>
      <c r="G2323">
        <v>0</v>
      </c>
      <c r="H2323">
        <v>1</v>
      </c>
      <c r="I2323">
        <v>0</v>
      </c>
      <c r="J2323" t="s">
        <v>101</v>
      </c>
      <c r="K2323" t="s">
        <v>102</v>
      </c>
      <c r="L2323" t="s">
        <v>165</v>
      </c>
      <c r="M2323" t="s">
        <v>166</v>
      </c>
      <c r="N2323" t="s">
        <v>25</v>
      </c>
      <c r="O2323" s="6" t="s">
        <v>401</v>
      </c>
    </row>
    <row r="2324" spans="1:15" x14ac:dyDescent="0.25">
      <c r="A2324">
        <f t="shared" si="36"/>
        <v>2</v>
      </c>
      <c r="B2324" s="1">
        <v>41309</v>
      </c>
      <c r="C2324" s="2">
        <v>0.79166666666666663</v>
      </c>
      <c r="D2324" t="s">
        <v>250</v>
      </c>
      <c r="E2324" t="s">
        <v>677</v>
      </c>
      <c r="G2324">
        <v>0</v>
      </c>
      <c r="H2324">
        <v>1</v>
      </c>
      <c r="I2324">
        <v>0</v>
      </c>
      <c r="J2324" t="s">
        <v>101</v>
      </c>
      <c r="K2324" t="s">
        <v>102</v>
      </c>
      <c r="L2324" t="s">
        <v>165</v>
      </c>
      <c r="M2324" t="s">
        <v>166</v>
      </c>
      <c r="N2324" t="s">
        <v>25</v>
      </c>
      <c r="O2324" s="6" t="s">
        <v>401</v>
      </c>
    </row>
    <row r="2325" spans="1:15" x14ac:dyDescent="0.25">
      <c r="A2325">
        <f t="shared" si="36"/>
        <v>2</v>
      </c>
      <c r="B2325" s="1">
        <v>41309</v>
      </c>
      <c r="C2325" s="2">
        <v>0.8125</v>
      </c>
      <c r="D2325" t="s">
        <v>250</v>
      </c>
      <c r="E2325" t="s">
        <v>679</v>
      </c>
      <c r="G2325">
        <v>0</v>
      </c>
      <c r="H2325">
        <v>1</v>
      </c>
      <c r="I2325">
        <v>1</v>
      </c>
      <c r="J2325" t="s">
        <v>101</v>
      </c>
      <c r="K2325" t="s">
        <v>102</v>
      </c>
      <c r="L2325" t="s">
        <v>192</v>
      </c>
      <c r="M2325" t="s">
        <v>193</v>
      </c>
      <c r="N2325" t="s">
        <v>25</v>
      </c>
      <c r="O2325" s="6" t="s">
        <v>467</v>
      </c>
    </row>
    <row r="2326" spans="1:15" x14ac:dyDescent="0.25">
      <c r="A2326">
        <f t="shared" si="36"/>
        <v>2</v>
      </c>
      <c r="B2326" s="1">
        <v>41309</v>
      </c>
      <c r="C2326" s="2">
        <v>0.83333333333333337</v>
      </c>
      <c r="D2326" t="s">
        <v>238</v>
      </c>
      <c r="E2326" t="s">
        <v>637</v>
      </c>
      <c r="G2326">
        <v>0</v>
      </c>
      <c r="H2326">
        <v>1</v>
      </c>
      <c r="I2326">
        <v>0</v>
      </c>
      <c r="J2326" t="s">
        <v>101</v>
      </c>
      <c r="K2326" t="s">
        <v>102</v>
      </c>
      <c r="L2326" t="s">
        <v>66</v>
      </c>
      <c r="M2326" t="s">
        <v>181</v>
      </c>
      <c r="N2326" t="s">
        <v>15</v>
      </c>
      <c r="O2326" s="6" t="s">
        <v>305</v>
      </c>
    </row>
    <row r="2327" spans="1:15" x14ac:dyDescent="0.25">
      <c r="A2327">
        <f t="shared" si="36"/>
        <v>2</v>
      </c>
      <c r="B2327" s="1">
        <v>41309</v>
      </c>
      <c r="C2327" s="2">
        <v>0.85416666666666663</v>
      </c>
      <c r="D2327" t="s">
        <v>238</v>
      </c>
      <c r="E2327" t="s">
        <v>637</v>
      </c>
      <c r="G2327">
        <v>0</v>
      </c>
      <c r="H2327">
        <v>1</v>
      </c>
      <c r="I2327">
        <v>0</v>
      </c>
      <c r="J2327" t="s">
        <v>101</v>
      </c>
      <c r="K2327" t="s">
        <v>102</v>
      </c>
      <c r="L2327" t="s">
        <v>66</v>
      </c>
      <c r="M2327" t="s">
        <v>181</v>
      </c>
      <c r="N2327" t="s">
        <v>15</v>
      </c>
      <c r="O2327" s="6" t="s">
        <v>305</v>
      </c>
    </row>
    <row r="2328" spans="1:15" x14ac:dyDescent="0.25">
      <c r="A2328">
        <f t="shared" si="36"/>
        <v>3</v>
      </c>
      <c r="B2328" s="1">
        <v>41310</v>
      </c>
      <c r="C2328" s="2">
        <v>0.6875</v>
      </c>
      <c r="D2328" t="s">
        <v>250</v>
      </c>
      <c r="E2328" t="s">
        <v>692</v>
      </c>
      <c r="G2328">
        <v>0</v>
      </c>
      <c r="H2328">
        <v>1</v>
      </c>
      <c r="I2328">
        <v>1</v>
      </c>
      <c r="J2328" t="s">
        <v>101</v>
      </c>
      <c r="K2328" t="s">
        <v>102</v>
      </c>
      <c r="L2328" t="s">
        <v>187</v>
      </c>
      <c r="M2328" t="s">
        <v>188</v>
      </c>
      <c r="N2328" t="s">
        <v>25</v>
      </c>
      <c r="O2328" s="6" t="s">
        <v>450</v>
      </c>
    </row>
    <row r="2329" spans="1:15" x14ac:dyDescent="0.25">
      <c r="A2329">
        <f t="shared" si="36"/>
        <v>3</v>
      </c>
      <c r="B2329" s="1">
        <v>41310</v>
      </c>
      <c r="C2329" s="2">
        <v>0.70833333333333337</v>
      </c>
      <c r="D2329" t="s">
        <v>250</v>
      </c>
      <c r="E2329" t="s">
        <v>692</v>
      </c>
      <c r="G2329">
        <v>0</v>
      </c>
      <c r="H2329">
        <v>1</v>
      </c>
      <c r="I2329">
        <v>0</v>
      </c>
      <c r="J2329" t="s">
        <v>101</v>
      </c>
      <c r="K2329" t="s">
        <v>102</v>
      </c>
      <c r="L2329" t="s">
        <v>187</v>
      </c>
      <c r="M2329" t="s">
        <v>188</v>
      </c>
      <c r="N2329" t="s">
        <v>25</v>
      </c>
      <c r="O2329" s="6" t="s">
        <v>450</v>
      </c>
    </row>
    <row r="2330" spans="1:15" x14ac:dyDescent="0.25">
      <c r="A2330">
        <f t="shared" si="36"/>
        <v>3</v>
      </c>
      <c r="B2330" s="1">
        <v>41310</v>
      </c>
      <c r="C2330" s="2">
        <v>0.75</v>
      </c>
      <c r="D2330" t="s">
        <v>250</v>
      </c>
      <c r="E2330" t="s">
        <v>677</v>
      </c>
      <c r="G2330">
        <v>0</v>
      </c>
      <c r="H2330">
        <v>1</v>
      </c>
      <c r="I2330">
        <v>0</v>
      </c>
      <c r="J2330" t="s">
        <v>101</v>
      </c>
      <c r="K2330" t="s">
        <v>102</v>
      </c>
      <c r="L2330" t="s">
        <v>165</v>
      </c>
      <c r="M2330" t="s">
        <v>166</v>
      </c>
      <c r="N2330" t="s">
        <v>25</v>
      </c>
      <c r="O2330" s="6" t="s">
        <v>401</v>
      </c>
    </row>
    <row r="2331" spans="1:15" x14ac:dyDescent="0.25">
      <c r="A2331">
        <f t="shared" si="36"/>
        <v>3</v>
      </c>
      <c r="B2331" s="1">
        <v>41310</v>
      </c>
      <c r="C2331" s="2">
        <v>0.77083333333333337</v>
      </c>
      <c r="D2331" t="s">
        <v>250</v>
      </c>
      <c r="E2331" t="s">
        <v>677</v>
      </c>
      <c r="G2331">
        <v>0</v>
      </c>
      <c r="H2331">
        <v>1</v>
      </c>
      <c r="I2331">
        <v>0</v>
      </c>
      <c r="J2331" t="s">
        <v>101</v>
      </c>
      <c r="K2331" t="s">
        <v>102</v>
      </c>
      <c r="L2331" t="s">
        <v>165</v>
      </c>
      <c r="M2331" t="s">
        <v>166</v>
      </c>
      <c r="N2331" t="s">
        <v>25</v>
      </c>
      <c r="O2331" s="6" t="s">
        <v>401</v>
      </c>
    </row>
    <row r="2332" spans="1:15" x14ac:dyDescent="0.25">
      <c r="A2332">
        <f t="shared" si="36"/>
        <v>2</v>
      </c>
      <c r="B2332" s="1">
        <v>41316</v>
      </c>
      <c r="C2332" s="2">
        <v>0.75</v>
      </c>
      <c r="D2332" t="s">
        <v>238</v>
      </c>
      <c r="E2332" t="s">
        <v>770</v>
      </c>
      <c r="G2332">
        <v>0</v>
      </c>
      <c r="H2332">
        <v>1</v>
      </c>
      <c r="I2332">
        <v>0</v>
      </c>
      <c r="J2332" t="s">
        <v>101</v>
      </c>
      <c r="K2332" t="s">
        <v>102</v>
      </c>
      <c r="L2332" t="s">
        <v>30</v>
      </c>
      <c r="M2332" t="s">
        <v>31</v>
      </c>
      <c r="N2332" t="s">
        <v>25</v>
      </c>
      <c r="O2332" s="6" t="s">
        <v>311</v>
      </c>
    </row>
    <row r="2333" spans="1:15" x14ac:dyDescent="0.25">
      <c r="A2333">
        <f t="shared" si="36"/>
        <v>2</v>
      </c>
      <c r="B2333" s="1">
        <v>41316</v>
      </c>
      <c r="C2333" s="2">
        <v>0.77083333333333337</v>
      </c>
      <c r="D2333" t="s">
        <v>238</v>
      </c>
      <c r="E2333" t="s">
        <v>770</v>
      </c>
      <c r="G2333">
        <v>0</v>
      </c>
      <c r="H2333">
        <v>1</v>
      </c>
      <c r="I2333">
        <v>0</v>
      </c>
      <c r="J2333" t="s">
        <v>101</v>
      </c>
      <c r="K2333" t="s">
        <v>102</v>
      </c>
      <c r="L2333" t="s">
        <v>30</v>
      </c>
      <c r="M2333" t="s">
        <v>31</v>
      </c>
      <c r="N2333" t="s">
        <v>25</v>
      </c>
      <c r="O2333" s="6" t="s">
        <v>311</v>
      </c>
    </row>
    <row r="2334" spans="1:15" x14ac:dyDescent="0.25">
      <c r="A2334">
        <f t="shared" si="36"/>
        <v>3</v>
      </c>
      <c r="B2334" s="1">
        <v>41317</v>
      </c>
      <c r="C2334" s="2">
        <v>0.70833333333333337</v>
      </c>
      <c r="D2334" t="s">
        <v>251</v>
      </c>
      <c r="E2334" t="s">
        <v>787</v>
      </c>
      <c r="G2334">
        <v>0</v>
      </c>
      <c r="H2334">
        <v>1</v>
      </c>
      <c r="I2334">
        <v>1</v>
      </c>
      <c r="J2334" t="s">
        <v>101</v>
      </c>
      <c r="K2334" t="s">
        <v>102</v>
      </c>
      <c r="L2334" t="s">
        <v>299</v>
      </c>
      <c r="M2334" t="s">
        <v>300</v>
      </c>
      <c r="N2334" t="s">
        <v>15</v>
      </c>
      <c r="O2334" s="5" t="s">
        <v>313</v>
      </c>
    </row>
    <row r="2335" spans="1:15" x14ac:dyDescent="0.25">
      <c r="A2335">
        <f t="shared" si="36"/>
        <v>3</v>
      </c>
      <c r="B2335" s="1">
        <v>41317</v>
      </c>
      <c r="C2335" s="2">
        <v>0.72916666666666663</v>
      </c>
      <c r="D2335" t="s">
        <v>251</v>
      </c>
      <c r="E2335" t="s">
        <v>787</v>
      </c>
      <c r="G2335">
        <v>0</v>
      </c>
      <c r="H2335">
        <v>1</v>
      </c>
      <c r="I2335">
        <v>0</v>
      </c>
      <c r="J2335" t="s">
        <v>101</v>
      </c>
      <c r="K2335" t="s">
        <v>102</v>
      </c>
      <c r="L2335" t="s">
        <v>299</v>
      </c>
      <c r="M2335" t="s">
        <v>300</v>
      </c>
      <c r="N2335" t="s">
        <v>15</v>
      </c>
      <c r="O2335" s="5" t="s">
        <v>313</v>
      </c>
    </row>
    <row r="2336" spans="1:15" x14ac:dyDescent="0.25">
      <c r="A2336">
        <f t="shared" si="36"/>
        <v>2</v>
      </c>
      <c r="B2336" s="1">
        <v>41323</v>
      </c>
      <c r="C2336" s="2">
        <v>0.75</v>
      </c>
      <c r="D2336" t="s">
        <v>250</v>
      </c>
      <c r="E2336" t="s">
        <v>839</v>
      </c>
      <c r="G2336">
        <v>0</v>
      </c>
      <c r="H2336">
        <v>1</v>
      </c>
      <c r="I2336">
        <v>0</v>
      </c>
      <c r="J2336" t="s">
        <v>101</v>
      </c>
      <c r="K2336" t="s">
        <v>102</v>
      </c>
      <c r="L2336" t="s">
        <v>357</v>
      </c>
      <c r="M2336" t="s">
        <v>358</v>
      </c>
      <c r="N2336" t="s">
        <v>25</v>
      </c>
      <c r="O2336" s="6" t="s">
        <v>368</v>
      </c>
    </row>
    <row r="2337" spans="1:15" x14ac:dyDescent="0.25">
      <c r="A2337">
        <f t="shared" si="36"/>
        <v>2</v>
      </c>
      <c r="B2337" s="1">
        <v>41323</v>
      </c>
      <c r="C2337" s="2">
        <v>0.77083333333333337</v>
      </c>
      <c r="D2337" t="s">
        <v>245</v>
      </c>
      <c r="E2337" t="s">
        <v>840</v>
      </c>
      <c r="G2337">
        <v>0</v>
      </c>
      <c r="H2337">
        <v>1</v>
      </c>
      <c r="I2337">
        <v>0</v>
      </c>
      <c r="J2337" t="s">
        <v>101</v>
      </c>
      <c r="K2337" t="s">
        <v>102</v>
      </c>
      <c r="L2337" t="s">
        <v>357</v>
      </c>
      <c r="M2337" t="s">
        <v>358</v>
      </c>
      <c r="N2337" t="s">
        <v>25</v>
      </c>
      <c r="O2337" s="6" t="s">
        <v>368</v>
      </c>
    </row>
    <row r="2338" spans="1:15" x14ac:dyDescent="0.25">
      <c r="A2338">
        <f t="shared" si="36"/>
        <v>2</v>
      </c>
      <c r="B2338" s="1">
        <v>41323</v>
      </c>
      <c r="C2338" s="2">
        <v>0.79166666666666663</v>
      </c>
      <c r="D2338" t="s">
        <v>250</v>
      </c>
      <c r="E2338" t="s">
        <v>842</v>
      </c>
      <c r="G2338">
        <v>0</v>
      </c>
      <c r="H2338">
        <v>1</v>
      </c>
      <c r="I2338">
        <v>0</v>
      </c>
      <c r="J2338" t="s">
        <v>101</v>
      </c>
      <c r="K2338" t="s">
        <v>102</v>
      </c>
      <c r="L2338" t="s">
        <v>174</v>
      </c>
      <c r="M2338" t="s">
        <v>175</v>
      </c>
      <c r="N2338" t="s">
        <v>25</v>
      </c>
      <c r="O2338" s="6" t="s">
        <v>375</v>
      </c>
    </row>
    <row r="2339" spans="1:15" x14ac:dyDescent="0.25">
      <c r="A2339">
        <f t="shared" si="36"/>
        <v>2</v>
      </c>
      <c r="B2339" s="1">
        <v>41323</v>
      </c>
      <c r="C2339" s="2">
        <v>0.8125</v>
      </c>
      <c r="D2339" t="s">
        <v>250</v>
      </c>
      <c r="E2339" t="s">
        <v>842</v>
      </c>
      <c r="G2339">
        <v>0</v>
      </c>
      <c r="H2339">
        <v>1</v>
      </c>
      <c r="I2339">
        <v>0</v>
      </c>
      <c r="J2339" t="s">
        <v>101</v>
      </c>
      <c r="K2339" t="s">
        <v>102</v>
      </c>
      <c r="L2339" t="s">
        <v>174</v>
      </c>
      <c r="M2339" t="s">
        <v>175</v>
      </c>
      <c r="N2339" t="s">
        <v>25</v>
      </c>
      <c r="O2339" s="6" t="s">
        <v>375</v>
      </c>
    </row>
    <row r="2340" spans="1:15" x14ac:dyDescent="0.25">
      <c r="A2340">
        <f t="shared" si="36"/>
        <v>3</v>
      </c>
      <c r="B2340" s="1">
        <v>41324</v>
      </c>
      <c r="C2340" s="2">
        <v>0.66666666666666663</v>
      </c>
      <c r="D2340" t="s">
        <v>250</v>
      </c>
      <c r="E2340" t="s">
        <v>858</v>
      </c>
      <c r="G2340">
        <v>0</v>
      </c>
      <c r="H2340">
        <v>1</v>
      </c>
      <c r="I2340">
        <v>1</v>
      </c>
      <c r="J2340" t="s">
        <v>101</v>
      </c>
      <c r="K2340" t="s">
        <v>102</v>
      </c>
      <c r="L2340" t="s">
        <v>424</v>
      </c>
      <c r="M2340" t="s">
        <v>425</v>
      </c>
      <c r="N2340" t="s">
        <v>25</v>
      </c>
      <c r="O2340" s="6" t="s">
        <v>446</v>
      </c>
    </row>
    <row r="2341" spans="1:15" x14ac:dyDescent="0.25">
      <c r="A2341">
        <f t="shared" si="36"/>
        <v>3</v>
      </c>
      <c r="B2341" s="1">
        <v>41324</v>
      </c>
      <c r="C2341" s="2">
        <v>0.6875</v>
      </c>
      <c r="D2341" t="s">
        <v>250</v>
      </c>
      <c r="E2341" t="s">
        <v>858</v>
      </c>
      <c r="G2341">
        <v>0</v>
      </c>
      <c r="H2341">
        <v>1</v>
      </c>
      <c r="I2341">
        <v>0</v>
      </c>
      <c r="J2341" t="s">
        <v>101</v>
      </c>
      <c r="K2341" t="s">
        <v>102</v>
      </c>
      <c r="L2341" t="s">
        <v>424</v>
      </c>
      <c r="M2341" t="s">
        <v>425</v>
      </c>
      <c r="N2341" t="s">
        <v>25</v>
      </c>
      <c r="O2341" s="6" t="s">
        <v>446</v>
      </c>
    </row>
    <row r="2342" spans="1:15" x14ac:dyDescent="0.25">
      <c r="A2342">
        <f t="shared" si="36"/>
        <v>3</v>
      </c>
      <c r="B2342" s="1">
        <v>41324</v>
      </c>
      <c r="C2342" s="2">
        <v>0.70833333333333337</v>
      </c>
      <c r="D2342" t="s">
        <v>250</v>
      </c>
      <c r="E2342" t="s">
        <v>842</v>
      </c>
      <c r="G2342">
        <v>0</v>
      </c>
      <c r="H2342">
        <v>1</v>
      </c>
      <c r="I2342">
        <v>0</v>
      </c>
      <c r="J2342" t="s">
        <v>101</v>
      </c>
      <c r="K2342" t="s">
        <v>102</v>
      </c>
      <c r="L2342" t="s">
        <v>174</v>
      </c>
      <c r="M2342" t="s">
        <v>175</v>
      </c>
      <c r="N2342" t="s">
        <v>25</v>
      </c>
      <c r="O2342" s="6" t="s">
        <v>375</v>
      </c>
    </row>
    <row r="2343" spans="1:15" x14ac:dyDescent="0.25">
      <c r="A2343">
        <f t="shared" si="36"/>
        <v>3</v>
      </c>
      <c r="B2343" s="1">
        <v>41324</v>
      </c>
      <c r="C2343" s="2">
        <v>0.72916666666666663</v>
      </c>
      <c r="D2343" t="s">
        <v>250</v>
      </c>
      <c r="E2343" t="s">
        <v>842</v>
      </c>
      <c r="G2343">
        <v>0</v>
      </c>
      <c r="H2343">
        <v>1</v>
      </c>
      <c r="I2343">
        <v>0</v>
      </c>
      <c r="J2343" t="s">
        <v>101</v>
      </c>
      <c r="K2343" t="s">
        <v>102</v>
      </c>
      <c r="L2343" t="s">
        <v>174</v>
      </c>
      <c r="M2343" t="s">
        <v>175</v>
      </c>
      <c r="N2343" t="s">
        <v>25</v>
      </c>
      <c r="O2343" s="6" t="s">
        <v>375</v>
      </c>
    </row>
    <row r="2344" spans="1:15" x14ac:dyDescent="0.25">
      <c r="A2344">
        <f t="shared" si="36"/>
        <v>3</v>
      </c>
      <c r="B2344" s="1">
        <v>41324</v>
      </c>
      <c r="C2344" s="2">
        <v>0.75</v>
      </c>
      <c r="D2344" t="s">
        <v>238</v>
      </c>
      <c r="E2344" t="s">
        <v>801</v>
      </c>
      <c r="G2344">
        <v>0</v>
      </c>
      <c r="H2344">
        <v>1</v>
      </c>
      <c r="I2344">
        <v>0</v>
      </c>
      <c r="J2344" t="s">
        <v>101</v>
      </c>
      <c r="K2344" t="s">
        <v>102</v>
      </c>
      <c r="L2344" t="s">
        <v>343</v>
      </c>
      <c r="M2344" t="s">
        <v>344</v>
      </c>
      <c r="N2344" t="s">
        <v>25</v>
      </c>
      <c r="O2344" s="6" t="s">
        <v>373</v>
      </c>
    </row>
    <row r="2345" spans="1:15" x14ac:dyDescent="0.25">
      <c r="A2345">
        <f t="shared" si="36"/>
        <v>3</v>
      </c>
      <c r="B2345" s="1">
        <v>41324</v>
      </c>
      <c r="C2345" s="2">
        <v>0.77083333333333337</v>
      </c>
      <c r="D2345" t="s">
        <v>250</v>
      </c>
      <c r="E2345" t="s">
        <v>863</v>
      </c>
      <c r="G2345">
        <v>0</v>
      </c>
      <c r="H2345">
        <v>1</v>
      </c>
      <c r="I2345">
        <v>0</v>
      </c>
      <c r="J2345" t="s">
        <v>101</v>
      </c>
      <c r="K2345" t="s">
        <v>102</v>
      </c>
      <c r="L2345" t="s">
        <v>165</v>
      </c>
      <c r="M2345" t="s">
        <v>166</v>
      </c>
      <c r="N2345" t="s">
        <v>25</v>
      </c>
      <c r="O2345" s="6" t="s">
        <v>401</v>
      </c>
    </row>
    <row r="2346" spans="1:15" x14ac:dyDescent="0.25">
      <c r="A2346">
        <f t="shared" si="36"/>
        <v>2</v>
      </c>
      <c r="B2346" s="1">
        <v>41330</v>
      </c>
      <c r="C2346" s="2">
        <v>0.75</v>
      </c>
      <c r="D2346" t="s">
        <v>250</v>
      </c>
      <c r="E2346" t="s">
        <v>930</v>
      </c>
      <c r="G2346">
        <v>0</v>
      </c>
      <c r="H2346">
        <v>1</v>
      </c>
      <c r="I2346">
        <v>0</v>
      </c>
      <c r="J2346" t="s">
        <v>101</v>
      </c>
      <c r="K2346" t="s">
        <v>102</v>
      </c>
      <c r="L2346" t="s">
        <v>172</v>
      </c>
      <c r="M2346" t="s">
        <v>173</v>
      </c>
      <c r="N2346" t="s">
        <v>22</v>
      </c>
      <c r="O2346" s="6" t="s">
        <v>317</v>
      </c>
    </row>
    <row r="2347" spans="1:15" x14ac:dyDescent="0.25">
      <c r="A2347">
        <f t="shared" si="36"/>
        <v>2</v>
      </c>
      <c r="B2347" s="1">
        <v>41330</v>
      </c>
      <c r="C2347" s="2">
        <v>0.77083333333333337</v>
      </c>
      <c r="D2347" t="s">
        <v>250</v>
      </c>
      <c r="E2347" t="s">
        <v>932</v>
      </c>
      <c r="G2347">
        <v>0</v>
      </c>
      <c r="H2347">
        <v>1</v>
      </c>
      <c r="I2347">
        <v>0</v>
      </c>
      <c r="J2347" t="s">
        <v>101</v>
      </c>
      <c r="K2347" t="s">
        <v>102</v>
      </c>
      <c r="L2347" t="s">
        <v>165</v>
      </c>
      <c r="M2347" t="s">
        <v>166</v>
      </c>
      <c r="N2347" t="s">
        <v>25</v>
      </c>
      <c r="O2347" s="6" t="s">
        <v>401</v>
      </c>
    </row>
    <row r="2348" spans="1:15" x14ac:dyDescent="0.25">
      <c r="A2348">
        <f t="shared" si="36"/>
        <v>2</v>
      </c>
      <c r="B2348" s="1">
        <v>41330</v>
      </c>
      <c r="C2348" s="2">
        <v>0.79166666666666663</v>
      </c>
      <c r="D2348" t="s">
        <v>250</v>
      </c>
      <c r="E2348" t="s">
        <v>932</v>
      </c>
      <c r="F2348" t="s">
        <v>534</v>
      </c>
      <c r="G2348">
        <v>0</v>
      </c>
      <c r="H2348">
        <v>1</v>
      </c>
      <c r="I2348">
        <v>0</v>
      </c>
      <c r="J2348" t="s">
        <v>101</v>
      </c>
      <c r="K2348" t="s">
        <v>102</v>
      </c>
      <c r="L2348" t="s">
        <v>165</v>
      </c>
      <c r="M2348" t="s">
        <v>166</v>
      </c>
      <c r="N2348" t="s">
        <v>25</v>
      </c>
      <c r="O2348" s="6" t="s">
        <v>401</v>
      </c>
    </row>
    <row r="2349" spans="1:15" x14ac:dyDescent="0.25">
      <c r="A2349">
        <f t="shared" si="36"/>
        <v>2</v>
      </c>
      <c r="B2349" s="1">
        <v>41330</v>
      </c>
      <c r="C2349" s="2">
        <v>0.8125</v>
      </c>
      <c r="D2349" t="s">
        <v>250</v>
      </c>
      <c r="E2349" t="s">
        <v>933</v>
      </c>
      <c r="G2349">
        <v>0</v>
      </c>
      <c r="H2349">
        <v>1</v>
      </c>
      <c r="I2349">
        <v>0</v>
      </c>
      <c r="J2349" t="s">
        <v>101</v>
      </c>
      <c r="K2349" t="s">
        <v>102</v>
      </c>
      <c r="L2349" t="s">
        <v>174</v>
      </c>
      <c r="M2349" t="s">
        <v>175</v>
      </c>
      <c r="N2349" t="s">
        <v>25</v>
      </c>
      <c r="O2349" s="6" t="s">
        <v>375</v>
      </c>
    </row>
    <row r="2350" spans="1:15" x14ac:dyDescent="0.25">
      <c r="A2350">
        <f t="shared" si="36"/>
        <v>2</v>
      </c>
      <c r="B2350" s="1">
        <v>41330</v>
      </c>
      <c r="C2350" s="2">
        <v>0.83333333333333337</v>
      </c>
      <c r="D2350" t="s">
        <v>251</v>
      </c>
      <c r="E2350" t="s">
        <v>787</v>
      </c>
      <c r="G2350">
        <v>0</v>
      </c>
      <c r="H2350">
        <v>1</v>
      </c>
      <c r="I2350">
        <v>0</v>
      </c>
      <c r="J2350" t="s">
        <v>101</v>
      </c>
      <c r="K2350" t="s">
        <v>102</v>
      </c>
      <c r="L2350" t="s">
        <v>299</v>
      </c>
      <c r="M2350" t="s">
        <v>300</v>
      </c>
      <c r="N2350" t="s">
        <v>15</v>
      </c>
      <c r="O2350" s="5" t="s">
        <v>313</v>
      </c>
    </row>
    <row r="2351" spans="1:15" x14ac:dyDescent="0.25">
      <c r="A2351">
        <f t="shared" si="36"/>
        <v>2</v>
      </c>
      <c r="B2351" s="1">
        <v>41330</v>
      </c>
      <c r="C2351" s="2">
        <v>0.85416666666666663</v>
      </c>
      <c r="D2351" t="s">
        <v>251</v>
      </c>
      <c r="E2351" t="s">
        <v>787</v>
      </c>
      <c r="G2351">
        <v>0</v>
      </c>
      <c r="H2351">
        <v>1</v>
      </c>
      <c r="I2351">
        <v>0</v>
      </c>
      <c r="J2351" t="s">
        <v>101</v>
      </c>
      <c r="K2351" t="s">
        <v>102</v>
      </c>
      <c r="L2351" t="s">
        <v>299</v>
      </c>
      <c r="M2351" t="s">
        <v>300</v>
      </c>
      <c r="N2351" t="s">
        <v>15</v>
      </c>
      <c r="O2351" s="5" t="s">
        <v>313</v>
      </c>
    </row>
    <row r="2352" spans="1:15" x14ac:dyDescent="0.25">
      <c r="A2352">
        <f t="shared" si="36"/>
        <v>3</v>
      </c>
      <c r="B2352" s="1">
        <v>41331</v>
      </c>
      <c r="C2352" s="2">
        <v>0.66666666666666663</v>
      </c>
      <c r="D2352" t="s">
        <v>250</v>
      </c>
      <c r="E2352" t="s">
        <v>932</v>
      </c>
      <c r="G2352">
        <v>0</v>
      </c>
      <c r="H2352">
        <v>1</v>
      </c>
      <c r="I2352">
        <v>0</v>
      </c>
      <c r="J2352" t="s">
        <v>101</v>
      </c>
      <c r="K2352" t="s">
        <v>102</v>
      </c>
      <c r="L2352" t="s">
        <v>106</v>
      </c>
      <c r="M2352" t="s">
        <v>107</v>
      </c>
      <c r="N2352" t="s">
        <v>25</v>
      </c>
      <c r="O2352" s="5" t="s">
        <v>383</v>
      </c>
    </row>
    <row r="2353" spans="1:15" x14ac:dyDescent="0.25">
      <c r="A2353">
        <f t="shared" si="36"/>
        <v>3</v>
      </c>
      <c r="B2353" s="1">
        <v>41331</v>
      </c>
      <c r="C2353" s="2">
        <v>0.6875</v>
      </c>
      <c r="D2353" t="s">
        <v>250</v>
      </c>
      <c r="E2353" t="s">
        <v>932</v>
      </c>
      <c r="G2353">
        <v>0</v>
      </c>
      <c r="H2353">
        <v>1</v>
      </c>
      <c r="I2353">
        <v>0</v>
      </c>
      <c r="J2353" t="s">
        <v>101</v>
      </c>
      <c r="K2353" t="s">
        <v>102</v>
      </c>
      <c r="L2353" t="s">
        <v>106</v>
      </c>
      <c r="M2353" t="s">
        <v>107</v>
      </c>
      <c r="N2353" t="s">
        <v>25</v>
      </c>
      <c r="O2353" s="5" t="s">
        <v>383</v>
      </c>
    </row>
    <row r="2354" spans="1:15" x14ac:dyDescent="0.25">
      <c r="A2354">
        <f t="shared" si="36"/>
        <v>3</v>
      </c>
      <c r="B2354" s="1">
        <v>41331</v>
      </c>
      <c r="C2354" s="2">
        <v>0.75</v>
      </c>
      <c r="D2354" t="s">
        <v>250</v>
      </c>
      <c r="E2354" t="s">
        <v>932</v>
      </c>
      <c r="G2354">
        <v>0</v>
      </c>
      <c r="H2354">
        <v>1</v>
      </c>
      <c r="I2354">
        <v>0</v>
      </c>
      <c r="J2354" t="s">
        <v>101</v>
      </c>
      <c r="K2354" t="s">
        <v>102</v>
      </c>
      <c r="L2354" t="s">
        <v>165</v>
      </c>
      <c r="M2354" t="s">
        <v>166</v>
      </c>
      <c r="N2354" t="s">
        <v>25</v>
      </c>
      <c r="O2354" s="6" t="s">
        <v>401</v>
      </c>
    </row>
    <row r="2355" spans="1:15" x14ac:dyDescent="0.25">
      <c r="A2355">
        <f t="shared" si="36"/>
        <v>3</v>
      </c>
      <c r="B2355" s="1">
        <v>41331</v>
      </c>
      <c r="C2355" s="2">
        <v>0.77083333333333337</v>
      </c>
      <c r="D2355" t="s">
        <v>250</v>
      </c>
      <c r="E2355" t="s">
        <v>932</v>
      </c>
      <c r="G2355">
        <v>0</v>
      </c>
      <c r="H2355">
        <v>1</v>
      </c>
      <c r="I2355">
        <v>0</v>
      </c>
      <c r="J2355" t="s">
        <v>101</v>
      </c>
      <c r="K2355" t="s">
        <v>102</v>
      </c>
      <c r="L2355" t="s">
        <v>165</v>
      </c>
      <c r="M2355" t="s">
        <v>166</v>
      </c>
      <c r="N2355" t="s">
        <v>25</v>
      </c>
      <c r="O2355" s="6" t="s">
        <v>401</v>
      </c>
    </row>
    <row r="2356" spans="1:15" x14ac:dyDescent="0.25">
      <c r="A2356">
        <f t="shared" si="36"/>
        <v>2</v>
      </c>
      <c r="B2356" s="1">
        <v>41337</v>
      </c>
      <c r="C2356" s="2">
        <v>0.75</v>
      </c>
      <c r="D2356" t="s">
        <v>250</v>
      </c>
      <c r="E2356" t="s">
        <v>1055</v>
      </c>
      <c r="G2356">
        <v>0</v>
      </c>
      <c r="H2356">
        <v>1</v>
      </c>
      <c r="I2356">
        <v>1</v>
      </c>
      <c r="J2356" t="s">
        <v>101</v>
      </c>
      <c r="K2356" t="s">
        <v>102</v>
      </c>
      <c r="L2356" t="s">
        <v>62</v>
      </c>
      <c r="M2356" t="s">
        <v>1056</v>
      </c>
      <c r="N2356" t="s">
        <v>25</v>
      </c>
    </row>
    <row r="2357" spans="1:15" x14ac:dyDescent="0.25">
      <c r="A2357">
        <f t="shared" si="36"/>
        <v>2</v>
      </c>
      <c r="B2357" s="1">
        <v>41337</v>
      </c>
      <c r="C2357" s="2">
        <v>0.77083333333333337</v>
      </c>
      <c r="D2357" t="s">
        <v>250</v>
      </c>
      <c r="E2357" t="s">
        <v>1057</v>
      </c>
      <c r="G2357">
        <v>0</v>
      </c>
      <c r="H2357">
        <v>1</v>
      </c>
      <c r="I2357">
        <v>0</v>
      </c>
      <c r="J2357" t="s">
        <v>101</v>
      </c>
      <c r="K2357" t="s">
        <v>102</v>
      </c>
      <c r="L2357" t="s">
        <v>424</v>
      </c>
      <c r="M2357" t="s">
        <v>425</v>
      </c>
      <c r="N2357" t="s">
        <v>25</v>
      </c>
      <c r="O2357" s="6" t="s">
        <v>446</v>
      </c>
    </row>
    <row r="2358" spans="1:15" x14ac:dyDescent="0.25">
      <c r="A2358">
        <f t="shared" si="36"/>
        <v>2</v>
      </c>
      <c r="B2358" s="1">
        <v>41337</v>
      </c>
      <c r="C2358" s="2">
        <v>0.8125</v>
      </c>
      <c r="D2358" t="s">
        <v>250</v>
      </c>
      <c r="E2358" t="s">
        <v>1059</v>
      </c>
      <c r="G2358">
        <v>0</v>
      </c>
      <c r="H2358">
        <v>1</v>
      </c>
      <c r="I2358">
        <v>1</v>
      </c>
      <c r="J2358" t="s">
        <v>101</v>
      </c>
      <c r="K2358" t="s">
        <v>102</v>
      </c>
      <c r="L2358" t="s">
        <v>1060</v>
      </c>
      <c r="M2358" t="s">
        <v>1061</v>
      </c>
      <c r="N2358" t="s">
        <v>25</v>
      </c>
    </row>
    <row r="2359" spans="1:15" x14ac:dyDescent="0.25">
      <c r="A2359">
        <f t="shared" si="36"/>
        <v>2</v>
      </c>
      <c r="B2359" s="1">
        <v>41337</v>
      </c>
      <c r="C2359" s="2">
        <v>0.83333333333333337</v>
      </c>
      <c r="D2359" t="s">
        <v>250</v>
      </c>
      <c r="E2359" t="s">
        <v>1062</v>
      </c>
      <c r="G2359">
        <v>0</v>
      </c>
      <c r="H2359">
        <v>1</v>
      </c>
      <c r="I2359">
        <v>0</v>
      </c>
      <c r="J2359" t="s">
        <v>101</v>
      </c>
      <c r="K2359" t="s">
        <v>102</v>
      </c>
      <c r="L2359" t="s">
        <v>165</v>
      </c>
      <c r="M2359" t="s">
        <v>166</v>
      </c>
      <c r="N2359" t="s">
        <v>25</v>
      </c>
      <c r="O2359" s="6" t="s">
        <v>401</v>
      </c>
    </row>
    <row r="2360" spans="1:15" x14ac:dyDescent="0.25">
      <c r="A2360">
        <f t="shared" si="36"/>
        <v>3</v>
      </c>
      <c r="B2360" s="1">
        <v>41338</v>
      </c>
      <c r="C2360" s="2">
        <v>0.66666666666666663</v>
      </c>
      <c r="D2360" t="s">
        <v>250</v>
      </c>
      <c r="E2360" t="s">
        <v>1030</v>
      </c>
      <c r="G2360">
        <v>0</v>
      </c>
      <c r="H2360">
        <v>1</v>
      </c>
      <c r="I2360">
        <v>1</v>
      </c>
      <c r="J2360" t="s">
        <v>101</v>
      </c>
      <c r="K2360" t="s">
        <v>102</v>
      </c>
      <c r="L2360" t="s">
        <v>151</v>
      </c>
      <c r="M2360" t="s">
        <v>987</v>
      </c>
      <c r="N2360" t="s">
        <v>25</v>
      </c>
    </row>
    <row r="2361" spans="1:15" x14ac:dyDescent="0.25">
      <c r="A2361">
        <f t="shared" si="36"/>
        <v>3</v>
      </c>
      <c r="B2361" s="1">
        <v>41338</v>
      </c>
      <c r="C2361" s="2">
        <v>0.70833333333333337</v>
      </c>
      <c r="D2361" t="s">
        <v>250</v>
      </c>
      <c r="E2361" t="s">
        <v>1034</v>
      </c>
      <c r="G2361">
        <v>0</v>
      </c>
      <c r="H2361">
        <v>1</v>
      </c>
      <c r="I2361">
        <v>0</v>
      </c>
      <c r="J2361" t="s">
        <v>101</v>
      </c>
      <c r="K2361" t="s">
        <v>102</v>
      </c>
      <c r="L2361" t="s">
        <v>174</v>
      </c>
      <c r="M2361" t="s">
        <v>175</v>
      </c>
      <c r="N2361" t="s">
        <v>25</v>
      </c>
      <c r="O2361" s="6" t="s">
        <v>375</v>
      </c>
    </row>
    <row r="2362" spans="1:15" x14ac:dyDescent="0.25">
      <c r="A2362">
        <f t="shared" si="36"/>
        <v>3</v>
      </c>
      <c r="B2362" s="1">
        <v>41338</v>
      </c>
      <c r="C2362" s="2">
        <v>0.75</v>
      </c>
      <c r="D2362" t="s">
        <v>250</v>
      </c>
      <c r="E2362" t="s">
        <v>1034</v>
      </c>
      <c r="G2362">
        <v>0</v>
      </c>
      <c r="H2362">
        <v>1</v>
      </c>
      <c r="I2362">
        <v>1</v>
      </c>
      <c r="J2362" t="s">
        <v>101</v>
      </c>
      <c r="K2362" t="s">
        <v>102</v>
      </c>
      <c r="L2362" t="s">
        <v>168</v>
      </c>
      <c r="M2362" t="s">
        <v>169</v>
      </c>
      <c r="N2362" t="s">
        <v>25</v>
      </c>
      <c r="O2362" s="6" t="s">
        <v>384</v>
      </c>
    </row>
    <row r="2363" spans="1:15" x14ac:dyDescent="0.25">
      <c r="A2363">
        <f t="shared" si="36"/>
        <v>2</v>
      </c>
      <c r="B2363" s="1">
        <v>41344</v>
      </c>
      <c r="C2363" s="2">
        <v>0.75</v>
      </c>
      <c r="D2363" t="s">
        <v>241</v>
      </c>
      <c r="E2363" t="s">
        <v>1181</v>
      </c>
      <c r="G2363">
        <v>0</v>
      </c>
      <c r="H2363">
        <v>1</v>
      </c>
      <c r="I2363">
        <v>0</v>
      </c>
      <c r="J2363" t="s">
        <v>101</v>
      </c>
      <c r="K2363" t="s">
        <v>102</v>
      </c>
      <c r="L2363" t="s">
        <v>516</v>
      </c>
      <c r="M2363" t="s">
        <v>517</v>
      </c>
      <c r="N2363" t="s">
        <v>15</v>
      </c>
      <c r="O2363" s="5" t="s">
        <v>548</v>
      </c>
    </row>
    <row r="2364" spans="1:15" x14ac:dyDescent="0.25">
      <c r="A2364">
        <f t="shared" si="36"/>
        <v>2</v>
      </c>
      <c r="B2364" s="1">
        <v>41344</v>
      </c>
      <c r="C2364" s="2">
        <v>0.83333333333333337</v>
      </c>
      <c r="D2364" t="s">
        <v>250</v>
      </c>
      <c r="E2364" t="s">
        <v>1062</v>
      </c>
      <c r="G2364">
        <v>0</v>
      </c>
      <c r="H2364">
        <v>1</v>
      </c>
      <c r="I2364">
        <v>0</v>
      </c>
      <c r="J2364" t="s">
        <v>101</v>
      </c>
      <c r="K2364" t="s">
        <v>102</v>
      </c>
      <c r="L2364" t="s">
        <v>165</v>
      </c>
      <c r="M2364" t="s">
        <v>166</v>
      </c>
      <c r="N2364" t="s">
        <v>25</v>
      </c>
      <c r="O2364" s="6" t="s">
        <v>401</v>
      </c>
    </row>
    <row r="2365" spans="1:15" x14ac:dyDescent="0.25">
      <c r="A2365">
        <f t="shared" si="36"/>
        <v>3</v>
      </c>
      <c r="B2365" s="1">
        <v>41345</v>
      </c>
      <c r="C2365" s="2">
        <v>0.75</v>
      </c>
      <c r="D2365" t="s">
        <v>250</v>
      </c>
      <c r="E2365" t="s">
        <v>1062</v>
      </c>
      <c r="G2365">
        <v>0</v>
      </c>
      <c r="H2365">
        <v>1</v>
      </c>
      <c r="I2365">
        <v>0</v>
      </c>
      <c r="J2365" t="s">
        <v>101</v>
      </c>
      <c r="K2365" t="s">
        <v>102</v>
      </c>
      <c r="L2365" t="s">
        <v>165</v>
      </c>
      <c r="M2365" t="s">
        <v>166</v>
      </c>
      <c r="N2365" t="s">
        <v>25</v>
      </c>
      <c r="O2365" s="6" t="s">
        <v>401</v>
      </c>
    </row>
    <row r="2366" spans="1:15" x14ac:dyDescent="0.25">
      <c r="A2366">
        <f t="shared" si="36"/>
        <v>3</v>
      </c>
      <c r="B2366" s="1">
        <v>41359</v>
      </c>
      <c r="C2366" s="2">
        <v>0.75</v>
      </c>
      <c r="D2366" t="s">
        <v>250</v>
      </c>
      <c r="E2366" t="s">
        <v>1270</v>
      </c>
      <c r="G2366">
        <v>0</v>
      </c>
      <c r="H2366">
        <v>1</v>
      </c>
      <c r="I2366">
        <v>0</v>
      </c>
      <c r="J2366" t="s">
        <v>101</v>
      </c>
      <c r="K2366" t="s">
        <v>102</v>
      </c>
      <c r="L2366" t="s">
        <v>165</v>
      </c>
      <c r="M2366" t="s">
        <v>166</v>
      </c>
      <c r="N2366" t="s">
        <v>25</v>
      </c>
    </row>
    <row r="2367" spans="1:15" x14ac:dyDescent="0.25">
      <c r="A2367">
        <f t="shared" si="36"/>
        <v>3</v>
      </c>
      <c r="B2367" s="1">
        <v>41359</v>
      </c>
      <c r="C2367" s="2">
        <v>0.77083333333333337</v>
      </c>
      <c r="D2367" t="s">
        <v>250</v>
      </c>
      <c r="E2367" t="s">
        <v>1270</v>
      </c>
      <c r="G2367">
        <v>0</v>
      </c>
      <c r="H2367">
        <v>1</v>
      </c>
      <c r="I2367">
        <v>0</v>
      </c>
      <c r="J2367" t="s">
        <v>101</v>
      </c>
      <c r="K2367" t="s">
        <v>102</v>
      </c>
      <c r="L2367" t="s">
        <v>165</v>
      </c>
      <c r="M2367" t="s">
        <v>166</v>
      </c>
      <c r="N2367" t="s">
        <v>25</v>
      </c>
    </row>
    <row r="2368" spans="1:15" x14ac:dyDescent="0.25">
      <c r="A2368">
        <f t="shared" si="36"/>
        <v>2</v>
      </c>
      <c r="B2368" s="1">
        <v>41365</v>
      </c>
      <c r="C2368" s="2">
        <v>0.83333333333333337</v>
      </c>
      <c r="D2368" t="s">
        <v>245</v>
      </c>
      <c r="E2368" t="s">
        <v>1438</v>
      </c>
      <c r="G2368">
        <v>0</v>
      </c>
      <c r="H2368">
        <v>1</v>
      </c>
      <c r="I2368">
        <v>0</v>
      </c>
      <c r="J2368" t="s">
        <v>101</v>
      </c>
      <c r="K2368" t="s">
        <v>102</v>
      </c>
      <c r="L2368" t="s">
        <v>1061</v>
      </c>
      <c r="M2368" t="s">
        <v>1224</v>
      </c>
      <c r="N2368" t="s">
        <v>25</v>
      </c>
    </row>
    <row r="2369" spans="1:14" x14ac:dyDescent="0.25">
      <c r="A2369">
        <f t="shared" si="36"/>
        <v>2</v>
      </c>
      <c r="B2369" s="1">
        <v>41365</v>
      </c>
      <c r="C2369" s="2">
        <v>0.85416666666666663</v>
      </c>
      <c r="D2369" t="s">
        <v>245</v>
      </c>
      <c r="E2369" t="s">
        <v>1438</v>
      </c>
      <c r="G2369">
        <v>0</v>
      </c>
      <c r="H2369">
        <v>1</v>
      </c>
      <c r="I2369">
        <v>0</v>
      </c>
      <c r="J2369" t="s">
        <v>101</v>
      </c>
      <c r="K2369" t="s">
        <v>102</v>
      </c>
      <c r="L2369" t="s">
        <v>1061</v>
      </c>
      <c r="M2369" t="s">
        <v>1224</v>
      </c>
      <c r="N2369" t="s">
        <v>25</v>
      </c>
    </row>
    <row r="2370" spans="1:14" x14ac:dyDescent="0.25">
      <c r="A2370">
        <f t="shared" ref="A2370:A2433" si="37">WEEKDAY(B:B)</f>
        <v>3</v>
      </c>
      <c r="B2370" s="1">
        <v>41366</v>
      </c>
      <c r="C2370" s="2">
        <v>0.66666666666666663</v>
      </c>
      <c r="D2370" t="s">
        <v>262</v>
      </c>
      <c r="E2370" t="s">
        <v>1446</v>
      </c>
      <c r="G2370">
        <v>0</v>
      </c>
      <c r="H2370">
        <v>1</v>
      </c>
      <c r="I2370">
        <v>0</v>
      </c>
      <c r="J2370" t="s">
        <v>101</v>
      </c>
      <c r="K2370" t="s">
        <v>102</v>
      </c>
      <c r="L2370" t="s">
        <v>182</v>
      </c>
      <c r="M2370" t="s">
        <v>183</v>
      </c>
      <c r="N2370" t="s">
        <v>25</v>
      </c>
    </row>
    <row r="2371" spans="1:14" x14ac:dyDescent="0.25">
      <c r="A2371">
        <f t="shared" si="37"/>
        <v>3</v>
      </c>
      <c r="B2371" s="1">
        <v>41366</v>
      </c>
      <c r="C2371" s="2">
        <v>0.6875</v>
      </c>
      <c r="D2371" t="s">
        <v>262</v>
      </c>
      <c r="E2371" t="s">
        <v>1446</v>
      </c>
      <c r="G2371">
        <v>0</v>
      </c>
      <c r="H2371">
        <v>1</v>
      </c>
      <c r="I2371">
        <v>0</v>
      </c>
      <c r="J2371" t="s">
        <v>101</v>
      </c>
      <c r="K2371" t="s">
        <v>102</v>
      </c>
      <c r="L2371" t="s">
        <v>182</v>
      </c>
      <c r="M2371" t="s">
        <v>183</v>
      </c>
      <c r="N2371" t="s">
        <v>25</v>
      </c>
    </row>
    <row r="2372" spans="1:14" x14ac:dyDescent="0.25">
      <c r="A2372">
        <f t="shared" si="37"/>
        <v>3</v>
      </c>
      <c r="B2372" s="1">
        <v>41366</v>
      </c>
      <c r="C2372" s="2">
        <v>0.70833333333333337</v>
      </c>
      <c r="D2372" t="s">
        <v>245</v>
      </c>
      <c r="E2372" t="s">
        <v>1449</v>
      </c>
      <c r="G2372">
        <v>0</v>
      </c>
      <c r="H2372">
        <v>1</v>
      </c>
      <c r="I2372">
        <v>0</v>
      </c>
      <c r="J2372" t="s">
        <v>101</v>
      </c>
      <c r="K2372" t="s">
        <v>102</v>
      </c>
      <c r="L2372" t="s">
        <v>80</v>
      </c>
      <c r="M2372" t="s">
        <v>81</v>
      </c>
      <c r="N2372" t="s">
        <v>15</v>
      </c>
    </row>
    <row r="2373" spans="1:14" x14ac:dyDescent="0.25">
      <c r="A2373">
        <f t="shared" si="37"/>
        <v>3</v>
      </c>
      <c r="B2373" s="1">
        <v>41366</v>
      </c>
      <c r="C2373" s="2">
        <v>0.72916666666666663</v>
      </c>
      <c r="D2373" t="s">
        <v>245</v>
      </c>
      <c r="E2373" t="s">
        <v>1450</v>
      </c>
      <c r="G2373">
        <v>0</v>
      </c>
      <c r="H2373">
        <v>1</v>
      </c>
      <c r="I2373">
        <v>0</v>
      </c>
      <c r="J2373" t="s">
        <v>101</v>
      </c>
      <c r="K2373" t="s">
        <v>102</v>
      </c>
      <c r="L2373" t="s">
        <v>80</v>
      </c>
      <c r="M2373" t="s">
        <v>81</v>
      </c>
      <c r="N2373" t="s">
        <v>15</v>
      </c>
    </row>
    <row r="2374" spans="1:14" x14ac:dyDescent="0.25">
      <c r="A2374">
        <f t="shared" si="37"/>
        <v>3</v>
      </c>
      <c r="B2374" s="1">
        <v>41366</v>
      </c>
      <c r="C2374" s="2">
        <v>0.75</v>
      </c>
      <c r="D2374" t="s">
        <v>245</v>
      </c>
      <c r="E2374" t="s">
        <v>1452</v>
      </c>
      <c r="G2374">
        <v>0</v>
      </c>
      <c r="H2374">
        <v>1</v>
      </c>
      <c r="I2374">
        <v>0</v>
      </c>
      <c r="J2374" t="s">
        <v>101</v>
      </c>
      <c r="K2374" t="s">
        <v>102</v>
      </c>
      <c r="L2374" t="s">
        <v>1061</v>
      </c>
      <c r="M2374" t="s">
        <v>1224</v>
      </c>
      <c r="N2374" t="s">
        <v>25</v>
      </c>
    </row>
    <row r="2375" spans="1:14" x14ac:dyDescent="0.25">
      <c r="A2375">
        <f t="shared" si="37"/>
        <v>3</v>
      </c>
      <c r="B2375" s="1">
        <v>41366</v>
      </c>
      <c r="C2375" s="2">
        <v>0.77083333333333337</v>
      </c>
      <c r="D2375" t="s">
        <v>245</v>
      </c>
      <c r="E2375" t="s">
        <v>1452</v>
      </c>
      <c r="G2375">
        <v>0</v>
      </c>
      <c r="H2375">
        <v>1</v>
      </c>
      <c r="I2375">
        <v>0</v>
      </c>
      <c r="J2375" t="s">
        <v>101</v>
      </c>
      <c r="K2375" t="s">
        <v>102</v>
      </c>
      <c r="L2375" t="s">
        <v>1061</v>
      </c>
      <c r="M2375" t="s">
        <v>1224</v>
      </c>
      <c r="N2375" t="s">
        <v>25</v>
      </c>
    </row>
    <row r="2376" spans="1:14" x14ac:dyDescent="0.25">
      <c r="A2376">
        <f t="shared" si="37"/>
        <v>2</v>
      </c>
      <c r="B2376" s="1">
        <v>41372</v>
      </c>
      <c r="C2376" s="2">
        <v>0.75</v>
      </c>
      <c r="D2376" t="s">
        <v>250</v>
      </c>
      <c r="E2376" t="s">
        <v>1520</v>
      </c>
      <c r="G2376">
        <v>0</v>
      </c>
      <c r="H2376">
        <v>1</v>
      </c>
      <c r="I2376">
        <v>0</v>
      </c>
      <c r="J2376" t="s">
        <v>101</v>
      </c>
      <c r="K2376" t="s">
        <v>102</v>
      </c>
      <c r="L2376" t="s">
        <v>187</v>
      </c>
      <c r="M2376" t="s">
        <v>188</v>
      </c>
      <c r="N2376" t="s">
        <v>25</v>
      </c>
    </row>
    <row r="2377" spans="1:14" x14ac:dyDescent="0.25">
      <c r="A2377">
        <f t="shared" si="37"/>
        <v>2</v>
      </c>
      <c r="B2377" s="1">
        <v>41372</v>
      </c>
      <c r="C2377" s="2">
        <v>0.77083333333333337</v>
      </c>
      <c r="D2377" t="s">
        <v>250</v>
      </c>
      <c r="E2377" t="s">
        <v>1521</v>
      </c>
      <c r="G2377">
        <v>0</v>
      </c>
      <c r="H2377">
        <v>1</v>
      </c>
      <c r="I2377">
        <v>0</v>
      </c>
      <c r="J2377" t="s">
        <v>101</v>
      </c>
      <c r="K2377" t="s">
        <v>102</v>
      </c>
      <c r="L2377" t="s">
        <v>62</v>
      </c>
      <c r="M2377" t="s">
        <v>1056</v>
      </c>
      <c r="N2377" t="s">
        <v>25</v>
      </c>
    </row>
    <row r="2378" spans="1:14" x14ac:dyDescent="0.25">
      <c r="A2378">
        <f t="shared" si="37"/>
        <v>2</v>
      </c>
      <c r="B2378" s="1">
        <v>41372</v>
      </c>
      <c r="C2378" s="2">
        <v>0.79166666666666663</v>
      </c>
      <c r="D2378" t="s">
        <v>238</v>
      </c>
      <c r="E2378" t="s">
        <v>1523</v>
      </c>
      <c r="G2378">
        <v>0</v>
      </c>
      <c r="H2378">
        <v>1</v>
      </c>
      <c r="I2378">
        <v>0</v>
      </c>
      <c r="J2378" t="s">
        <v>101</v>
      </c>
      <c r="K2378" t="s">
        <v>102</v>
      </c>
      <c r="L2378" t="s">
        <v>128</v>
      </c>
      <c r="M2378" t="s">
        <v>129</v>
      </c>
      <c r="N2378" t="s">
        <v>25</v>
      </c>
    </row>
    <row r="2379" spans="1:14" x14ac:dyDescent="0.25">
      <c r="A2379">
        <f t="shared" si="37"/>
        <v>2</v>
      </c>
      <c r="B2379" s="1">
        <v>41372</v>
      </c>
      <c r="C2379" s="2">
        <v>0.8125</v>
      </c>
      <c r="D2379" t="s">
        <v>238</v>
      </c>
      <c r="E2379" t="s">
        <v>1523</v>
      </c>
      <c r="G2379">
        <v>0</v>
      </c>
      <c r="H2379">
        <v>1</v>
      </c>
      <c r="I2379">
        <v>0</v>
      </c>
      <c r="J2379" t="s">
        <v>101</v>
      </c>
      <c r="K2379" t="s">
        <v>102</v>
      </c>
      <c r="L2379" t="s">
        <v>128</v>
      </c>
      <c r="M2379" t="s">
        <v>129</v>
      </c>
      <c r="N2379" t="s">
        <v>25</v>
      </c>
    </row>
    <row r="2380" spans="1:14" x14ac:dyDescent="0.25">
      <c r="A2380">
        <f t="shared" si="37"/>
        <v>3</v>
      </c>
      <c r="B2380" s="1">
        <v>41373</v>
      </c>
      <c r="C2380" s="2">
        <v>0.66666666666666663</v>
      </c>
      <c r="D2380" t="s">
        <v>250</v>
      </c>
      <c r="E2380" t="s">
        <v>1529</v>
      </c>
      <c r="G2380">
        <v>0</v>
      </c>
      <c r="H2380">
        <v>1</v>
      </c>
      <c r="I2380">
        <v>0</v>
      </c>
      <c r="J2380" t="s">
        <v>101</v>
      </c>
      <c r="K2380" t="s">
        <v>102</v>
      </c>
      <c r="L2380" t="s">
        <v>32</v>
      </c>
      <c r="M2380" t="s">
        <v>176</v>
      </c>
      <c r="N2380" t="s">
        <v>15</v>
      </c>
    </row>
    <row r="2381" spans="1:14" x14ac:dyDescent="0.25">
      <c r="A2381">
        <f t="shared" si="37"/>
        <v>3</v>
      </c>
      <c r="B2381" s="1">
        <v>41373</v>
      </c>
      <c r="C2381" s="2">
        <v>0.6875</v>
      </c>
      <c r="D2381" t="s">
        <v>250</v>
      </c>
      <c r="E2381" t="s">
        <v>1529</v>
      </c>
      <c r="G2381">
        <v>0</v>
      </c>
      <c r="H2381">
        <v>1</v>
      </c>
      <c r="I2381">
        <v>0</v>
      </c>
      <c r="J2381" t="s">
        <v>101</v>
      </c>
      <c r="K2381" t="s">
        <v>102</v>
      </c>
      <c r="L2381" t="s">
        <v>32</v>
      </c>
      <c r="M2381" t="s">
        <v>176</v>
      </c>
      <c r="N2381" t="s">
        <v>15</v>
      </c>
    </row>
    <row r="2382" spans="1:14" x14ac:dyDescent="0.25">
      <c r="A2382">
        <f t="shared" si="37"/>
        <v>3</v>
      </c>
      <c r="B2382" s="1">
        <v>41373</v>
      </c>
      <c r="C2382" s="2">
        <v>0.70833333333333337</v>
      </c>
      <c r="D2382" t="s">
        <v>250</v>
      </c>
      <c r="E2382" t="s">
        <v>1529</v>
      </c>
      <c r="G2382">
        <v>0</v>
      </c>
      <c r="H2382">
        <v>1</v>
      </c>
      <c r="I2382">
        <v>0</v>
      </c>
      <c r="J2382" t="s">
        <v>101</v>
      </c>
      <c r="K2382" t="s">
        <v>102</v>
      </c>
      <c r="L2382" t="s">
        <v>32</v>
      </c>
      <c r="M2382" t="s">
        <v>176</v>
      </c>
      <c r="N2382" t="s">
        <v>15</v>
      </c>
    </row>
    <row r="2383" spans="1:14" x14ac:dyDescent="0.25">
      <c r="A2383">
        <f t="shared" si="37"/>
        <v>3</v>
      </c>
      <c r="B2383" s="1">
        <v>41373</v>
      </c>
      <c r="C2383" s="2">
        <v>0.72916666666666663</v>
      </c>
      <c r="D2383" t="s">
        <v>238</v>
      </c>
      <c r="E2383" t="s">
        <v>1353</v>
      </c>
      <c r="G2383">
        <v>0</v>
      </c>
      <c r="H2383">
        <v>1</v>
      </c>
      <c r="I2383">
        <v>0</v>
      </c>
      <c r="J2383" t="s">
        <v>101</v>
      </c>
      <c r="K2383" t="s">
        <v>102</v>
      </c>
      <c r="L2383" t="s">
        <v>128</v>
      </c>
      <c r="M2383" t="s">
        <v>129</v>
      </c>
      <c r="N2383" t="s">
        <v>25</v>
      </c>
    </row>
    <row r="2384" spans="1:14" x14ac:dyDescent="0.25">
      <c r="A2384">
        <f t="shared" si="37"/>
        <v>3</v>
      </c>
      <c r="B2384" s="1">
        <v>41373</v>
      </c>
      <c r="C2384" s="2">
        <v>0.75</v>
      </c>
      <c r="D2384" t="s">
        <v>250</v>
      </c>
      <c r="E2384" t="s">
        <v>1532</v>
      </c>
      <c r="G2384">
        <v>0</v>
      </c>
      <c r="H2384">
        <v>1</v>
      </c>
      <c r="I2384">
        <v>0</v>
      </c>
      <c r="J2384" t="s">
        <v>101</v>
      </c>
      <c r="K2384" t="s">
        <v>102</v>
      </c>
      <c r="L2384" t="s">
        <v>165</v>
      </c>
      <c r="M2384" t="s">
        <v>166</v>
      </c>
      <c r="N2384" t="s">
        <v>25</v>
      </c>
    </row>
    <row r="2385" spans="1:14" x14ac:dyDescent="0.25">
      <c r="A2385">
        <f t="shared" si="37"/>
        <v>3</v>
      </c>
      <c r="B2385" s="1">
        <v>41373</v>
      </c>
      <c r="C2385" s="2">
        <v>0.77083333333333337</v>
      </c>
      <c r="D2385" t="s">
        <v>250</v>
      </c>
      <c r="E2385" t="s">
        <v>1534</v>
      </c>
      <c r="G2385">
        <v>0</v>
      </c>
      <c r="H2385">
        <v>1</v>
      </c>
      <c r="I2385">
        <v>0</v>
      </c>
      <c r="J2385" t="s">
        <v>101</v>
      </c>
      <c r="K2385" t="s">
        <v>102</v>
      </c>
      <c r="L2385" t="s">
        <v>526</v>
      </c>
      <c r="M2385" t="s">
        <v>527</v>
      </c>
      <c r="N2385" t="s">
        <v>25</v>
      </c>
    </row>
    <row r="2386" spans="1:14" x14ac:dyDescent="0.25">
      <c r="A2386">
        <f t="shared" si="37"/>
        <v>2</v>
      </c>
      <c r="B2386" s="1">
        <v>41379</v>
      </c>
      <c r="C2386" s="2">
        <v>0.75</v>
      </c>
      <c r="D2386" t="s">
        <v>264</v>
      </c>
      <c r="E2386" t="s">
        <v>1595</v>
      </c>
      <c r="G2386">
        <v>0</v>
      </c>
      <c r="H2386">
        <v>1</v>
      </c>
      <c r="I2386">
        <v>0</v>
      </c>
      <c r="J2386" t="s">
        <v>101</v>
      </c>
      <c r="K2386" t="s">
        <v>102</v>
      </c>
      <c r="L2386" t="s">
        <v>288</v>
      </c>
      <c r="M2386" t="s">
        <v>289</v>
      </c>
      <c r="N2386" t="s">
        <v>25</v>
      </c>
    </row>
    <row r="2387" spans="1:14" x14ac:dyDescent="0.25">
      <c r="A2387">
        <f t="shared" si="37"/>
        <v>2</v>
      </c>
      <c r="B2387" s="1">
        <v>41379</v>
      </c>
      <c r="C2387" s="2">
        <v>0.77083333333333337</v>
      </c>
      <c r="D2387" t="s">
        <v>264</v>
      </c>
      <c r="E2387" t="s">
        <v>1595</v>
      </c>
      <c r="G2387">
        <v>0</v>
      </c>
      <c r="H2387">
        <v>1</v>
      </c>
      <c r="I2387">
        <v>0</v>
      </c>
      <c r="J2387" t="s">
        <v>101</v>
      </c>
      <c r="K2387" t="s">
        <v>102</v>
      </c>
      <c r="L2387" t="s">
        <v>288</v>
      </c>
      <c r="M2387" t="s">
        <v>289</v>
      </c>
      <c r="N2387" t="s">
        <v>25</v>
      </c>
    </row>
    <row r="2388" spans="1:14" x14ac:dyDescent="0.25">
      <c r="A2388">
        <f t="shared" si="37"/>
        <v>2</v>
      </c>
      <c r="B2388" s="1">
        <v>41379</v>
      </c>
      <c r="C2388" s="2">
        <v>0.8125</v>
      </c>
      <c r="D2388" t="s">
        <v>262</v>
      </c>
      <c r="E2388" t="s">
        <v>1597</v>
      </c>
      <c r="G2388">
        <v>0</v>
      </c>
      <c r="H2388">
        <v>1</v>
      </c>
      <c r="I2388">
        <v>1</v>
      </c>
      <c r="J2388" t="s">
        <v>101</v>
      </c>
      <c r="K2388" t="s">
        <v>102</v>
      </c>
      <c r="L2388" t="s">
        <v>1598</v>
      </c>
      <c r="M2388" t="s">
        <v>1599</v>
      </c>
      <c r="N2388" t="s">
        <v>25</v>
      </c>
    </row>
    <row r="2389" spans="1:14" x14ac:dyDescent="0.25">
      <c r="A2389">
        <f t="shared" si="37"/>
        <v>3</v>
      </c>
      <c r="B2389" s="1">
        <v>41380</v>
      </c>
      <c r="C2389" s="2">
        <v>0.66666666666666663</v>
      </c>
      <c r="D2389" t="s">
        <v>238</v>
      </c>
      <c r="E2389" t="s">
        <v>1608</v>
      </c>
      <c r="G2389">
        <v>0</v>
      </c>
      <c r="H2389">
        <v>1</v>
      </c>
      <c r="I2389">
        <v>0</v>
      </c>
      <c r="J2389" t="s">
        <v>101</v>
      </c>
      <c r="K2389" t="s">
        <v>102</v>
      </c>
      <c r="L2389" t="s">
        <v>32</v>
      </c>
      <c r="M2389" t="s">
        <v>33</v>
      </c>
      <c r="N2389" t="s">
        <v>25</v>
      </c>
    </row>
    <row r="2390" spans="1:14" x14ac:dyDescent="0.25">
      <c r="A2390">
        <f t="shared" si="37"/>
        <v>3</v>
      </c>
      <c r="B2390" s="1">
        <v>41380</v>
      </c>
      <c r="C2390" s="2">
        <v>0.6875</v>
      </c>
      <c r="D2390" t="s">
        <v>238</v>
      </c>
      <c r="E2390" t="s">
        <v>1608</v>
      </c>
      <c r="G2390">
        <v>0</v>
      </c>
      <c r="H2390">
        <v>1</v>
      </c>
      <c r="I2390">
        <v>0</v>
      </c>
      <c r="J2390" t="s">
        <v>101</v>
      </c>
      <c r="K2390" t="s">
        <v>102</v>
      </c>
      <c r="L2390" t="s">
        <v>32</v>
      </c>
      <c r="M2390" t="s">
        <v>33</v>
      </c>
      <c r="N2390" t="s">
        <v>25</v>
      </c>
    </row>
    <row r="2391" spans="1:14" x14ac:dyDescent="0.25">
      <c r="A2391">
        <f t="shared" si="37"/>
        <v>3</v>
      </c>
      <c r="B2391" s="1">
        <v>41380</v>
      </c>
      <c r="C2391" s="2">
        <v>0.70833333333333337</v>
      </c>
      <c r="D2391" t="s">
        <v>251</v>
      </c>
      <c r="E2391" t="s">
        <v>479</v>
      </c>
      <c r="G2391">
        <v>0</v>
      </c>
      <c r="H2391">
        <v>1</v>
      </c>
      <c r="I2391">
        <v>0</v>
      </c>
      <c r="J2391" t="s">
        <v>101</v>
      </c>
      <c r="K2391" t="s">
        <v>102</v>
      </c>
      <c r="L2391" t="s">
        <v>299</v>
      </c>
      <c r="M2391" t="s">
        <v>300</v>
      </c>
      <c r="N2391" t="s">
        <v>15</v>
      </c>
    </row>
    <row r="2392" spans="1:14" x14ac:dyDescent="0.25">
      <c r="A2392">
        <f t="shared" si="37"/>
        <v>3</v>
      </c>
      <c r="B2392" s="1">
        <v>41380</v>
      </c>
      <c r="C2392" s="2">
        <v>0.72916666666666663</v>
      </c>
      <c r="D2392" t="s">
        <v>251</v>
      </c>
      <c r="E2392" t="s">
        <v>479</v>
      </c>
      <c r="G2392">
        <v>0</v>
      </c>
      <c r="H2392">
        <v>1</v>
      </c>
      <c r="I2392">
        <v>0</v>
      </c>
      <c r="J2392" t="s">
        <v>101</v>
      </c>
      <c r="K2392" t="s">
        <v>102</v>
      </c>
      <c r="L2392" t="s">
        <v>299</v>
      </c>
      <c r="M2392" t="s">
        <v>300</v>
      </c>
      <c r="N2392" t="s">
        <v>15</v>
      </c>
    </row>
    <row r="2393" spans="1:14" x14ac:dyDescent="0.25">
      <c r="A2393">
        <f t="shared" si="37"/>
        <v>3</v>
      </c>
      <c r="B2393" s="1">
        <v>41380</v>
      </c>
      <c r="C2393" s="2">
        <v>0.75</v>
      </c>
      <c r="D2393" t="s">
        <v>245</v>
      </c>
      <c r="E2393" t="s">
        <v>1610</v>
      </c>
      <c r="G2393">
        <v>0</v>
      </c>
      <c r="H2393">
        <v>1</v>
      </c>
      <c r="I2393">
        <v>0</v>
      </c>
      <c r="J2393" t="s">
        <v>101</v>
      </c>
      <c r="K2393" t="s">
        <v>102</v>
      </c>
      <c r="L2393" t="s">
        <v>66</v>
      </c>
      <c r="M2393" t="s">
        <v>1364</v>
      </c>
      <c r="N2393" t="s">
        <v>25</v>
      </c>
    </row>
    <row r="2394" spans="1:14" x14ac:dyDescent="0.25">
      <c r="A2394">
        <f t="shared" si="37"/>
        <v>3</v>
      </c>
      <c r="B2394" s="1">
        <v>41380</v>
      </c>
      <c r="C2394" s="2">
        <v>0.77083333333333337</v>
      </c>
      <c r="D2394" t="s">
        <v>264</v>
      </c>
      <c r="E2394" t="s">
        <v>1612</v>
      </c>
      <c r="G2394">
        <v>0</v>
      </c>
      <c r="H2394">
        <v>1</v>
      </c>
      <c r="I2394">
        <v>0</v>
      </c>
      <c r="J2394" t="s">
        <v>101</v>
      </c>
      <c r="K2394" t="s">
        <v>102</v>
      </c>
      <c r="L2394" t="s">
        <v>66</v>
      </c>
      <c r="M2394" t="s">
        <v>1364</v>
      </c>
      <c r="N2394" t="s">
        <v>25</v>
      </c>
    </row>
    <row r="2395" spans="1:14" x14ac:dyDescent="0.25">
      <c r="A2395">
        <f t="shared" si="37"/>
        <v>2</v>
      </c>
      <c r="B2395" s="1">
        <v>41386</v>
      </c>
      <c r="C2395" s="2">
        <v>0.75</v>
      </c>
      <c r="D2395" t="s">
        <v>264</v>
      </c>
      <c r="E2395" t="s">
        <v>1671</v>
      </c>
      <c r="G2395">
        <v>0</v>
      </c>
      <c r="H2395">
        <v>1</v>
      </c>
      <c r="I2395">
        <v>0</v>
      </c>
      <c r="J2395" t="s">
        <v>101</v>
      </c>
      <c r="K2395" t="s">
        <v>102</v>
      </c>
      <c r="L2395" t="s">
        <v>526</v>
      </c>
      <c r="M2395" t="s">
        <v>527</v>
      </c>
      <c r="N2395" t="s">
        <v>25</v>
      </c>
    </row>
    <row r="2396" spans="1:14" x14ac:dyDescent="0.25">
      <c r="A2396">
        <f t="shared" si="37"/>
        <v>2</v>
      </c>
      <c r="B2396" s="1">
        <v>41386</v>
      </c>
      <c r="C2396" s="2">
        <v>0.77083333333333337</v>
      </c>
      <c r="D2396" t="s">
        <v>250</v>
      </c>
      <c r="E2396" t="s">
        <v>1672</v>
      </c>
      <c r="G2396">
        <v>0</v>
      </c>
      <c r="H2396">
        <v>1</v>
      </c>
      <c r="I2396">
        <v>0</v>
      </c>
      <c r="J2396" t="s">
        <v>101</v>
      </c>
      <c r="K2396" t="s">
        <v>102</v>
      </c>
      <c r="L2396" t="s">
        <v>1061</v>
      </c>
      <c r="M2396" t="s">
        <v>1224</v>
      </c>
      <c r="N2396" t="s">
        <v>25</v>
      </c>
    </row>
    <row r="2397" spans="1:14" x14ac:dyDescent="0.25">
      <c r="A2397">
        <f t="shared" si="37"/>
        <v>2</v>
      </c>
      <c r="B2397" s="1">
        <v>41386</v>
      </c>
      <c r="C2397" s="2">
        <v>0.79166666666666663</v>
      </c>
      <c r="D2397" t="s">
        <v>250</v>
      </c>
      <c r="E2397" t="s">
        <v>1672</v>
      </c>
      <c r="G2397">
        <v>0</v>
      </c>
      <c r="H2397">
        <v>1</v>
      </c>
      <c r="I2397">
        <v>0</v>
      </c>
      <c r="J2397" t="s">
        <v>101</v>
      </c>
      <c r="K2397" t="s">
        <v>102</v>
      </c>
      <c r="L2397" t="s">
        <v>1061</v>
      </c>
      <c r="M2397" t="s">
        <v>1224</v>
      </c>
      <c r="N2397" t="s">
        <v>25</v>
      </c>
    </row>
    <row r="2398" spans="1:14" x14ac:dyDescent="0.25">
      <c r="A2398">
        <f t="shared" si="37"/>
        <v>2</v>
      </c>
      <c r="B2398" s="1">
        <v>41386</v>
      </c>
      <c r="C2398" s="2">
        <v>0.83333333333333337</v>
      </c>
      <c r="D2398" t="s">
        <v>250</v>
      </c>
      <c r="E2398" t="s">
        <v>1674</v>
      </c>
      <c r="G2398">
        <v>0</v>
      </c>
      <c r="H2398">
        <v>1</v>
      </c>
      <c r="I2398">
        <v>0</v>
      </c>
      <c r="J2398" t="s">
        <v>101</v>
      </c>
      <c r="K2398" t="s">
        <v>102</v>
      </c>
      <c r="L2398" t="s">
        <v>165</v>
      </c>
      <c r="M2398" t="s">
        <v>166</v>
      </c>
      <c r="N2398" t="s">
        <v>25</v>
      </c>
    </row>
    <row r="2399" spans="1:14" x14ac:dyDescent="0.25">
      <c r="A2399">
        <f t="shared" si="37"/>
        <v>2</v>
      </c>
      <c r="B2399" s="1">
        <v>41386</v>
      </c>
      <c r="C2399" s="2">
        <v>0.85416666666666663</v>
      </c>
      <c r="D2399" t="s">
        <v>250</v>
      </c>
      <c r="E2399" t="s">
        <v>1675</v>
      </c>
      <c r="G2399">
        <v>0</v>
      </c>
      <c r="H2399">
        <v>1</v>
      </c>
      <c r="I2399">
        <v>0</v>
      </c>
      <c r="J2399" t="s">
        <v>101</v>
      </c>
      <c r="K2399" t="s">
        <v>102</v>
      </c>
      <c r="L2399" t="s">
        <v>165</v>
      </c>
      <c r="M2399" t="s">
        <v>166</v>
      </c>
      <c r="N2399" t="s">
        <v>25</v>
      </c>
    </row>
    <row r="2400" spans="1:14" x14ac:dyDescent="0.25">
      <c r="A2400">
        <f t="shared" si="37"/>
        <v>3</v>
      </c>
      <c r="B2400" s="1">
        <v>41387</v>
      </c>
      <c r="C2400" s="2">
        <v>0.66666666666666663</v>
      </c>
      <c r="D2400" t="s">
        <v>250</v>
      </c>
      <c r="E2400" t="s">
        <v>1686</v>
      </c>
      <c r="G2400">
        <v>0</v>
      </c>
      <c r="H2400">
        <v>1</v>
      </c>
      <c r="I2400">
        <v>0</v>
      </c>
      <c r="J2400" t="s">
        <v>101</v>
      </c>
      <c r="K2400" t="s">
        <v>102</v>
      </c>
      <c r="L2400" t="s">
        <v>1061</v>
      </c>
      <c r="M2400" t="s">
        <v>1224</v>
      </c>
      <c r="N2400" t="s">
        <v>25</v>
      </c>
    </row>
    <row r="2401" spans="1:15" x14ac:dyDescent="0.25">
      <c r="A2401">
        <f t="shared" si="37"/>
        <v>3</v>
      </c>
      <c r="B2401" s="1">
        <v>41387</v>
      </c>
      <c r="C2401" s="2">
        <v>0.6875</v>
      </c>
      <c r="D2401" t="s">
        <v>250</v>
      </c>
      <c r="E2401" t="s">
        <v>1686</v>
      </c>
      <c r="G2401">
        <v>0</v>
      </c>
      <c r="H2401">
        <v>1</v>
      </c>
      <c r="I2401">
        <v>0</v>
      </c>
      <c r="J2401" t="s">
        <v>101</v>
      </c>
      <c r="K2401" t="s">
        <v>102</v>
      </c>
      <c r="L2401" t="s">
        <v>1061</v>
      </c>
      <c r="M2401" t="s">
        <v>1224</v>
      </c>
      <c r="N2401" t="s">
        <v>25</v>
      </c>
    </row>
    <row r="2402" spans="1:15" x14ac:dyDescent="0.25">
      <c r="A2402">
        <f t="shared" si="37"/>
        <v>3</v>
      </c>
      <c r="B2402" s="1">
        <v>41387</v>
      </c>
      <c r="C2402" s="2">
        <v>0.70833333333333337</v>
      </c>
      <c r="D2402" t="s">
        <v>245</v>
      </c>
      <c r="E2402" t="s">
        <v>1689</v>
      </c>
      <c r="G2402">
        <v>0</v>
      </c>
      <c r="H2402">
        <v>1</v>
      </c>
      <c r="I2402">
        <v>0</v>
      </c>
      <c r="J2402" t="s">
        <v>101</v>
      </c>
      <c r="K2402" t="s">
        <v>102</v>
      </c>
      <c r="L2402" t="s">
        <v>66</v>
      </c>
      <c r="M2402" t="s">
        <v>1364</v>
      </c>
      <c r="N2402" t="s">
        <v>25</v>
      </c>
    </row>
    <row r="2403" spans="1:15" x14ac:dyDescent="0.25">
      <c r="A2403">
        <f t="shared" si="37"/>
        <v>3</v>
      </c>
      <c r="B2403" s="1">
        <v>41387</v>
      </c>
      <c r="C2403" s="2">
        <v>0.72916666666666663</v>
      </c>
      <c r="D2403" t="s">
        <v>245</v>
      </c>
      <c r="E2403" t="s">
        <v>1689</v>
      </c>
      <c r="G2403">
        <v>0</v>
      </c>
      <c r="H2403">
        <v>1</v>
      </c>
      <c r="I2403">
        <v>0</v>
      </c>
      <c r="J2403" t="s">
        <v>101</v>
      </c>
      <c r="K2403" t="s">
        <v>102</v>
      </c>
      <c r="L2403" t="s">
        <v>66</v>
      </c>
      <c r="M2403" t="s">
        <v>1364</v>
      </c>
      <c r="N2403" t="s">
        <v>25</v>
      </c>
    </row>
    <row r="2404" spans="1:15" x14ac:dyDescent="0.25">
      <c r="A2404">
        <f t="shared" si="37"/>
        <v>3</v>
      </c>
      <c r="B2404" s="1">
        <v>41387</v>
      </c>
      <c r="C2404" s="2">
        <v>0.75</v>
      </c>
      <c r="D2404" t="s">
        <v>250</v>
      </c>
      <c r="E2404" t="s">
        <v>1690</v>
      </c>
      <c r="G2404">
        <v>0</v>
      </c>
      <c r="H2404">
        <v>1</v>
      </c>
      <c r="I2404">
        <v>0</v>
      </c>
      <c r="J2404" t="s">
        <v>101</v>
      </c>
      <c r="K2404" t="s">
        <v>102</v>
      </c>
      <c r="L2404" t="s">
        <v>165</v>
      </c>
      <c r="M2404" t="s">
        <v>166</v>
      </c>
      <c r="N2404" t="s">
        <v>25</v>
      </c>
    </row>
    <row r="2405" spans="1:15" x14ac:dyDescent="0.25">
      <c r="A2405">
        <f t="shared" si="37"/>
        <v>3</v>
      </c>
      <c r="B2405" s="1">
        <v>41387</v>
      </c>
      <c r="C2405" s="2">
        <v>0.77083333333333337</v>
      </c>
      <c r="D2405" t="s">
        <v>250</v>
      </c>
      <c r="E2405" t="s">
        <v>1691</v>
      </c>
      <c r="G2405">
        <v>0</v>
      </c>
      <c r="H2405">
        <v>1</v>
      </c>
      <c r="I2405">
        <v>0</v>
      </c>
      <c r="J2405" t="s">
        <v>101</v>
      </c>
      <c r="K2405" t="s">
        <v>102</v>
      </c>
      <c r="L2405" t="s">
        <v>165</v>
      </c>
      <c r="M2405" t="s">
        <v>166</v>
      </c>
      <c r="N2405" t="s">
        <v>25</v>
      </c>
    </row>
    <row r="2406" spans="1:15" x14ac:dyDescent="0.25">
      <c r="A2406">
        <f t="shared" si="37"/>
        <v>2</v>
      </c>
      <c r="B2406" s="1">
        <v>41393</v>
      </c>
      <c r="C2406" s="2">
        <v>0.75</v>
      </c>
      <c r="D2406" t="s">
        <v>264</v>
      </c>
      <c r="E2406" t="s">
        <v>1214</v>
      </c>
      <c r="G2406">
        <v>0</v>
      </c>
      <c r="H2406">
        <v>1</v>
      </c>
      <c r="I2406">
        <v>0</v>
      </c>
      <c r="J2406" t="s">
        <v>101</v>
      </c>
      <c r="K2406" t="s">
        <v>102</v>
      </c>
      <c r="L2406" t="s">
        <v>106</v>
      </c>
      <c r="M2406" t="s">
        <v>107</v>
      </c>
      <c r="N2406" t="s">
        <v>25</v>
      </c>
    </row>
    <row r="2407" spans="1:15" x14ac:dyDescent="0.25">
      <c r="A2407">
        <f t="shared" si="37"/>
        <v>2</v>
      </c>
      <c r="B2407" s="1">
        <v>41393</v>
      </c>
      <c r="C2407" s="2">
        <v>0.77083333333333337</v>
      </c>
      <c r="D2407" t="s">
        <v>264</v>
      </c>
      <c r="E2407" t="s">
        <v>1214</v>
      </c>
      <c r="G2407">
        <v>0</v>
      </c>
      <c r="H2407">
        <v>1</v>
      </c>
      <c r="I2407">
        <v>0</v>
      </c>
      <c r="J2407" t="s">
        <v>101</v>
      </c>
      <c r="K2407" t="s">
        <v>102</v>
      </c>
      <c r="L2407" t="s">
        <v>106</v>
      </c>
      <c r="M2407" t="s">
        <v>107</v>
      </c>
      <c r="N2407" t="s">
        <v>25</v>
      </c>
    </row>
    <row r="2408" spans="1:15" x14ac:dyDescent="0.25">
      <c r="A2408">
        <f t="shared" si="37"/>
        <v>2</v>
      </c>
      <c r="B2408" s="1">
        <v>41393</v>
      </c>
      <c r="C2408" s="2">
        <v>0.79166666666666663</v>
      </c>
      <c r="D2408" t="s">
        <v>264</v>
      </c>
      <c r="E2408" t="s">
        <v>1751</v>
      </c>
      <c r="G2408">
        <v>0</v>
      </c>
      <c r="H2408">
        <v>1</v>
      </c>
      <c r="I2408">
        <v>0</v>
      </c>
      <c r="J2408" t="s">
        <v>101</v>
      </c>
      <c r="K2408" t="s">
        <v>102</v>
      </c>
      <c r="L2408" t="s">
        <v>110</v>
      </c>
      <c r="M2408" t="s">
        <v>111</v>
      </c>
      <c r="N2408" t="s">
        <v>15</v>
      </c>
    </row>
    <row r="2409" spans="1:15" x14ac:dyDescent="0.25">
      <c r="A2409">
        <f t="shared" si="37"/>
        <v>2</v>
      </c>
      <c r="B2409" s="1">
        <v>41393</v>
      </c>
      <c r="C2409" s="2">
        <v>0.8125</v>
      </c>
      <c r="D2409" t="s">
        <v>264</v>
      </c>
      <c r="E2409" t="s">
        <v>1752</v>
      </c>
      <c r="G2409">
        <v>0</v>
      </c>
      <c r="H2409">
        <v>1</v>
      </c>
      <c r="I2409">
        <v>0</v>
      </c>
      <c r="J2409" t="s">
        <v>101</v>
      </c>
      <c r="K2409" t="s">
        <v>102</v>
      </c>
      <c r="L2409" t="s">
        <v>110</v>
      </c>
      <c r="M2409" t="s">
        <v>111</v>
      </c>
      <c r="N2409" t="s">
        <v>15</v>
      </c>
    </row>
    <row r="2410" spans="1:15" x14ac:dyDescent="0.25">
      <c r="A2410">
        <f t="shared" si="37"/>
        <v>3</v>
      </c>
      <c r="B2410" s="1">
        <v>41394</v>
      </c>
      <c r="C2410" s="2">
        <v>0.6875</v>
      </c>
      <c r="D2410" t="s">
        <v>264</v>
      </c>
      <c r="E2410" t="s">
        <v>1763</v>
      </c>
      <c r="G2410">
        <v>0</v>
      </c>
      <c r="H2410">
        <v>1</v>
      </c>
      <c r="I2410">
        <v>0</v>
      </c>
      <c r="J2410" t="s">
        <v>101</v>
      </c>
      <c r="K2410" t="s">
        <v>102</v>
      </c>
      <c r="L2410" t="s">
        <v>165</v>
      </c>
      <c r="M2410" t="s">
        <v>166</v>
      </c>
      <c r="N2410" t="s">
        <v>25</v>
      </c>
    </row>
    <row r="2411" spans="1:15" x14ac:dyDescent="0.25">
      <c r="A2411">
        <f t="shared" si="37"/>
        <v>3</v>
      </c>
      <c r="B2411" s="1">
        <v>41394</v>
      </c>
      <c r="C2411" s="2">
        <v>0.70833333333333337</v>
      </c>
      <c r="D2411" t="s">
        <v>250</v>
      </c>
      <c r="E2411" t="s">
        <v>1763</v>
      </c>
      <c r="G2411">
        <v>0</v>
      </c>
      <c r="H2411">
        <v>1</v>
      </c>
      <c r="I2411">
        <v>0</v>
      </c>
      <c r="J2411" t="s">
        <v>101</v>
      </c>
      <c r="K2411" t="s">
        <v>102</v>
      </c>
      <c r="L2411" t="s">
        <v>165</v>
      </c>
      <c r="M2411" t="s">
        <v>166</v>
      </c>
      <c r="N2411" t="s">
        <v>25</v>
      </c>
    </row>
    <row r="2412" spans="1:15" x14ac:dyDescent="0.25">
      <c r="A2412">
        <f t="shared" si="37"/>
        <v>3</v>
      </c>
      <c r="B2412" s="1">
        <v>41303</v>
      </c>
      <c r="C2412" s="2">
        <v>0.54166666666666663</v>
      </c>
      <c r="D2412" t="s">
        <v>238</v>
      </c>
      <c r="E2412" t="s">
        <v>596</v>
      </c>
      <c r="G2412">
        <v>0</v>
      </c>
      <c r="H2412">
        <v>1</v>
      </c>
      <c r="I2412">
        <v>1</v>
      </c>
      <c r="J2412" t="s">
        <v>34</v>
      </c>
      <c r="K2412" t="s">
        <v>35</v>
      </c>
      <c r="L2412" t="s">
        <v>108</v>
      </c>
      <c r="M2412" t="s">
        <v>109</v>
      </c>
      <c r="N2412" t="s">
        <v>15</v>
      </c>
      <c r="O2412" s="6" t="s">
        <v>325</v>
      </c>
    </row>
    <row r="2413" spans="1:15" x14ac:dyDescent="0.25">
      <c r="A2413">
        <f t="shared" si="37"/>
        <v>3</v>
      </c>
      <c r="B2413" s="1">
        <v>41303</v>
      </c>
      <c r="C2413" s="2">
        <v>0.5625</v>
      </c>
      <c r="D2413" t="s">
        <v>245</v>
      </c>
      <c r="E2413" t="s">
        <v>597</v>
      </c>
      <c r="G2413">
        <v>0</v>
      </c>
      <c r="H2413">
        <v>1</v>
      </c>
      <c r="I2413">
        <v>0</v>
      </c>
      <c r="J2413" t="s">
        <v>34</v>
      </c>
      <c r="K2413" t="s">
        <v>35</v>
      </c>
      <c r="L2413" t="s">
        <v>108</v>
      </c>
      <c r="M2413" t="s">
        <v>109</v>
      </c>
      <c r="N2413" t="s">
        <v>15</v>
      </c>
      <c r="O2413" s="6" t="s">
        <v>325</v>
      </c>
    </row>
    <row r="2414" spans="1:15" x14ac:dyDescent="0.25">
      <c r="A2414">
        <f t="shared" si="37"/>
        <v>3</v>
      </c>
      <c r="B2414" s="1">
        <v>41303</v>
      </c>
      <c r="C2414" s="2">
        <v>0.58333333333333337</v>
      </c>
      <c r="D2414" t="s">
        <v>246</v>
      </c>
      <c r="E2414" t="s">
        <v>598</v>
      </c>
      <c r="G2414">
        <v>0</v>
      </c>
      <c r="H2414">
        <v>1</v>
      </c>
      <c r="I2414">
        <v>0</v>
      </c>
      <c r="J2414" t="s">
        <v>34</v>
      </c>
      <c r="K2414" t="s">
        <v>35</v>
      </c>
      <c r="L2414" t="s">
        <v>110</v>
      </c>
      <c r="M2414" t="s">
        <v>111</v>
      </c>
      <c r="N2414" t="s">
        <v>15</v>
      </c>
      <c r="O2414" s="6" t="s">
        <v>365</v>
      </c>
    </row>
    <row r="2415" spans="1:15" x14ac:dyDescent="0.25">
      <c r="A2415">
        <f t="shared" si="37"/>
        <v>3</v>
      </c>
      <c r="B2415" s="1">
        <v>41303</v>
      </c>
      <c r="C2415" s="2">
        <v>0.60416666666666663</v>
      </c>
      <c r="D2415" t="s">
        <v>246</v>
      </c>
      <c r="E2415" t="s">
        <v>598</v>
      </c>
      <c r="G2415">
        <v>0</v>
      </c>
      <c r="H2415">
        <v>1</v>
      </c>
      <c r="I2415">
        <v>0</v>
      </c>
      <c r="J2415" t="s">
        <v>34</v>
      </c>
      <c r="K2415" t="s">
        <v>35</v>
      </c>
      <c r="L2415" t="s">
        <v>110</v>
      </c>
      <c r="M2415" t="s">
        <v>111</v>
      </c>
      <c r="N2415" t="s">
        <v>15</v>
      </c>
      <c r="O2415" s="6" t="s">
        <v>365</v>
      </c>
    </row>
    <row r="2416" spans="1:15" x14ac:dyDescent="0.25">
      <c r="A2416">
        <f t="shared" si="37"/>
        <v>3</v>
      </c>
      <c r="B2416" s="1">
        <v>41303</v>
      </c>
      <c r="C2416" s="2">
        <v>0.625</v>
      </c>
      <c r="D2416" t="s">
        <v>258</v>
      </c>
      <c r="E2416" t="s">
        <v>599</v>
      </c>
      <c r="G2416">
        <v>0</v>
      </c>
      <c r="H2416">
        <v>1</v>
      </c>
      <c r="I2416">
        <v>1</v>
      </c>
      <c r="J2416" t="s">
        <v>34</v>
      </c>
      <c r="K2416" t="s">
        <v>35</v>
      </c>
      <c r="L2416" t="s">
        <v>99</v>
      </c>
      <c r="M2416" t="s">
        <v>100</v>
      </c>
      <c r="N2416" t="s">
        <v>15</v>
      </c>
      <c r="O2416" s="6" t="s">
        <v>397</v>
      </c>
    </row>
    <row r="2417" spans="1:15" x14ac:dyDescent="0.25">
      <c r="A2417">
        <f t="shared" si="37"/>
        <v>3</v>
      </c>
      <c r="B2417" s="1">
        <v>41303</v>
      </c>
      <c r="C2417" s="2">
        <v>0.64583333333333337</v>
      </c>
      <c r="D2417" t="s">
        <v>240</v>
      </c>
      <c r="E2417" t="s">
        <v>600</v>
      </c>
      <c r="G2417">
        <v>0</v>
      </c>
      <c r="H2417">
        <v>1</v>
      </c>
      <c r="I2417">
        <v>1</v>
      </c>
      <c r="J2417" t="s">
        <v>34</v>
      </c>
      <c r="K2417" t="s">
        <v>35</v>
      </c>
      <c r="L2417" t="s">
        <v>60</v>
      </c>
      <c r="M2417" t="s">
        <v>61</v>
      </c>
      <c r="N2417" t="s">
        <v>15</v>
      </c>
      <c r="O2417" s="6" t="s">
        <v>461</v>
      </c>
    </row>
    <row r="2418" spans="1:15" x14ac:dyDescent="0.25">
      <c r="A2418">
        <f t="shared" si="37"/>
        <v>3</v>
      </c>
      <c r="B2418" s="1">
        <v>41303</v>
      </c>
      <c r="C2418" s="2">
        <v>0.66666666666666663</v>
      </c>
      <c r="D2418" t="s">
        <v>240</v>
      </c>
      <c r="E2418" t="s">
        <v>602</v>
      </c>
      <c r="G2418">
        <v>0</v>
      </c>
      <c r="H2418">
        <v>1</v>
      </c>
      <c r="I2418">
        <v>1</v>
      </c>
      <c r="J2418" t="s">
        <v>34</v>
      </c>
      <c r="K2418" t="s">
        <v>35</v>
      </c>
      <c r="L2418" t="s">
        <v>52</v>
      </c>
      <c r="M2418" t="s">
        <v>77</v>
      </c>
      <c r="N2418" t="s">
        <v>25</v>
      </c>
      <c r="O2418" s="6" t="s">
        <v>453</v>
      </c>
    </row>
    <row r="2419" spans="1:15" x14ac:dyDescent="0.25">
      <c r="A2419">
        <f t="shared" si="37"/>
        <v>4</v>
      </c>
      <c r="B2419" s="1">
        <v>41304</v>
      </c>
      <c r="C2419" s="2">
        <v>0.60416666666666663</v>
      </c>
      <c r="D2419" t="s">
        <v>262</v>
      </c>
      <c r="E2419" t="s">
        <v>623</v>
      </c>
      <c r="G2419">
        <v>0</v>
      </c>
      <c r="H2419">
        <v>1</v>
      </c>
      <c r="I2419">
        <v>1</v>
      </c>
      <c r="J2419" t="s">
        <v>34</v>
      </c>
      <c r="K2419" t="s">
        <v>35</v>
      </c>
      <c r="L2419" t="s">
        <v>75</v>
      </c>
      <c r="M2419" t="s">
        <v>76</v>
      </c>
      <c r="N2419" t="s">
        <v>25</v>
      </c>
      <c r="O2419" s="6" t="s">
        <v>465</v>
      </c>
    </row>
    <row r="2420" spans="1:15" x14ac:dyDescent="0.25">
      <c r="A2420">
        <f t="shared" si="37"/>
        <v>4</v>
      </c>
      <c r="B2420" s="1">
        <v>41304</v>
      </c>
      <c r="C2420" s="2">
        <v>0.64583333333333337</v>
      </c>
      <c r="D2420" t="s">
        <v>238</v>
      </c>
      <c r="E2420" t="s">
        <v>624</v>
      </c>
      <c r="G2420">
        <v>0</v>
      </c>
      <c r="H2420">
        <v>1</v>
      </c>
      <c r="I2420">
        <v>1</v>
      </c>
      <c r="J2420" t="s">
        <v>34</v>
      </c>
      <c r="K2420" t="s">
        <v>35</v>
      </c>
      <c r="L2420" t="s">
        <v>52</v>
      </c>
      <c r="M2420" t="s">
        <v>53</v>
      </c>
      <c r="N2420" t="s">
        <v>15</v>
      </c>
      <c r="O2420" s="6" t="s">
        <v>400</v>
      </c>
    </row>
    <row r="2421" spans="1:15" x14ac:dyDescent="0.25">
      <c r="A2421">
        <f t="shared" si="37"/>
        <v>4</v>
      </c>
      <c r="B2421" s="1">
        <v>41304</v>
      </c>
      <c r="C2421" s="2">
        <v>0.66666666666666663</v>
      </c>
      <c r="D2421" t="s">
        <v>238</v>
      </c>
      <c r="E2421" t="s">
        <v>624</v>
      </c>
      <c r="G2421">
        <v>0</v>
      </c>
      <c r="H2421">
        <v>1</v>
      </c>
      <c r="I2421">
        <v>0</v>
      </c>
      <c r="J2421" t="s">
        <v>34</v>
      </c>
      <c r="K2421" t="s">
        <v>35</v>
      </c>
      <c r="L2421" t="s">
        <v>52</v>
      </c>
      <c r="M2421" t="s">
        <v>53</v>
      </c>
      <c r="N2421" t="s">
        <v>15</v>
      </c>
      <c r="O2421" s="6" t="s">
        <v>400</v>
      </c>
    </row>
    <row r="2422" spans="1:15" x14ac:dyDescent="0.25">
      <c r="A2422">
        <f t="shared" si="37"/>
        <v>5</v>
      </c>
      <c r="B2422" s="1">
        <v>41305</v>
      </c>
      <c r="C2422" s="2">
        <v>0.54166666666666663</v>
      </c>
      <c r="D2422" t="s">
        <v>246</v>
      </c>
      <c r="E2422" t="s">
        <v>636</v>
      </c>
      <c r="G2422">
        <v>0</v>
      </c>
      <c r="H2422">
        <v>1</v>
      </c>
      <c r="I2422">
        <v>1</v>
      </c>
      <c r="J2422" t="s">
        <v>34</v>
      </c>
      <c r="K2422" t="s">
        <v>35</v>
      </c>
      <c r="L2422" t="s">
        <v>36</v>
      </c>
      <c r="M2422" t="s">
        <v>37</v>
      </c>
      <c r="N2422" t="s">
        <v>15</v>
      </c>
      <c r="O2422" s="6" t="s">
        <v>403</v>
      </c>
    </row>
    <row r="2423" spans="1:15" x14ac:dyDescent="0.25">
      <c r="A2423">
        <f t="shared" si="37"/>
        <v>5</v>
      </c>
      <c r="B2423" s="1">
        <v>41305</v>
      </c>
      <c r="C2423" s="2">
        <v>0.5625</v>
      </c>
      <c r="D2423" t="s">
        <v>246</v>
      </c>
      <c r="E2423" t="s">
        <v>636</v>
      </c>
      <c r="G2423">
        <v>0</v>
      </c>
      <c r="H2423">
        <v>1</v>
      </c>
      <c r="I2423">
        <v>0</v>
      </c>
      <c r="J2423" t="s">
        <v>34</v>
      </c>
      <c r="K2423" t="s">
        <v>35</v>
      </c>
      <c r="L2423" t="s">
        <v>36</v>
      </c>
      <c r="M2423" t="s">
        <v>37</v>
      </c>
      <c r="N2423" t="s">
        <v>15</v>
      </c>
      <c r="O2423" s="6" t="s">
        <v>403</v>
      </c>
    </row>
    <row r="2424" spans="1:15" x14ac:dyDescent="0.25">
      <c r="A2424">
        <f t="shared" si="37"/>
        <v>5</v>
      </c>
      <c r="B2424" s="1">
        <v>41305</v>
      </c>
      <c r="C2424" s="2">
        <v>0.58333333333333337</v>
      </c>
      <c r="D2424" t="s">
        <v>251</v>
      </c>
      <c r="E2424" t="s">
        <v>606</v>
      </c>
      <c r="G2424">
        <v>0</v>
      </c>
      <c r="H2424">
        <v>1</v>
      </c>
      <c r="I2424">
        <v>0</v>
      </c>
      <c r="J2424" t="s">
        <v>34</v>
      </c>
      <c r="K2424" t="s">
        <v>35</v>
      </c>
      <c r="L2424" t="s">
        <v>38</v>
      </c>
      <c r="M2424" t="s">
        <v>39</v>
      </c>
      <c r="N2424" t="s">
        <v>15</v>
      </c>
      <c r="O2424" s="6" t="s">
        <v>361</v>
      </c>
    </row>
    <row r="2425" spans="1:15" x14ac:dyDescent="0.25">
      <c r="A2425">
        <f t="shared" si="37"/>
        <v>5</v>
      </c>
      <c r="B2425" s="1">
        <v>41305</v>
      </c>
      <c r="C2425" s="2">
        <v>0.60416666666666663</v>
      </c>
      <c r="D2425" t="s">
        <v>251</v>
      </c>
      <c r="E2425" t="s">
        <v>606</v>
      </c>
      <c r="G2425">
        <v>0</v>
      </c>
      <c r="H2425">
        <v>1</v>
      </c>
      <c r="I2425">
        <v>0</v>
      </c>
      <c r="J2425" t="s">
        <v>34</v>
      </c>
      <c r="K2425" t="s">
        <v>35</v>
      </c>
      <c r="L2425" t="s">
        <v>38</v>
      </c>
      <c r="M2425" t="s">
        <v>39</v>
      </c>
      <c r="N2425" t="s">
        <v>15</v>
      </c>
      <c r="O2425" s="6" t="s">
        <v>361</v>
      </c>
    </row>
    <row r="2426" spans="1:15" x14ac:dyDescent="0.25">
      <c r="A2426">
        <f t="shared" si="37"/>
        <v>3</v>
      </c>
      <c r="B2426" s="1">
        <v>41310</v>
      </c>
      <c r="C2426" s="2">
        <v>0.54166666666666663</v>
      </c>
      <c r="D2426" t="s">
        <v>246</v>
      </c>
      <c r="E2426" t="s">
        <v>687</v>
      </c>
      <c r="G2426">
        <v>0</v>
      </c>
      <c r="H2426">
        <v>1</v>
      </c>
      <c r="I2426">
        <v>0</v>
      </c>
      <c r="J2426" t="s">
        <v>34</v>
      </c>
      <c r="K2426" t="s">
        <v>35</v>
      </c>
      <c r="L2426" t="s">
        <v>36</v>
      </c>
      <c r="M2426" t="s">
        <v>37</v>
      </c>
      <c r="N2426" t="s">
        <v>15</v>
      </c>
      <c r="O2426" s="6" t="s">
        <v>403</v>
      </c>
    </row>
    <row r="2427" spans="1:15" x14ac:dyDescent="0.25">
      <c r="A2427">
        <f t="shared" si="37"/>
        <v>3</v>
      </c>
      <c r="B2427" s="1">
        <v>41310</v>
      </c>
      <c r="C2427" s="2">
        <v>0.5625</v>
      </c>
      <c r="D2427" t="s">
        <v>246</v>
      </c>
      <c r="E2427" t="s">
        <v>688</v>
      </c>
      <c r="G2427">
        <v>0</v>
      </c>
      <c r="H2427">
        <v>1</v>
      </c>
      <c r="I2427">
        <v>0</v>
      </c>
      <c r="J2427" t="s">
        <v>34</v>
      </c>
      <c r="K2427" t="s">
        <v>35</v>
      </c>
      <c r="L2427" t="s">
        <v>36</v>
      </c>
      <c r="M2427" t="s">
        <v>37</v>
      </c>
      <c r="N2427" t="s">
        <v>15</v>
      </c>
      <c r="O2427" s="6" t="s">
        <v>403</v>
      </c>
    </row>
    <row r="2428" spans="1:15" x14ac:dyDescent="0.25">
      <c r="A2428">
        <f t="shared" si="37"/>
        <v>3</v>
      </c>
      <c r="B2428" s="1">
        <v>41310</v>
      </c>
      <c r="C2428" s="2">
        <v>0.625</v>
      </c>
      <c r="D2428" t="s">
        <v>251</v>
      </c>
      <c r="E2428" t="s">
        <v>689</v>
      </c>
      <c r="G2428">
        <v>0</v>
      </c>
      <c r="H2428">
        <v>1</v>
      </c>
      <c r="I2428">
        <v>0</v>
      </c>
      <c r="J2428" t="s">
        <v>34</v>
      </c>
      <c r="K2428" t="s">
        <v>35</v>
      </c>
      <c r="L2428" t="s">
        <v>38</v>
      </c>
      <c r="M2428" t="s">
        <v>39</v>
      </c>
      <c r="N2428" t="s">
        <v>15</v>
      </c>
      <c r="O2428" s="6" t="s">
        <v>361</v>
      </c>
    </row>
    <row r="2429" spans="1:15" x14ac:dyDescent="0.25">
      <c r="A2429">
        <f t="shared" si="37"/>
        <v>4</v>
      </c>
      <c r="B2429" s="1">
        <v>41311</v>
      </c>
      <c r="C2429" s="2">
        <v>0.625</v>
      </c>
      <c r="D2429" t="s">
        <v>246</v>
      </c>
      <c r="E2429" t="s">
        <v>705</v>
      </c>
      <c r="G2429">
        <v>0</v>
      </c>
      <c r="H2429">
        <v>1</v>
      </c>
      <c r="I2429">
        <v>0</v>
      </c>
      <c r="J2429" t="s">
        <v>34</v>
      </c>
      <c r="K2429" t="s">
        <v>35</v>
      </c>
      <c r="L2429" t="s">
        <v>110</v>
      </c>
      <c r="M2429" t="s">
        <v>111</v>
      </c>
      <c r="N2429" t="s">
        <v>15</v>
      </c>
      <c r="O2429" s="6" t="s">
        <v>365</v>
      </c>
    </row>
    <row r="2430" spans="1:15" x14ac:dyDescent="0.25">
      <c r="A2430">
        <f t="shared" si="37"/>
        <v>4</v>
      </c>
      <c r="B2430" s="1">
        <v>41311</v>
      </c>
      <c r="C2430" s="2">
        <v>0.64583333333333337</v>
      </c>
      <c r="D2430" t="s">
        <v>245</v>
      </c>
      <c r="E2430" t="s">
        <v>706</v>
      </c>
      <c r="G2430">
        <v>0</v>
      </c>
      <c r="H2430">
        <v>1</v>
      </c>
      <c r="I2430">
        <v>0</v>
      </c>
      <c r="J2430" t="s">
        <v>34</v>
      </c>
      <c r="K2430" t="s">
        <v>35</v>
      </c>
      <c r="L2430" t="s">
        <v>108</v>
      </c>
      <c r="M2430" t="s">
        <v>109</v>
      </c>
      <c r="N2430" t="s">
        <v>15</v>
      </c>
      <c r="O2430" s="6" t="s">
        <v>325</v>
      </c>
    </row>
    <row r="2431" spans="1:15" x14ac:dyDescent="0.25">
      <c r="A2431">
        <f t="shared" si="37"/>
        <v>4</v>
      </c>
      <c r="B2431" s="1">
        <v>41311</v>
      </c>
      <c r="C2431" s="2">
        <v>0.66666666666666663</v>
      </c>
      <c r="D2431" t="s">
        <v>238</v>
      </c>
      <c r="E2431" t="s">
        <v>708</v>
      </c>
      <c r="G2431">
        <v>0</v>
      </c>
      <c r="H2431">
        <v>1</v>
      </c>
      <c r="I2431">
        <v>0</v>
      </c>
      <c r="J2431" t="s">
        <v>34</v>
      </c>
      <c r="K2431" t="s">
        <v>35</v>
      </c>
      <c r="L2431" t="s">
        <v>108</v>
      </c>
      <c r="M2431" t="s">
        <v>109</v>
      </c>
      <c r="N2431" t="s">
        <v>15</v>
      </c>
      <c r="O2431" s="6" t="s">
        <v>325</v>
      </c>
    </row>
    <row r="2432" spans="1:15" x14ac:dyDescent="0.25">
      <c r="A2432">
        <f t="shared" si="37"/>
        <v>5</v>
      </c>
      <c r="B2432" s="1">
        <v>41312</v>
      </c>
      <c r="C2432" s="2">
        <v>0.54166666666666663</v>
      </c>
      <c r="D2432" t="s">
        <v>246</v>
      </c>
      <c r="E2432" t="s">
        <v>729</v>
      </c>
      <c r="G2432">
        <v>0</v>
      </c>
      <c r="H2432">
        <v>1</v>
      </c>
      <c r="I2432">
        <v>1</v>
      </c>
      <c r="J2432" t="s">
        <v>34</v>
      </c>
      <c r="K2432" t="s">
        <v>35</v>
      </c>
      <c r="L2432" t="s">
        <v>222</v>
      </c>
      <c r="M2432" t="s">
        <v>223</v>
      </c>
      <c r="N2432" t="s">
        <v>22</v>
      </c>
      <c r="O2432" s="6" t="s">
        <v>459</v>
      </c>
    </row>
    <row r="2433" spans="1:15" x14ac:dyDescent="0.25">
      <c r="A2433">
        <f t="shared" si="37"/>
        <v>5</v>
      </c>
      <c r="B2433" s="1">
        <v>41312</v>
      </c>
      <c r="C2433" s="2">
        <v>0.5625</v>
      </c>
      <c r="D2433" t="s">
        <v>246</v>
      </c>
      <c r="E2433" t="s">
        <v>729</v>
      </c>
      <c r="G2433">
        <v>0</v>
      </c>
      <c r="H2433">
        <v>1</v>
      </c>
      <c r="I2433">
        <v>0</v>
      </c>
      <c r="J2433" t="s">
        <v>34</v>
      </c>
      <c r="K2433" t="s">
        <v>35</v>
      </c>
      <c r="L2433" t="s">
        <v>222</v>
      </c>
      <c r="M2433" t="s">
        <v>223</v>
      </c>
      <c r="N2433" t="s">
        <v>22</v>
      </c>
      <c r="O2433" s="6" t="s">
        <v>459</v>
      </c>
    </row>
    <row r="2434" spans="1:15" x14ac:dyDescent="0.25">
      <c r="A2434">
        <f t="shared" ref="A2434:A2497" si="38">WEEKDAY(B:B)</f>
        <v>3</v>
      </c>
      <c r="B2434" s="1">
        <v>41317</v>
      </c>
      <c r="C2434" s="2">
        <v>0.54166666666666663</v>
      </c>
      <c r="D2434" t="s">
        <v>238</v>
      </c>
      <c r="E2434" t="s">
        <v>780</v>
      </c>
      <c r="G2434">
        <v>0</v>
      </c>
      <c r="H2434">
        <v>1</v>
      </c>
      <c r="I2434">
        <v>1</v>
      </c>
      <c r="J2434" t="s">
        <v>34</v>
      </c>
      <c r="K2434" t="s">
        <v>35</v>
      </c>
      <c r="L2434" t="s">
        <v>293</v>
      </c>
      <c r="M2434" t="s">
        <v>294</v>
      </c>
      <c r="N2434" t="s">
        <v>25</v>
      </c>
      <c r="O2434" s="6" t="s">
        <v>308</v>
      </c>
    </row>
    <row r="2435" spans="1:15" x14ac:dyDescent="0.25">
      <c r="A2435">
        <f t="shared" si="38"/>
        <v>3</v>
      </c>
      <c r="B2435" s="1">
        <v>41317</v>
      </c>
      <c r="C2435" s="2">
        <v>0.60416666666666663</v>
      </c>
      <c r="D2435" t="s">
        <v>240</v>
      </c>
      <c r="E2435" t="s">
        <v>782</v>
      </c>
      <c r="G2435">
        <v>0</v>
      </c>
      <c r="H2435">
        <v>1</v>
      </c>
      <c r="I2435">
        <v>0</v>
      </c>
      <c r="J2435" t="s">
        <v>34</v>
      </c>
      <c r="K2435" t="s">
        <v>35</v>
      </c>
      <c r="L2435" t="s">
        <v>73</v>
      </c>
      <c r="M2435" t="s">
        <v>74</v>
      </c>
      <c r="N2435" t="s">
        <v>15</v>
      </c>
      <c r="O2435" s="6" t="s">
        <v>318</v>
      </c>
    </row>
    <row r="2436" spans="1:15" x14ac:dyDescent="0.25">
      <c r="A2436">
        <f t="shared" si="38"/>
        <v>3</v>
      </c>
      <c r="B2436" s="1">
        <v>41317</v>
      </c>
      <c r="C2436" s="2">
        <v>0.625</v>
      </c>
      <c r="D2436" t="s">
        <v>240</v>
      </c>
      <c r="E2436" t="s">
        <v>782</v>
      </c>
      <c r="G2436">
        <v>0</v>
      </c>
      <c r="H2436">
        <v>1</v>
      </c>
      <c r="I2436">
        <v>0</v>
      </c>
      <c r="J2436" t="s">
        <v>34</v>
      </c>
      <c r="K2436" t="s">
        <v>35</v>
      </c>
      <c r="L2436" t="s">
        <v>73</v>
      </c>
      <c r="M2436" t="s">
        <v>74</v>
      </c>
      <c r="N2436" t="s">
        <v>15</v>
      </c>
      <c r="O2436" s="6" t="s">
        <v>318</v>
      </c>
    </row>
    <row r="2437" spans="1:15" x14ac:dyDescent="0.25">
      <c r="A2437">
        <f t="shared" si="38"/>
        <v>4</v>
      </c>
      <c r="B2437" s="1">
        <v>41318</v>
      </c>
      <c r="C2437" s="2">
        <v>0.60416666666666663</v>
      </c>
      <c r="D2437" t="s">
        <v>348</v>
      </c>
      <c r="G2437">
        <v>0</v>
      </c>
      <c r="H2437">
        <v>1</v>
      </c>
      <c r="I2437">
        <v>1</v>
      </c>
      <c r="J2437" t="s">
        <v>34</v>
      </c>
      <c r="K2437" t="s">
        <v>35</v>
      </c>
      <c r="L2437" t="s">
        <v>349</v>
      </c>
      <c r="M2437" t="s">
        <v>350</v>
      </c>
      <c r="N2437" t="s">
        <v>25</v>
      </c>
      <c r="O2437" s="6" t="s">
        <v>360</v>
      </c>
    </row>
    <row r="2438" spans="1:15" x14ac:dyDescent="0.25">
      <c r="A2438">
        <f t="shared" si="38"/>
        <v>4</v>
      </c>
      <c r="B2438" s="1">
        <v>41318</v>
      </c>
      <c r="C2438" s="2">
        <v>0.625</v>
      </c>
      <c r="D2438" t="s">
        <v>348</v>
      </c>
      <c r="G2438">
        <v>0</v>
      </c>
      <c r="H2438">
        <v>1</v>
      </c>
      <c r="I2438">
        <v>0</v>
      </c>
      <c r="J2438" t="s">
        <v>34</v>
      </c>
      <c r="K2438" t="s">
        <v>35</v>
      </c>
      <c r="L2438" t="s">
        <v>349</v>
      </c>
      <c r="M2438" t="s">
        <v>350</v>
      </c>
      <c r="N2438" t="s">
        <v>25</v>
      </c>
      <c r="O2438" s="6" t="s">
        <v>360</v>
      </c>
    </row>
    <row r="2439" spans="1:15" x14ac:dyDescent="0.25">
      <c r="A2439">
        <f t="shared" si="38"/>
        <v>4</v>
      </c>
      <c r="B2439" s="1">
        <v>41318</v>
      </c>
      <c r="C2439" s="2">
        <v>0.64583333333333337</v>
      </c>
      <c r="D2439" t="s">
        <v>238</v>
      </c>
      <c r="E2439" t="s">
        <v>757</v>
      </c>
      <c r="G2439">
        <v>0</v>
      </c>
      <c r="H2439">
        <v>1</v>
      </c>
      <c r="I2439">
        <v>0</v>
      </c>
      <c r="J2439" t="s">
        <v>34</v>
      </c>
      <c r="K2439" t="s">
        <v>35</v>
      </c>
      <c r="L2439" t="s">
        <v>66</v>
      </c>
      <c r="M2439" t="s">
        <v>181</v>
      </c>
      <c r="N2439" t="s">
        <v>15</v>
      </c>
      <c r="O2439" s="6" t="s">
        <v>305</v>
      </c>
    </row>
    <row r="2440" spans="1:15" x14ac:dyDescent="0.25">
      <c r="A2440">
        <f t="shared" si="38"/>
        <v>4</v>
      </c>
      <c r="B2440" s="1">
        <v>41318</v>
      </c>
      <c r="C2440" s="2">
        <v>0.66666666666666663</v>
      </c>
      <c r="D2440" t="s">
        <v>290</v>
      </c>
      <c r="E2440" t="s">
        <v>807</v>
      </c>
      <c r="G2440">
        <v>0</v>
      </c>
      <c r="H2440">
        <v>1</v>
      </c>
      <c r="I2440">
        <v>0</v>
      </c>
      <c r="J2440" t="s">
        <v>34</v>
      </c>
      <c r="K2440" t="s">
        <v>35</v>
      </c>
      <c r="L2440" t="s">
        <v>276</v>
      </c>
      <c r="M2440" t="s">
        <v>277</v>
      </c>
      <c r="N2440" t="s">
        <v>22</v>
      </c>
      <c r="O2440" s="6" t="s">
        <v>364</v>
      </c>
    </row>
    <row r="2441" spans="1:15" x14ac:dyDescent="0.25">
      <c r="A2441">
        <f t="shared" si="38"/>
        <v>3</v>
      </c>
      <c r="B2441" s="1">
        <v>41324</v>
      </c>
      <c r="C2441" s="2">
        <v>0.54166666666666663</v>
      </c>
      <c r="D2441" t="s">
        <v>238</v>
      </c>
      <c r="E2441" t="s">
        <v>851</v>
      </c>
      <c r="G2441">
        <v>0</v>
      </c>
      <c r="H2441">
        <v>1</v>
      </c>
      <c r="I2441">
        <v>1</v>
      </c>
      <c r="J2441" t="s">
        <v>34</v>
      </c>
      <c r="K2441" t="s">
        <v>35</v>
      </c>
      <c r="L2441" t="s">
        <v>415</v>
      </c>
      <c r="M2441" t="s">
        <v>416</v>
      </c>
      <c r="N2441" t="s">
        <v>25</v>
      </c>
      <c r="O2441" s="6" t="s">
        <v>455</v>
      </c>
    </row>
    <row r="2442" spans="1:15" x14ac:dyDescent="0.25">
      <c r="A2442">
        <f t="shared" si="38"/>
        <v>3</v>
      </c>
      <c r="B2442" s="1">
        <v>41324</v>
      </c>
      <c r="C2442" s="2">
        <v>0.5625</v>
      </c>
      <c r="D2442" t="s">
        <v>238</v>
      </c>
      <c r="E2442" t="s">
        <v>852</v>
      </c>
      <c r="G2442">
        <v>0</v>
      </c>
      <c r="H2442">
        <v>1</v>
      </c>
      <c r="I2442">
        <v>0</v>
      </c>
      <c r="J2442" t="s">
        <v>34</v>
      </c>
      <c r="K2442" t="s">
        <v>35</v>
      </c>
      <c r="L2442" t="s">
        <v>415</v>
      </c>
      <c r="M2442" t="s">
        <v>416</v>
      </c>
      <c r="N2442" t="s">
        <v>25</v>
      </c>
      <c r="O2442" s="6" t="s">
        <v>455</v>
      </c>
    </row>
    <row r="2443" spans="1:15" x14ac:dyDescent="0.25">
      <c r="A2443">
        <f t="shared" si="38"/>
        <v>3</v>
      </c>
      <c r="B2443" s="1">
        <v>41324</v>
      </c>
      <c r="C2443" s="2">
        <v>0.58333333333333337</v>
      </c>
      <c r="D2443" t="s">
        <v>258</v>
      </c>
      <c r="E2443" t="s">
        <v>853</v>
      </c>
      <c r="G2443">
        <v>0</v>
      </c>
      <c r="H2443">
        <v>1</v>
      </c>
      <c r="I2443">
        <v>1</v>
      </c>
      <c r="J2443" t="s">
        <v>34</v>
      </c>
      <c r="K2443" t="s">
        <v>35</v>
      </c>
      <c r="L2443" t="s">
        <v>417</v>
      </c>
      <c r="M2443" t="s">
        <v>418</v>
      </c>
      <c r="N2443" t="s">
        <v>25</v>
      </c>
      <c r="O2443" s="6" t="s">
        <v>447</v>
      </c>
    </row>
    <row r="2444" spans="1:15" x14ac:dyDescent="0.25">
      <c r="A2444">
        <f t="shared" si="38"/>
        <v>3</v>
      </c>
      <c r="B2444" s="1">
        <v>41324</v>
      </c>
      <c r="C2444" s="2">
        <v>0.60416666666666663</v>
      </c>
      <c r="D2444" t="s">
        <v>251</v>
      </c>
      <c r="E2444" t="s">
        <v>854</v>
      </c>
      <c r="G2444">
        <v>0</v>
      </c>
      <c r="H2444">
        <v>1</v>
      </c>
      <c r="I2444">
        <v>1</v>
      </c>
      <c r="J2444" t="s">
        <v>34</v>
      </c>
      <c r="K2444" t="s">
        <v>35</v>
      </c>
      <c r="L2444" t="s">
        <v>419</v>
      </c>
      <c r="M2444" t="s">
        <v>420</v>
      </c>
      <c r="N2444" t="s">
        <v>15</v>
      </c>
      <c r="O2444" s="6" t="s">
        <v>471</v>
      </c>
    </row>
    <row r="2445" spans="1:15" x14ac:dyDescent="0.25">
      <c r="A2445">
        <f t="shared" si="38"/>
        <v>3</v>
      </c>
      <c r="B2445" s="1">
        <v>41324</v>
      </c>
      <c r="C2445" s="2">
        <v>0.625</v>
      </c>
      <c r="D2445" t="s">
        <v>251</v>
      </c>
      <c r="E2445" t="s">
        <v>855</v>
      </c>
      <c r="G2445">
        <v>0</v>
      </c>
      <c r="H2445">
        <v>1</v>
      </c>
      <c r="I2445">
        <v>0</v>
      </c>
      <c r="J2445" t="s">
        <v>34</v>
      </c>
      <c r="K2445" t="s">
        <v>35</v>
      </c>
      <c r="L2445" t="s">
        <v>419</v>
      </c>
      <c r="M2445" t="s">
        <v>420</v>
      </c>
      <c r="N2445" t="s">
        <v>15</v>
      </c>
      <c r="O2445" s="6" t="s">
        <v>471</v>
      </c>
    </row>
    <row r="2446" spans="1:15" x14ac:dyDescent="0.25">
      <c r="A2446">
        <f t="shared" si="38"/>
        <v>3</v>
      </c>
      <c r="B2446" s="1">
        <v>41324</v>
      </c>
      <c r="C2446" s="2">
        <v>0.64583333333333337</v>
      </c>
      <c r="D2446" t="s">
        <v>238</v>
      </c>
      <c r="E2446" t="s">
        <v>857</v>
      </c>
      <c r="G2446">
        <v>0</v>
      </c>
      <c r="H2446">
        <v>1</v>
      </c>
      <c r="I2446">
        <v>0</v>
      </c>
      <c r="J2446" t="s">
        <v>34</v>
      </c>
      <c r="K2446" t="s">
        <v>35</v>
      </c>
      <c r="L2446" t="s">
        <v>126</v>
      </c>
      <c r="M2446" t="s">
        <v>127</v>
      </c>
      <c r="N2446" t="s">
        <v>25</v>
      </c>
      <c r="O2446" s="6" t="s">
        <v>382</v>
      </c>
    </row>
    <row r="2447" spans="1:15" x14ac:dyDescent="0.25">
      <c r="A2447">
        <f t="shared" si="38"/>
        <v>5</v>
      </c>
      <c r="B2447" s="1">
        <v>41326</v>
      </c>
      <c r="C2447" s="2">
        <v>0.54166666666666663</v>
      </c>
      <c r="D2447" t="s">
        <v>480</v>
      </c>
      <c r="E2447" t="s">
        <v>886</v>
      </c>
      <c r="G2447">
        <v>0</v>
      </c>
      <c r="H2447">
        <v>1</v>
      </c>
      <c r="I2447">
        <v>1</v>
      </c>
      <c r="J2447" t="s">
        <v>34</v>
      </c>
      <c r="K2447" t="s">
        <v>35</v>
      </c>
      <c r="L2447" t="s">
        <v>481</v>
      </c>
      <c r="M2447" t="s">
        <v>482</v>
      </c>
      <c r="N2447" t="s">
        <v>15</v>
      </c>
      <c r="O2447" s="6" t="s">
        <v>496</v>
      </c>
    </row>
    <row r="2448" spans="1:15" x14ac:dyDescent="0.25">
      <c r="A2448">
        <f t="shared" si="38"/>
        <v>5</v>
      </c>
      <c r="B2448" s="1">
        <v>41326</v>
      </c>
      <c r="C2448" s="2">
        <v>0.5625</v>
      </c>
      <c r="D2448" t="s">
        <v>480</v>
      </c>
      <c r="E2448" t="s">
        <v>886</v>
      </c>
      <c r="G2448">
        <v>0</v>
      </c>
      <c r="H2448">
        <v>1</v>
      </c>
      <c r="I2448">
        <v>0</v>
      </c>
      <c r="J2448" t="s">
        <v>34</v>
      </c>
      <c r="K2448" t="s">
        <v>35</v>
      </c>
      <c r="L2448" t="s">
        <v>481</v>
      </c>
      <c r="M2448" t="s">
        <v>482</v>
      </c>
      <c r="N2448" t="s">
        <v>15</v>
      </c>
      <c r="O2448" s="6" t="s">
        <v>496</v>
      </c>
    </row>
    <row r="2449" spans="1:15" x14ac:dyDescent="0.25">
      <c r="A2449">
        <f t="shared" si="38"/>
        <v>5</v>
      </c>
      <c r="B2449" s="1">
        <v>41326</v>
      </c>
      <c r="C2449" s="2">
        <v>0.60416666666666663</v>
      </c>
      <c r="D2449" t="s">
        <v>238</v>
      </c>
      <c r="E2449" t="s">
        <v>889</v>
      </c>
      <c r="G2449">
        <v>0</v>
      </c>
      <c r="H2449">
        <v>1</v>
      </c>
      <c r="I2449">
        <v>0</v>
      </c>
      <c r="J2449" t="s">
        <v>34</v>
      </c>
      <c r="K2449" t="s">
        <v>35</v>
      </c>
      <c r="L2449" t="s">
        <v>301</v>
      </c>
      <c r="M2449" t="s">
        <v>302</v>
      </c>
      <c r="N2449" t="s">
        <v>25</v>
      </c>
      <c r="O2449" s="6" t="s">
        <v>335</v>
      </c>
    </row>
    <row r="2450" spans="1:15" x14ac:dyDescent="0.25">
      <c r="A2450">
        <f t="shared" si="38"/>
        <v>5</v>
      </c>
      <c r="B2450" s="1">
        <v>41326</v>
      </c>
      <c r="C2450" s="2">
        <v>0.625</v>
      </c>
      <c r="D2450" t="s">
        <v>238</v>
      </c>
      <c r="E2450" t="s">
        <v>891</v>
      </c>
      <c r="G2450">
        <v>0</v>
      </c>
      <c r="H2450">
        <v>1</v>
      </c>
      <c r="I2450">
        <v>0</v>
      </c>
      <c r="J2450" t="s">
        <v>34</v>
      </c>
      <c r="K2450" t="s">
        <v>35</v>
      </c>
      <c r="L2450" t="s">
        <v>301</v>
      </c>
      <c r="M2450" t="s">
        <v>302</v>
      </c>
      <c r="N2450" t="s">
        <v>25</v>
      </c>
      <c r="O2450" s="6" t="s">
        <v>335</v>
      </c>
    </row>
    <row r="2451" spans="1:15" x14ac:dyDescent="0.25">
      <c r="A2451">
        <f t="shared" si="38"/>
        <v>5</v>
      </c>
      <c r="B2451" s="1">
        <v>41326</v>
      </c>
      <c r="C2451" s="2">
        <v>0.64583333333333337</v>
      </c>
      <c r="D2451" t="s">
        <v>238</v>
      </c>
      <c r="E2451" t="s">
        <v>892</v>
      </c>
      <c r="G2451">
        <v>0</v>
      </c>
      <c r="H2451">
        <v>1</v>
      </c>
      <c r="I2451">
        <v>0</v>
      </c>
      <c r="J2451" t="s">
        <v>34</v>
      </c>
      <c r="K2451" t="s">
        <v>35</v>
      </c>
      <c r="L2451" t="s">
        <v>30</v>
      </c>
      <c r="M2451" t="s">
        <v>31</v>
      </c>
      <c r="N2451" t="s">
        <v>25</v>
      </c>
      <c r="O2451" s="6" t="s">
        <v>311</v>
      </c>
    </row>
    <row r="2452" spans="1:15" x14ac:dyDescent="0.25">
      <c r="A2452">
        <f t="shared" si="38"/>
        <v>5</v>
      </c>
      <c r="B2452" s="1">
        <v>41326</v>
      </c>
      <c r="C2452" s="2">
        <v>0.66666666666666663</v>
      </c>
      <c r="D2452" t="s">
        <v>238</v>
      </c>
      <c r="E2452" t="s">
        <v>892</v>
      </c>
      <c r="G2452">
        <v>0</v>
      </c>
      <c r="H2452">
        <v>1</v>
      </c>
      <c r="I2452">
        <v>0</v>
      </c>
      <c r="J2452" t="s">
        <v>34</v>
      </c>
      <c r="K2452" t="s">
        <v>35</v>
      </c>
      <c r="L2452" t="s">
        <v>30</v>
      </c>
      <c r="M2452" t="s">
        <v>31</v>
      </c>
      <c r="N2452" t="s">
        <v>25</v>
      </c>
      <c r="O2452" s="6" t="s">
        <v>311</v>
      </c>
    </row>
    <row r="2453" spans="1:15" x14ac:dyDescent="0.25">
      <c r="A2453">
        <f t="shared" si="38"/>
        <v>5</v>
      </c>
      <c r="B2453" s="1">
        <v>41326</v>
      </c>
      <c r="C2453" s="2">
        <v>0.6875</v>
      </c>
      <c r="D2453" t="s">
        <v>246</v>
      </c>
      <c r="E2453" t="s">
        <v>894</v>
      </c>
      <c r="G2453">
        <v>0</v>
      </c>
      <c r="H2453">
        <v>1</v>
      </c>
      <c r="I2453">
        <v>1</v>
      </c>
      <c r="J2453" t="s">
        <v>34</v>
      </c>
      <c r="K2453" t="s">
        <v>35</v>
      </c>
      <c r="L2453" t="s">
        <v>99</v>
      </c>
      <c r="M2453" t="s">
        <v>483</v>
      </c>
      <c r="N2453" t="s">
        <v>15</v>
      </c>
      <c r="O2453" s="6" t="s">
        <v>494</v>
      </c>
    </row>
    <row r="2454" spans="1:15" x14ac:dyDescent="0.25">
      <c r="A2454">
        <f t="shared" si="38"/>
        <v>3</v>
      </c>
      <c r="B2454" s="1">
        <v>41331</v>
      </c>
      <c r="C2454" s="2">
        <v>0.54166666666666663</v>
      </c>
      <c r="D2454" t="s">
        <v>290</v>
      </c>
      <c r="E2454" t="s">
        <v>936</v>
      </c>
      <c r="G2454">
        <v>0</v>
      </c>
      <c r="H2454">
        <v>1</v>
      </c>
      <c r="I2454">
        <v>0</v>
      </c>
      <c r="J2454" t="s">
        <v>34</v>
      </c>
      <c r="K2454" t="s">
        <v>35</v>
      </c>
      <c r="L2454" t="s">
        <v>276</v>
      </c>
      <c r="M2454" t="s">
        <v>277</v>
      </c>
      <c r="N2454" t="s">
        <v>22</v>
      </c>
      <c r="O2454" s="6" t="s">
        <v>364</v>
      </c>
    </row>
    <row r="2455" spans="1:15" x14ac:dyDescent="0.25">
      <c r="A2455">
        <f t="shared" si="38"/>
        <v>3</v>
      </c>
      <c r="B2455" s="1">
        <v>41331</v>
      </c>
      <c r="C2455" s="2">
        <v>0.5625</v>
      </c>
      <c r="D2455" t="s">
        <v>238</v>
      </c>
      <c r="E2455" t="s">
        <v>938</v>
      </c>
      <c r="G2455">
        <v>0</v>
      </c>
      <c r="H2455">
        <v>1</v>
      </c>
      <c r="I2455">
        <v>0</v>
      </c>
      <c r="J2455" t="s">
        <v>34</v>
      </c>
      <c r="K2455" t="s">
        <v>35</v>
      </c>
      <c r="L2455" t="s">
        <v>108</v>
      </c>
      <c r="M2455" t="s">
        <v>109</v>
      </c>
      <c r="N2455" t="s">
        <v>15</v>
      </c>
      <c r="O2455" s="6" t="s">
        <v>325</v>
      </c>
    </row>
    <row r="2456" spans="1:15" x14ac:dyDescent="0.25">
      <c r="A2456">
        <f t="shared" si="38"/>
        <v>3</v>
      </c>
      <c r="B2456" s="1">
        <v>41331</v>
      </c>
      <c r="C2456" s="2">
        <v>0.58333333333333337</v>
      </c>
      <c r="D2456" t="s">
        <v>251</v>
      </c>
      <c r="E2456" t="s">
        <v>919</v>
      </c>
      <c r="G2456">
        <v>0</v>
      </c>
      <c r="H2456">
        <v>1</v>
      </c>
      <c r="I2456">
        <v>0</v>
      </c>
      <c r="J2456" t="s">
        <v>34</v>
      </c>
      <c r="K2456" t="s">
        <v>35</v>
      </c>
      <c r="L2456" t="s">
        <v>299</v>
      </c>
      <c r="M2456" t="s">
        <v>300</v>
      </c>
      <c r="N2456" t="s">
        <v>15</v>
      </c>
      <c r="O2456" s="5" t="s">
        <v>313</v>
      </c>
    </row>
    <row r="2457" spans="1:15" x14ac:dyDescent="0.25">
      <c r="A2457">
        <f t="shared" si="38"/>
        <v>3</v>
      </c>
      <c r="B2457" s="1">
        <v>41331</v>
      </c>
      <c r="C2457" s="2">
        <v>0.60416666666666663</v>
      </c>
      <c r="D2457" t="s">
        <v>251</v>
      </c>
      <c r="E2457" t="s">
        <v>919</v>
      </c>
      <c r="G2457">
        <v>0</v>
      </c>
      <c r="H2457">
        <v>1</v>
      </c>
      <c r="I2457">
        <v>0</v>
      </c>
      <c r="J2457" t="s">
        <v>34</v>
      </c>
      <c r="K2457" t="s">
        <v>35</v>
      </c>
      <c r="L2457" t="s">
        <v>299</v>
      </c>
      <c r="M2457" t="s">
        <v>300</v>
      </c>
      <c r="N2457" t="s">
        <v>15</v>
      </c>
      <c r="O2457" s="5" t="s">
        <v>313</v>
      </c>
    </row>
    <row r="2458" spans="1:15" x14ac:dyDescent="0.25">
      <c r="A2458">
        <f t="shared" si="38"/>
        <v>3</v>
      </c>
      <c r="B2458" s="1">
        <v>41331</v>
      </c>
      <c r="C2458" s="2">
        <v>0.625</v>
      </c>
      <c r="D2458" t="s">
        <v>535</v>
      </c>
      <c r="E2458" t="s">
        <v>939</v>
      </c>
      <c r="G2458">
        <v>0</v>
      </c>
      <c r="H2458">
        <v>1</v>
      </c>
      <c r="I2458">
        <v>1</v>
      </c>
      <c r="J2458" t="s">
        <v>34</v>
      </c>
      <c r="K2458" t="s">
        <v>35</v>
      </c>
      <c r="L2458" t="s">
        <v>536</v>
      </c>
      <c r="M2458" t="s">
        <v>537</v>
      </c>
      <c r="N2458" t="s">
        <v>235</v>
      </c>
      <c r="O2458" s="6" t="s">
        <v>551</v>
      </c>
    </row>
    <row r="2459" spans="1:15" x14ac:dyDescent="0.25">
      <c r="A2459">
        <f t="shared" si="38"/>
        <v>5</v>
      </c>
      <c r="B2459" s="1">
        <v>41333</v>
      </c>
      <c r="C2459" s="2">
        <v>0.60416666666666663</v>
      </c>
      <c r="D2459" t="s">
        <v>251</v>
      </c>
      <c r="E2459" t="s">
        <v>965</v>
      </c>
      <c r="G2459">
        <v>0</v>
      </c>
      <c r="H2459">
        <v>1</v>
      </c>
      <c r="I2459">
        <v>0</v>
      </c>
      <c r="J2459" t="s">
        <v>34</v>
      </c>
      <c r="K2459" t="s">
        <v>35</v>
      </c>
      <c r="L2459" t="s">
        <v>38</v>
      </c>
      <c r="M2459" t="s">
        <v>39</v>
      </c>
      <c r="N2459" t="s">
        <v>15</v>
      </c>
      <c r="O2459" s="6" t="s">
        <v>361</v>
      </c>
    </row>
    <row r="2460" spans="1:15" x14ac:dyDescent="0.25">
      <c r="A2460">
        <f t="shared" si="38"/>
        <v>5</v>
      </c>
      <c r="B2460" s="1">
        <v>41333</v>
      </c>
      <c r="C2460" s="2">
        <v>0.625</v>
      </c>
      <c r="D2460" t="s">
        <v>238</v>
      </c>
      <c r="E2460" t="s">
        <v>966</v>
      </c>
      <c r="G2460">
        <v>0</v>
      </c>
      <c r="H2460">
        <v>1</v>
      </c>
      <c r="I2460">
        <v>0</v>
      </c>
      <c r="J2460" t="s">
        <v>34</v>
      </c>
      <c r="K2460" t="s">
        <v>35</v>
      </c>
      <c r="L2460" t="s">
        <v>30</v>
      </c>
      <c r="M2460" t="s">
        <v>31</v>
      </c>
      <c r="N2460" t="s">
        <v>25</v>
      </c>
      <c r="O2460" s="6" t="s">
        <v>311</v>
      </c>
    </row>
    <row r="2461" spans="1:15" x14ac:dyDescent="0.25">
      <c r="A2461">
        <f t="shared" si="38"/>
        <v>5</v>
      </c>
      <c r="B2461" s="1">
        <v>41333</v>
      </c>
      <c r="C2461" s="2">
        <v>0.64583333333333337</v>
      </c>
      <c r="D2461" t="s">
        <v>251</v>
      </c>
      <c r="E2461" t="s">
        <v>968</v>
      </c>
      <c r="G2461">
        <v>0</v>
      </c>
      <c r="H2461">
        <v>1</v>
      </c>
      <c r="I2461">
        <v>0</v>
      </c>
      <c r="J2461" t="s">
        <v>34</v>
      </c>
      <c r="K2461" t="s">
        <v>35</v>
      </c>
      <c r="L2461" t="s">
        <v>431</v>
      </c>
      <c r="M2461" t="s">
        <v>432</v>
      </c>
      <c r="N2461" t="s">
        <v>22</v>
      </c>
      <c r="O2461" s="6" t="s">
        <v>468</v>
      </c>
    </row>
    <row r="2462" spans="1:15" x14ac:dyDescent="0.25">
      <c r="A2462">
        <f t="shared" si="38"/>
        <v>5</v>
      </c>
      <c r="B2462" s="1">
        <v>41333</v>
      </c>
      <c r="C2462" s="2">
        <v>0.66666666666666663</v>
      </c>
      <c r="D2462" t="s">
        <v>535</v>
      </c>
      <c r="E2462" t="s">
        <v>940</v>
      </c>
      <c r="G2462">
        <v>0</v>
      </c>
      <c r="H2462">
        <v>1</v>
      </c>
      <c r="I2462">
        <v>0</v>
      </c>
      <c r="J2462" t="s">
        <v>34</v>
      </c>
      <c r="K2462" t="s">
        <v>35</v>
      </c>
      <c r="L2462" t="s">
        <v>536</v>
      </c>
      <c r="M2462" t="s">
        <v>537</v>
      </c>
      <c r="N2462" t="s">
        <v>235</v>
      </c>
      <c r="O2462" s="6" t="s">
        <v>551</v>
      </c>
    </row>
    <row r="2463" spans="1:15" x14ac:dyDescent="0.25">
      <c r="A2463">
        <f t="shared" si="38"/>
        <v>5</v>
      </c>
      <c r="B2463" s="1">
        <v>41333</v>
      </c>
      <c r="C2463" s="2">
        <v>0.6875</v>
      </c>
      <c r="D2463" t="s">
        <v>535</v>
      </c>
      <c r="E2463" t="s">
        <v>940</v>
      </c>
      <c r="G2463">
        <v>0</v>
      </c>
      <c r="H2463">
        <v>1</v>
      </c>
      <c r="I2463">
        <v>0</v>
      </c>
      <c r="J2463" t="s">
        <v>34</v>
      </c>
      <c r="K2463" t="s">
        <v>35</v>
      </c>
      <c r="L2463" t="s">
        <v>536</v>
      </c>
      <c r="M2463" t="s">
        <v>537</v>
      </c>
      <c r="N2463" t="s">
        <v>235</v>
      </c>
      <c r="O2463" s="6" t="s">
        <v>551</v>
      </c>
    </row>
    <row r="2464" spans="1:15" x14ac:dyDescent="0.25">
      <c r="A2464">
        <f t="shared" si="38"/>
        <v>3</v>
      </c>
      <c r="B2464" s="1">
        <v>41338</v>
      </c>
      <c r="C2464" s="2">
        <v>0.54166666666666663</v>
      </c>
      <c r="D2464" t="s">
        <v>245</v>
      </c>
      <c r="E2464" t="s">
        <v>1038</v>
      </c>
      <c r="G2464">
        <v>0</v>
      </c>
      <c r="H2464">
        <v>1</v>
      </c>
      <c r="I2464">
        <v>0</v>
      </c>
      <c r="J2464" t="s">
        <v>34</v>
      </c>
      <c r="K2464" t="s">
        <v>35</v>
      </c>
      <c r="L2464" t="s">
        <v>543</v>
      </c>
      <c r="M2464" t="s">
        <v>544</v>
      </c>
      <c r="N2464" t="s">
        <v>25</v>
      </c>
      <c r="O2464" s="6" t="s">
        <v>559</v>
      </c>
    </row>
    <row r="2465" spans="1:15" x14ac:dyDescent="0.25">
      <c r="A2465">
        <f t="shared" si="38"/>
        <v>3</v>
      </c>
      <c r="B2465" s="1">
        <v>41338</v>
      </c>
      <c r="C2465" s="2">
        <v>0.58333333333333337</v>
      </c>
      <c r="D2465" t="s">
        <v>240</v>
      </c>
      <c r="E2465" t="s">
        <v>1039</v>
      </c>
      <c r="G2465">
        <v>0</v>
      </c>
      <c r="H2465">
        <v>1</v>
      </c>
      <c r="I2465">
        <v>0</v>
      </c>
      <c r="J2465" t="s">
        <v>34</v>
      </c>
      <c r="K2465" t="s">
        <v>35</v>
      </c>
      <c r="L2465" t="s">
        <v>419</v>
      </c>
      <c r="M2465" t="s">
        <v>420</v>
      </c>
      <c r="N2465" t="s">
        <v>15</v>
      </c>
      <c r="O2465" s="6" t="s">
        <v>471</v>
      </c>
    </row>
    <row r="2466" spans="1:15" x14ac:dyDescent="0.25">
      <c r="A2466">
        <f t="shared" si="38"/>
        <v>4</v>
      </c>
      <c r="B2466" s="1">
        <v>41339</v>
      </c>
      <c r="C2466" s="2">
        <v>0.60416666666666663</v>
      </c>
      <c r="D2466" t="s">
        <v>251</v>
      </c>
      <c r="E2466" t="s">
        <v>479</v>
      </c>
      <c r="G2466">
        <v>0</v>
      </c>
      <c r="H2466">
        <v>1</v>
      </c>
      <c r="I2466">
        <v>0</v>
      </c>
      <c r="J2466" t="s">
        <v>34</v>
      </c>
      <c r="K2466" t="s">
        <v>35</v>
      </c>
      <c r="L2466" t="s">
        <v>299</v>
      </c>
      <c r="M2466" t="s">
        <v>300</v>
      </c>
      <c r="N2466" t="s">
        <v>15</v>
      </c>
      <c r="O2466" s="5" t="s">
        <v>313</v>
      </c>
    </row>
    <row r="2467" spans="1:15" x14ac:dyDescent="0.25">
      <c r="A2467">
        <f t="shared" si="38"/>
        <v>4</v>
      </c>
      <c r="B2467" s="1">
        <v>41339</v>
      </c>
      <c r="C2467" s="2">
        <v>0.625</v>
      </c>
      <c r="D2467" t="s">
        <v>251</v>
      </c>
      <c r="E2467" t="s">
        <v>1010</v>
      </c>
      <c r="G2467">
        <v>0</v>
      </c>
      <c r="H2467">
        <v>1</v>
      </c>
      <c r="I2467">
        <v>0</v>
      </c>
      <c r="J2467" t="s">
        <v>34</v>
      </c>
      <c r="K2467" t="s">
        <v>35</v>
      </c>
      <c r="L2467" t="s">
        <v>417</v>
      </c>
      <c r="M2467" t="s">
        <v>418</v>
      </c>
      <c r="N2467" t="s">
        <v>25</v>
      </c>
      <c r="O2467" s="6" t="s">
        <v>447</v>
      </c>
    </row>
    <row r="2468" spans="1:15" x14ac:dyDescent="0.25">
      <c r="A2468">
        <f t="shared" si="38"/>
        <v>4</v>
      </c>
      <c r="B2468" s="1">
        <v>41339</v>
      </c>
      <c r="C2468" s="2">
        <v>0.64583333333333337</v>
      </c>
      <c r="D2468" t="s">
        <v>290</v>
      </c>
      <c r="E2468" t="s">
        <v>1011</v>
      </c>
      <c r="G2468">
        <v>0</v>
      </c>
      <c r="H2468">
        <v>1</v>
      </c>
      <c r="I2468">
        <v>0</v>
      </c>
      <c r="J2468" t="s">
        <v>34</v>
      </c>
      <c r="K2468" t="s">
        <v>35</v>
      </c>
      <c r="L2468" t="s">
        <v>276</v>
      </c>
      <c r="M2468" t="s">
        <v>277</v>
      </c>
      <c r="N2468" t="s">
        <v>22</v>
      </c>
      <c r="O2468" s="6" t="s">
        <v>364</v>
      </c>
    </row>
    <row r="2469" spans="1:15" x14ac:dyDescent="0.25">
      <c r="A2469">
        <f t="shared" si="38"/>
        <v>5</v>
      </c>
      <c r="B2469" s="1">
        <v>41340</v>
      </c>
      <c r="C2469" s="2">
        <v>0.54166666666666663</v>
      </c>
      <c r="D2469" t="s">
        <v>290</v>
      </c>
      <c r="E2469" t="s">
        <v>1101</v>
      </c>
      <c r="G2469">
        <v>0</v>
      </c>
      <c r="H2469">
        <v>1</v>
      </c>
      <c r="I2469">
        <v>0</v>
      </c>
      <c r="J2469" t="s">
        <v>34</v>
      </c>
      <c r="K2469" t="s">
        <v>35</v>
      </c>
      <c r="L2469" t="s">
        <v>276</v>
      </c>
      <c r="M2469" t="s">
        <v>277</v>
      </c>
      <c r="N2469" t="s">
        <v>22</v>
      </c>
      <c r="O2469" s="6" t="s">
        <v>364</v>
      </c>
    </row>
    <row r="2470" spans="1:15" x14ac:dyDescent="0.25">
      <c r="A2470">
        <f t="shared" si="38"/>
        <v>5</v>
      </c>
      <c r="B2470" s="1">
        <v>41340</v>
      </c>
      <c r="C2470" s="2">
        <v>0.58333333333333337</v>
      </c>
      <c r="D2470" t="s">
        <v>258</v>
      </c>
      <c r="E2470" t="s">
        <v>1102</v>
      </c>
      <c r="G2470">
        <v>0</v>
      </c>
      <c r="H2470">
        <v>1</v>
      </c>
      <c r="I2470">
        <v>0</v>
      </c>
      <c r="J2470" t="s">
        <v>34</v>
      </c>
      <c r="K2470" t="s">
        <v>35</v>
      </c>
      <c r="L2470" t="s">
        <v>151</v>
      </c>
      <c r="M2470" t="s">
        <v>990</v>
      </c>
      <c r="N2470" t="s">
        <v>22</v>
      </c>
    </row>
    <row r="2471" spans="1:15" x14ac:dyDescent="0.25">
      <c r="A2471">
        <f t="shared" si="38"/>
        <v>5</v>
      </c>
      <c r="B2471" s="1">
        <v>41340</v>
      </c>
      <c r="C2471" s="2">
        <v>0.625</v>
      </c>
      <c r="D2471" t="s">
        <v>258</v>
      </c>
      <c r="E2471" t="s">
        <v>1103</v>
      </c>
      <c r="G2471">
        <v>0</v>
      </c>
      <c r="H2471">
        <v>1</v>
      </c>
      <c r="I2471">
        <v>0</v>
      </c>
      <c r="J2471" t="s">
        <v>34</v>
      </c>
      <c r="K2471" t="s">
        <v>35</v>
      </c>
      <c r="L2471" t="s">
        <v>99</v>
      </c>
      <c r="M2471" t="s">
        <v>100</v>
      </c>
      <c r="N2471" t="s">
        <v>15</v>
      </c>
      <c r="O2471" s="6" t="s">
        <v>397</v>
      </c>
    </row>
    <row r="2472" spans="1:15" x14ac:dyDescent="0.25">
      <c r="A2472">
        <f t="shared" si="38"/>
        <v>5</v>
      </c>
      <c r="B2472" s="1">
        <v>41340</v>
      </c>
      <c r="C2472" s="2">
        <v>0.64583333333333337</v>
      </c>
      <c r="D2472" t="s">
        <v>1104</v>
      </c>
      <c r="E2472" t="s">
        <v>1105</v>
      </c>
      <c r="G2472">
        <v>0</v>
      </c>
      <c r="H2472">
        <v>1</v>
      </c>
      <c r="I2472">
        <v>1</v>
      </c>
      <c r="J2472" t="s">
        <v>34</v>
      </c>
      <c r="K2472" t="s">
        <v>35</v>
      </c>
      <c r="L2472" t="s">
        <v>1106</v>
      </c>
      <c r="M2472" t="s">
        <v>1107</v>
      </c>
      <c r="N2472" t="s">
        <v>15</v>
      </c>
    </row>
    <row r="2473" spans="1:15" x14ac:dyDescent="0.25">
      <c r="A2473">
        <f t="shared" si="38"/>
        <v>5</v>
      </c>
      <c r="B2473" s="1">
        <v>41340</v>
      </c>
      <c r="C2473" s="2">
        <v>0.66666666666666663</v>
      </c>
      <c r="D2473" t="s">
        <v>238</v>
      </c>
      <c r="E2473" t="s">
        <v>1108</v>
      </c>
      <c r="G2473">
        <v>0</v>
      </c>
      <c r="H2473">
        <v>1</v>
      </c>
      <c r="I2473">
        <v>0</v>
      </c>
      <c r="J2473" t="s">
        <v>34</v>
      </c>
      <c r="K2473" t="s">
        <v>35</v>
      </c>
      <c r="L2473" t="s">
        <v>301</v>
      </c>
      <c r="M2473" t="s">
        <v>302</v>
      </c>
      <c r="N2473" t="s">
        <v>25</v>
      </c>
      <c r="O2473" s="6" t="s">
        <v>335</v>
      </c>
    </row>
    <row r="2474" spans="1:15" x14ac:dyDescent="0.25">
      <c r="A2474">
        <f t="shared" si="38"/>
        <v>3</v>
      </c>
      <c r="B2474" s="1">
        <v>41345</v>
      </c>
      <c r="C2474" s="2">
        <v>0.5625</v>
      </c>
      <c r="D2474" t="s">
        <v>246</v>
      </c>
      <c r="E2474" t="s">
        <v>1175</v>
      </c>
      <c r="G2474">
        <v>0</v>
      </c>
      <c r="H2474">
        <v>1</v>
      </c>
      <c r="I2474">
        <v>0</v>
      </c>
      <c r="J2474" t="s">
        <v>34</v>
      </c>
      <c r="K2474" t="s">
        <v>35</v>
      </c>
      <c r="L2474" t="s">
        <v>276</v>
      </c>
      <c r="M2474" t="s">
        <v>277</v>
      </c>
      <c r="N2474" t="s">
        <v>22</v>
      </c>
      <c r="O2474" s="6" t="s">
        <v>364</v>
      </c>
    </row>
    <row r="2475" spans="1:15" x14ac:dyDescent="0.25">
      <c r="A2475">
        <f t="shared" si="38"/>
        <v>4</v>
      </c>
      <c r="B2475" s="1">
        <v>41346</v>
      </c>
      <c r="C2475" s="2">
        <v>0.625</v>
      </c>
      <c r="D2475" t="s">
        <v>251</v>
      </c>
      <c r="E2475" t="s">
        <v>1162</v>
      </c>
      <c r="G2475">
        <v>0</v>
      </c>
      <c r="H2475">
        <v>1</v>
      </c>
      <c r="I2475">
        <v>0</v>
      </c>
      <c r="J2475" t="s">
        <v>34</v>
      </c>
      <c r="K2475" t="s">
        <v>35</v>
      </c>
      <c r="L2475" t="s">
        <v>295</v>
      </c>
      <c r="M2475" t="s">
        <v>67</v>
      </c>
      <c r="N2475" t="s">
        <v>235</v>
      </c>
      <c r="O2475" s="6" t="s">
        <v>336</v>
      </c>
    </row>
    <row r="2476" spans="1:15" x14ac:dyDescent="0.25">
      <c r="A2476">
        <f t="shared" si="38"/>
        <v>4</v>
      </c>
      <c r="B2476" s="1">
        <v>41346</v>
      </c>
      <c r="C2476" s="2">
        <v>0.64583333333333337</v>
      </c>
      <c r="D2476" t="s">
        <v>246</v>
      </c>
      <c r="E2476" t="s">
        <v>1163</v>
      </c>
      <c r="G2476">
        <v>0</v>
      </c>
      <c r="H2476">
        <v>1</v>
      </c>
      <c r="I2476">
        <v>0</v>
      </c>
      <c r="J2476" t="s">
        <v>34</v>
      </c>
      <c r="K2476" t="s">
        <v>35</v>
      </c>
      <c r="L2476" t="s">
        <v>276</v>
      </c>
      <c r="M2476" t="s">
        <v>277</v>
      </c>
      <c r="N2476" t="s">
        <v>22</v>
      </c>
      <c r="O2476" s="6" t="s">
        <v>364</v>
      </c>
    </row>
    <row r="2477" spans="1:15" x14ac:dyDescent="0.25">
      <c r="A2477">
        <f t="shared" si="38"/>
        <v>5</v>
      </c>
      <c r="B2477" s="1">
        <v>41347</v>
      </c>
      <c r="C2477" s="2">
        <v>0.625</v>
      </c>
      <c r="D2477" t="s">
        <v>238</v>
      </c>
      <c r="E2477" t="s">
        <v>1136</v>
      </c>
      <c r="G2477">
        <v>0</v>
      </c>
      <c r="H2477">
        <v>1</v>
      </c>
      <c r="I2477">
        <v>0</v>
      </c>
      <c r="J2477" t="s">
        <v>34</v>
      </c>
      <c r="K2477" t="s">
        <v>35</v>
      </c>
      <c r="L2477" t="s">
        <v>301</v>
      </c>
      <c r="M2477" t="s">
        <v>302</v>
      </c>
      <c r="N2477" t="s">
        <v>25</v>
      </c>
      <c r="O2477" s="6" t="s">
        <v>335</v>
      </c>
    </row>
    <row r="2478" spans="1:15" x14ac:dyDescent="0.25">
      <c r="A2478">
        <f t="shared" si="38"/>
        <v>3</v>
      </c>
      <c r="B2478" s="1">
        <v>41359</v>
      </c>
      <c r="C2478" s="2">
        <v>0.54166666666666663</v>
      </c>
      <c r="D2478" t="s">
        <v>245</v>
      </c>
      <c r="E2478" t="s">
        <v>1264</v>
      </c>
      <c r="G2478">
        <v>0</v>
      </c>
      <c r="H2478">
        <v>1</v>
      </c>
      <c r="I2478">
        <v>0</v>
      </c>
      <c r="J2478" t="s">
        <v>34</v>
      </c>
      <c r="K2478" t="s">
        <v>35</v>
      </c>
      <c r="L2478" t="s">
        <v>52</v>
      </c>
      <c r="M2478" t="s">
        <v>77</v>
      </c>
      <c r="N2478" t="s">
        <v>25</v>
      </c>
    </row>
    <row r="2479" spans="1:15" x14ac:dyDescent="0.25">
      <c r="A2479">
        <f t="shared" si="38"/>
        <v>3</v>
      </c>
      <c r="B2479" s="1">
        <v>41359</v>
      </c>
      <c r="C2479" s="2">
        <v>0.5625</v>
      </c>
      <c r="D2479" t="s">
        <v>258</v>
      </c>
      <c r="E2479" t="s">
        <v>1091</v>
      </c>
      <c r="G2479">
        <v>0</v>
      </c>
      <c r="H2479">
        <v>1</v>
      </c>
      <c r="I2479">
        <v>0</v>
      </c>
      <c r="J2479" t="s">
        <v>34</v>
      </c>
      <c r="K2479" t="s">
        <v>35</v>
      </c>
      <c r="L2479" t="s">
        <v>288</v>
      </c>
      <c r="M2479" t="s">
        <v>1146</v>
      </c>
      <c r="N2479" t="s">
        <v>15</v>
      </c>
    </row>
    <row r="2480" spans="1:15" x14ac:dyDescent="0.25">
      <c r="A2480">
        <f t="shared" si="38"/>
        <v>4</v>
      </c>
      <c r="B2480" s="1">
        <v>41360</v>
      </c>
      <c r="C2480" s="2">
        <v>0.60416666666666663</v>
      </c>
      <c r="D2480" t="s">
        <v>1287</v>
      </c>
      <c r="E2480" t="s">
        <v>1288</v>
      </c>
      <c r="G2480">
        <v>0</v>
      </c>
      <c r="H2480">
        <v>1</v>
      </c>
      <c r="I2480">
        <v>1</v>
      </c>
      <c r="J2480" t="s">
        <v>34</v>
      </c>
      <c r="K2480" t="s">
        <v>35</v>
      </c>
      <c r="L2480" t="s">
        <v>1289</v>
      </c>
      <c r="M2480" t="s">
        <v>1290</v>
      </c>
      <c r="N2480" t="s">
        <v>25</v>
      </c>
    </row>
    <row r="2481" spans="1:14" x14ac:dyDescent="0.25">
      <c r="A2481">
        <f t="shared" si="38"/>
        <v>4</v>
      </c>
      <c r="B2481" s="1">
        <v>41360</v>
      </c>
      <c r="C2481" s="2">
        <v>0.625</v>
      </c>
      <c r="D2481" t="s">
        <v>1287</v>
      </c>
      <c r="E2481" t="s">
        <v>1288</v>
      </c>
      <c r="G2481">
        <v>0</v>
      </c>
      <c r="H2481">
        <v>1</v>
      </c>
      <c r="I2481">
        <v>0</v>
      </c>
      <c r="J2481" t="s">
        <v>34</v>
      </c>
      <c r="K2481" t="s">
        <v>35</v>
      </c>
      <c r="L2481" t="s">
        <v>1289</v>
      </c>
      <c r="M2481" t="s">
        <v>1290</v>
      </c>
      <c r="N2481" t="s">
        <v>25</v>
      </c>
    </row>
    <row r="2482" spans="1:14" x14ac:dyDescent="0.25">
      <c r="A2482">
        <f t="shared" si="38"/>
        <v>4</v>
      </c>
      <c r="B2482" s="1">
        <v>41360</v>
      </c>
      <c r="C2482" s="2">
        <v>0.64583333333333337</v>
      </c>
      <c r="D2482" t="s">
        <v>246</v>
      </c>
      <c r="E2482" t="s">
        <v>1291</v>
      </c>
      <c r="G2482">
        <v>0</v>
      </c>
      <c r="H2482">
        <v>1</v>
      </c>
      <c r="I2482">
        <v>0</v>
      </c>
      <c r="J2482" t="s">
        <v>34</v>
      </c>
      <c r="K2482" t="s">
        <v>35</v>
      </c>
      <c r="L2482" t="s">
        <v>110</v>
      </c>
      <c r="M2482" t="s">
        <v>111</v>
      </c>
      <c r="N2482" t="s">
        <v>15</v>
      </c>
    </row>
    <row r="2483" spans="1:14" x14ac:dyDescent="0.25">
      <c r="A2483">
        <f t="shared" si="38"/>
        <v>4</v>
      </c>
      <c r="B2483" s="1">
        <v>41360</v>
      </c>
      <c r="C2483" s="2">
        <v>0.66666666666666663</v>
      </c>
      <c r="D2483" t="s">
        <v>290</v>
      </c>
      <c r="E2483" t="s">
        <v>1217</v>
      </c>
      <c r="G2483">
        <v>0</v>
      </c>
      <c r="H2483">
        <v>1</v>
      </c>
      <c r="I2483">
        <v>0</v>
      </c>
      <c r="J2483" t="s">
        <v>34</v>
      </c>
      <c r="K2483" t="s">
        <v>35</v>
      </c>
      <c r="L2483" t="s">
        <v>276</v>
      </c>
      <c r="M2483" t="s">
        <v>277</v>
      </c>
      <c r="N2483" t="s">
        <v>22</v>
      </c>
    </row>
    <row r="2484" spans="1:14" x14ac:dyDescent="0.25">
      <c r="A2484">
        <f t="shared" si="38"/>
        <v>5</v>
      </c>
      <c r="B2484" s="1">
        <v>41361</v>
      </c>
      <c r="C2484" s="2">
        <v>0.60416666666666663</v>
      </c>
      <c r="D2484" t="s">
        <v>290</v>
      </c>
      <c r="E2484" t="s">
        <v>1221</v>
      </c>
      <c r="G2484">
        <v>0</v>
      </c>
      <c r="H2484">
        <v>1</v>
      </c>
      <c r="I2484">
        <v>0</v>
      </c>
      <c r="J2484" t="s">
        <v>34</v>
      </c>
      <c r="K2484" t="s">
        <v>35</v>
      </c>
      <c r="L2484" t="s">
        <v>276</v>
      </c>
      <c r="M2484" t="s">
        <v>277</v>
      </c>
      <c r="N2484" t="s">
        <v>22</v>
      </c>
    </row>
    <row r="2485" spans="1:14" x14ac:dyDescent="0.25">
      <c r="A2485">
        <f t="shared" si="38"/>
        <v>5</v>
      </c>
      <c r="B2485" s="1">
        <v>41361</v>
      </c>
      <c r="C2485" s="2">
        <v>0.64583333333333337</v>
      </c>
      <c r="D2485" t="s">
        <v>245</v>
      </c>
      <c r="E2485" t="s">
        <v>1301</v>
      </c>
      <c r="G2485">
        <v>0</v>
      </c>
      <c r="H2485">
        <v>1</v>
      </c>
      <c r="I2485">
        <v>0</v>
      </c>
      <c r="J2485" t="s">
        <v>34</v>
      </c>
      <c r="K2485" t="s">
        <v>35</v>
      </c>
      <c r="L2485" t="s">
        <v>1219</v>
      </c>
      <c r="M2485" t="s">
        <v>1220</v>
      </c>
      <c r="N2485" t="s">
        <v>25</v>
      </c>
    </row>
    <row r="2486" spans="1:14" x14ac:dyDescent="0.25">
      <c r="A2486">
        <f t="shared" si="38"/>
        <v>5</v>
      </c>
      <c r="B2486" s="1">
        <v>41361</v>
      </c>
      <c r="C2486" s="2">
        <v>0.6875</v>
      </c>
      <c r="D2486" t="s">
        <v>245</v>
      </c>
      <c r="E2486" t="s">
        <v>1304</v>
      </c>
      <c r="G2486">
        <v>0</v>
      </c>
      <c r="H2486">
        <v>1</v>
      </c>
      <c r="I2486">
        <v>0</v>
      </c>
      <c r="J2486" t="s">
        <v>34</v>
      </c>
      <c r="K2486" t="s">
        <v>35</v>
      </c>
      <c r="L2486" t="s">
        <v>301</v>
      </c>
      <c r="M2486" t="s">
        <v>302</v>
      </c>
      <c r="N2486" t="s">
        <v>25</v>
      </c>
    </row>
    <row r="2487" spans="1:14" x14ac:dyDescent="0.25">
      <c r="A2487">
        <f t="shared" si="38"/>
        <v>5</v>
      </c>
      <c r="B2487" s="1">
        <v>41361</v>
      </c>
      <c r="C2487" s="2">
        <v>0.70833333333333337</v>
      </c>
      <c r="D2487" t="s">
        <v>245</v>
      </c>
      <c r="E2487" t="s">
        <v>1309</v>
      </c>
      <c r="G2487">
        <v>0</v>
      </c>
      <c r="H2487">
        <v>1</v>
      </c>
      <c r="I2487">
        <v>0</v>
      </c>
      <c r="J2487" t="s">
        <v>34</v>
      </c>
      <c r="K2487" t="s">
        <v>35</v>
      </c>
      <c r="L2487" t="s">
        <v>301</v>
      </c>
      <c r="M2487" t="s">
        <v>302</v>
      </c>
      <c r="N2487" t="s">
        <v>25</v>
      </c>
    </row>
    <row r="2488" spans="1:14" x14ac:dyDescent="0.25">
      <c r="A2488">
        <f t="shared" si="38"/>
        <v>3</v>
      </c>
      <c r="B2488" s="1">
        <v>41366</v>
      </c>
      <c r="C2488" s="2">
        <v>0.54166666666666663</v>
      </c>
      <c r="D2488" t="s">
        <v>245</v>
      </c>
      <c r="E2488" t="s">
        <v>1442</v>
      </c>
      <c r="G2488">
        <v>0</v>
      </c>
      <c r="H2488">
        <v>1</v>
      </c>
      <c r="I2488">
        <v>0</v>
      </c>
      <c r="J2488" t="s">
        <v>34</v>
      </c>
      <c r="K2488" t="s">
        <v>35</v>
      </c>
      <c r="L2488" t="s">
        <v>301</v>
      </c>
      <c r="M2488" t="s">
        <v>302</v>
      </c>
      <c r="N2488" t="s">
        <v>25</v>
      </c>
    </row>
    <row r="2489" spans="1:14" x14ac:dyDescent="0.25">
      <c r="A2489">
        <f t="shared" si="38"/>
        <v>3</v>
      </c>
      <c r="B2489" s="1">
        <v>41366</v>
      </c>
      <c r="C2489" s="2">
        <v>0.5625</v>
      </c>
      <c r="D2489" t="s">
        <v>238</v>
      </c>
      <c r="E2489" t="s">
        <v>1443</v>
      </c>
      <c r="G2489">
        <v>0</v>
      </c>
      <c r="H2489">
        <v>1</v>
      </c>
      <c r="I2489">
        <v>0</v>
      </c>
      <c r="J2489" t="s">
        <v>34</v>
      </c>
      <c r="K2489" t="s">
        <v>35</v>
      </c>
      <c r="L2489" t="s">
        <v>301</v>
      </c>
      <c r="M2489" t="s">
        <v>302</v>
      </c>
      <c r="N2489" t="s">
        <v>25</v>
      </c>
    </row>
    <row r="2490" spans="1:14" x14ac:dyDescent="0.25">
      <c r="A2490">
        <f t="shared" si="38"/>
        <v>3</v>
      </c>
      <c r="B2490" s="1">
        <v>41366</v>
      </c>
      <c r="C2490" s="2">
        <v>0.58333333333333337</v>
      </c>
      <c r="D2490" t="s">
        <v>258</v>
      </c>
      <c r="E2490" t="s">
        <v>1444</v>
      </c>
      <c r="G2490">
        <v>0</v>
      </c>
      <c r="H2490">
        <v>1</v>
      </c>
      <c r="I2490">
        <v>0</v>
      </c>
      <c r="J2490" t="s">
        <v>34</v>
      </c>
      <c r="K2490" t="s">
        <v>35</v>
      </c>
      <c r="L2490" t="s">
        <v>499</v>
      </c>
      <c r="M2490" t="s">
        <v>500</v>
      </c>
      <c r="N2490" t="s">
        <v>15</v>
      </c>
    </row>
    <row r="2491" spans="1:14" x14ac:dyDescent="0.25">
      <c r="A2491">
        <f t="shared" si="38"/>
        <v>3</v>
      </c>
      <c r="B2491" s="1">
        <v>41366</v>
      </c>
      <c r="C2491" s="2">
        <v>0.60416666666666663</v>
      </c>
      <c r="D2491" t="s">
        <v>258</v>
      </c>
      <c r="E2491" t="s">
        <v>1444</v>
      </c>
      <c r="G2491">
        <v>0</v>
      </c>
      <c r="H2491">
        <v>1</v>
      </c>
      <c r="I2491">
        <v>0</v>
      </c>
      <c r="J2491" t="s">
        <v>34</v>
      </c>
      <c r="K2491" t="s">
        <v>35</v>
      </c>
      <c r="L2491" t="s">
        <v>499</v>
      </c>
      <c r="M2491" t="s">
        <v>500</v>
      </c>
      <c r="N2491" t="s">
        <v>15</v>
      </c>
    </row>
    <row r="2492" spans="1:14" x14ac:dyDescent="0.25">
      <c r="A2492">
        <f t="shared" si="38"/>
        <v>4</v>
      </c>
      <c r="B2492" s="1">
        <v>41367</v>
      </c>
      <c r="C2492" s="2">
        <v>0.60416666666666663</v>
      </c>
      <c r="D2492" t="s">
        <v>245</v>
      </c>
      <c r="E2492" t="s">
        <v>1467</v>
      </c>
      <c r="G2492">
        <v>0</v>
      </c>
      <c r="H2492">
        <v>1</v>
      </c>
      <c r="I2492">
        <v>1</v>
      </c>
      <c r="J2492" t="s">
        <v>34</v>
      </c>
      <c r="K2492" t="s">
        <v>35</v>
      </c>
      <c r="L2492" t="s">
        <v>355</v>
      </c>
      <c r="M2492" t="s">
        <v>356</v>
      </c>
      <c r="N2492" t="s">
        <v>25</v>
      </c>
    </row>
    <row r="2493" spans="1:14" x14ac:dyDescent="0.25">
      <c r="A2493">
        <f t="shared" si="38"/>
        <v>4</v>
      </c>
      <c r="B2493" s="1">
        <v>41367</v>
      </c>
      <c r="C2493" s="2">
        <v>0.64583333333333337</v>
      </c>
      <c r="D2493" t="s">
        <v>290</v>
      </c>
      <c r="E2493" t="s">
        <v>1469</v>
      </c>
      <c r="G2493">
        <v>0</v>
      </c>
      <c r="H2493">
        <v>1</v>
      </c>
      <c r="I2493">
        <v>0</v>
      </c>
      <c r="J2493" t="s">
        <v>34</v>
      </c>
      <c r="K2493" t="s">
        <v>35</v>
      </c>
      <c r="L2493" t="s">
        <v>276</v>
      </c>
      <c r="M2493" t="s">
        <v>277</v>
      </c>
      <c r="N2493" t="s">
        <v>22</v>
      </c>
    </row>
    <row r="2494" spans="1:14" x14ac:dyDescent="0.25">
      <c r="A2494">
        <f t="shared" si="38"/>
        <v>4</v>
      </c>
      <c r="B2494" s="1">
        <v>41367</v>
      </c>
      <c r="C2494" s="2">
        <v>0.66666666666666663</v>
      </c>
      <c r="D2494" t="s">
        <v>290</v>
      </c>
      <c r="E2494" t="s">
        <v>1469</v>
      </c>
      <c r="G2494">
        <v>0</v>
      </c>
      <c r="H2494">
        <v>1</v>
      </c>
      <c r="I2494">
        <v>0</v>
      </c>
      <c r="J2494" t="s">
        <v>34</v>
      </c>
      <c r="K2494" t="s">
        <v>35</v>
      </c>
      <c r="L2494" t="s">
        <v>276</v>
      </c>
      <c r="M2494" t="s">
        <v>277</v>
      </c>
      <c r="N2494" t="s">
        <v>22</v>
      </c>
    </row>
    <row r="2495" spans="1:14" x14ac:dyDescent="0.25">
      <c r="A2495">
        <f t="shared" si="38"/>
        <v>5</v>
      </c>
      <c r="B2495" s="1">
        <v>41368</v>
      </c>
      <c r="C2495" s="2">
        <v>0.60416666666666663</v>
      </c>
      <c r="D2495" t="s">
        <v>290</v>
      </c>
      <c r="E2495" t="s">
        <v>1481</v>
      </c>
      <c r="G2495">
        <v>0</v>
      </c>
      <c r="H2495">
        <v>1</v>
      </c>
      <c r="I2495">
        <v>0</v>
      </c>
      <c r="J2495" t="s">
        <v>34</v>
      </c>
      <c r="K2495" t="s">
        <v>35</v>
      </c>
      <c r="L2495" t="s">
        <v>276</v>
      </c>
      <c r="M2495" t="s">
        <v>277</v>
      </c>
      <c r="N2495" t="s">
        <v>22</v>
      </c>
    </row>
    <row r="2496" spans="1:14" x14ac:dyDescent="0.25">
      <c r="A2496">
        <f t="shared" si="38"/>
        <v>5</v>
      </c>
      <c r="B2496" s="1">
        <v>41368</v>
      </c>
      <c r="C2496" s="2">
        <v>0.625</v>
      </c>
      <c r="D2496" t="s">
        <v>290</v>
      </c>
      <c r="E2496" t="s">
        <v>1481</v>
      </c>
      <c r="G2496">
        <v>0</v>
      </c>
      <c r="H2496">
        <v>1</v>
      </c>
      <c r="I2496">
        <v>0</v>
      </c>
      <c r="J2496" t="s">
        <v>34</v>
      </c>
      <c r="K2496" t="s">
        <v>35</v>
      </c>
      <c r="L2496" t="s">
        <v>276</v>
      </c>
      <c r="M2496" t="s">
        <v>277</v>
      </c>
      <c r="N2496" t="s">
        <v>22</v>
      </c>
    </row>
    <row r="2497" spans="1:14" x14ac:dyDescent="0.25">
      <c r="A2497">
        <f t="shared" si="38"/>
        <v>5</v>
      </c>
      <c r="B2497" s="1">
        <v>41368</v>
      </c>
      <c r="C2497" s="2">
        <v>0.64583333333333337</v>
      </c>
      <c r="G2497">
        <v>0</v>
      </c>
      <c r="H2497">
        <v>1</v>
      </c>
      <c r="I2497">
        <v>0</v>
      </c>
      <c r="J2497" t="s">
        <v>34</v>
      </c>
      <c r="K2497" t="s">
        <v>35</v>
      </c>
      <c r="L2497" t="s">
        <v>185</v>
      </c>
      <c r="M2497" t="s">
        <v>186</v>
      </c>
      <c r="N2497" t="s">
        <v>25</v>
      </c>
    </row>
    <row r="2498" spans="1:14" x14ac:dyDescent="0.25">
      <c r="A2498">
        <f t="shared" ref="A2498:A2561" si="39">WEEKDAY(B:B)</f>
        <v>3</v>
      </c>
      <c r="B2498" s="1">
        <v>41373</v>
      </c>
      <c r="C2498" s="2">
        <v>0.54166666666666663</v>
      </c>
      <c r="D2498" t="s">
        <v>240</v>
      </c>
      <c r="E2498" t="s">
        <v>1528</v>
      </c>
      <c r="G2498">
        <v>0</v>
      </c>
      <c r="H2498">
        <v>1</v>
      </c>
      <c r="I2498">
        <v>0</v>
      </c>
      <c r="J2498" t="s">
        <v>34</v>
      </c>
      <c r="K2498" t="s">
        <v>35</v>
      </c>
      <c r="L2498" t="s">
        <v>192</v>
      </c>
      <c r="M2498" t="s">
        <v>202</v>
      </c>
      <c r="N2498" t="s">
        <v>25</v>
      </c>
    </row>
    <row r="2499" spans="1:14" x14ac:dyDescent="0.25">
      <c r="A2499">
        <f t="shared" si="39"/>
        <v>3</v>
      </c>
      <c r="B2499" s="1">
        <v>41373</v>
      </c>
      <c r="C2499" s="2">
        <v>0.5625</v>
      </c>
      <c r="D2499" t="s">
        <v>240</v>
      </c>
      <c r="E2499" t="s">
        <v>1528</v>
      </c>
      <c r="G2499">
        <v>0</v>
      </c>
      <c r="H2499">
        <v>1</v>
      </c>
      <c r="I2499">
        <v>0</v>
      </c>
      <c r="J2499" t="s">
        <v>34</v>
      </c>
      <c r="K2499" t="s">
        <v>35</v>
      </c>
      <c r="L2499" t="s">
        <v>192</v>
      </c>
      <c r="M2499" t="s">
        <v>202</v>
      </c>
      <c r="N2499" t="s">
        <v>25</v>
      </c>
    </row>
    <row r="2500" spans="1:14" x14ac:dyDescent="0.25">
      <c r="A2500">
        <f t="shared" si="39"/>
        <v>3</v>
      </c>
      <c r="B2500" s="1">
        <v>41373</v>
      </c>
      <c r="C2500" s="2">
        <v>0.60416666666666663</v>
      </c>
      <c r="D2500" t="s">
        <v>251</v>
      </c>
      <c r="E2500" t="s">
        <v>1352</v>
      </c>
      <c r="G2500">
        <v>0</v>
      </c>
      <c r="H2500">
        <v>1</v>
      </c>
      <c r="I2500">
        <v>0</v>
      </c>
      <c r="J2500" t="s">
        <v>34</v>
      </c>
      <c r="K2500" t="s">
        <v>35</v>
      </c>
      <c r="L2500" t="s">
        <v>417</v>
      </c>
      <c r="M2500" t="s">
        <v>418</v>
      </c>
      <c r="N2500" t="s">
        <v>25</v>
      </c>
    </row>
    <row r="2501" spans="1:14" x14ac:dyDescent="0.25">
      <c r="A2501">
        <f t="shared" si="39"/>
        <v>4</v>
      </c>
      <c r="B2501" s="1">
        <v>41374</v>
      </c>
      <c r="C2501" s="2">
        <v>0.60416666666666663</v>
      </c>
      <c r="D2501" t="s">
        <v>535</v>
      </c>
      <c r="E2501" t="s">
        <v>1548</v>
      </c>
      <c r="G2501">
        <v>0</v>
      </c>
      <c r="H2501">
        <v>1</v>
      </c>
      <c r="I2501">
        <v>1</v>
      </c>
      <c r="J2501" t="s">
        <v>34</v>
      </c>
      <c r="K2501" t="s">
        <v>35</v>
      </c>
      <c r="L2501" t="s">
        <v>1549</v>
      </c>
      <c r="M2501" t="s">
        <v>1550</v>
      </c>
      <c r="N2501" t="s">
        <v>15</v>
      </c>
    </row>
    <row r="2502" spans="1:14" x14ac:dyDescent="0.25">
      <c r="A2502">
        <f t="shared" si="39"/>
        <v>4</v>
      </c>
      <c r="B2502" s="1">
        <v>41374</v>
      </c>
      <c r="C2502" s="2">
        <v>0.625</v>
      </c>
      <c r="D2502" t="s">
        <v>246</v>
      </c>
      <c r="E2502" t="s">
        <v>1348</v>
      </c>
      <c r="G2502">
        <v>0</v>
      </c>
      <c r="H2502">
        <v>1</v>
      </c>
      <c r="I2502">
        <v>0</v>
      </c>
      <c r="J2502" t="s">
        <v>34</v>
      </c>
      <c r="K2502" t="s">
        <v>35</v>
      </c>
      <c r="L2502" t="s">
        <v>110</v>
      </c>
      <c r="M2502" t="s">
        <v>111</v>
      </c>
      <c r="N2502" t="s">
        <v>15</v>
      </c>
    </row>
    <row r="2503" spans="1:14" x14ac:dyDescent="0.25">
      <c r="A2503">
        <f t="shared" si="39"/>
        <v>4</v>
      </c>
      <c r="B2503" s="1">
        <v>41374</v>
      </c>
      <c r="C2503" s="2">
        <v>0.64583333333333337</v>
      </c>
      <c r="D2503" t="s">
        <v>246</v>
      </c>
      <c r="E2503" t="s">
        <v>1348</v>
      </c>
      <c r="G2503">
        <v>0</v>
      </c>
      <c r="H2503">
        <v>1</v>
      </c>
      <c r="I2503">
        <v>0</v>
      </c>
      <c r="J2503" t="s">
        <v>34</v>
      </c>
      <c r="K2503" t="s">
        <v>35</v>
      </c>
      <c r="L2503" t="s">
        <v>110</v>
      </c>
      <c r="M2503" t="s">
        <v>111</v>
      </c>
      <c r="N2503" t="s">
        <v>15</v>
      </c>
    </row>
    <row r="2504" spans="1:14" x14ac:dyDescent="0.25">
      <c r="A2504">
        <f t="shared" si="39"/>
        <v>5</v>
      </c>
      <c r="B2504" s="1">
        <v>41375</v>
      </c>
      <c r="C2504" s="2">
        <v>0.60416666666666663</v>
      </c>
      <c r="D2504" t="s">
        <v>258</v>
      </c>
      <c r="E2504" t="s">
        <v>1563</v>
      </c>
      <c r="G2504">
        <v>0</v>
      </c>
      <c r="H2504">
        <v>1</v>
      </c>
      <c r="I2504">
        <v>0</v>
      </c>
      <c r="J2504" t="s">
        <v>34</v>
      </c>
      <c r="K2504" t="s">
        <v>35</v>
      </c>
      <c r="L2504" t="s">
        <v>417</v>
      </c>
      <c r="M2504" t="s">
        <v>418</v>
      </c>
      <c r="N2504" t="s">
        <v>25</v>
      </c>
    </row>
    <row r="2505" spans="1:14" x14ac:dyDescent="0.25">
      <c r="A2505">
        <f t="shared" si="39"/>
        <v>3</v>
      </c>
      <c r="B2505" s="1">
        <v>41380</v>
      </c>
      <c r="C2505" s="2">
        <v>0.58333333333333337</v>
      </c>
      <c r="D2505" t="s">
        <v>251</v>
      </c>
      <c r="E2505" t="s">
        <v>1008</v>
      </c>
      <c r="G2505">
        <v>0</v>
      </c>
      <c r="H2505">
        <v>1</v>
      </c>
      <c r="I2505">
        <v>0</v>
      </c>
      <c r="J2505" t="s">
        <v>34</v>
      </c>
      <c r="K2505" t="s">
        <v>35</v>
      </c>
      <c r="L2505" t="s">
        <v>299</v>
      </c>
      <c r="M2505" t="s">
        <v>300</v>
      </c>
      <c r="N2505" t="s">
        <v>15</v>
      </c>
    </row>
    <row r="2506" spans="1:14" x14ac:dyDescent="0.25">
      <c r="A2506">
        <f t="shared" si="39"/>
        <v>3</v>
      </c>
      <c r="B2506" s="1">
        <v>41380</v>
      </c>
      <c r="C2506" s="2">
        <v>0.60416666666666663</v>
      </c>
      <c r="D2506" t="s">
        <v>251</v>
      </c>
      <c r="E2506" t="s">
        <v>1008</v>
      </c>
      <c r="G2506">
        <v>0</v>
      </c>
      <c r="H2506">
        <v>1</v>
      </c>
      <c r="I2506">
        <v>0</v>
      </c>
      <c r="J2506" t="s">
        <v>34</v>
      </c>
      <c r="K2506" t="s">
        <v>35</v>
      </c>
      <c r="L2506" t="s">
        <v>299</v>
      </c>
      <c r="M2506" t="s">
        <v>300</v>
      </c>
      <c r="N2506" t="s">
        <v>15</v>
      </c>
    </row>
    <row r="2507" spans="1:14" x14ac:dyDescent="0.25">
      <c r="A2507">
        <f t="shared" si="39"/>
        <v>4</v>
      </c>
      <c r="B2507" s="1">
        <v>41381</v>
      </c>
      <c r="C2507" s="2">
        <v>0.60416666666666663</v>
      </c>
      <c r="D2507" t="s">
        <v>238</v>
      </c>
      <c r="E2507" t="s">
        <v>1625</v>
      </c>
      <c r="G2507">
        <v>0</v>
      </c>
      <c r="H2507">
        <v>1</v>
      </c>
      <c r="I2507">
        <v>0</v>
      </c>
      <c r="J2507" t="s">
        <v>34</v>
      </c>
      <c r="K2507" t="s">
        <v>35</v>
      </c>
      <c r="L2507" t="s">
        <v>301</v>
      </c>
      <c r="M2507" t="s">
        <v>302</v>
      </c>
      <c r="N2507" t="s">
        <v>25</v>
      </c>
    </row>
    <row r="2508" spans="1:14" x14ac:dyDescent="0.25">
      <c r="A2508">
        <f t="shared" si="39"/>
        <v>4</v>
      </c>
      <c r="B2508" s="1">
        <v>41381</v>
      </c>
      <c r="C2508" s="2">
        <v>0.625</v>
      </c>
      <c r="D2508" t="s">
        <v>238</v>
      </c>
      <c r="E2508" t="s">
        <v>1626</v>
      </c>
      <c r="G2508">
        <v>0</v>
      </c>
      <c r="H2508">
        <v>1</v>
      </c>
      <c r="I2508">
        <v>0</v>
      </c>
      <c r="J2508" t="s">
        <v>34</v>
      </c>
      <c r="K2508" t="s">
        <v>35</v>
      </c>
      <c r="L2508" t="s">
        <v>301</v>
      </c>
      <c r="M2508" t="s">
        <v>302</v>
      </c>
      <c r="N2508" t="s">
        <v>25</v>
      </c>
    </row>
    <row r="2509" spans="1:14" x14ac:dyDescent="0.25">
      <c r="A2509">
        <f t="shared" si="39"/>
        <v>4</v>
      </c>
      <c r="B2509" s="1">
        <v>41381</v>
      </c>
      <c r="C2509" s="2">
        <v>0.64583333333333337</v>
      </c>
      <c r="D2509" t="s">
        <v>245</v>
      </c>
      <c r="E2509" t="s">
        <v>1383</v>
      </c>
      <c r="G2509">
        <v>0</v>
      </c>
      <c r="H2509">
        <v>1</v>
      </c>
      <c r="I2509">
        <v>0</v>
      </c>
      <c r="J2509" t="s">
        <v>34</v>
      </c>
      <c r="K2509" t="s">
        <v>35</v>
      </c>
      <c r="L2509" t="s">
        <v>48</v>
      </c>
      <c r="M2509" t="s">
        <v>49</v>
      </c>
      <c r="N2509" t="s">
        <v>15</v>
      </c>
    </row>
    <row r="2510" spans="1:14" x14ac:dyDescent="0.25">
      <c r="A2510">
        <f t="shared" si="39"/>
        <v>4</v>
      </c>
      <c r="B2510" s="1">
        <v>41381</v>
      </c>
      <c r="C2510" s="2">
        <v>0.66666666666666663</v>
      </c>
      <c r="D2510" t="s">
        <v>245</v>
      </c>
      <c r="E2510" t="s">
        <v>1383</v>
      </c>
      <c r="G2510">
        <v>0</v>
      </c>
      <c r="H2510">
        <v>1</v>
      </c>
      <c r="I2510">
        <v>0</v>
      </c>
      <c r="J2510" t="s">
        <v>34</v>
      </c>
      <c r="K2510" t="s">
        <v>35</v>
      </c>
      <c r="L2510" t="s">
        <v>48</v>
      </c>
      <c r="M2510" t="s">
        <v>49</v>
      </c>
      <c r="N2510" t="s">
        <v>15</v>
      </c>
    </row>
    <row r="2511" spans="1:14" x14ac:dyDescent="0.25">
      <c r="A2511">
        <f t="shared" si="39"/>
        <v>5</v>
      </c>
      <c r="B2511" s="1">
        <v>41382</v>
      </c>
      <c r="C2511" s="2">
        <v>0.54166666666666663</v>
      </c>
      <c r="D2511" t="s">
        <v>238</v>
      </c>
      <c r="E2511" t="s">
        <v>1618</v>
      </c>
      <c r="G2511">
        <v>0</v>
      </c>
      <c r="H2511">
        <v>1</v>
      </c>
      <c r="I2511">
        <v>0</v>
      </c>
      <c r="J2511" t="s">
        <v>34</v>
      </c>
      <c r="K2511" t="s">
        <v>35</v>
      </c>
      <c r="L2511" t="s">
        <v>30</v>
      </c>
      <c r="M2511" t="s">
        <v>31</v>
      </c>
      <c r="N2511" t="s">
        <v>25</v>
      </c>
    </row>
    <row r="2512" spans="1:14" x14ac:dyDescent="0.25">
      <c r="A2512">
        <f t="shared" si="39"/>
        <v>5</v>
      </c>
      <c r="B2512" s="1">
        <v>41382</v>
      </c>
      <c r="C2512" s="2">
        <v>0.5625</v>
      </c>
      <c r="D2512" t="s">
        <v>238</v>
      </c>
      <c r="E2512" t="s">
        <v>1618</v>
      </c>
      <c r="G2512">
        <v>0</v>
      </c>
      <c r="H2512">
        <v>1</v>
      </c>
      <c r="I2512">
        <v>0</v>
      </c>
      <c r="J2512" t="s">
        <v>34</v>
      </c>
      <c r="K2512" t="s">
        <v>35</v>
      </c>
      <c r="L2512" t="s">
        <v>30</v>
      </c>
      <c r="M2512" t="s">
        <v>31</v>
      </c>
      <c r="N2512" t="s">
        <v>25</v>
      </c>
    </row>
    <row r="2513" spans="1:14" x14ac:dyDescent="0.25">
      <c r="A2513">
        <f t="shared" si="39"/>
        <v>5</v>
      </c>
      <c r="B2513" s="1">
        <v>41382</v>
      </c>
      <c r="C2513" s="2">
        <v>0.58333333333333337</v>
      </c>
      <c r="D2513" t="s">
        <v>245</v>
      </c>
      <c r="E2513" t="s">
        <v>1635</v>
      </c>
      <c r="G2513">
        <v>0</v>
      </c>
      <c r="H2513">
        <v>1</v>
      </c>
      <c r="I2513">
        <v>0</v>
      </c>
      <c r="J2513" t="s">
        <v>34</v>
      </c>
      <c r="K2513" t="s">
        <v>35</v>
      </c>
      <c r="L2513" t="s">
        <v>1060</v>
      </c>
      <c r="M2513" t="s">
        <v>1061</v>
      </c>
      <c r="N2513" t="s">
        <v>25</v>
      </c>
    </row>
    <row r="2514" spans="1:14" x14ac:dyDescent="0.25">
      <c r="A2514">
        <f t="shared" si="39"/>
        <v>5</v>
      </c>
      <c r="B2514" s="1">
        <v>41382</v>
      </c>
      <c r="C2514" s="2">
        <v>0.60416666666666663</v>
      </c>
      <c r="D2514" t="s">
        <v>245</v>
      </c>
      <c r="E2514" t="s">
        <v>1635</v>
      </c>
      <c r="G2514">
        <v>0</v>
      </c>
      <c r="H2514">
        <v>1</v>
      </c>
      <c r="I2514">
        <v>0</v>
      </c>
      <c r="J2514" t="s">
        <v>34</v>
      </c>
      <c r="K2514" t="s">
        <v>35</v>
      </c>
      <c r="L2514" t="s">
        <v>1060</v>
      </c>
      <c r="M2514" t="s">
        <v>1061</v>
      </c>
      <c r="N2514" t="s">
        <v>25</v>
      </c>
    </row>
    <row r="2515" spans="1:14" x14ac:dyDescent="0.25">
      <c r="A2515">
        <f t="shared" si="39"/>
        <v>5</v>
      </c>
      <c r="B2515" s="1">
        <v>41382</v>
      </c>
      <c r="C2515" s="2">
        <v>0.625</v>
      </c>
      <c r="D2515" t="s">
        <v>535</v>
      </c>
      <c r="E2515" t="s">
        <v>1636</v>
      </c>
      <c r="G2515">
        <v>0</v>
      </c>
      <c r="H2515">
        <v>1</v>
      </c>
      <c r="I2515">
        <v>0</v>
      </c>
      <c r="J2515" t="s">
        <v>34</v>
      </c>
      <c r="K2515" t="s">
        <v>35</v>
      </c>
      <c r="L2515" t="s">
        <v>99</v>
      </c>
      <c r="M2515" t="s">
        <v>483</v>
      </c>
      <c r="N2515" t="s">
        <v>15</v>
      </c>
    </row>
    <row r="2516" spans="1:14" x14ac:dyDescent="0.25">
      <c r="A2516">
        <f t="shared" si="39"/>
        <v>4</v>
      </c>
      <c r="B2516" s="1">
        <v>41388</v>
      </c>
      <c r="C2516" s="2">
        <v>0.60416666666666663</v>
      </c>
      <c r="D2516" t="s">
        <v>238</v>
      </c>
      <c r="E2516" t="s">
        <v>1700</v>
      </c>
      <c r="G2516">
        <v>0</v>
      </c>
      <c r="H2516">
        <v>1</v>
      </c>
      <c r="I2516">
        <v>0</v>
      </c>
      <c r="J2516" t="s">
        <v>34</v>
      </c>
      <c r="K2516" t="s">
        <v>35</v>
      </c>
      <c r="L2516" t="s">
        <v>66</v>
      </c>
      <c r="M2516" t="s">
        <v>1364</v>
      </c>
      <c r="N2516" t="s">
        <v>25</v>
      </c>
    </row>
    <row r="2517" spans="1:14" x14ac:dyDescent="0.25">
      <c r="A2517">
        <f t="shared" si="39"/>
        <v>4</v>
      </c>
      <c r="B2517" s="1">
        <v>41388</v>
      </c>
      <c r="C2517" s="2">
        <v>0.625</v>
      </c>
      <c r="D2517" t="s">
        <v>238</v>
      </c>
      <c r="E2517" t="s">
        <v>1700</v>
      </c>
      <c r="G2517">
        <v>0</v>
      </c>
      <c r="H2517">
        <v>1</v>
      </c>
      <c r="I2517">
        <v>0</v>
      </c>
      <c r="J2517" t="s">
        <v>34</v>
      </c>
      <c r="K2517" t="s">
        <v>35</v>
      </c>
      <c r="L2517" t="s">
        <v>66</v>
      </c>
      <c r="M2517" t="s">
        <v>1364</v>
      </c>
      <c r="N2517" t="s">
        <v>25</v>
      </c>
    </row>
    <row r="2518" spans="1:14" x14ac:dyDescent="0.25">
      <c r="A2518">
        <f t="shared" si="39"/>
        <v>4</v>
      </c>
      <c r="B2518" s="1">
        <v>41388</v>
      </c>
      <c r="C2518" s="2">
        <v>0.64583333333333337</v>
      </c>
      <c r="D2518" t="s">
        <v>238</v>
      </c>
      <c r="E2518" t="s">
        <v>1701</v>
      </c>
      <c r="G2518">
        <v>0</v>
      </c>
      <c r="H2518">
        <v>1</v>
      </c>
      <c r="I2518">
        <v>0</v>
      </c>
      <c r="J2518" t="s">
        <v>34</v>
      </c>
      <c r="K2518" t="s">
        <v>35</v>
      </c>
      <c r="L2518" t="s">
        <v>30</v>
      </c>
      <c r="M2518" t="s">
        <v>31</v>
      </c>
      <c r="N2518" t="s">
        <v>25</v>
      </c>
    </row>
    <row r="2519" spans="1:14" x14ac:dyDescent="0.25">
      <c r="A2519">
        <f t="shared" si="39"/>
        <v>4</v>
      </c>
      <c r="B2519" s="1">
        <v>41388</v>
      </c>
      <c r="C2519" s="2">
        <v>0.66666666666666663</v>
      </c>
      <c r="D2519" t="s">
        <v>238</v>
      </c>
      <c r="E2519" t="s">
        <v>1701</v>
      </c>
      <c r="G2519">
        <v>0</v>
      </c>
      <c r="H2519">
        <v>1</v>
      </c>
      <c r="I2519">
        <v>0</v>
      </c>
      <c r="J2519" t="s">
        <v>34</v>
      </c>
      <c r="K2519" t="s">
        <v>35</v>
      </c>
      <c r="L2519" t="s">
        <v>30</v>
      </c>
      <c r="M2519" t="s">
        <v>31</v>
      </c>
      <c r="N2519" t="s">
        <v>25</v>
      </c>
    </row>
    <row r="2520" spans="1:14" x14ac:dyDescent="0.25">
      <c r="A2520">
        <f t="shared" si="39"/>
        <v>5</v>
      </c>
      <c r="B2520" s="1">
        <v>41389</v>
      </c>
      <c r="C2520" s="2">
        <v>0.54166666666666663</v>
      </c>
      <c r="D2520" t="s">
        <v>1713</v>
      </c>
      <c r="E2520" t="s">
        <v>1714</v>
      </c>
      <c r="G2520">
        <v>0</v>
      </c>
      <c r="H2520">
        <v>1</v>
      </c>
      <c r="I2520">
        <v>0</v>
      </c>
      <c r="J2520" t="s">
        <v>34</v>
      </c>
      <c r="K2520" t="s">
        <v>35</v>
      </c>
      <c r="L2520" t="s">
        <v>541</v>
      </c>
      <c r="M2520" t="s">
        <v>542</v>
      </c>
      <c r="N2520" t="s">
        <v>15</v>
      </c>
    </row>
    <row r="2521" spans="1:14" x14ac:dyDescent="0.25">
      <c r="A2521">
        <f t="shared" si="39"/>
        <v>5</v>
      </c>
      <c r="B2521" s="1">
        <v>41389</v>
      </c>
      <c r="C2521" s="2">
        <v>0.5625</v>
      </c>
      <c r="D2521" t="s">
        <v>240</v>
      </c>
      <c r="E2521" t="s">
        <v>1715</v>
      </c>
      <c r="G2521">
        <v>0</v>
      </c>
      <c r="H2521">
        <v>1</v>
      </c>
      <c r="I2521">
        <v>0</v>
      </c>
      <c r="J2521" t="s">
        <v>34</v>
      </c>
      <c r="K2521" t="s">
        <v>35</v>
      </c>
      <c r="L2521" t="s">
        <v>541</v>
      </c>
      <c r="M2521" t="s">
        <v>542</v>
      </c>
      <c r="N2521" t="s">
        <v>15</v>
      </c>
    </row>
    <row r="2522" spans="1:14" x14ac:dyDescent="0.25">
      <c r="A2522">
        <f t="shared" si="39"/>
        <v>5</v>
      </c>
      <c r="B2522" s="1">
        <v>41389</v>
      </c>
      <c r="C2522" s="2">
        <v>0.58333333333333337</v>
      </c>
      <c r="D2522" t="s">
        <v>238</v>
      </c>
      <c r="E2522" t="s">
        <v>506</v>
      </c>
      <c r="G2522">
        <v>0</v>
      </c>
      <c r="H2522">
        <v>1</v>
      </c>
      <c r="I2522">
        <v>0</v>
      </c>
      <c r="J2522" t="s">
        <v>34</v>
      </c>
      <c r="K2522" t="s">
        <v>35</v>
      </c>
      <c r="L2522" t="s">
        <v>30</v>
      </c>
      <c r="M2522" t="s">
        <v>31</v>
      </c>
      <c r="N2522" t="s">
        <v>25</v>
      </c>
    </row>
    <row r="2523" spans="1:14" x14ac:dyDescent="0.25">
      <c r="A2523">
        <f t="shared" si="39"/>
        <v>5</v>
      </c>
      <c r="B2523" s="1">
        <v>41389</v>
      </c>
      <c r="C2523" s="2">
        <v>0.60416666666666663</v>
      </c>
      <c r="D2523" t="s">
        <v>238</v>
      </c>
      <c r="E2523" t="s">
        <v>506</v>
      </c>
      <c r="G2523">
        <v>0</v>
      </c>
      <c r="H2523">
        <v>1</v>
      </c>
      <c r="I2523">
        <v>0</v>
      </c>
      <c r="J2523" t="s">
        <v>34</v>
      </c>
      <c r="K2523" t="s">
        <v>35</v>
      </c>
      <c r="L2523" t="s">
        <v>30</v>
      </c>
      <c r="M2523" t="s">
        <v>31</v>
      </c>
      <c r="N2523" t="s">
        <v>25</v>
      </c>
    </row>
    <row r="2524" spans="1:14" x14ac:dyDescent="0.25">
      <c r="A2524">
        <f t="shared" si="39"/>
        <v>5</v>
      </c>
      <c r="B2524" s="1">
        <v>41389</v>
      </c>
      <c r="C2524" s="2">
        <v>0.64583333333333337</v>
      </c>
      <c r="D2524" t="s">
        <v>246</v>
      </c>
      <c r="E2524" t="s">
        <v>1582</v>
      </c>
      <c r="G2524">
        <v>0</v>
      </c>
      <c r="H2524">
        <v>1</v>
      </c>
      <c r="I2524">
        <v>0</v>
      </c>
      <c r="J2524" t="s">
        <v>34</v>
      </c>
      <c r="K2524" t="s">
        <v>35</v>
      </c>
      <c r="L2524" t="s">
        <v>110</v>
      </c>
      <c r="M2524" t="s">
        <v>111</v>
      </c>
      <c r="N2524" t="s">
        <v>15</v>
      </c>
    </row>
    <row r="2525" spans="1:14" x14ac:dyDescent="0.25">
      <c r="A2525">
        <f t="shared" si="39"/>
        <v>4</v>
      </c>
      <c r="B2525" s="1">
        <v>41395</v>
      </c>
      <c r="C2525" s="2">
        <v>0.60416666666666663</v>
      </c>
      <c r="D2525" t="s">
        <v>1287</v>
      </c>
      <c r="E2525" t="s">
        <v>1779</v>
      </c>
      <c r="G2525">
        <v>0</v>
      </c>
      <c r="H2525">
        <v>1</v>
      </c>
      <c r="I2525">
        <v>0</v>
      </c>
      <c r="J2525" t="s">
        <v>34</v>
      </c>
      <c r="K2525" t="s">
        <v>35</v>
      </c>
      <c r="L2525" t="s">
        <v>1289</v>
      </c>
      <c r="M2525" t="s">
        <v>1290</v>
      </c>
      <c r="N2525" t="s">
        <v>25</v>
      </c>
    </row>
    <row r="2526" spans="1:14" x14ac:dyDescent="0.25">
      <c r="A2526">
        <f t="shared" si="39"/>
        <v>4</v>
      </c>
      <c r="B2526" s="1">
        <v>41395</v>
      </c>
      <c r="C2526" s="2">
        <v>0.625</v>
      </c>
      <c r="D2526" t="s">
        <v>1287</v>
      </c>
      <c r="E2526" t="s">
        <v>1779</v>
      </c>
      <c r="G2526">
        <v>0</v>
      </c>
      <c r="H2526">
        <v>1</v>
      </c>
      <c r="I2526">
        <v>0</v>
      </c>
      <c r="J2526" t="s">
        <v>34</v>
      </c>
      <c r="K2526" t="s">
        <v>35</v>
      </c>
      <c r="L2526" t="s">
        <v>1289</v>
      </c>
      <c r="M2526" t="s">
        <v>1290</v>
      </c>
      <c r="N2526" t="s">
        <v>25</v>
      </c>
    </row>
    <row r="2527" spans="1:14" x14ac:dyDescent="0.25">
      <c r="A2527">
        <f t="shared" si="39"/>
        <v>4</v>
      </c>
      <c r="B2527" s="1">
        <v>41395</v>
      </c>
      <c r="C2527" s="2">
        <v>0.64583333333333337</v>
      </c>
      <c r="D2527" t="s">
        <v>240</v>
      </c>
      <c r="E2527" t="s">
        <v>1783</v>
      </c>
      <c r="G2527">
        <v>0</v>
      </c>
      <c r="H2527">
        <v>1</v>
      </c>
      <c r="I2527">
        <v>0</v>
      </c>
      <c r="J2527" t="s">
        <v>34</v>
      </c>
      <c r="K2527" t="s">
        <v>35</v>
      </c>
      <c r="L2527" t="s">
        <v>60</v>
      </c>
      <c r="M2527" t="s">
        <v>61</v>
      </c>
      <c r="N2527" t="s">
        <v>15</v>
      </c>
    </row>
    <row r="2528" spans="1:14" x14ac:dyDescent="0.25">
      <c r="A2528">
        <f t="shared" si="39"/>
        <v>5</v>
      </c>
      <c r="B2528" s="1">
        <v>41396</v>
      </c>
      <c r="C2528" s="2">
        <v>0.5625</v>
      </c>
      <c r="G2528">
        <v>0</v>
      </c>
      <c r="H2528">
        <v>1</v>
      </c>
      <c r="I2528">
        <v>0</v>
      </c>
      <c r="J2528" t="s">
        <v>34</v>
      </c>
      <c r="K2528" t="s">
        <v>35</v>
      </c>
      <c r="L2528" t="s">
        <v>185</v>
      </c>
      <c r="M2528" t="s">
        <v>186</v>
      </c>
      <c r="N2528" t="s">
        <v>25</v>
      </c>
    </row>
    <row r="2529" spans="1:15" x14ac:dyDescent="0.25">
      <c r="A2529">
        <f t="shared" si="39"/>
        <v>5</v>
      </c>
      <c r="B2529" s="1">
        <v>41396</v>
      </c>
      <c r="C2529" s="2">
        <v>0.58333333333333337</v>
      </c>
      <c r="G2529">
        <v>0</v>
      </c>
      <c r="H2529">
        <v>1</v>
      </c>
      <c r="I2529">
        <v>0</v>
      </c>
      <c r="J2529" t="s">
        <v>34</v>
      </c>
      <c r="K2529" t="s">
        <v>35</v>
      </c>
      <c r="L2529" t="s">
        <v>185</v>
      </c>
      <c r="M2529" t="s">
        <v>186</v>
      </c>
      <c r="N2529" t="s">
        <v>25</v>
      </c>
    </row>
    <row r="2530" spans="1:15" x14ac:dyDescent="0.25">
      <c r="A2530">
        <f t="shared" si="39"/>
        <v>5</v>
      </c>
      <c r="B2530" s="1">
        <v>41396</v>
      </c>
      <c r="C2530" s="2">
        <v>0.60416666666666663</v>
      </c>
      <c r="D2530" t="s">
        <v>238</v>
      </c>
      <c r="E2530" t="s">
        <v>1793</v>
      </c>
      <c r="G2530">
        <v>0</v>
      </c>
      <c r="H2530">
        <v>1</v>
      </c>
      <c r="I2530">
        <v>0</v>
      </c>
      <c r="J2530" t="s">
        <v>34</v>
      </c>
      <c r="K2530" t="s">
        <v>35</v>
      </c>
      <c r="L2530" t="s">
        <v>301</v>
      </c>
      <c r="M2530" t="s">
        <v>302</v>
      </c>
      <c r="N2530" t="s">
        <v>25</v>
      </c>
    </row>
    <row r="2531" spans="1:15" x14ac:dyDescent="0.25">
      <c r="A2531">
        <f t="shared" si="39"/>
        <v>5</v>
      </c>
      <c r="B2531" s="1">
        <v>41396</v>
      </c>
      <c r="C2531" s="2">
        <v>0.625</v>
      </c>
      <c r="D2531" t="s">
        <v>238</v>
      </c>
      <c r="E2531" t="s">
        <v>1793</v>
      </c>
      <c r="G2531">
        <v>0</v>
      </c>
      <c r="H2531">
        <v>1</v>
      </c>
      <c r="I2531">
        <v>0</v>
      </c>
      <c r="J2531" t="s">
        <v>34</v>
      </c>
      <c r="K2531" t="s">
        <v>35</v>
      </c>
      <c r="L2531" t="s">
        <v>301</v>
      </c>
      <c r="M2531" t="s">
        <v>302</v>
      </c>
      <c r="N2531" t="s">
        <v>25</v>
      </c>
    </row>
    <row r="2532" spans="1:15" x14ac:dyDescent="0.25">
      <c r="A2532">
        <f t="shared" si="39"/>
        <v>5</v>
      </c>
      <c r="B2532" s="1">
        <v>41396</v>
      </c>
      <c r="C2532" s="2">
        <v>0.64583333333333337</v>
      </c>
      <c r="D2532" t="s">
        <v>238</v>
      </c>
      <c r="E2532" t="s">
        <v>1344</v>
      </c>
      <c r="G2532">
        <v>0</v>
      </c>
      <c r="H2532">
        <v>1</v>
      </c>
      <c r="I2532">
        <v>0</v>
      </c>
      <c r="J2532" t="s">
        <v>34</v>
      </c>
      <c r="K2532" t="s">
        <v>35</v>
      </c>
      <c r="L2532" t="s">
        <v>301</v>
      </c>
      <c r="M2532" t="s">
        <v>302</v>
      </c>
      <c r="N2532" t="s">
        <v>25</v>
      </c>
    </row>
    <row r="2533" spans="1:15" x14ac:dyDescent="0.25">
      <c r="A2533">
        <f t="shared" si="39"/>
        <v>2</v>
      </c>
      <c r="B2533" s="1">
        <v>41302</v>
      </c>
      <c r="C2533" s="2">
        <v>0.75</v>
      </c>
      <c r="D2533" t="s">
        <v>256</v>
      </c>
      <c r="E2533" t="s">
        <v>586</v>
      </c>
      <c r="G2533">
        <v>0</v>
      </c>
      <c r="H2533">
        <v>1</v>
      </c>
      <c r="I2533">
        <v>0</v>
      </c>
      <c r="J2533" t="s">
        <v>130</v>
      </c>
      <c r="K2533" t="s">
        <v>131</v>
      </c>
      <c r="L2533" t="s">
        <v>124</v>
      </c>
      <c r="M2533" t="s">
        <v>125</v>
      </c>
      <c r="N2533" t="s">
        <v>15</v>
      </c>
      <c r="O2533" s="6" t="s">
        <v>466</v>
      </c>
    </row>
    <row r="2534" spans="1:15" x14ac:dyDescent="0.25">
      <c r="A2534">
        <f t="shared" si="39"/>
        <v>2</v>
      </c>
      <c r="B2534" s="1">
        <v>41302</v>
      </c>
      <c r="C2534" s="2">
        <v>0.77083333333333337</v>
      </c>
      <c r="D2534" t="s">
        <v>256</v>
      </c>
      <c r="E2534" t="s">
        <v>587</v>
      </c>
      <c r="G2534">
        <v>0</v>
      </c>
      <c r="H2534">
        <v>1</v>
      </c>
      <c r="I2534">
        <v>1</v>
      </c>
      <c r="J2534" t="s">
        <v>130</v>
      </c>
      <c r="K2534" t="s">
        <v>131</v>
      </c>
      <c r="L2534" t="s">
        <v>132</v>
      </c>
      <c r="M2534" t="s">
        <v>133</v>
      </c>
      <c r="N2534" t="s">
        <v>15</v>
      </c>
      <c r="O2534" s="6" t="s">
        <v>451</v>
      </c>
    </row>
    <row r="2535" spans="1:15" x14ac:dyDescent="0.25">
      <c r="A2535">
        <f t="shared" si="39"/>
        <v>2</v>
      </c>
      <c r="B2535" s="1">
        <v>41309</v>
      </c>
      <c r="C2535" s="2">
        <v>0.75</v>
      </c>
      <c r="D2535" t="s">
        <v>248</v>
      </c>
      <c r="E2535" t="s">
        <v>675</v>
      </c>
      <c r="G2535">
        <v>0</v>
      </c>
      <c r="H2535">
        <v>1</v>
      </c>
      <c r="I2535">
        <v>0</v>
      </c>
      <c r="J2535" t="s">
        <v>130</v>
      </c>
      <c r="K2535" t="s">
        <v>131</v>
      </c>
      <c r="L2535" t="s">
        <v>38</v>
      </c>
      <c r="M2535" t="s">
        <v>39</v>
      </c>
      <c r="N2535" t="s">
        <v>15</v>
      </c>
      <c r="O2535" s="6" t="s">
        <v>361</v>
      </c>
    </row>
    <row r="2536" spans="1:15" x14ac:dyDescent="0.25">
      <c r="A2536">
        <f t="shared" si="39"/>
        <v>2</v>
      </c>
      <c r="B2536" s="1">
        <v>41309</v>
      </c>
      <c r="C2536" s="2">
        <v>0.77083333333333337</v>
      </c>
      <c r="D2536" t="s">
        <v>248</v>
      </c>
      <c r="E2536" t="s">
        <v>675</v>
      </c>
      <c r="G2536">
        <v>0</v>
      </c>
      <c r="H2536">
        <v>1</v>
      </c>
      <c r="I2536">
        <v>0</v>
      </c>
      <c r="J2536" t="s">
        <v>130</v>
      </c>
      <c r="K2536" t="s">
        <v>131</v>
      </c>
      <c r="L2536" t="s">
        <v>38</v>
      </c>
      <c r="M2536" t="s">
        <v>39</v>
      </c>
      <c r="N2536" t="s">
        <v>15</v>
      </c>
      <c r="O2536" s="6" t="s">
        <v>361</v>
      </c>
    </row>
    <row r="2537" spans="1:15" x14ac:dyDescent="0.25">
      <c r="A2537">
        <f t="shared" si="39"/>
        <v>2</v>
      </c>
      <c r="B2537" s="1">
        <v>41316</v>
      </c>
      <c r="C2537" s="2">
        <v>0.83333333333333337</v>
      </c>
      <c r="D2537" t="s">
        <v>245</v>
      </c>
      <c r="E2537" t="s">
        <v>774</v>
      </c>
      <c r="G2537">
        <v>0</v>
      </c>
      <c r="H2537">
        <v>1</v>
      </c>
      <c r="I2537">
        <v>0</v>
      </c>
      <c r="J2537" t="s">
        <v>130</v>
      </c>
      <c r="K2537" t="s">
        <v>131</v>
      </c>
      <c r="L2537" t="s">
        <v>48</v>
      </c>
      <c r="M2537" t="s">
        <v>49</v>
      </c>
      <c r="N2537" t="s">
        <v>15</v>
      </c>
      <c r="O2537" s="5" t="s">
        <v>326</v>
      </c>
    </row>
    <row r="2538" spans="1:15" x14ac:dyDescent="0.25">
      <c r="A2538">
        <f t="shared" si="39"/>
        <v>2</v>
      </c>
      <c r="B2538" s="1">
        <v>41316</v>
      </c>
      <c r="C2538" s="2">
        <v>0.85416666666666663</v>
      </c>
      <c r="D2538" t="s">
        <v>245</v>
      </c>
      <c r="E2538" t="s">
        <v>774</v>
      </c>
      <c r="G2538">
        <v>0</v>
      </c>
      <c r="H2538">
        <v>1</v>
      </c>
      <c r="I2538">
        <v>0</v>
      </c>
      <c r="J2538" t="s">
        <v>130</v>
      </c>
      <c r="K2538" t="s">
        <v>131</v>
      </c>
      <c r="L2538" t="s">
        <v>48</v>
      </c>
      <c r="M2538" t="s">
        <v>49</v>
      </c>
      <c r="N2538" t="s">
        <v>15</v>
      </c>
      <c r="O2538" s="5" t="s">
        <v>326</v>
      </c>
    </row>
    <row r="2539" spans="1:15" x14ac:dyDescent="0.25">
      <c r="A2539">
        <f t="shared" si="39"/>
        <v>2</v>
      </c>
      <c r="B2539" s="1">
        <v>41337</v>
      </c>
      <c r="C2539" s="2">
        <v>0.77083333333333337</v>
      </c>
      <c r="D2539" t="s">
        <v>243</v>
      </c>
      <c r="E2539" t="s">
        <v>1082</v>
      </c>
      <c r="G2539">
        <v>0</v>
      </c>
      <c r="H2539">
        <v>1</v>
      </c>
      <c r="I2539">
        <v>0</v>
      </c>
      <c r="J2539" t="s">
        <v>130</v>
      </c>
      <c r="K2539" t="s">
        <v>131</v>
      </c>
      <c r="L2539" t="s">
        <v>88</v>
      </c>
      <c r="M2539" t="s">
        <v>89</v>
      </c>
      <c r="N2539" t="s">
        <v>25</v>
      </c>
      <c r="O2539" s="6" t="s">
        <v>332</v>
      </c>
    </row>
    <row r="2540" spans="1:15" x14ac:dyDescent="0.25">
      <c r="A2540">
        <f t="shared" si="39"/>
        <v>2</v>
      </c>
      <c r="B2540" s="1">
        <v>41337</v>
      </c>
      <c r="C2540" s="2">
        <v>0.8125</v>
      </c>
      <c r="D2540" t="s">
        <v>248</v>
      </c>
      <c r="E2540" t="s">
        <v>1083</v>
      </c>
      <c r="G2540">
        <v>0</v>
      </c>
      <c r="H2540">
        <v>1</v>
      </c>
      <c r="I2540">
        <v>0</v>
      </c>
      <c r="J2540" t="s">
        <v>130</v>
      </c>
      <c r="K2540" t="s">
        <v>131</v>
      </c>
      <c r="L2540" t="s">
        <v>38</v>
      </c>
      <c r="M2540" t="s">
        <v>39</v>
      </c>
      <c r="N2540" t="s">
        <v>15</v>
      </c>
      <c r="O2540" s="6" t="s">
        <v>361</v>
      </c>
    </row>
    <row r="2541" spans="1:15" x14ac:dyDescent="0.25">
      <c r="A2541">
        <f t="shared" si="39"/>
        <v>2</v>
      </c>
      <c r="B2541" s="1">
        <v>41344</v>
      </c>
      <c r="C2541" s="2">
        <v>0.79166666666666663</v>
      </c>
      <c r="D2541" t="s">
        <v>245</v>
      </c>
      <c r="E2541" t="s">
        <v>1195</v>
      </c>
      <c r="G2541">
        <v>0</v>
      </c>
      <c r="H2541">
        <v>1</v>
      </c>
      <c r="I2541">
        <v>0</v>
      </c>
      <c r="J2541" t="s">
        <v>130</v>
      </c>
      <c r="K2541" t="s">
        <v>131</v>
      </c>
      <c r="L2541" t="s">
        <v>543</v>
      </c>
      <c r="M2541" t="s">
        <v>544</v>
      </c>
      <c r="N2541" t="s">
        <v>25</v>
      </c>
      <c r="O2541" s="6" t="s">
        <v>559</v>
      </c>
    </row>
    <row r="2542" spans="1:15" x14ac:dyDescent="0.25">
      <c r="A2542">
        <f t="shared" si="39"/>
        <v>2</v>
      </c>
      <c r="B2542" s="1">
        <v>41344</v>
      </c>
      <c r="C2542" s="2">
        <v>0.85416666666666663</v>
      </c>
      <c r="D2542" t="s">
        <v>245</v>
      </c>
      <c r="E2542" t="s">
        <v>1196</v>
      </c>
      <c r="G2542">
        <v>0</v>
      </c>
      <c r="H2542">
        <v>1</v>
      </c>
      <c r="I2542">
        <v>0</v>
      </c>
      <c r="J2542" t="s">
        <v>130</v>
      </c>
      <c r="K2542" t="s">
        <v>131</v>
      </c>
      <c r="L2542" t="s">
        <v>216</v>
      </c>
      <c r="M2542" t="s">
        <v>217</v>
      </c>
      <c r="N2542" t="s">
        <v>25</v>
      </c>
      <c r="O2542" s="6" t="s">
        <v>366</v>
      </c>
    </row>
    <row r="2543" spans="1:15" x14ac:dyDescent="0.25">
      <c r="A2543">
        <f t="shared" si="39"/>
        <v>2</v>
      </c>
      <c r="B2543" s="1">
        <v>41358</v>
      </c>
      <c r="C2543" s="2">
        <v>0.75</v>
      </c>
      <c r="D2543" t="s">
        <v>245</v>
      </c>
      <c r="E2543" t="s">
        <v>1204</v>
      </c>
      <c r="G2543">
        <v>0</v>
      </c>
      <c r="H2543">
        <v>1</v>
      </c>
      <c r="I2543">
        <v>0</v>
      </c>
      <c r="J2543" t="s">
        <v>130</v>
      </c>
      <c r="K2543" t="s">
        <v>131</v>
      </c>
      <c r="L2543" t="s">
        <v>1205</v>
      </c>
      <c r="M2543" t="s">
        <v>1206</v>
      </c>
      <c r="N2543" t="s">
        <v>25</v>
      </c>
    </row>
    <row r="2544" spans="1:15" x14ac:dyDescent="0.25">
      <c r="A2544">
        <f t="shared" si="39"/>
        <v>2</v>
      </c>
      <c r="B2544" s="1">
        <v>41358</v>
      </c>
      <c r="C2544" s="2">
        <v>0.79166666666666663</v>
      </c>
      <c r="D2544" t="s">
        <v>245</v>
      </c>
      <c r="E2544" t="s">
        <v>1229</v>
      </c>
      <c r="G2544">
        <v>0</v>
      </c>
      <c r="H2544">
        <v>1</v>
      </c>
      <c r="I2544">
        <v>0</v>
      </c>
      <c r="J2544" t="s">
        <v>130</v>
      </c>
      <c r="K2544" t="s">
        <v>131</v>
      </c>
      <c r="L2544" t="s">
        <v>58</v>
      </c>
      <c r="M2544" t="s">
        <v>59</v>
      </c>
      <c r="N2544" t="s">
        <v>15</v>
      </c>
    </row>
    <row r="2545" spans="1:15" x14ac:dyDescent="0.25">
      <c r="A2545">
        <f t="shared" si="39"/>
        <v>2</v>
      </c>
      <c r="B2545" s="1">
        <v>41358</v>
      </c>
      <c r="C2545" s="2">
        <v>0.85416666666666663</v>
      </c>
      <c r="D2545" t="s">
        <v>245</v>
      </c>
      <c r="E2545" t="s">
        <v>1230</v>
      </c>
      <c r="G2545">
        <v>0</v>
      </c>
      <c r="H2545">
        <v>1</v>
      </c>
      <c r="I2545">
        <v>0</v>
      </c>
      <c r="J2545" t="s">
        <v>130</v>
      </c>
      <c r="K2545" t="s">
        <v>131</v>
      </c>
      <c r="L2545" t="s">
        <v>216</v>
      </c>
      <c r="M2545" t="s">
        <v>217</v>
      </c>
      <c r="N2545" t="s">
        <v>25</v>
      </c>
    </row>
    <row r="2546" spans="1:15" x14ac:dyDescent="0.25">
      <c r="A2546">
        <f t="shared" si="39"/>
        <v>2</v>
      </c>
      <c r="B2546" s="1">
        <v>41365</v>
      </c>
      <c r="C2546" s="2">
        <v>0.75</v>
      </c>
      <c r="D2546" t="s">
        <v>245</v>
      </c>
      <c r="E2546" t="s">
        <v>1433</v>
      </c>
      <c r="G2546">
        <v>0</v>
      </c>
      <c r="H2546">
        <v>1</v>
      </c>
      <c r="I2546">
        <v>1</v>
      </c>
      <c r="J2546" t="s">
        <v>130</v>
      </c>
      <c r="K2546" t="s">
        <v>131</v>
      </c>
      <c r="L2546" t="s">
        <v>66</v>
      </c>
      <c r="M2546" t="s">
        <v>1364</v>
      </c>
      <c r="N2546" t="s">
        <v>25</v>
      </c>
    </row>
    <row r="2547" spans="1:15" x14ac:dyDescent="0.25">
      <c r="A2547">
        <f t="shared" si="39"/>
        <v>2</v>
      </c>
      <c r="B2547" s="1">
        <v>41365</v>
      </c>
      <c r="C2547" s="2">
        <v>0.83333333333333337</v>
      </c>
      <c r="D2547" t="s">
        <v>245</v>
      </c>
      <c r="E2547" t="s">
        <v>1439</v>
      </c>
      <c r="G2547">
        <v>0</v>
      </c>
      <c r="H2547">
        <v>1</v>
      </c>
      <c r="I2547">
        <v>0</v>
      </c>
      <c r="J2547" t="s">
        <v>130</v>
      </c>
      <c r="K2547" t="s">
        <v>131</v>
      </c>
      <c r="L2547" t="s">
        <v>58</v>
      </c>
      <c r="M2547" t="s">
        <v>59</v>
      </c>
      <c r="N2547" t="s">
        <v>15</v>
      </c>
    </row>
    <row r="2548" spans="1:15" x14ac:dyDescent="0.25">
      <c r="A2548">
        <f t="shared" si="39"/>
        <v>2</v>
      </c>
      <c r="B2548" s="1">
        <v>41365</v>
      </c>
      <c r="C2548" s="2">
        <v>0.85416666666666663</v>
      </c>
      <c r="D2548" t="s">
        <v>245</v>
      </c>
      <c r="E2548" t="s">
        <v>1439</v>
      </c>
      <c r="G2548">
        <v>0</v>
      </c>
      <c r="H2548">
        <v>1</v>
      </c>
      <c r="I2548">
        <v>0</v>
      </c>
      <c r="J2548" t="s">
        <v>130</v>
      </c>
      <c r="K2548" t="s">
        <v>131</v>
      </c>
      <c r="L2548" t="s">
        <v>58</v>
      </c>
      <c r="M2548" t="s">
        <v>59</v>
      </c>
      <c r="N2548" t="s">
        <v>15</v>
      </c>
    </row>
    <row r="2549" spans="1:15" x14ac:dyDescent="0.25">
      <c r="A2549">
        <f t="shared" si="39"/>
        <v>2</v>
      </c>
      <c r="B2549" s="1">
        <v>41379</v>
      </c>
      <c r="C2549" s="2">
        <v>0.83333333333333337</v>
      </c>
      <c r="D2549" t="s">
        <v>245</v>
      </c>
      <c r="E2549" t="s">
        <v>1383</v>
      </c>
      <c r="G2549">
        <v>0</v>
      </c>
      <c r="H2549">
        <v>1</v>
      </c>
      <c r="I2549">
        <v>0</v>
      </c>
      <c r="J2549" t="s">
        <v>130</v>
      </c>
      <c r="K2549" t="s">
        <v>131</v>
      </c>
      <c r="L2549" t="s">
        <v>48</v>
      </c>
      <c r="M2549" t="s">
        <v>49</v>
      </c>
      <c r="N2549" t="s">
        <v>15</v>
      </c>
    </row>
    <row r="2550" spans="1:15" x14ac:dyDescent="0.25">
      <c r="A2550">
        <f t="shared" si="39"/>
        <v>2</v>
      </c>
      <c r="B2550" s="1">
        <v>41379</v>
      </c>
      <c r="C2550" s="2">
        <v>0.85416666666666663</v>
      </c>
      <c r="D2550" t="s">
        <v>245</v>
      </c>
      <c r="E2550" t="s">
        <v>1383</v>
      </c>
      <c r="G2550">
        <v>0</v>
      </c>
      <c r="H2550">
        <v>1</v>
      </c>
      <c r="I2550">
        <v>0</v>
      </c>
      <c r="J2550" t="s">
        <v>130</v>
      </c>
      <c r="K2550" t="s">
        <v>131</v>
      </c>
      <c r="L2550" t="s">
        <v>48</v>
      </c>
      <c r="M2550" t="s">
        <v>49</v>
      </c>
      <c r="N2550" t="s">
        <v>15</v>
      </c>
    </row>
    <row r="2551" spans="1:15" x14ac:dyDescent="0.25">
      <c r="A2551">
        <f t="shared" si="39"/>
        <v>2</v>
      </c>
      <c r="B2551" s="1">
        <v>41386</v>
      </c>
      <c r="C2551" s="2">
        <v>0.75</v>
      </c>
      <c r="D2551" t="s">
        <v>245</v>
      </c>
      <c r="E2551" t="s">
        <v>1670</v>
      </c>
      <c r="G2551">
        <v>0</v>
      </c>
      <c r="H2551">
        <v>1</v>
      </c>
      <c r="I2551">
        <v>0</v>
      </c>
      <c r="J2551" t="s">
        <v>130</v>
      </c>
      <c r="K2551" t="s">
        <v>131</v>
      </c>
      <c r="L2551" t="s">
        <v>66</v>
      </c>
      <c r="M2551" t="s">
        <v>1364</v>
      </c>
      <c r="N2551" t="s">
        <v>25</v>
      </c>
    </row>
    <row r="2552" spans="1:15" x14ac:dyDescent="0.25">
      <c r="A2552">
        <f t="shared" si="39"/>
        <v>2</v>
      </c>
      <c r="B2552" s="1">
        <v>41386</v>
      </c>
      <c r="C2552" s="2">
        <v>0.77083333333333337</v>
      </c>
      <c r="D2552" t="s">
        <v>245</v>
      </c>
      <c r="E2552" t="s">
        <v>1670</v>
      </c>
      <c r="G2552">
        <v>0</v>
      </c>
      <c r="H2552">
        <v>1</v>
      </c>
      <c r="I2552">
        <v>0</v>
      </c>
      <c r="J2552" t="s">
        <v>130</v>
      </c>
      <c r="K2552" t="s">
        <v>131</v>
      </c>
      <c r="L2552" t="s">
        <v>66</v>
      </c>
      <c r="M2552" t="s">
        <v>1364</v>
      </c>
      <c r="N2552" t="s">
        <v>25</v>
      </c>
    </row>
    <row r="2553" spans="1:15" x14ac:dyDescent="0.25">
      <c r="A2553">
        <f t="shared" si="39"/>
        <v>2</v>
      </c>
      <c r="B2553" s="1">
        <v>41393</v>
      </c>
      <c r="C2553" s="2">
        <v>0.79166666666666663</v>
      </c>
      <c r="D2553" t="s">
        <v>245</v>
      </c>
      <c r="E2553" t="s">
        <v>1750</v>
      </c>
      <c r="G2553">
        <v>0</v>
      </c>
      <c r="H2553">
        <v>1</v>
      </c>
      <c r="I2553">
        <v>0</v>
      </c>
      <c r="J2553" t="s">
        <v>130</v>
      </c>
      <c r="K2553" t="s">
        <v>131</v>
      </c>
      <c r="L2553" t="s">
        <v>1061</v>
      </c>
      <c r="M2553" t="s">
        <v>1224</v>
      </c>
      <c r="N2553" t="s">
        <v>25</v>
      </c>
    </row>
    <row r="2554" spans="1:15" x14ac:dyDescent="0.25">
      <c r="A2554">
        <f t="shared" si="39"/>
        <v>2</v>
      </c>
      <c r="B2554" s="1">
        <v>41393</v>
      </c>
      <c r="C2554" s="2">
        <v>0.8125</v>
      </c>
      <c r="D2554" t="s">
        <v>245</v>
      </c>
      <c r="E2554" t="s">
        <v>1750</v>
      </c>
      <c r="G2554">
        <v>0</v>
      </c>
      <c r="H2554">
        <v>1</v>
      </c>
      <c r="I2554">
        <v>0</v>
      </c>
      <c r="J2554" t="s">
        <v>130</v>
      </c>
      <c r="K2554" t="s">
        <v>131</v>
      </c>
      <c r="L2554" t="s">
        <v>1061</v>
      </c>
      <c r="M2554" t="s">
        <v>1224</v>
      </c>
      <c r="N2554" t="s">
        <v>25</v>
      </c>
    </row>
    <row r="2555" spans="1:15" x14ac:dyDescent="0.25">
      <c r="A2555">
        <f t="shared" si="39"/>
        <v>2</v>
      </c>
      <c r="B2555" s="1">
        <v>41393</v>
      </c>
      <c r="C2555" s="2">
        <v>0.83333333333333337</v>
      </c>
      <c r="D2555" t="s">
        <v>245</v>
      </c>
      <c r="E2555" t="s">
        <v>1388</v>
      </c>
      <c r="G2555">
        <v>0</v>
      </c>
      <c r="H2555">
        <v>1</v>
      </c>
      <c r="I2555">
        <v>0</v>
      </c>
      <c r="J2555" t="s">
        <v>130</v>
      </c>
      <c r="K2555" t="s">
        <v>131</v>
      </c>
      <c r="L2555" t="s">
        <v>48</v>
      </c>
      <c r="M2555" t="s">
        <v>49</v>
      </c>
      <c r="N2555" t="s">
        <v>15</v>
      </c>
    </row>
    <row r="2556" spans="1:15" x14ac:dyDescent="0.25">
      <c r="A2556" s="12"/>
      <c r="B2556" s="13"/>
      <c r="C2556" s="14"/>
      <c r="D2556" s="12"/>
      <c r="E2556" s="12"/>
      <c r="F2556" s="12"/>
      <c r="G2556" s="12"/>
      <c r="H2556" s="12"/>
      <c r="I2556" s="12"/>
      <c r="J2556" s="12"/>
      <c r="K2556" s="12"/>
      <c r="L2556" s="12"/>
      <c r="M2556" s="12"/>
      <c r="N2556" s="12"/>
      <c r="O2556" s="12"/>
    </row>
    <row r="2557" spans="1:15" x14ac:dyDescent="0.25">
      <c r="A2557" s="12"/>
      <c r="B2557" s="13"/>
      <c r="C2557" s="14"/>
      <c r="D2557" s="12"/>
      <c r="E2557" s="12"/>
      <c r="F2557" s="12"/>
      <c r="G2557" s="12"/>
      <c r="H2557" s="12"/>
      <c r="I2557" s="12"/>
      <c r="J2557" s="12"/>
      <c r="K2557" s="12"/>
      <c r="L2557" s="12"/>
      <c r="M2557" s="12"/>
      <c r="N2557" s="12"/>
      <c r="O2557" s="12"/>
    </row>
    <row r="2558" spans="1:15" x14ac:dyDescent="0.25">
      <c r="A2558" s="15"/>
      <c r="B2558" s="16"/>
      <c r="C2558" s="17"/>
      <c r="D2558" s="15"/>
      <c r="E2558" s="15"/>
      <c r="F2558" s="15"/>
      <c r="G2558" s="15"/>
      <c r="H2558" s="15"/>
      <c r="I2558" s="15"/>
      <c r="J2558" s="15"/>
      <c r="K2558" s="15"/>
      <c r="L2558" s="15"/>
      <c r="M2558" s="15"/>
      <c r="N2558" s="15"/>
      <c r="O2558" s="15"/>
    </row>
    <row r="2559" spans="1:15" x14ac:dyDescent="0.25">
      <c r="A2559" s="12"/>
      <c r="B2559" s="13"/>
      <c r="C2559" s="14"/>
      <c r="D2559" s="12"/>
      <c r="E2559" s="12"/>
      <c r="F2559" s="12"/>
      <c r="G2559" s="12"/>
      <c r="H2559" s="12"/>
      <c r="I2559" s="12"/>
      <c r="J2559" s="12"/>
      <c r="K2559" s="12"/>
      <c r="L2559" s="12"/>
      <c r="M2559" s="12"/>
      <c r="N2559" s="12"/>
      <c r="O2559" s="12"/>
    </row>
    <row r="2560" spans="1:15" x14ac:dyDescent="0.25">
      <c r="A2560" s="12"/>
      <c r="B2560" s="13"/>
      <c r="C2560" s="14"/>
      <c r="D2560" s="12"/>
      <c r="E2560" s="12"/>
      <c r="F2560" s="12"/>
      <c r="G2560" s="12"/>
      <c r="H2560" s="12"/>
      <c r="I2560" s="12"/>
      <c r="J2560" s="12"/>
      <c r="K2560" s="12"/>
      <c r="L2560" s="12"/>
      <c r="M2560" s="12"/>
      <c r="N2560" s="12"/>
      <c r="O2560" s="12"/>
    </row>
    <row r="2561" spans="1:15" x14ac:dyDescent="0.25">
      <c r="A2561" s="12"/>
      <c r="B2561" s="13"/>
      <c r="C2561" s="14"/>
      <c r="D2561" s="12"/>
      <c r="E2561" s="12"/>
      <c r="F2561" s="12"/>
      <c r="G2561" s="12"/>
      <c r="H2561" s="12"/>
      <c r="I2561" s="12"/>
      <c r="J2561" s="12"/>
      <c r="K2561" s="12"/>
      <c r="L2561" s="12"/>
      <c r="M2561" s="12"/>
      <c r="N2561" s="12"/>
      <c r="O2561" s="12"/>
    </row>
    <row r="2562" spans="1:15" x14ac:dyDescent="0.25">
      <c r="A2562" s="12"/>
      <c r="B2562" s="13"/>
      <c r="C2562" s="14"/>
      <c r="D2562" s="12"/>
      <c r="E2562" s="12"/>
      <c r="F2562" s="12"/>
      <c r="G2562" s="12"/>
      <c r="H2562" s="12"/>
      <c r="I2562" s="12"/>
      <c r="J2562" s="12"/>
      <c r="K2562" s="12"/>
      <c r="L2562" s="12"/>
      <c r="M2562" s="12"/>
      <c r="N2562" s="12"/>
      <c r="O2562" s="12"/>
    </row>
    <row r="2563" spans="1:15" x14ac:dyDescent="0.25">
      <c r="A2563" s="12"/>
      <c r="B2563" s="13"/>
      <c r="C2563" s="14"/>
      <c r="D2563" s="12"/>
      <c r="E2563" s="12"/>
      <c r="F2563" s="12"/>
      <c r="G2563" s="12"/>
      <c r="H2563" s="12"/>
      <c r="I2563" s="12"/>
      <c r="J2563" s="12"/>
      <c r="K2563" s="12"/>
      <c r="L2563" s="12"/>
      <c r="M2563" s="12"/>
      <c r="N2563" s="12"/>
      <c r="O2563" s="12"/>
    </row>
    <row r="2564" spans="1:15" x14ac:dyDescent="0.25">
      <c r="A2564" s="15"/>
      <c r="B2564" s="16"/>
      <c r="C2564" s="17"/>
      <c r="D2564" s="15"/>
      <c r="E2564" s="15"/>
      <c r="F2564" s="15"/>
      <c r="G2564" s="15"/>
      <c r="H2564" s="15"/>
      <c r="I2564" s="15"/>
      <c r="J2564" s="15"/>
      <c r="K2564" s="15"/>
      <c r="L2564" s="15"/>
      <c r="M2564" s="15"/>
      <c r="N2564" s="15"/>
      <c r="O2564" s="15"/>
    </row>
    <row r="2565" spans="1:15" x14ac:dyDescent="0.25">
      <c r="A2565" s="15"/>
      <c r="B2565" s="16"/>
      <c r="C2565" s="17"/>
      <c r="D2565" s="15"/>
      <c r="E2565" s="15"/>
      <c r="F2565" s="15"/>
      <c r="G2565" s="15"/>
      <c r="H2565" s="15"/>
      <c r="I2565" s="15"/>
      <c r="J2565" s="15"/>
      <c r="K2565" s="15"/>
      <c r="L2565" s="15"/>
      <c r="M2565" s="15"/>
      <c r="N2565" s="15"/>
      <c r="O2565" s="15"/>
    </row>
    <row r="2566" spans="1:15" x14ac:dyDescent="0.25">
      <c r="A2566" s="15"/>
      <c r="B2566" s="16"/>
      <c r="C2566" s="17"/>
      <c r="D2566" s="15"/>
      <c r="E2566" s="15"/>
      <c r="F2566" s="15"/>
      <c r="G2566" s="15"/>
      <c r="H2566" s="15"/>
      <c r="I2566" s="15"/>
      <c r="J2566" s="15"/>
      <c r="K2566" s="15"/>
      <c r="L2566" s="15"/>
      <c r="M2566" s="15"/>
      <c r="N2566" s="15"/>
      <c r="O2566" s="15"/>
    </row>
    <row r="2567" spans="1:15" x14ac:dyDescent="0.25">
      <c r="A2567" s="15"/>
      <c r="B2567" s="16"/>
      <c r="C2567" s="17"/>
      <c r="D2567" s="15"/>
      <c r="E2567" s="15"/>
      <c r="F2567" s="15"/>
      <c r="G2567" s="15"/>
      <c r="H2567" s="15"/>
      <c r="I2567" s="15"/>
      <c r="J2567" s="15"/>
      <c r="K2567" s="15"/>
      <c r="L2567" s="15"/>
      <c r="M2567" s="15"/>
      <c r="N2567" s="15"/>
      <c r="O2567" s="15"/>
    </row>
    <row r="2568" spans="1:15" x14ac:dyDescent="0.25">
      <c r="A2568" s="15"/>
      <c r="B2568" s="16"/>
      <c r="C2568" s="17"/>
      <c r="D2568" s="15"/>
      <c r="E2568" s="15"/>
      <c r="F2568" s="15"/>
      <c r="G2568" s="15"/>
      <c r="H2568" s="15"/>
      <c r="I2568" s="15"/>
      <c r="J2568" s="15"/>
      <c r="K2568" s="15"/>
      <c r="L2568" s="15"/>
      <c r="M2568" s="15"/>
      <c r="N2568" s="15"/>
      <c r="O2568" s="15"/>
    </row>
    <row r="2569" spans="1:15" x14ac:dyDescent="0.25">
      <c r="A2569" s="15"/>
      <c r="B2569" s="16"/>
      <c r="C2569" s="17"/>
      <c r="D2569" s="15"/>
      <c r="E2569" s="15"/>
      <c r="F2569" s="15"/>
      <c r="G2569" s="15"/>
      <c r="H2569" s="15"/>
      <c r="I2569" s="15"/>
      <c r="J2569" s="15"/>
      <c r="K2569" s="15"/>
      <c r="L2569" s="15"/>
      <c r="M2569" s="15"/>
      <c r="N2569" s="15"/>
      <c r="O2569" s="15"/>
    </row>
    <row r="2570" spans="1:15" x14ac:dyDescent="0.25">
      <c r="A2570" s="15"/>
      <c r="B2570" s="16"/>
      <c r="C2570" s="17"/>
      <c r="D2570" s="15"/>
      <c r="E2570" s="15"/>
      <c r="F2570" s="15"/>
      <c r="G2570" s="15"/>
      <c r="H2570" s="15"/>
      <c r="I2570" s="15"/>
      <c r="J2570" s="15"/>
      <c r="K2570" s="15"/>
      <c r="L2570" s="15"/>
      <c r="M2570" s="15"/>
      <c r="N2570" s="15"/>
      <c r="O2570" s="15"/>
    </row>
    <row r="2571" spans="1:15" x14ac:dyDescent="0.25">
      <c r="B2571" s="1"/>
      <c r="C2571" s="2"/>
    </row>
    <row r="2572" spans="1:15" x14ac:dyDescent="0.25">
      <c r="B2572" s="1"/>
      <c r="C2572" s="2"/>
    </row>
    <row r="2573" spans="1:15" x14ac:dyDescent="0.25">
      <c r="B2573" s="1"/>
      <c r="C2573" s="2"/>
    </row>
    <row r="2574" spans="1:15" x14ac:dyDescent="0.25">
      <c r="B2574" s="1"/>
      <c r="C2574" s="2"/>
    </row>
    <row r="2575" spans="1:15" x14ac:dyDescent="0.25">
      <c r="B2575" s="1"/>
      <c r="C2575" s="2"/>
    </row>
    <row r="2576" spans="1:15" x14ac:dyDescent="0.25">
      <c r="B2576" s="1"/>
      <c r="C2576" s="2"/>
      <c r="H2576" s="12"/>
    </row>
    <row r="2577" spans="2:8" x14ac:dyDescent="0.25">
      <c r="B2577" s="1"/>
      <c r="C2577" s="2"/>
      <c r="H2577" s="12"/>
    </row>
    <row r="2578" spans="2:8" x14ac:dyDescent="0.25">
      <c r="B2578" s="1"/>
      <c r="C2578" s="2"/>
      <c r="H2578" s="12"/>
    </row>
    <row r="2579" spans="2:8" x14ac:dyDescent="0.25">
      <c r="B2579" s="1"/>
      <c r="C2579" s="2"/>
      <c r="H2579" s="15"/>
    </row>
    <row r="2580" spans="2:8" x14ac:dyDescent="0.25">
      <c r="B2580" s="1"/>
      <c r="C2580" s="2"/>
    </row>
    <row r="2581" spans="2:8" x14ac:dyDescent="0.25">
      <c r="B2581" s="1"/>
      <c r="C2581" s="2"/>
    </row>
    <row r="2582" spans="2:8" x14ac:dyDescent="0.25">
      <c r="B2582" s="1"/>
      <c r="C2582" s="2"/>
    </row>
    <row r="2583" spans="2:8" x14ac:dyDescent="0.25">
      <c r="B2583" s="1"/>
      <c r="C2583" s="2"/>
    </row>
    <row r="2584" spans="2:8" x14ac:dyDescent="0.25">
      <c r="B2584" s="1"/>
      <c r="C2584" s="2"/>
    </row>
    <row r="2585" spans="2:8" x14ac:dyDescent="0.25">
      <c r="B2585" s="1"/>
      <c r="C2585" s="2"/>
    </row>
    <row r="2586" spans="2:8" x14ac:dyDescent="0.25">
      <c r="B2586" s="1"/>
      <c r="C2586" s="2"/>
    </row>
    <row r="2587" spans="2:8" x14ac:dyDescent="0.25">
      <c r="B2587" s="1"/>
      <c r="C2587" s="2"/>
    </row>
    <row r="2588" spans="2:8" x14ac:dyDescent="0.25">
      <c r="B2588" s="1"/>
      <c r="C2588" s="2"/>
    </row>
    <row r="2589" spans="2:8" x14ac:dyDescent="0.25">
      <c r="B2589" s="1"/>
      <c r="C2589" s="2"/>
    </row>
    <row r="2590" spans="2:8" x14ac:dyDescent="0.25">
      <c r="B2590" s="1"/>
      <c r="C2590" s="2"/>
    </row>
    <row r="2591" spans="2:8" x14ac:dyDescent="0.25">
      <c r="B2591" s="1"/>
      <c r="C2591" s="2"/>
    </row>
    <row r="2592" spans="2:8" x14ac:dyDescent="0.25">
      <c r="B2592" s="1"/>
      <c r="C2592" s="2"/>
    </row>
    <row r="2593" spans="2:3" x14ac:dyDescent="0.25">
      <c r="B2593" s="1"/>
      <c r="C2593" s="2"/>
    </row>
    <row r="2594" spans="2:3" x14ac:dyDescent="0.25">
      <c r="B2594" s="1"/>
      <c r="C2594" s="2"/>
    </row>
    <row r="2595" spans="2:3" x14ac:dyDescent="0.25">
      <c r="B2595" s="1"/>
      <c r="C2595" s="2"/>
    </row>
    <row r="2596" spans="2:3" x14ac:dyDescent="0.25">
      <c r="B2596" s="1"/>
      <c r="C2596" s="2"/>
    </row>
    <row r="2597" spans="2:3" x14ac:dyDescent="0.25">
      <c r="B2597" s="1"/>
      <c r="C2597" s="2"/>
    </row>
    <row r="2598" spans="2:3" x14ac:dyDescent="0.25">
      <c r="B2598" s="1"/>
      <c r="C2598" s="2"/>
    </row>
    <row r="2599" spans="2:3" x14ac:dyDescent="0.25">
      <c r="B2599" s="1"/>
      <c r="C2599" s="2"/>
    </row>
    <row r="2600" spans="2:3" x14ac:dyDescent="0.25">
      <c r="B2600" s="1"/>
      <c r="C2600" s="2"/>
    </row>
    <row r="2601" spans="2:3" x14ac:dyDescent="0.25">
      <c r="B2601" s="1"/>
      <c r="C2601" s="2"/>
    </row>
    <row r="2602" spans="2:3" x14ac:dyDescent="0.25">
      <c r="B2602" s="1"/>
      <c r="C2602" s="2"/>
    </row>
    <row r="2603" spans="2:3" x14ac:dyDescent="0.25">
      <c r="B2603" s="1"/>
      <c r="C2603" s="2"/>
    </row>
    <row r="2604" spans="2:3" x14ac:dyDescent="0.25">
      <c r="B2604" s="1"/>
      <c r="C2604" s="2"/>
    </row>
    <row r="2605" spans="2:3" x14ac:dyDescent="0.25">
      <c r="B2605" s="1"/>
      <c r="C2605" s="2"/>
    </row>
    <row r="2606" spans="2:3" x14ac:dyDescent="0.25">
      <c r="B2606" s="1"/>
      <c r="C2606" s="2"/>
    </row>
    <row r="2607" spans="2:3" x14ac:dyDescent="0.25">
      <c r="B2607" s="1"/>
      <c r="C2607" s="2"/>
    </row>
    <row r="2608" spans="2:3" x14ac:dyDescent="0.25">
      <c r="B2608" s="1"/>
      <c r="C2608" s="2"/>
    </row>
    <row r="2609" spans="2:3" x14ac:dyDescent="0.25">
      <c r="B2609" s="1"/>
      <c r="C2609" s="2"/>
    </row>
    <row r="2610" spans="2:3" x14ac:dyDescent="0.25">
      <c r="B2610" s="1"/>
      <c r="C2610" s="2"/>
    </row>
    <row r="2611" spans="2:3" x14ac:dyDescent="0.25">
      <c r="B2611" s="1"/>
      <c r="C2611" s="2"/>
    </row>
    <row r="2612" spans="2:3" x14ac:dyDescent="0.25">
      <c r="B2612" s="1"/>
      <c r="C2612" s="2"/>
    </row>
    <row r="2613" spans="2:3" x14ac:dyDescent="0.25">
      <c r="B2613" s="1"/>
      <c r="C2613" s="2"/>
    </row>
    <row r="2614" spans="2:3" x14ac:dyDescent="0.25">
      <c r="B2614" s="1"/>
      <c r="C2614" s="2"/>
    </row>
    <row r="2615" spans="2:3" x14ac:dyDescent="0.25">
      <c r="B2615" s="1"/>
      <c r="C2615" s="2"/>
    </row>
    <row r="2616" spans="2:3" x14ac:dyDescent="0.25">
      <c r="B2616" s="1"/>
      <c r="C2616" s="2"/>
    </row>
    <row r="2617" spans="2:3" x14ac:dyDescent="0.25">
      <c r="B2617" s="1"/>
      <c r="C2617" s="2"/>
    </row>
    <row r="2618" spans="2:3" x14ac:dyDescent="0.25">
      <c r="B2618" s="1"/>
      <c r="C2618" s="2"/>
    </row>
    <row r="2619" spans="2:3" x14ac:dyDescent="0.25">
      <c r="B2619" s="1"/>
      <c r="C2619" s="2"/>
    </row>
    <row r="2620" spans="2:3" x14ac:dyDescent="0.25">
      <c r="B2620" s="1"/>
      <c r="C2620" s="2"/>
    </row>
    <row r="2621" spans="2:3" x14ac:dyDescent="0.25">
      <c r="B2621" s="1"/>
      <c r="C2621" s="2"/>
    </row>
    <row r="2622" spans="2:3" x14ac:dyDescent="0.25">
      <c r="B2622" s="1"/>
      <c r="C2622" s="2"/>
    </row>
    <row r="2623" spans="2:3" x14ac:dyDescent="0.25">
      <c r="B2623" s="1"/>
      <c r="C2623" s="2"/>
    </row>
    <row r="2624" spans="2:3" x14ac:dyDescent="0.25">
      <c r="B2624" s="1"/>
      <c r="C2624" s="2"/>
    </row>
    <row r="2625" spans="2:3" x14ac:dyDescent="0.25">
      <c r="B2625" s="1"/>
      <c r="C2625" s="2"/>
    </row>
    <row r="2626" spans="2:3" x14ac:dyDescent="0.25">
      <c r="B2626" s="1"/>
      <c r="C2626" s="2"/>
    </row>
    <row r="2627" spans="2:3" x14ac:dyDescent="0.25">
      <c r="B2627" s="1"/>
      <c r="C2627" s="2"/>
    </row>
    <row r="2628" spans="2:3" x14ac:dyDescent="0.25">
      <c r="B2628" s="1"/>
      <c r="C2628" s="2"/>
    </row>
    <row r="2629" spans="2:3" x14ac:dyDescent="0.25">
      <c r="B2629" s="1"/>
      <c r="C2629" s="2"/>
    </row>
    <row r="2630" spans="2:3" x14ac:dyDescent="0.25">
      <c r="B2630" s="1"/>
      <c r="C2630" s="2"/>
    </row>
    <row r="2631" spans="2:3" x14ac:dyDescent="0.25">
      <c r="B2631" s="1"/>
      <c r="C2631" s="2"/>
    </row>
    <row r="2632" spans="2:3" x14ac:dyDescent="0.25">
      <c r="B2632" s="1"/>
      <c r="C2632" s="2"/>
    </row>
    <row r="2633" spans="2:3" x14ac:dyDescent="0.25">
      <c r="B2633" s="1"/>
      <c r="C2633" s="2"/>
    </row>
    <row r="2634" spans="2:3" x14ac:dyDescent="0.25">
      <c r="B2634" s="1"/>
      <c r="C2634" s="2"/>
    </row>
    <row r="2635" spans="2:3" x14ac:dyDescent="0.25">
      <c r="B2635" s="1"/>
      <c r="C2635" s="2"/>
    </row>
    <row r="2636" spans="2:3" x14ac:dyDescent="0.25">
      <c r="B2636" s="1"/>
      <c r="C2636" s="2"/>
    </row>
    <row r="2637" spans="2:3" x14ac:dyDescent="0.25">
      <c r="B2637" s="1"/>
      <c r="C2637" s="2"/>
    </row>
    <row r="2638" spans="2:3" x14ac:dyDescent="0.25">
      <c r="B2638" s="1"/>
      <c r="C2638" s="2"/>
    </row>
    <row r="2639" spans="2:3" x14ac:dyDescent="0.25">
      <c r="B2639" s="1"/>
      <c r="C2639" s="2"/>
    </row>
    <row r="2640" spans="2:3" x14ac:dyDescent="0.25">
      <c r="B2640" s="1"/>
      <c r="C2640" s="2"/>
    </row>
    <row r="2641" spans="2:3" x14ac:dyDescent="0.25">
      <c r="B2641" s="1"/>
      <c r="C2641" s="2"/>
    </row>
    <row r="2642" spans="2:3" x14ac:dyDescent="0.25">
      <c r="B2642" s="1"/>
      <c r="C2642" s="2"/>
    </row>
    <row r="2643" spans="2:3" x14ac:dyDescent="0.25">
      <c r="B2643" s="1"/>
      <c r="C2643" s="2"/>
    </row>
    <row r="2644" spans="2:3" x14ac:dyDescent="0.25">
      <c r="B2644" s="1"/>
      <c r="C2644" s="2"/>
    </row>
    <row r="2645" spans="2:3" x14ac:dyDescent="0.25">
      <c r="B2645" s="1"/>
      <c r="C2645" s="2"/>
    </row>
    <row r="2646" spans="2:3" x14ac:dyDescent="0.25">
      <c r="B2646" s="1"/>
      <c r="C2646" s="2"/>
    </row>
    <row r="2647" spans="2:3" x14ac:dyDescent="0.25">
      <c r="B2647" s="1"/>
      <c r="C2647" s="2"/>
    </row>
    <row r="2648" spans="2:3" x14ac:dyDescent="0.25">
      <c r="B2648" s="1"/>
      <c r="C2648" s="2"/>
    </row>
    <row r="2649" spans="2:3" x14ac:dyDescent="0.25">
      <c r="B2649" s="1"/>
      <c r="C2649" s="2"/>
    </row>
    <row r="2650" spans="2:3" x14ac:dyDescent="0.25">
      <c r="B2650" s="1"/>
      <c r="C2650" s="2"/>
    </row>
    <row r="2651" spans="2:3" x14ac:dyDescent="0.25">
      <c r="B2651" s="1"/>
      <c r="C2651" s="2"/>
    </row>
    <row r="2652" spans="2:3" x14ac:dyDescent="0.25">
      <c r="B2652" s="1"/>
      <c r="C2652" s="2"/>
    </row>
    <row r="2653" spans="2:3" x14ac:dyDescent="0.25">
      <c r="B2653" s="1"/>
      <c r="C2653" s="2"/>
    </row>
    <row r="2654" spans="2:3" x14ac:dyDescent="0.25">
      <c r="B2654" s="1"/>
      <c r="C2654" s="2"/>
    </row>
    <row r="2655" spans="2:3" x14ac:dyDescent="0.25">
      <c r="B2655" s="1"/>
      <c r="C2655" s="2"/>
    </row>
    <row r="2656" spans="2:3" x14ac:dyDescent="0.25">
      <c r="B2656" s="1"/>
      <c r="C2656" s="2"/>
    </row>
    <row r="2657" spans="2:3" x14ac:dyDescent="0.25">
      <c r="B2657" s="1"/>
      <c r="C2657" s="2"/>
    </row>
    <row r="2658" spans="2:3" x14ac:dyDescent="0.25">
      <c r="B2658" s="1"/>
      <c r="C2658" s="2"/>
    </row>
    <row r="2659" spans="2:3" x14ac:dyDescent="0.25">
      <c r="B2659" s="1"/>
      <c r="C2659" s="2"/>
    </row>
    <row r="2660" spans="2:3" x14ac:dyDescent="0.25">
      <c r="B2660" s="1"/>
      <c r="C2660" s="2"/>
    </row>
    <row r="2661" spans="2:3" x14ac:dyDescent="0.25">
      <c r="B2661" s="1"/>
      <c r="C2661" s="2"/>
    </row>
    <row r="2662" spans="2:3" x14ac:dyDescent="0.25">
      <c r="B2662" s="1"/>
      <c r="C2662" s="2"/>
    </row>
    <row r="2663" spans="2:3" x14ac:dyDescent="0.25">
      <c r="B2663" s="1"/>
      <c r="C2663" s="2"/>
    </row>
    <row r="2664" spans="2:3" x14ac:dyDescent="0.25">
      <c r="B2664" s="1"/>
      <c r="C2664" s="2"/>
    </row>
    <row r="2665" spans="2:3" x14ac:dyDescent="0.25">
      <c r="B2665" s="1"/>
      <c r="C2665" s="2"/>
    </row>
    <row r="2666" spans="2:3" x14ac:dyDescent="0.25">
      <c r="B2666" s="1"/>
      <c r="C2666" s="2"/>
    </row>
    <row r="2667" spans="2:3" x14ac:dyDescent="0.25">
      <c r="B2667" s="1"/>
      <c r="C2667" s="2"/>
    </row>
    <row r="2668" spans="2:3" x14ac:dyDescent="0.25">
      <c r="B2668" s="1"/>
      <c r="C2668" s="2"/>
    </row>
    <row r="2669" spans="2:3" x14ac:dyDescent="0.25">
      <c r="B2669" s="1"/>
      <c r="C2669" s="2"/>
    </row>
    <row r="2670" spans="2:3" x14ac:dyDescent="0.25">
      <c r="B2670" s="1"/>
      <c r="C2670" s="2"/>
    </row>
    <row r="2671" spans="2:3" x14ac:dyDescent="0.25">
      <c r="B2671" s="1"/>
      <c r="C2671" s="2"/>
    </row>
    <row r="2672" spans="2:3" x14ac:dyDescent="0.25">
      <c r="B2672" s="1"/>
      <c r="C2672" s="2"/>
    </row>
    <row r="2673" spans="2:3" x14ac:dyDescent="0.25">
      <c r="B2673" s="1"/>
      <c r="C2673" s="2"/>
    </row>
    <row r="2674" spans="2:3" x14ac:dyDescent="0.25">
      <c r="B2674" s="1"/>
      <c r="C2674" s="2"/>
    </row>
    <row r="2675" spans="2:3" x14ac:dyDescent="0.25">
      <c r="B2675" s="1"/>
      <c r="C2675" s="2"/>
    </row>
    <row r="2676" spans="2:3" x14ac:dyDescent="0.25">
      <c r="B2676" s="1"/>
      <c r="C2676" s="2"/>
    </row>
    <row r="2677" spans="2:3" x14ac:dyDescent="0.25">
      <c r="B2677" s="1"/>
      <c r="C2677" s="2"/>
    </row>
    <row r="2678" spans="2:3" x14ac:dyDescent="0.25">
      <c r="B2678" s="1"/>
      <c r="C2678" s="2"/>
    </row>
    <row r="2679" spans="2:3" x14ac:dyDescent="0.25">
      <c r="B2679" s="1"/>
      <c r="C2679" s="2"/>
    </row>
    <row r="2680" spans="2:3" x14ac:dyDescent="0.25">
      <c r="B2680" s="1"/>
      <c r="C2680" s="2"/>
    </row>
    <row r="2681" spans="2:3" x14ac:dyDescent="0.25">
      <c r="B2681" s="1"/>
      <c r="C2681" s="2"/>
    </row>
    <row r="2682" spans="2:3" x14ac:dyDescent="0.25">
      <c r="B2682" s="1"/>
      <c r="C2682" s="2"/>
    </row>
    <row r="2683" spans="2:3" x14ac:dyDescent="0.25">
      <c r="B2683" s="1"/>
      <c r="C2683" s="2"/>
    </row>
    <row r="2684" spans="2:3" x14ac:dyDescent="0.25">
      <c r="B2684" s="1"/>
      <c r="C2684" s="2"/>
    </row>
    <row r="2685" spans="2:3" x14ac:dyDescent="0.25">
      <c r="B2685" s="1"/>
      <c r="C2685" s="2"/>
    </row>
    <row r="2686" spans="2:3" x14ac:dyDescent="0.25">
      <c r="B2686" s="1"/>
      <c r="C2686" s="2"/>
    </row>
    <row r="2687" spans="2:3" x14ac:dyDescent="0.25">
      <c r="B2687" s="1"/>
      <c r="C2687" s="2"/>
    </row>
    <row r="2688" spans="2:3" x14ac:dyDescent="0.25">
      <c r="B2688" s="1"/>
      <c r="C2688" s="2"/>
    </row>
    <row r="2689" spans="2:3" x14ac:dyDescent="0.25">
      <c r="B2689" s="1"/>
      <c r="C2689" s="2"/>
    </row>
    <row r="2690" spans="2:3" x14ac:dyDescent="0.25">
      <c r="B2690" s="1"/>
      <c r="C2690" s="2"/>
    </row>
    <row r="2691" spans="2:3" x14ac:dyDescent="0.25">
      <c r="B2691" s="1"/>
      <c r="C2691" s="2"/>
    </row>
    <row r="2692" spans="2:3" x14ac:dyDescent="0.25">
      <c r="B2692" s="1"/>
      <c r="C2692" s="2"/>
    </row>
    <row r="2693" spans="2:3" x14ac:dyDescent="0.25">
      <c r="B2693" s="1"/>
      <c r="C2693" s="2"/>
    </row>
    <row r="2694" spans="2:3" x14ac:dyDescent="0.25">
      <c r="B2694" s="1"/>
      <c r="C2694" s="2"/>
    </row>
    <row r="2695" spans="2:3" x14ac:dyDescent="0.25">
      <c r="B2695" s="1"/>
      <c r="C2695" s="2"/>
    </row>
    <row r="2696" spans="2:3" x14ac:dyDescent="0.25">
      <c r="B2696" s="1"/>
      <c r="C2696" s="2"/>
    </row>
    <row r="2697" spans="2:3" x14ac:dyDescent="0.25">
      <c r="B2697" s="1"/>
      <c r="C2697" s="2"/>
    </row>
    <row r="2698" spans="2:3" x14ac:dyDescent="0.25">
      <c r="B2698" s="1"/>
      <c r="C2698" s="2"/>
    </row>
    <row r="2699" spans="2:3" x14ac:dyDescent="0.25">
      <c r="B2699" s="1"/>
      <c r="C2699" s="2"/>
    </row>
    <row r="2700" spans="2:3" x14ac:dyDescent="0.25">
      <c r="B2700" s="1"/>
      <c r="C2700" s="2"/>
    </row>
    <row r="2701" spans="2:3" x14ac:dyDescent="0.25">
      <c r="B2701" s="1"/>
      <c r="C2701" s="2"/>
    </row>
    <row r="2702" spans="2:3" x14ac:dyDescent="0.25">
      <c r="B2702" s="1"/>
      <c r="C2702" s="2"/>
    </row>
    <row r="2703" spans="2:3" x14ac:dyDescent="0.25">
      <c r="B2703" s="1"/>
      <c r="C2703" s="2"/>
    </row>
    <row r="2704" spans="2:3" x14ac:dyDescent="0.25">
      <c r="B2704" s="1"/>
      <c r="C2704" s="2"/>
    </row>
    <row r="2705" spans="2:3" x14ac:dyDescent="0.25">
      <c r="B2705" s="1"/>
      <c r="C2705" s="2"/>
    </row>
    <row r="2706" spans="2:3" x14ac:dyDescent="0.25">
      <c r="B2706" s="1"/>
      <c r="C2706" s="2"/>
    </row>
    <row r="2707" spans="2:3" x14ac:dyDescent="0.25">
      <c r="B2707" s="1"/>
      <c r="C2707" s="2"/>
    </row>
    <row r="2708" spans="2:3" x14ac:dyDescent="0.25">
      <c r="B2708" s="1"/>
      <c r="C2708" s="2"/>
    </row>
    <row r="2709" spans="2:3" x14ac:dyDescent="0.25">
      <c r="B2709" s="1"/>
      <c r="C2709" s="2"/>
    </row>
    <row r="2710" spans="2:3" x14ac:dyDescent="0.25">
      <c r="B2710" s="1"/>
      <c r="C2710" s="2"/>
    </row>
    <row r="2711" spans="2:3" x14ac:dyDescent="0.25">
      <c r="B2711" s="1"/>
      <c r="C2711" s="2"/>
    </row>
    <row r="2712" spans="2:3" x14ac:dyDescent="0.25">
      <c r="B2712" s="1"/>
      <c r="C2712" s="2"/>
    </row>
    <row r="2713" spans="2:3" x14ac:dyDescent="0.25">
      <c r="B2713" s="1"/>
      <c r="C2713" s="2"/>
    </row>
    <row r="2714" spans="2:3" x14ac:dyDescent="0.25">
      <c r="B2714" s="1"/>
      <c r="C2714" s="2"/>
    </row>
    <row r="2715" spans="2:3" x14ac:dyDescent="0.25">
      <c r="B2715" s="1"/>
      <c r="C2715" s="2"/>
    </row>
    <row r="2716" spans="2:3" x14ac:dyDescent="0.25">
      <c r="B2716" s="1"/>
      <c r="C2716" s="2"/>
    </row>
    <row r="2717" spans="2:3" x14ac:dyDescent="0.25">
      <c r="B2717" s="1"/>
      <c r="C2717" s="2"/>
    </row>
    <row r="2718" spans="2:3" x14ac:dyDescent="0.25">
      <c r="B2718" s="1"/>
      <c r="C2718" s="2"/>
    </row>
    <row r="2719" spans="2:3" x14ac:dyDescent="0.25">
      <c r="B2719" s="1"/>
      <c r="C2719" s="2"/>
    </row>
    <row r="2720" spans="2:3" x14ac:dyDescent="0.25">
      <c r="B2720" s="1"/>
      <c r="C2720" s="2"/>
    </row>
    <row r="2721" spans="2:3" x14ac:dyDescent="0.25">
      <c r="B2721" s="1"/>
      <c r="C2721" s="2"/>
    </row>
    <row r="2722" spans="2:3" x14ac:dyDescent="0.25">
      <c r="B2722" s="1"/>
      <c r="C2722" s="2"/>
    </row>
    <row r="2723" spans="2:3" x14ac:dyDescent="0.25">
      <c r="B2723" s="1"/>
      <c r="C2723" s="2"/>
    </row>
    <row r="2724" spans="2:3" x14ac:dyDescent="0.25">
      <c r="B2724" s="1"/>
      <c r="C2724" s="2"/>
    </row>
    <row r="2725" spans="2:3" x14ac:dyDescent="0.25">
      <c r="B2725" s="1"/>
      <c r="C2725" s="2"/>
    </row>
    <row r="2726" spans="2:3" x14ac:dyDescent="0.25">
      <c r="B2726" s="1"/>
      <c r="C2726" s="2"/>
    </row>
    <row r="2727" spans="2:3" x14ac:dyDescent="0.25">
      <c r="B2727" s="1"/>
      <c r="C2727" s="2"/>
    </row>
    <row r="2728" spans="2:3" x14ac:dyDescent="0.25">
      <c r="B2728" s="1"/>
      <c r="C2728" s="2"/>
    </row>
    <row r="2729" spans="2:3" x14ac:dyDescent="0.25">
      <c r="B2729" s="1"/>
      <c r="C2729" s="2"/>
    </row>
    <row r="2730" spans="2:3" x14ac:dyDescent="0.25">
      <c r="B2730" s="1"/>
      <c r="C2730" s="2"/>
    </row>
    <row r="2731" spans="2:3" x14ac:dyDescent="0.25">
      <c r="B2731" s="1"/>
      <c r="C2731" s="2"/>
    </row>
    <row r="2732" spans="2:3" x14ac:dyDescent="0.25">
      <c r="B2732" s="1"/>
      <c r="C2732" s="2"/>
    </row>
    <row r="2733" spans="2:3" x14ac:dyDescent="0.25">
      <c r="B2733" s="1"/>
      <c r="C2733" s="2"/>
    </row>
    <row r="2734" spans="2:3" x14ac:dyDescent="0.25">
      <c r="B2734" s="1"/>
      <c r="C2734" s="2"/>
    </row>
    <row r="2735" spans="2:3" x14ac:dyDescent="0.25">
      <c r="B2735" s="1"/>
      <c r="C2735" s="2"/>
    </row>
    <row r="2736" spans="2:3" x14ac:dyDescent="0.25">
      <c r="B2736" s="1"/>
      <c r="C2736" s="2"/>
    </row>
    <row r="2737" spans="2:3" x14ac:dyDescent="0.25">
      <c r="B2737" s="1"/>
      <c r="C2737" s="2"/>
    </row>
    <row r="2738" spans="2:3" x14ac:dyDescent="0.25">
      <c r="B2738" s="1"/>
      <c r="C2738" s="2"/>
    </row>
    <row r="2739" spans="2:3" x14ac:dyDescent="0.25">
      <c r="B2739" s="1"/>
      <c r="C2739" s="2"/>
    </row>
    <row r="2740" spans="2:3" x14ac:dyDescent="0.25">
      <c r="B2740" s="1"/>
      <c r="C2740" s="2"/>
    </row>
    <row r="2741" spans="2:3" x14ac:dyDescent="0.25">
      <c r="B2741" s="1"/>
      <c r="C2741" s="2"/>
    </row>
    <row r="2742" spans="2:3" x14ac:dyDescent="0.25">
      <c r="B2742" s="1"/>
      <c r="C2742" s="2"/>
    </row>
    <row r="2743" spans="2:3" x14ac:dyDescent="0.25">
      <c r="B2743" s="1"/>
      <c r="C2743" s="2"/>
    </row>
    <row r="2744" spans="2:3" x14ac:dyDescent="0.25">
      <c r="B2744" s="1"/>
      <c r="C2744" s="2"/>
    </row>
    <row r="2745" spans="2:3" x14ac:dyDescent="0.25">
      <c r="B2745" s="1"/>
      <c r="C2745" s="2"/>
    </row>
    <row r="2746" spans="2:3" x14ac:dyDescent="0.25">
      <c r="B2746" s="1"/>
      <c r="C2746" s="2"/>
    </row>
    <row r="2747" spans="2:3" x14ac:dyDescent="0.25">
      <c r="B2747" s="1"/>
      <c r="C2747" s="2"/>
    </row>
    <row r="2748" spans="2:3" x14ac:dyDescent="0.25">
      <c r="B2748" s="1"/>
      <c r="C2748" s="2"/>
    </row>
    <row r="2749" spans="2:3" x14ac:dyDescent="0.25">
      <c r="B2749" s="1"/>
      <c r="C2749" s="2"/>
    </row>
    <row r="2750" spans="2:3" x14ac:dyDescent="0.25">
      <c r="B2750" s="1"/>
      <c r="C2750" s="2"/>
    </row>
    <row r="2751" spans="2:3" x14ac:dyDescent="0.25">
      <c r="B2751" s="1"/>
      <c r="C2751" s="2"/>
    </row>
    <row r="2752" spans="2:3" x14ac:dyDescent="0.25">
      <c r="B2752" s="1"/>
      <c r="C2752" s="2"/>
    </row>
    <row r="2753" spans="2:3" x14ac:dyDescent="0.25">
      <c r="B2753" s="1"/>
      <c r="C2753" s="2"/>
    </row>
    <row r="2754" spans="2:3" x14ac:dyDescent="0.25">
      <c r="B2754" s="1"/>
      <c r="C2754" s="2"/>
    </row>
    <row r="2755" spans="2:3" x14ac:dyDescent="0.25">
      <c r="B2755" s="1"/>
      <c r="C2755" s="2"/>
    </row>
    <row r="2756" spans="2:3" x14ac:dyDescent="0.25">
      <c r="B2756" s="1"/>
      <c r="C2756" s="2"/>
    </row>
    <row r="2757" spans="2:3" x14ac:dyDescent="0.25">
      <c r="B2757" s="1"/>
      <c r="C2757" s="2"/>
    </row>
    <row r="2758" spans="2:3" x14ac:dyDescent="0.25">
      <c r="B2758" s="1"/>
      <c r="C2758" s="2"/>
    </row>
    <row r="2759" spans="2:3" x14ac:dyDescent="0.25">
      <c r="B2759" s="1"/>
      <c r="C2759" s="2"/>
    </row>
    <row r="2760" spans="2:3" x14ac:dyDescent="0.25">
      <c r="B2760" s="1"/>
      <c r="C2760" s="2"/>
    </row>
    <row r="2761" spans="2:3" x14ac:dyDescent="0.25">
      <c r="B2761" s="1"/>
      <c r="C2761" s="2"/>
    </row>
    <row r="2762" spans="2:3" x14ac:dyDescent="0.25">
      <c r="B2762" s="1"/>
      <c r="C2762" s="2"/>
    </row>
    <row r="2763" spans="2:3" x14ac:dyDescent="0.25">
      <c r="B2763" s="1"/>
      <c r="C2763" s="2"/>
    </row>
    <row r="2764" spans="2:3" x14ac:dyDescent="0.25">
      <c r="B2764" s="1"/>
      <c r="C2764" s="2"/>
    </row>
    <row r="2765" spans="2:3" x14ac:dyDescent="0.25">
      <c r="B2765" s="1"/>
      <c r="C2765" s="2"/>
    </row>
    <row r="2766" spans="2:3" x14ac:dyDescent="0.25">
      <c r="B2766" s="1"/>
      <c r="C2766" s="2"/>
    </row>
    <row r="2767" spans="2:3" x14ac:dyDescent="0.25">
      <c r="B2767" s="1"/>
      <c r="C2767" s="2"/>
    </row>
    <row r="2768" spans="2:3" x14ac:dyDescent="0.25">
      <c r="B2768" s="1"/>
      <c r="C2768" s="2"/>
    </row>
    <row r="2769" spans="2:3" x14ac:dyDescent="0.25">
      <c r="B2769" s="1"/>
      <c r="C2769" s="2"/>
    </row>
    <row r="2770" spans="2:3" x14ac:dyDescent="0.25">
      <c r="B2770" s="1"/>
      <c r="C2770" s="2"/>
    </row>
    <row r="2771" spans="2:3" x14ac:dyDescent="0.25">
      <c r="B2771" s="1"/>
      <c r="C2771" s="2"/>
    </row>
    <row r="2772" spans="2:3" x14ac:dyDescent="0.25">
      <c r="B2772" s="1"/>
      <c r="C2772" s="2"/>
    </row>
    <row r="2773" spans="2:3" x14ac:dyDescent="0.25">
      <c r="B2773" s="1"/>
      <c r="C2773" s="2"/>
    </row>
    <row r="2774" spans="2:3" x14ac:dyDescent="0.25">
      <c r="B2774" s="1"/>
      <c r="C2774" s="2"/>
    </row>
    <row r="2775" spans="2:3" x14ac:dyDescent="0.25">
      <c r="B2775" s="1"/>
      <c r="C2775" s="2"/>
    </row>
    <row r="2776" spans="2:3" x14ac:dyDescent="0.25">
      <c r="B2776" s="1"/>
      <c r="C2776" s="2"/>
    </row>
    <row r="2777" spans="2:3" x14ac:dyDescent="0.25">
      <c r="B2777" s="1"/>
      <c r="C2777" s="2"/>
    </row>
    <row r="2778" spans="2:3" x14ac:dyDescent="0.25">
      <c r="B2778" s="1"/>
      <c r="C2778" s="2"/>
    </row>
    <row r="2779" spans="2:3" x14ac:dyDescent="0.25">
      <c r="B2779" s="1"/>
      <c r="C2779" s="2"/>
    </row>
    <row r="2780" spans="2:3" x14ac:dyDescent="0.25">
      <c r="B2780" s="1"/>
      <c r="C2780" s="2"/>
    </row>
    <row r="2781" spans="2:3" x14ac:dyDescent="0.25">
      <c r="B2781" s="1"/>
      <c r="C2781" s="2"/>
    </row>
    <row r="2782" spans="2:3" x14ac:dyDescent="0.25">
      <c r="B2782" s="1"/>
      <c r="C2782" s="2"/>
    </row>
    <row r="2783" spans="2:3" x14ac:dyDescent="0.25">
      <c r="B2783" s="1"/>
      <c r="C2783" s="2"/>
    </row>
    <row r="2784" spans="2:3" x14ac:dyDescent="0.25">
      <c r="B2784" s="1"/>
      <c r="C2784" s="2"/>
    </row>
    <row r="2785" spans="2:3" x14ac:dyDescent="0.25">
      <c r="B2785" s="1"/>
      <c r="C2785" s="2"/>
    </row>
    <row r="2786" spans="2:3" x14ac:dyDescent="0.25">
      <c r="B2786" s="1"/>
      <c r="C2786" s="2"/>
    </row>
    <row r="2787" spans="2:3" x14ac:dyDescent="0.25">
      <c r="B2787" s="1"/>
      <c r="C2787" s="2"/>
    </row>
    <row r="2788" spans="2:3" x14ac:dyDescent="0.25">
      <c r="B2788" s="1"/>
      <c r="C2788" s="2"/>
    </row>
    <row r="2789" spans="2:3" x14ac:dyDescent="0.25">
      <c r="B2789" s="1"/>
      <c r="C2789" s="2"/>
    </row>
    <row r="2790" spans="2:3" x14ac:dyDescent="0.25">
      <c r="B2790" s="1"/>
      <c r="C2790" s="2"/>
    </row>
    <row r="2791" spans="2:3" x14ac:dyDescent="0.25">
      <c r="B2791" s="1"/>
      <c r="C2791" s="2"/>
    </row>
    <row r="2792" spans="2:3" x14ac:dyDescent="0.25">
      <c r="B2792" s="1"/>
      <c r="C2792" s="2"/>
    </row>
    <row r="2793" spans="2:3" x14ac:dyDescent="0.25">
      <c r="B2793" s="1"/>
      <c r="C2793" s="2"/>
    </row>
    <row r="2794" spans="2:3" x14ac:dyDescent="0.25">
      <c r="B2794" s="1"/>
      <c r="C2794" s="2"/>
    </row>
    <row r="2795" spans="2:3" x14ac:dyDescent="0.25">
      <c r="B2795" s="1"/>
      <c r="C2795" s="2"/>
    </row>
    <row r="2796" spans="2:3" x14ac:dyDescent="0.25">
      <c r="B2796" s="1"/>
      <c r="C2796" s="2"/>
    </row>
    <row r="2797" spans="2:3" x14ac:dyDescent="0.25">
      <c r="B2797" s="1"/>
      <c r="C2797" s="2"/>
    </row>
    <row r="2798" spans="2:3" x14ac:dyDescent="0.25">
      <c r="B2798" s="1"/>
      <c r="C2798" s="2"/>
    </row>
    <row r="2799" spans="2:3" x14ac:dyDescent="0.25">
      <c r="B2799" s="1"/>
      <c r="C2799" s="2"/>
    </row>
    <row r="2800" spans="2:3" x14ac:dyDescent="0.25">
      <c r="B2800" s="1"/>
      <c r="C2800" s="2"/>
    </row>
    <row r="2801" spans="2:3" x14ac:dyDescent="0.25">
      <c r="B2801" s="1"/>
      <c r="C2801" s="2"/>
    </row>
    <row r="2802" spans="2:3" x14ac:dyDescent="0.25">
      <c r="B2802" s="1"/>
      <c r="C2802" s="2"/>
    </row>
    <row r="2803" spans="2:3" x14ac:dyDescent="0.25">
      <c r="B2803" s="1"/>
      <c r="C2803" s="2"/>
    </row>
    <row r="2804" spans="2:3" x14ac:dyDescent="0.25">
      <c r="B2804" s="1"/>
      <c r="C2804" s="2"/>
    </row>
    <row r="2805" spans="2:3" x14ac:dyDescent="0.25">
      <c r="B2805" s="1"/>
      <c r="C2805" s="2"/>
    </row>
    <row r="2806" spans="2:3" x14ac:dyDescent="0.25">
      <c r="B2806" s="1"/>
      <c r="C2806" s="2"/>
    </row>
    <row r="2807" spans="2:3" x14ac:dyDescent="0.25">
      <c r="B2807" s="1"/>
      <c r="C2807" s="2"/>
    </row>
    <row r="2808" spans="2:3" x14ac:dyDescent="0.25">
      <c r="B2808" s="1"/>
      <c r="C2808" s="2"/>
    </row>
    <row r="2809" spans="2:3" x14ac:dyDescent="0.25">
      <c r="B2809" s="1"/>
      <c r="C2809" s="2"/>
    </row>
    <row r="2810" spans="2:3" x14ac:dyDescent="0.25">
      <c r="B2810" s="1"/>
      <c r="C2810" s="2"/>
    </row>
    <row r="2811" spans="2:3" x14ac:dyDescent="0.25">
      <c r="B2811" s="1"/>
      <c r="C2811" s="2"/>
    </row>
    <row r="2812" spans="2:3" x14ac:dyDescent="0.25">
      <c r="B2812" s="1"/>
      <c r="C2812" s="2"/>
    </row>
    <row r="2813" spans="2:3" x14ac:dyDescent="0.25">
      <c r="B2813" s="1"/>
      <c r="C2813" s="2"/>
    </row>
    <row r="2814" spans="2:3" x14ac:dyDescent="0.25">
      <c r="B2814" s="1"/>
      <c r="C2814" s="2"/>
    </row>
    <row r="2815" spans="2:3" x14ac:dyDescent="0.25">
      <c r="B2815" s="1"/>
      <c r="C2815" s="2"/>
    </row>
    <row r="2816" spans="2:3" x14ac:dyDescent="0.25">
      <c r="B2816" s="1"/>
      <c r="C2816" s="2"/>
    </row>
    <row r="2817" spans="2:3" x14ac:dyDescent="0.25">
      <c r="B2817" s="1"/>
      <c r="C2817" s="2"/>
    </row>
    <row r="2818" spans="2:3" x14ac:dyDescent="0.25">
      <c r="B2818" s="1"/>
      <c r="C2818" s="2"/>
    </row>
    <row r="2819" spans="2:3" x14ac:dyDescent="0.25">
      <c r="B2819" s="1"/>
      <c r="C2819" s="2"/>
    </row>
    <row r="2820" spans="2:3" x14ac:dyDescent="0.25">
      <c r="B2820" s="1"/>
      <c r="C2820" s="2"/>
    </row>
    <row r="2821" spans="2:3" x14ac:dyDescent="0.25">
      <c r="B2821" s="1"/>
      <c r="C2821" s="2"/>
    </row>
    <row r="2822" spans="2:3" x14ac:dyDescent="0.25">
      <c r="B2822" s="1"/>
      <c r="C2822" s="2"/>
    </row>
    <row r="2823" spans="2:3" x14ac:dyDescent="0.25">
      <c r="B2823" s="1"/>
      <c r="C2823" s="2"/>
    </row>
    <row r="2824" spans="2:3" x14ac:dyDescent="0.25">
      <c r="B2824" s="1"/>
      <c r="C2824" s="2"/>
    </row>
    <row r="2825" spans="2:3" x14ac:dyDescent="0.25">
      <c r="B2825" s="1"/>
      <c r="C2825" s="2"/>
    </row>
    <row r="2826" spans="2:3" x14ac:dyDescent="0.25">
      <c r="B2826" s="1"/>
      <c r="C2826" s="2"/>
    </row>
    <row r="2827" spans="2:3" x14ac:dyDescent="0.25">
      <c r="B2827" s="1"/>
      <c r="C2827" s="2"/>
    </row>
    <row r="2828" spans="2:3" x14ac:dyDescent="0.25">
      <c r="B2828" s="1"/>
      <c r="C2828" s="2"/>
    </row>
    <row r="2829" spans="2:3" x14ac:dyDescent="0.25">
      <c r="B2829" s="1"/>
      <c r="C2829" s="2"/>
    </row>
    <row r="2830" spans="2:3" x14ac:dyDescent="0.25">
      <c r="B2830" s="1"/>
      <c r="C2830" s="2"/>
    </row>
    <row r="2831" spans="2:3" x14ac:dyDescent="0.25">
      <c r="B2831" s="1"/>
      <c r="C2831" s="2"/>
    </row>
    <row r="2832" spans="2:3" x14ac:dyDescent="0.25">
      <c r="B2832" s="1"/>
      <c r="C2832" s="2"/>
    </row>
    <row r="2833" spans="2:3" x14ac:dyDescent="0.25">
      <c r="B2833" s="1"/>
      <c r="C2833" s="2"/>
    </row>
    <row r="2834" spans="2:3" x14ac:dyDescent="0.25">
      <c r="B2834" s="1"/>
      <c r="C2834" s="2"/>
    </row>
    <row r="2835" spans="2:3" x14ac:dyDescent="0.25">
      <c r="B2835" s="1"/>
      <c r="C2835" s="2"/>
    </row>
    <row r="2836" spans="2:3" x14ac:dyDescent="0.25">
      <c r="B2836" s="1"/>
      <c r="C2836" s="2"/>
    </row>
    <row r="2837" spans="2:3" x14ac:dyDescent="0.25">
      <c r="B2837" s="1"/>
      <c r="C2837" s="2"/>
    </row>
    <row r="2838" spans="2:3" x14ac:dyDescent="0.25">
      <c r="B2838" s="1"/>
      <c r="C2838" s="2"/>
    </row>
    <row r="2839" spans="2:3" x14ac:dyDescent="0.25">
      <c r="B2839" s="1"/>
      <c r="C2839" s="2"/>
    </row>
    <row r="2840" spans="2:3" x14ac:dyDescent="0.25">
      <c r="B2840" s="1"/>
      <c r="C2840" s="2"/>
    </row>
    <row r="2841" spans="2:3" x14ac:dyDescent="0.25">
      <c r="B2841" s="1"/>
      <c r="C2841" s="2"/>
    </row>
    <row r="2842" spans="2:3" x14ac:dyDescent="0.25">
      <c r="B2842" s="1"/>
      <c r="C2842" s="2"/>
    </row>
    <row r="2843" spans="2:3" x14ac:dyDescent="0.25">
      <c r="B2843" s="1"/>
      <c r="C2843" s="2"/>
    </row>
    <row r="2844" spans="2:3" x14ac:dyDescent="0.25">
      <c r="B2844" s="1"/>
      <c r="C2844" s="2"/>
    </row>
    <row r="2845" spans="2:3" x14ac:dyDescent="0.25">
      <c r="B2845" s="1"/>
      <c r="C2845" s="2"/>
    </row>
    <row r="2846" spans="2:3" x14ac:dyDescent="0.25">
      <c r="B2846" s="1"/>
      <c r="C2846" s="2"/>
    </row>
    <row r="2847" spans="2:3" x14ac:dyDescent="0.25">
      <c r="B2847" s="1"/>
      <c r="C2847" s="2"/>
    </row>
    <row r="2848" spans="2:3" x14ac:dyDescent="0.25">
      <c r="B2848" s="1"/>
      <c r="C2848" s="2"/>
    </row>
    <row r="2849" spans="2:3" x14ac:dyDescent="0.25">
      <c r="B2849" s="1"/>
      <c r="C2849" s="2"/>
    </row>
    <row r="2850" spans="2:3" x14ac:dyDescent="0.25">
      <c r="B2850" s="1"/>
      <c r="C2850" s="2"/>
    </row>
    <row r="2851" spans="2:3" x14ac:dyDescent="0.25">
      <c r="B2851" s="1"/>
      <c r="C2851" s="2"/>
    </row>
    <row r="2852" spans="2:3" x14ac:dyDescent="0.25">
      <c r="B2852" s="1"/>
      <c r="C2852" s="2"/>
    </row>
    <row r="2853" spans="2:3" x14ac:dyDescent="0.25">
      <c r="B2853" s="1"/>
      <c r="C2853" s="2"/>
    </row>
    <row r="2854" spans="2:3" x14ac:dyDescent="0.25">
      <c r="B2854" s="1"/>
      <c r="C2854" s="2"/>
    </row>
    <row r="2855" spans="2:3" x14ac:dyDescent="0.25">
      <c r="B2855" s="1"/>
      <c r="C2855" s="2"/>
    </row>
    <row r="2856" spans="2:3" x14ac:dyDescent="0.25">
      <c r="B2856" s="1"/>
      <c r="C2856" s="2"/>
    </row>
    <row r="2857" spans="2:3" x14ac:dyDescent="0.25">
      <c r="B2857" s="1"/>
      <c r="C2857" s="2"/>
    </row>
    <row r="2858" spans="2:3" x14ac:dyDescent="0.25">
      <c r="B2858" s="1"/>
      <c r="C2858" s="2"/>
    </row>
    <row r="2859" spans="2:3" x14ac:dyDescent="0.25">
      <c r="B2859" s="1"/>
      <c r="C2859" s="2"/>
    </row>
    <row r="2860" spans="2:3" x14ac:dyDescent="0.25">
      <c r="B2860" s="1"/>
      <c r="C2860" s="2"/>
    </row>
    <row r="2861" spans="2:3" x14ac:dyDescent="0.25">
      <c r="B2861" s="1"/>
      <c r="C2861" s="2"/>
    </row>
    <row r="2862" spans="2:3" x14ac:dyDescent="0.25">
      <c r="B2862" s="1"/>
      <c r="C2862" s="2"/>
    </row>
    <row r="2863" spans="2:3" x14ac:dyDescent="0.25">
      <c r="B2863" s="1"/>
      <c r="C2863" s="2"/>
    </row>
    <row r="2864" spans="2:3" x14ac:dyDescent="0.25">
      <c r="B2864" s="1"/>
      <c r="C2864" s="2"/>
    </row>
    <row r="2865" spans="2:3" x14ac:dyDescent="0.25">
      <c r="B2865" s="1"/>
      <c r="C2865" s="2"/>
    </row>
    <row r="2866" spans="2:3" x14ac:dyDescent="0.25">
      <c r="B2866" s="1"/>
      <c r="C2866" s="2"/>
    </row>
    <row r="2867" spans="2:3" x14ac:dyDescent="0.25">
      <c r="B2867" s="1"/>
      <c r="C2867" s="2"/>
    </row>
    <row r="2868" spans="2:3" x14ac:dyDescent="0.25">
      <c r="B2868" s="1"/>
      <c r="C2868" s="2"/>
    </row>
    <row r="2869" spans="2:3" x14ac:dyDescent="0.25">
      <c r="B2869" s="1"/>
      <c r="C2869" s="2"/>
    </row>
    <row r="2870" spans="2:3" x14ac:dyDescent="0.25">
      <c r="B2870" s="1"/>
      <c r="C2870" s="2"/>
    </row>
    <row r="2871" spans="2:3" x14ac:dyDescent="0.25">
      <c r="B2871" s="1"/>
      <c r="C2871" s="2"/>
    </row>
    <row r="2872" spans="2:3" x14ac:dyDescent="0.25">
      <c r="B2872" s="1"/>
      <c r="C2872" s="2"/>
    </row>
    <row r="2873" spans="2:3" x14ac:dyDescent="0.25">
      <c r="B2873" s="1"/>
      <c r="C2873" s="2"/>
    </row>
    <row r="2874" spans="2:3" x14ac:dyDescent="0.25">
      <c r="B2874" s="1"/>
      <c r="C2874" s="2"/>
    </row>
    <row r="2875" spans="2:3" x14ac:dyDescent="0.25">
      <c r="B2875" s="1"/>
      <c r="C2875" s="2"/>
    </row>
    <row r="2876" spans="2:3" x14ac:dyDescent="0.25">
      <c r="B2876" s="1"/>
      <c r="C2876" s="2"/>
    </row>
    <row r="2877" spans="2:3" x14ac:dyDescent="0.25">
      <c r="B2877" s="1"/>
      <c r="C2877" s="2"/>
    </row>
    <row r="2878" spans="2:3" x14ac:dyDescent="0.25">
      <c r="B2878" s="1"/>
      <c r="C2878" s="2"/>
    </row>
    <row r="2879" spans="2:3" x14ac:dyDescent="0.25">
      <c r="B2879" s="1"/>
      <c r="C2879" s="2"/>
    </row>
    <row r="2880" spans="2:3" x14ac:dyDescent="0.25">
      <c r="B2880" s="1"/>
      <c r="C2880" s="2"/>
    </row>
    <row r="2881" spans="2:3" x14ac:dyDescent="0.25">
      <c r="B2881" s="1"/>
      <c r="C2881" s="2"/>
    </row>
    <row r="2882" spans="2:3" x14ac:dyDescent="0.25">
      <c r="B2882" s="1"/>
      <c r="C2882" s="2"/>
    </row>
    <row r="2883" spans="2:3" x14ac:dyDescent="0.25">
      <c r="B2883" s="1"/>
      <c r="C2883" s="2"/>
    </row>
    <row r="2884" spans="2:3" x14ac:dyDescent="0.25">
      <c r="B2884" s="1"/>
      <c r="C2884" s="2"/>
    </row>
    <row r="2885" spans="2:3" x14ac:dyDescent="0.25">
      <c r="B2885" s="1"/>
      <c r="C2885" s="2"/>
    </row>
    <row r="2886" spans="2:3" x14ac:dyDescent="0.25">
      <c r="B2886" s="1"/>
      <c r="C2886" s="2"/>
    </row>
    <row r="2887" spans="2:3" x14ac:dyDescent="0.25">
      <c r="B2887" s="1"/>
      <c r="C2887" s="2"/>
    </row>
    <row r="2888" spans="2:3" x14ac:dyDescent="0.25">
      <c r="B2888" s="1"/>
      <c r="C2888" s="2"/>
    </row>
    <row r="2889" spans="2:3" x14ac:dyDescent="0.25">
      <c r="B2889" s="1"/>
      <c r="C2889" s="2"/>
    </row>
    <row r="2890" spans="2:3" x14ac:dyDescent="0.25">
      <c r="B2890" s="1"/>
      <c r="C2890" s="2"/>
    </row>
    <row r="2891" spans="2:3" x14ac:dyDescent="0.25">
      <c r="B2891" s="1"/>
      <c r="C2891" s="2"/>
    </row>
    <row r="2892" spans="2:3" x14ac:dyDescent="0.25">
      <c r="B2892" s="1"/>
      <c r="C2892" s="2"/>
    </row>
    <row r="2893" spans="2:3" x14ac:dyDescent="0.25">
      <c r="B2893" s="1"/>
      <c r="C2893" s="2"/>
    </row>
    <row r="2894" spans="2:3" x14ac:dyDescent="0.25">
      <c r="B2894" s="1"/>
      <c r="C2894" s="2"/>
    </row>
    <row r="2895" spans="2:3" x14ac:dyDescent="0.25">
      <c r="B2895" s="1"/>
      <c r="C2895" s="2"/>
    </row>
    <row r="2896" spans="2:3" x14ac:dyDescent="0.25">
      <c r="B2896" s="1"/>
      <c r="C2896" s="2"/>
    </row>
    <row r="2897" spans="2:3" x14ac:dyDescent="0.25">
      <c r="B2897" s="1"/>
      <c r="C2897" s="2"/>
    </row>
    <row r="2898" spans="2:3" x14ac:dyDescent="0.25">
      <c r="B2898" s="1"/>
      <c r="C2898" s="2"/>
    </row>
    <row r="2899" spans="2:3" x14ac:dyDescent="0.25">
      <c r="B2899" s="1"/>
      <c r="C2899" s="2"/>
    </row>
    <row r="2900" spans="2:3" x14ac:dyDescent="0.25">
      <c r="B2900" s="1"/>
      <c r="C2900" s="2"/>
    </row>
    <row r="2901" spans="2:3" x14ac:dyDescent="0.25">
      <c r="B2901" s="1"/>
      <c r="C2901" s="2"/>
    </row>
    <row r="2902" spans="2:3" x14ac:dyDescent="0.25">
      <c r="B2902" s="1"/>
      <c r="C2902" s="2"/>
    </row>
    <row r="2903" spans="2:3" x14ac:dyDescent="0.25">
      <c r="B2903" s="1"/>
      <c r="C2903" s="2"/>
    </row>
    <row r="2904" spans="2:3" x14ac:dyDescent="0.25">
      <c r="B2904" s="1"/>
      <c r="C2904" s="2"/>
    </row>
    <row r="2905" spans="2:3" x14ac:dyDescent="0.25">
      <c r="B2905" s="1"/>
      <c r="C2905" s="2"/>
    </row>
    <row r="2906" spans="2:3" x14ac:dyDescent="0.25">
      <c r="B2906" s="1"/>
      <c r="C2906" s="2"/>
    </row>
    <row r="2907" spans="2:3" x14ac:dyDescent="0.25">
      <c r="B2907" s="1"/>
      <c r="C2907" s="2"/>
    </row>
    <row r="2908" spans="2:3" x14ac:dyDescent="0.25">
      <c r="B2908" s="1"/>
      <c r="C2908" s="2"/>
    </row>
    <row r="2909" spans="2:3" x14ac:dyDescent="0.25">
      <c r="B2909" s="1"/>
      <c r="C2909" s="2"/>
    </row>
    <row r="2910" spans="2:3" x14ac:dyDescent="0.25">
      <c r="B2910" s="1"/>
      <c r="C2910" s="2"/>
    </row>
    <row r="2911" spans="2:3" x14ac:dyDescent="0.25">
      <c r="B2911" s="1"/>
      <c r="C2911" s="2"/>
    </row>
    <row r="2912" spans="2:3" x14ac:dyDescent="0.25">
      <c r="B2912" s="1"/>
      <c r="C2912" s="2"/>
    </row>
    <row r="2913" spans="2:3" x14ac:dyDescent="0.25">
      <c r="B2913" s="1"/>
      <c r="C2913" s="2"/>
    </row>
    <row r="2914" spans="2:3" x14ac:dyDescent="0.25">
      <c r="B2914" s="1"/>
      <c r="C2914" s="2"/>
    </row>
    <row r="2915" spans="2:3" x14ac:dyDescent="0.25">
      <c r="B2915" s="1"/>
      <c r="C2915" s="2"/>
    </row>
    <row r="2916" spans="2:3" x14ac:dyDescent="0.25">
      <c r="B2916" s="1"/>
      <c r="C2916" s="2"/>
    </row>
    <row r="2917" spans="2:3" x14ac:dyDescent="0.25">
      <c r="B2917" s="1"/>
      <c r="C2917" s="2"/>
    </row>
    <row r="2918" spans="2:3" x14ac:dyDescent="0.25">
      <c r="B2918" s="1"/>
      <c r="C2918" s="2"/>
    </row>
    <row r="2919" spans="2:3" x14ac:dyDescent="0.25">
      <c r="B2919" s="1"/>
      <c r="C2919" s="2"/>
    </row>
    <row r="2920" spans="2:3" x14ac:dyDescent="0.25">
      <c r="B2920" s="1"/>
      <c r="C2920" s="2"/>
    </row>
    <row r="2921" spans="2:3" x14ac:dyDescent="0.25">
      <c r="B2921" s="1"/>
      <c r="C2921" s="2"/>
    </row>
    <row r="2922" spans="2:3" x14ac:dyDescent="0.25">
      <c r="B2922" s="1"/>
      <c r="C2922" s="2"/>
    </row>
    <row r="2923" spans="2:3" x14ac:dyDescent="0.25">
      <c r="B2923" s="1"/>
      <c r="C2923" s="2"/>
    </row>
    <row r="2924" spans="2:3" x14ac:dyDescent="0.25">
      <c r="B2924" s="1"/>
      <c r="C2924" s="2"/>
    </row>
    <row r="2925" spans="2:3" x14ac:dyDescent="0.25">
      <c r="B2925" s="1"/>
      <c r="C2925" s="2"/>
    </row>
    <row r="2926" spans="2:3" x14ac:dyDescent="0.25">
      <c r="B2926" s="1"/>
      <c r="C2926" s="2"/>
    </row>
    <row r="2927" spans="2:3" x14ac:dyDescent="0.25">
      <c r="B2927" s="1"/>
      <c r="C2927" s="2"/>
    </row>
    <row r="2928" spans="2:3" x14ac:dyDescent="0.25">
      <c r="B2928" s="1"/>
      <c r="C2928" s="2"/>
    </row>
    <row r="2929" spans="2:3" x14ac:dyDescent="0.25">
      <c r="B2929" s="1"/>
      <c r="C2929" s="2"/>
    </row>
    <row r="2930" spans="2:3" x14ac:dyDescent="0.25">
      <c r="B2930" s="1"/>
      <c r="C2930" s="2"/>
    </row>
    <row r="2931" spans="2:3" x14ac:dyDescent="0.25">
      <c r="B2931" s="1"/>
      <c r="C2931" s="2"/>
    </row>
    <row r="2932" spans="2:3" x14ac:dyDescent="0.25">
      <c r="B2932" s="1"/>
      <c r="C2932" s="2"/>
    </row>
    <row r="2933" spans="2:3" x14ac:dyDescent="0.25">
      <c r="B2933" s="1"/>
      <c r="C2933" s="2"/>
    </row>
    <row r="2934" spans="2:3" x14ac:dyDescent="0.25">
      <c r="B2934" s="1"/>
      <c r="C2934" s="2"/>
    </row>
    <row r="2935" spans="2:3" x14ac:dyDescent="0.25">
      <c r="B2935" s="1"/>
      <c r="C2935" s="2"/>
    </row>
    <row r="2936" spans="2:3" x14ac:dyDescent="0.25">
      <c r="B2936" s="1"/>
      <c r="C2936" s="2"/>
    </row>
    <row r="2937" spans="2:3" x14ac:dyDescent="0.25">
      <c r="B2937" s="1"/>
      <c r="C2937" s="2"/>
    </row>
    <row r="2938" spans="2:3" x14ac:dyDescent="0.25">
      <c r="B2938" s="1"/>
      <c r="C2938" s="2"/>
    </row>
    <row r="2939" spans="2:3" x14ac:dyDescent="0.25">
      <c r="B2939" s="1"/>
      <c r="C2939" s="2"/>
    </row>
    <row r="2940" spans="2:3" x14ac:dyDescent="0.25">
      <c r="B2940" s="1"/>
      <c r="C2940" s="2"/>
    </row>
    <row r="2941" spans="2:3" x14ac:dyDescent="0.25">
      <c r="B2941" s="1"/>
      <c r="C2941" s="2"/>
    </row>
    <row r="2942" spans="2:3" x14ac:dyDescent="0.25">
      <c r="B2942" s="1"/>
      <c r="C2942" s="2"/>
    </row>
    <row r="2943" spans="2:3" x14ac:dyDescent="0.25">
      <c r="B2943" s="1"/>
      <c r="C2943" s="2"/>
    </row>
    <row r="2944" spans="2:3" x14ac:dyDescent="0.25">
      <c r="B2944" s="1"/>
      <c r="C2944" s="2"/>
    </row>
    <row r="2945" spans="2:3" x14ac:dyDescent="0.25">
      <c r="B2945" s="1"/>
      <c r="C2945" s="2"/>
    </row>
    <row r="2946" spans="2:3" x14ac:dyDescent="0.25">
      <c r="B2946" s="1"/>
      <c r="C2946" s="2"/>
    </row>
    <row r="2947" spans="2:3" x14ac:dyDescent="0.25">
      <c r="B2947" s="1"/>
      <c r="C2947" s="2"/>
    </row>
    <row r="2948" spans="2:3" x14ac:dyDescent="0.25">
      <c r="B2948" s="1"/>
      <c r="C2948" s="2"/>
    </row>
    <row r="2949" spans="2:3" x14ac:dyDescent="0.25">
      <c r="B2949" s="1"/>
      <c r="C2949" s="2"/>
    </row>
    <row r="2950" spans="2:3" x14ac:dyDescent="0.25">
      <c r="B2950" s="1"/>
      <c r="C2950" s="2"/>
    </row>
    <row r="2951" spans="2:3" x14ac:dyDescent="0.25">
      <c r="B2951" s="1"/>
      <c r="C2951" s="2"/>
    </row>
    <row r="2952" spans="2:3" x14ac:dyDescent="0.25">
      <c r="B2952" s="1"/>
      <c r="C2952" s="2"/>
    </row>
    <row r="2953" spans="2:3" x14ac:dyDescent="0.25">
      <c r="B2953" s="1"/>
      <c r="C2953" s="2"/>
    </row>
    <row r="2954" spans="2:3" x14ac:dyDescent="0.25">
      <c r="B2954" s="1"/>
      <c r="C2954" s="2"/>
    </row>
    <row r="2955" spans="2:3" x14ac:dyDescent="0.25">
      <c r="B2955" s="1"/>
      <c r="C2955" s="2"/>
    </row>
    <row r="2956" spans="2:3" x14ac:dyDescent="0.25">
      <c r="B2956" s="1"/>
      <c r="C2956" s="2"/>
    </row>
    <row r="2957" spans="2:3" x14ac:dyDescent="0.25">
      <c r="B2957" s="1"/>
      <c r="C2957" s="2"/>
    </row>
    <row r="2958" spans="2:3" x14ac:dyDescent="0.25">
      <c r="B2958" s="1"/>
      <c r="C2958" s="2"/>
    </row>
    <row r="2959" spans="2:3" x14ac:dyDescent="0.25">
      <c r="B2959" s="1"/>
      <c r="C2959" s="2"/>
    </row>
    <row r="2960" spans="2:3" x14ac:dyDescent="0.25">
      <c r="B2960" s="1"/>
      <c r="C2960" s="2"/>
    </row>
    <row r="2961" spans="2:3" x14ac:dyDescent="0.25">
      <c r="B2961" s="1"/>
      <c r="C2961" s="2"/>
    </row>
    <row r="2962" spans="2:3" x14ac:dyDescent="0.25">
      <c r="B2962" s="1"/>
      <c r="C2962" s="2"/>
    </row>
    <row r="2963" spans="2:3" x14ac:dyDescent="0.25">
      <c r="B2963" s="1"/>
      <c r="C2963" s="2"/>
    </row>
    <row r="2964" spans="2:3" x14ac:dyDescent="0.25">
      <c r="B2964" s="1"/>
      <c r="C2964" s="2"/>
    </row>
    <row r="2965" spans="2:3" x14ac:dyDescent="0.25">
      <c r="B2965" s="1"/>
      <c r="C2965" s="2"/>
    </row>
    <row r="2966" spans="2:3" x14ac:dyDescent="0.25">
      <c r="B2966" s="1"/>
      <c r="C2966" s="2"/>
    </row>
    <row r="2967" spans="2:3" x14ac:dyDescent="0.25">
      <c r="B2967" s="1"/>
      <c r="C2967" s="2"/>
    </row>
    <row r="2968" spans="2:3" x14ac:dyDescent="0.25">
      <c r="B2968" s="1"/>
      <c r="C2968" s="2"/>
    </row>
    <row r="2969" spans="2:3" x14ac:dyDescent="0.25">
      <c r="B2969" s="1"/>
      <c r="C2969" s="2"/>
    </row>
    <row r="2970" spans="2:3" x14ac:dyDescent="0.25">
      <c r="B2970" s="1"/>
      <c r="C2970" s="2"/>
    </row>
    <row r="2971" spans="2:3" x14ac:dyDescent="0.25">
      <c r="B2971" s="1"/>
      <c r="C2971" s="2"/>
    </row>
    <row r="2972" spans="2:3" x14ac:dyDescent="0.25">
      <c r="B2972" s="1"/>
      <c r="C2972" s="2"/>
    </row>
    <row r="2973" spans="2:3" x14ac:dyDescent="0.25">
      <c r="B2973" s="1"/>
      <c r="C2973" s="2"/>
    </row>
    <row r="2974" spans="2:3" x14ac:dyDescent="0.25">
      <c r="B2974" s="1"/>
      <c r="C2974" s="2"/>
    </row>
    <row r="2975" spans="2:3" x14ac:dyDescent="0.25">
      <c r="B2975" s="1"/>
      <c r="C2975" s="2"/>
    </row>
    <row r="2976" spans="2:3" x14ac:dyDescent="0.25">
      <c r="B2976" s="1"/>
      <c r="C2976" s="2"/>
    </row>
    <row r="2977" spans="2:3" x14ac:dyDescent="0.25">
      <c r="B2977" s="1"/>
      <c r="C2977" s="2"/>
    </row>
    <row r="2978" spans="2:3" x14ac:dyDescent="0.25">
      <c r="B2978" s="1"/>
      <c r="C2978" s="2"/>
    </row>
    <row r="2979" spans="2:3" x14ac:dyDescent="0.25">
      <c r="B2979" s="1"/>
      <c r="C2979" s="2"/>
    </row>
    <row r="2980" spans="2:3" x14ac:dyDescent="0.25">
      <c r="B2980" s="1"/>
      <c r="C2980" s="2"/>
    </row>
    <row r="2981" spans="2:3" x14ac:dyDescent="0.25">
      <c r="B2981" s="1"/>
      <c r="C2981" s="2"/>
    </row>
    <row r="2982" spans="2:3" x14ac:dyDescent="0.25">
      <c r="B2982" s="1"/>
      <c r="C2982" s="2"/>
    </row>
    <row r="2983" spans="2:3" x14ac:dyDescent="0.25">
      <c r="B2983" s="1"/>
      <c r="C2983" s="2"/>
    </row>
    <row r="2984" spans="2:3" x14ac:dyDescent="0.25">
      <c r="B2984" s="1"/>
      <c r="C2984" s="2"/>
    </row>
    <row r="2985" spans="2:3" x14ac:dyDescent="0.25">
      <c r="B2985" s="1"/>
      <c r="C2985" s="2"/>
    </row>
    <row r="2986" spans="2:3" x14ac:dyDescent="0.25">
      <c r="B2986" s="1"/>
      <c r="C2986" s="2"/>
    </row>
    <row r="2987" spans="2:3" x14ac:dyDescent="0.25">
      <c r="B2987" s="1"/>
      <c r="C2987" s="2"/>
    </row>
    <row r="2988" spans="2:3" x14ac:dyDescent="0.25">
      <c r="B2988" s="1"/>
      <c r="C2988" s="2"/>
    </row>
    <row r="2989" spans="2:3" x14ac:dyDescent="0.25">
      <c r="B2989" s="1"/>
      <c r="C2989" s="2"/>
    </row>
    <row r="2990" spans="2:3" x14ac:dyDescent="0.25">
      <c r="B2990" s="1"/>
      <c r="C2990" s="2"/>
    </row>
    <row r="2991" spans="2:3" x14ac:dyDescent="0.25">
      <c r="B2991" s="1"/>
      <c r="C2991" s="2"/>
    </row>
    <row r="2992" spans="2:3" x14ac:dyDescent="0.25">
      <c r="B2992" s="1"/>
      <c r="C2992" s="2"/>
    </row>
    <row r="2993" spans="2:3" x14ac:dyDescent="0.25">
      <c r="B2993" s="1"/>
      <c r="C2993" s="2"/>
    </row>
    <row r="2994" spans="2:3" x14ac:dyDescent="0.25">
      <c r="B2994" s="1"/>
      <c r="C2994" s="2"/>
    </row>
    <row r="2995" spans="2:3" x14ac:dyDescent="0.25">
      <c r="B2995" s="1"/>
      <c r="C2995" s="2"/>
    </row>
    <row r="2996" spans="2:3" x14ac:dyDescent="0.25">
      <c r="B2996" s="1"/>
      <c r="C2996" s="2"/>
    </row>
    <row r="2997" spans="2:3" x14ac:dyDescent="0.25">
      <c r="B2997" s="1"/>
      <c r="C2997" s="2"/>
    </row>
    <row r="2998" spans="2:3" x14ac:dyDescent="0.25">
      <c r="B2998" s="1"/>
      <c r="C2998" s="2"/>
    </row>
    <row r="2999" spans="2:3" x14ac:dyDescent="0.25">
      <c r="B2999" s="1"/>
      <c r="C2999" s="2"/>
    </row>
    <row r="3000" spans="2:3" x14ac:dyDescent="0.25">
      <c r="B3000" s="1"/>
      <c r="C3000" s="2"/>
    </row>
    <row r="3001" spans="2:3" x14ac:dyDescent="0.25">
      <c r="B3001" s="1"/>
      <c r="C3001" s="2"/>
    </row>
    <row r="3002" spans="2:3" x14ac:dyDescent="0.25">
      <c r="B3002" s="1"/>
      <c r="C3002" s="2"/>
    </row>
    <row r="3003" spans="2:3" x14ac:dyDescent="0.25">
      <c r="B3003" s="1"/>
      <c r="C3003" s="2"/>
    </row>
    <row r="3004" spans="2:3" x14ac:dyDescent="0.25">
      <c r="B3004" s="1"/>
      <c r="C3004" s="2"/>
    </row>
    <row r="3005" spans="2:3" x14ac:dyDescent="0.25">
      <c r="B3005" s="1"/>
      <c r="C3005" s="2"/>
    </row>
    <row r="3006" spans="2:3" x14ac:dyDescent="0.25">
      <c r="B3006" s="1"/>
      <c r="C3006" s="2"/>
    </row>
    <row r="3007" spans="2:3" x14ac:dyDescent="0.25">
      <c r="B3007" s="1"/>
      <c r="C3007" s="2"/>
    </row>
    <row r="3008" spans="2:3" x14ac:dyDescent="0.25">
      <c r="B3008" s="1"/>
      <c r="C3008" s="2"/>
    </row>
    <row r="3009" spans="2:3" x14ac:dyDescent="0.25">
      <c r="B3009" s="1"/>
      <c r="C3009" s="2"/>
    </row>
    <row r="3010" spans="2:3" x14ac:dyDescent="0.25">
      <c r="B3010" s="1"/>
      <c r="C3010" s="2"/>
    </row>
    <row r="3011" spans="2:3" x14ac:dyDescent="0.25">
      <c r="B3011" s="1"/>
      <c r="C3011" s="2"/>
    </row>
    <row r="3012" spans="2:3" x14ac:dyDescent="0.25">
      <c r="B3012" s="1"/>
      <c r="C3012" s="2"/>
    </row>
    <row r="3013" spans="2:3" x14ac:dyDescent="0.25">
      <c r="B3013" s="1"/>
      <c r="C3013" s="2"/>
    </row>
    <row r="3014" spans="2:3" x14ac:dyDescent="0.25">
      <c r="B3014" s="1"/>
      <c r="C3014" s="2"/>
    </row>
    <row r="3015" spans="2:3" x14ac:dyDescent="0.25">
      <c r="B3015" s="1"/>
      <c r="C3015" s="2"/>
    </row>
    <row r="3016" spans="2:3" x14ac:dyDescent="0.25">
      <c r="B3016" s="1"/>
      <c r="C3016" s="2"/>
    </row>
    <row r="3017" spans="2:3" x14ac:dyDescent="0.25">
      <c r="B3017" s="1"/>
      <c r="C3017" s="2"/>
    </row>
    <row r="3018" spans="2:3" x14ac:dyDescent="0.25">
      <c r="B3018" s="1"/>
      <c r="C3018" s="2"/>
    </row>
    <row r="3019" spans="2:3" x14ac:dyDescent="0.25">
      <c r="B3019" s="1"/>
      <c r="C3019" s="2"/>
    </row>
    <row r="3020" spans="2:3" x14ac:dyDescent="0.25">
      <c r="B3020" s="1"/>
      <c r="C3020" s="2"/>
    </row>
    <row r="3021" spans="2:3" x14ac:dyDescent="0.25">
      <c r="B3021" s="1"/>
      <c r="C3021" s="2"/>
    </row>
    <row r="3022" spans="2:3" x14ac:dyDescent="0.25">
      <c r="B3022" s="1"/>
      <c r="C3022" s="2"/>
    </row>
    <row r="3023" spans="2:3" x14ac:dyDescent="0.25">
      <c r="B3023" s="1"/>
      <c r="C3023" s="2"/>
    </row>
    <row r="3024" spans="2:3" x14ac:dyDescent="0.25">
      <c r="B3024" s="1"/>
      <c r="C3024" s="2"/>
    </row>
    <row r="3025" spans="2:3" x14ac:dyDescent="0.25">
      <c r="B3025" s="1"/>
      <c r="C3025" s="2"/>
    </row>
    <row r="3026" spans="2:3" x14ac:dyDescent="0.25">
      <c r="B3026" s="1"/>
      <c r="C3026" s="2"/>
    </row>
    <row r="3027" spans="2:3" x14ac:dyDescent="0.25">
      <c r="B3027" s="1"/>
      <c r="C3027" s="2"/>
    </row>
    <row r="3028" spans="2:3" x14ac:dyDescent="0.25">
      <c r="B3028" s="1"/>
      <c r="C3028" s="2"/>
    </row>
    <row r="3029" spans="2:3" x14ac:dyDescent="0.25">
      <c r="B3029" s="1"/>
      <c r="C3029" s="2"/>
    </row>
    <row r="3030" spans="2:3" x14ac:dyDescent="0.25">
      <c r="B3030" s="1"/>
      <c r="C3030" s="2"/>
    </row>
    <row r="3031" spans="2:3" x14ac:dyDescent="0.25">
      <c r="B3031" s="1"/>
      <c r="C3031" s="2"/>
    </row>
    <row r="3032" spans="2:3" x14ac:dyDescent="0.25">
      <c r="B3032" s="1"/>
      <c r="C3032" s="2"/>
    </row>
    <row r="3033" spans="2:3" x14ac:dyDescent="0.25">
      <c r="B3033" s="1"/>
      <c r="C3033" s="2"/>
    </row>
    <row r="3034" spans="2:3" x14ac:dyDescent="0.25">
      <c r="B3034" s="1"/>
      <c r="C3034" s="2"/>
    </row>
    <row r="3035" spans="2:3" x14ac:dyDescent="0.25">
      <c r="B3035" s="1"/>
      <c r="C3035" s="2"/>
    </row>
    <row r="3036" spans="2:3" x14ac:dyDescent="0.25">
      <c r="B3036" s="1"/>
      <c r="C3036" s="2"/>
    </row>
    <row r="3037" spans="2:3" x14ac:dyDescent="0.25">
      <c r="B3037" s="1"/>
      <c r="C3037" s="2"/>
    </row>
    <row r="3038" spans="2:3" x14ac:dyDescent="0.25">
      <c r="B3038" s="1"/>
      <c r="C3038" s="2"/>
    </row>
    <row r="3039" spans="2:3" x14ac:dyDescent="0.25">
      <c r="B3039" s="1"/>
      <c r="C3039" s="2"/>
    </row>
    <row r="3040" spans="2:3" x14ac:dyDescent="0.25">
      <c r="B3040" s="1"/>
      <c r="C3040" s="2"/>
    </row>
    <row r="3041" spans="2:3" x14ac:dyDescent="0.25">
      <c r="B3041" s="1"/>
      <c r="C3041" s="2"/>
    </row>
    <row r="3042" spans="2:3" x14ac:dyDescent="0.25">
      <c r="B3042" s="1"/>
      <c r="C3042" s="2"/>
    </row>
    <row r="3043" spans="2:3" x14ac:dyDescent="0.25">
      <c r="B3043" s="1"/>
      <c r="C3043" s="2"/>
    </row>
    <row r="3044" spans="2:3" x14ac:dyDescent="0.25">
      <c r="B3044" s="1"/>
      <c r="C3044" s="2"/>
    </row>
    <row r="3045" spans="2:3" x14ac:dyDescent="0.25">
      <c r="B3045" s="1"/>
      <c r="C3045" s="2"/>
    </row>
    <row r="3046" spans="2:3" x14ac:dyDescent="0.25">
      <c r="B3046" s="1"/>
      <c r="C3046" s="2"/>
    </row>
    <row r="3047" spans="2:3" x14ac:dyDescent="0.25">
      <c r="B3047" s="1"/>
      <c r="C3047" s="2"/>
    </row>
    <row r="3048" spans="2:3" x14ac:dyDescent="0.25">
      <c r="B3048" s="1"/>
      <c r="C3048" s="2"/>
    </row>
    <row r="3049" spans="2:3" x14ac:dyDescent="0.25">
      <c r="B3049" s="1"/>
      <c r="C3049" s="2"/>
    </row>
    <row r="3050" spans="2:3" x14ac:dyDescent="0.25">
      <c r="B3050" s="1"/>
      <c r="C3050" s="2"/>
    </row>
    <row r="3051" spans="2:3" x14ac:dyDescent="0.25">
      <c r="B3051" s="1"/>
      <c r="C3051" s="2"/>
    </row>
    <row r="3052" spans="2:3" x14ac:dyDescent="0.25">
      <c r="B3052" s="1"/>
      <c r="C3052" s="2"/>
    </row>
    <row r="3053" spans="2:3" x14ac:dyDescent="0.25">
      <c r="B3053" s="1"/>
      <c r="C3053" s="2"/>
    </row>
    <row r="3054" spans="2:3" x14ac:dyDescent="0.25">
      <c r="B3054" s="1"/>
      <c r="C3054" s="2"/>
    </row>
    <row r="3055" spans="2:3" x14ac:dyDescent="0.25">
      <c r="B3055" s="1"/>
      <c r="C3055" s="2"/>
    </row>
    <row r="3056" spans="2:3" x14ac:dyDescent="0.25">
      <c r="B3056" s="1"/>
      <c r="C3056" s="2"/>
    </row>
    <row r="3057" spans="2:3" x14ac:dyDescent="0.25">
      <c r="B3057" s="1"/>
      <c r="C3057" s="2"/>
    </row>
    <row r="3058" spans="2:3" x14ac:dyDescent="0.25">
      <c r="B3058" s="1"/>
      <c r="C3058" s="2"/>
    </row>
    <row r="3059" spans="2:3" x14ac:dyDescent="0.25">
      <c r="B3059" s="1"/>
      <c r="C3059" s="2"/>
    </row>
    <row r="3060" spans="2:3" x14ac:dyDescent="0.25">
      <c r="B3060" s="1"/>
      <c r="C3060" s="2"/>
    </row>
    <row r="3061" spans="2:3" x14ac:dyDescent="0.25">
      <c r="B3061" s="1"/>
      <c r="C3061" s="2"/>
    </row>
    <row r="3062" spans="2:3" x14ac:dyDescent="0.25">
      <c r="B3062" s="1"/>
      <c r="C3062" s="2"/>
    </row>
    <row r="3063" spans="2:3" x14ac:dyDescent="0.25">
      <c r="B3063" s="1"/>
      <c r="C3063" s="2"/>
    </row>
    <row r="3064" spans="2:3" x14ac:dyDescent="0.25">
      <c r="B3064" s="1"/>
      <c r="C3064" s="2"/>
    </row>
    <row r="3065" spans="2:3" x14ac:dyDescent="0.25">
      <c r="B3065" s="1"/>
      <c r="C3065" s="2"/>
    </row>
    <row r="3066" spans="2:3" x14ac:dyDescent="0.25">
      <c r="B3066" s="1"/>
      <c r="C3066" s="2"/>
    </row>
    <row r="3067" spans="2:3" x14ac:dyDescent="0.25">
      <c r="B3067" s="1"/>
      <c r="C3067" s="2"/>
    </row>
    <row r="3068" spans="2:3" x14ac:dyDescent="0.25">
      <c r="B3068" s="1"/>
      <c r="C3068" s="2"/>
    </row>
    <row r="3069" spans="2:3" x14ac:dyDescent="0.25">
      <c r="B3069" s="1"/>
      <c r="C3069" s="2"/>
    </row>
    <row r="3070" spans="2:3" x14ac:dyDescent="0.25">
      <c r="B3070" s="1"/>
      <c r="C3070" s="2"/>
    </row>
    <row r="3071" spans="2:3" x14ac:dyDescent="0.25">
      <c r="B3071" s="1"/>
      <c r="C3071" s="2"/>
    </row>
    <row r="3072" spans="2:3" x14ac:dyDescent="0.25">
      <c r="B3072" s="1"/>
      <c r="C3072" s="2"/>
    </row>
    <row r="3073" spans="2:3" x14ac:dyDescent="0.25">
      <c r="B3073" s="1"/>
      <c r="C3073" s="2"/>
    </row>
    <row r="3074" spans="2:3" x14ac:dyDescent="0.25">
      <c r="B3074" s="1"/>
      <c r="C3074" s="2"/>
    </row>
    <row r="3075" spans="2:3" x14ac:dyDescent="0.25">
      <c r="B3075" s="1"/>
      <c r="C3075" s="2"/>
    </row>
    <row r="3076" spans="2:3" x14ac:dyDescent="0.25">
      <c r="B3076" s="1"/>
      <c r="C3076" s="2"/>
    </row>
    <row r="3077" spans="2:3" x14ac:dyDescent="0.25">
      <c r="B3077" s="1"/>
      <c r="C3077" s="2"/>
    </row>
    <row r="3078" spans="2:3" x14ac:dyDescent="0.25">
      <c r="B3078" s="1"/>
      <c r="C3078" s="2"/>
    </row>
    <row r="3079" spans="2:3" x14ac:dyDescent="0.25">
      <c r="B3079" s="1"/>
      <c r="C3079" s="2"/>
    </row>
    <row r="3080" spans="2:3" x14ac:dyDescent="0.25">
      <c r="B3080" s="1"/>
      <c r="C3080" s="2"/>
    </row>
    <row r="3081" spans="2:3" x14ac:dyDescent="0.25">
      <c r="B3081" s="1"/>
      <c r="C3081" s="2"/>
    </row>
    <row r="3082" spans="2:3" x14ac:dyDescent="0.25">
      <c r="B3082" s="1"/>
      <c r="C3082" s="2"/>
    </row>
    <row r="3083" spans="2:3" x14ac:dyDescent="0.25">
      <c r="B3083" s="1"/>
      <c r="C3083" s="2"/>
    </row>
    <row r="3084" spans="2:3" x14ac:dyDescent="0.25">
      <c r="B3084" s="1"/>
      <c r="C3084" s="2"/>
    </row>
    <row r="3085" spans="2:3" x14ac:dyDescent="0.25">
      <c r="B3085" s="1"/>
      <c r="C3085" s="2"/>
    </row>
    <row r="3086" spans="2:3" x14ac:dyDescent="0.25">
      <c r="B3086" s="1"/>
      <c r="C3086" s="2"/>
    </row>
    <row r="3087" spans="2:3" x14ac:dyDescent="0.25">
      <c r="B3087" s="1"/>
      <c r="C3087" s="2"/>
    </row>
    <row r="3088" spans="2:3" x14ac:dyDescent="0.25">
      <c r="B3088" s="1"/>
      <c r="C3088" s="2"/>
    </row>
    <row r="3089" spans="2:3" x14ac:dyDescent="0.25">
      <c r="B3089" s="1"/>
      <c r="C3089" s="2"/>
    </row>
    <row r="3090" spans="2:3" x14ac:dyDescent="0.25">
      <c r="B3090" s="1"/>
      <c r="C3090" s="2"/>
    </row>
    <row r="3091" spans="2:3" x14ac:dyDescent="0.25">
      <c r="B3091" s="1"/>
      <c r="C3091" s="2"/>
    </row>
    <row r="3092" spans="2:3" x14ac:dyDescent="0.25">
      <c r="B3092" s="1"/>
      <c r="C3092" s="2"/>
    </row>
    <row r="3093" spans="2:3" x14ac:dyDescent="0.25">
      <c r="B3093" s="1"/>
      <c r="C3093" s="2"/>
    </row>
    <row r="3094" spans="2:3" x14ac:dyDescent="0.25">
      <c r="B3094" s="1"/>
      <c r="C3094" s="2"/>
    </row>
    <row r="3095" spans="2:3" x14ac:dyDescent="0.25">
      <c r="B3095" s="1"/>
      <c r="C3095" s="2"/>
    </row>
    <row r="3096" spans="2:3" x14ac:dyDescent="0.25">
      <c r="B3096" s="1"/>
      <c r="C3096" s="2"/>
    </row>
    <row r="3097" spans="2:3" x14ac:dyDescent="0.25">
      <c r="B3097" s="1"/>
      <c r="C3097" s="2"/>
    </row>
    <row r="3098" spans="2:3" x14ac:dyDescent="0.25">
      <c r="B3098" s="1"/>
      <c r="C3098" s="2"/>
    </row>
    <row r="3099" spans="2:3" x14ac:dyDescent="0.25">
      <c r="B3099" s="1"/>
      <c r="C3099" s="2"/>
    </row>
    <row r="3100" spans="2:3" x14ac:dyDescent="0.25">
      <c r="B3100" s="1"/>
      <c r="C3100" s="2"/>
    </row>
    <row r="3101" spans="2:3" x14ac:dyDescent="0.25">
      <c r="B3101" s="1"/>
      <c r="C3101" s="2"/>
    </row>
    <row r="3102" spans="2:3" x14ac:dyDescent="0.25">
      <c r="B3102" s="1"/>
      <c r="C3102" s="2"/>
    </row>
    <row r="3103" spans="2:3" x14ac:dyDescent="0.25">
      <c r="B3103" s="1"/>
      <c r="C3103" s="2"/>
    </row>
    <row r="3104" spans="2:3" x14ac:dyDescent="0.25">
      <c r="B3104" s="1"/>
      <c r="C3104" s="2"/>
    </row>
    <row r="3105" spans="2:3" x14ac:dyDescent="0.25">
      <c r="B3105" s="1"/>
      <c r="C3105" s="2"/>
    </row>
    <row r="3106" spans="2:3" x14ac:dyDescent="0.25">
      <c r="B3106" s="1"/>
      <c r="C3106" s="2"/>
    </row>
    <row r="3107" spans="2:3" x14ac:dyDescent="0.25">
      <c r="B3107" s="1"/>
      <c r="C3107" s="2"/>
    </row>
    <row r="3108" spans="2:3" x14ac:dyDescent="0.25">
      <c r="B3108" s="1"/>
      <c r="C3108" s="2"/>
    </row>
    <row r="3109" spans="2:3" x14ac:dyDescent="0.25">
      <c r="B3109" s="1"/>
      <c r="C3109" s="2"/>
    </row>
    <row r="3110" spans="2:3" x14ac:dyDescent="0.25">
      <c r="B3110" s="1"/>
      <c r="C3110" s="2"/>
    </row>
    <row r="3111" spans="2:3" x14ac:dyDescent="0.25">
      <c r="B3111" s="1"/>
      <c r="C3111" s="2"/>
    </row>
    <row r="3112" spans="2:3" x14ac:dyDescent="0.25">
      <c r="B3112" s="1"/>
      <c r="C3112" s="2"/>
    </row>
    <row r="3113" spans="2:3" x14ac:dyDescent="0.25">
      <c r="B3113" s="1"/>
      <c r="C3113" s="2"/>
    </row>
    <row r="3114" spans="2:3" x14ac:dyDescent="0.25">
      <c r="B3114" s="1"/>
      <c r="C3114" s="2"/>
    </row>
    <row r="3115" spans="2:3" x14ac:dyDescent="0.25">
      <c r="B3115" s="1"/>
      <c r="C3115" s="2"/>
    </row>
    <row r="3116" spans="2:3" x14ac:dyDescent="0.25">
      <c r="B3116" s="1"/>
      <c r="C3116" s="2"/>
    </row>
    <row r="3117" spans="2:3" x14ac:dyDescent="0.25">
      <c r="B3117" s="1"/>
      <c r="C3117" s="2"/>
    </row>
    <row r="3118" spans="2:3" x14ac:dyDescent="0.25">
      <c r="B3118" s="1"/>
      <c r="C3118" s="2"/>
    </row>
    <row r="3119" spans="2:3" x14ac:dyDescent="0.25">
      <c r="B3119" s="1"/>
      <c r="C3119" s="2"/>
    </row>
    <row r="3120" spans="2:3" x14ac:dyDescent="0.25">
      <c r="B3120" s="1"/>
      <c r="C3120" s="2"/>
    </row>
    <row r="3121" spans="2:3" x14ac:dyDescent="0.25">
      <c r="B3121" s="1"/>
      <c r="C3121" s="2"/>
    </row>
    <row r="3122" spans="2:3" x14ac:dyDescent="0.25">
      <c r="B3122" s="1"/>
      <c r="C3122" s="2"/>
    </row>
    <row r="3123" spans="2:3" x14ac:dyDescent="0.25">
      <c r="B3123" s="1"/>
      <c r="C3123" s="2"/>
    </row>
    <row r="3124" spans="2:3" x14ac:dyDescent="0.25">
      <c r="B3124" s="1"/>
      <c r="C3124" s="2"/>
    </row>
    <row r="3125" spans="2:3" x14ac:dyDescent="0.25">
      <c r="B3125" s="1"/>
      <c r="C3125" s="2"/>
    </row>
    <row r="3126" spans="2:3" x14ac:dyDescent="0.25">
      <c r="B3126" s="1"/>
      <c r="C3126" s="2"/>
    </row>
    <row r="3127" spans="2:3" x14ac:dyDescent="0.25">
      <c r="B3127" s="1"/>
      <c r="C3127" s="2"/>
    </row>
    <row r="3128" spans="2:3" x14ac:dyDescent="0.25">
      <c r="B3128" s="1"/>
      <c r="C3128" s="2"/>
    </row>
    <row r="3129" spans="2:3" x14ac:dyDescent="0.25">
      <c r="B3129" s="1"/>
      <c r="C3129" s="2"/>
    </row>
    <row r="3130" spans="2:3" x14ac:dyDescent="0.25">
      <c r="B3130" s="1"/>
      <c r="C3130" s="2"/>
    </row>
    <row r="3131" spans="2:3" x14ac:dyDescent="0.25">
      <c r="B3131" s="1"/>
      <c r="C3131" s="2"/>
    </row>
    <row r="3132" spans="2:3" x14ac:dyDescent="0.25">
      <c r="B3132" s="1"/>
      <c r="C3132" s="2"/>
    </row>
    <row r="3133" spans="2:3" x14ac:dyDescent="0.25">
      <c r="B3133" s="1"/>
      <c r="C3133" s="2"/>
    </row>
    <row r="3134" spans="2:3" x14ac:dyDescent="0.25">
      <c r="B3134" s="1"/>
      <c r="C3134" s="2"/>
    </row>
    <row r="3135" spans="2:3" x14ac:dyDescent="0.25">
      <c r="B3135" s="1"/>
      <c r="C3135" s="2"/>
    </row>
    <row r="3136" spans="2:3" x14ac:dyDescent="0.25">
      <c r="B3136" s="1"/>
      <c r="C3136" s="2"/>
    </row>
    <row r="3137" spans="2:3" x14ac:dyDescent="0.25">
      <c r="B3137" s="1"/>
      <c r="C3137" s="2"/>
    </row>
    <row r="3138" spans="2:3" x14ac:dyDescent="0.25">
      <c r="B3138" s="1"/>
      <c r="C3138" s="2"/>
    </row>
    <row r="3139" spans="2:3" x14ac:dyDescent="0.25">
      <c r="B3139" s="1"/>
      <c r="C3139" s="2"/>
    </row>
    <row r="3140" spans="2:3" x14ac:dyDescent="0.25">
      <c r="B3140" s="1"/>
      <c r="C3140" s="2"/>
    </row>
    <row r="3141" spans="2:3" x14ac:dyDescent="0.25">
      <c r="B3141" s="1"/>
      <c r="C3141" s="2"/>
    </row>
    <row r="3142" spans="2:3" x14ac:dyDescent="0.25">
      <c r="B3142" s="1"/>
      <c r="C3142" s="2"/>
    </row>
    <row r="3143" spans="2:3" x14ac:dyDescent="0.25">
      <c r="B3143" s="1"/>
      <c r="C3143" s="2"/>
    </row>
    <row r="3144" spans="2:3" x14ac:dyDescent="0.25">
      <c r="B3144" s="1"/>
      <c r="C3144" s="2"/>
    </row>
    <row r="3145" spans="2:3" x14ac:dyDescent="0.25">
      <c r="B3145" s="1"/>
      <c r="C3145" s="2"/>
    </row>
    <row r="3146" spans="2:3" x14ac:dyDescent="0.25">
      <c r="B3146" s="1"/>
      <c r="C3146" s="2"/>
    </row>
    <row r="3147" spans="2:3" x14ac:dyDescent="0.25">
      <c r="B3147" s="1"/>
      <c r="C3147" s="2"/>
    </row>
    <row r="3148" spans="2:3" x14ac:dyDescent="0.25">
      <c r="B3148" s="1"/>
      <c r="C3148" s="2"/>
    </row>
    <row r="3149" spans="2:3" x14ac:dyDescent="0.25">
      <c r="B3149" s="1"/>
      <c r="C3149" s="2"/>
    </row>
    <row r="3150" spans="2:3" x14ac:dyDescent="0.25">
      <c r="B3150" s="1"/>
      <c r="C3150" s="2"/>
    </row>
    <row r="3151" spans="2:3" x14ac:dyDescent="0.25">
      <c r="B3151" s="1"/>
      <c r="C3151" s="2"/>
    </row>
    <row r="3152" spans="2:3" x14ac:dyDescent="0.25">
      <c r="B3152" s="1"/>
      <c r="C3152" s="2"/>
    </row>
    <row r="3153" spans="2:3" x14ac:dyDescent="0.25">
      <c r="B3153" s="1"/>
      <c r="C3153" s="2"/>
    </row>
    <row r="3154" spans="2:3" x14ac:dyDescent="0.25">
      <c r="B3154" s="1"/>
      <c r="C3154" s="2"/>
    </row>
    <row r="3155" spans="2:3" x14ac:dyDescent="0.25">
      <c r="B3155" s="1"/>
      <c r="C3155" s="2"/>
    </row>
    <row r="3156" spans="2:3" x14ac:dyDescent="0.25">
      <c r="B3156" s="1"/>
      <c r="C3156" s="2"/>
    </row>
    <row r="3157" spans="2:3" x14ac:dyDescent="0.25">
      <c r="B3157" s="1"/>
      <c r="C3157" s="2"/>
    </row>
  </sheetData>
  <autoFilter ref="A1:O3157"/>
  <sortState ref="A2:U3157">
    <sortCondition descending="1" ref="K2:K3157"/>
    <sortCondition ref="B2:B3157"/>
    <sortCondition ref="C2:C3157"/>
    <sortCondition descending="1" ref="H2:H3157"/>
  </sortState>
  <conditionalFormatting sqref="H1:H1048576">
    <cfRule type="cellIs" dxfId="3" priority="3" operator="equal">
      <formula>2</formula>
    </cfRule>
    <cfRule type="cellIs" dxfId="2" priority="2" operator="equal">
      <formula>1</formula>
    </cfRule>
  </conditionalFormatting>
  <hyperlinks>
    <hyperlink ref="O1775" r:id="rId1" display="mailto:kevinbar@usc.edu"/>
    <hyperlink ref="O1924" r:id="rId2" display="mailto:blasberg@usc.edu"/>
    <hyperlink ref="O1925" r:id="rId3" display="mailto:blasberg@usc.edu"/>
    <hyperlink ref="O1779" r:id="rId4" display="mailto:isidrocr@usc.edu"/>
    <hyperlink ref="O537" r:id="rId5" display="mailto:isidrocr@usc.edu"/>
    <hyperlink ref="O1981" r:id="rId6" display="mailto:isidrocr@usc.edu"/>
    <hyperlink ref="O2434" r:id="rId7" display="mailto:jamiedav@usc.edu"/>
    <hyperlink ref="O621" r:id="rId8" display="mailto:ameyades@usc.edu"/>
    <hyperlink ref="O1926" r:id="rId9" display="mailto:pdikeou@usc.edu"/>
    <hyperlink ref="O2332" r:id="rId10" display="mailto:edery@usc.edu"/>
    <hyperlink ref="O1841" r:id="rId11" display="mailto:faissal@usc.edu"/>
    <hyperlink ref="O2334" r:id="rId12" display="mailto:Mhassele@usc.edu"/>
    <hyperlink ref="O2205" r:id="rId13" display="mailto:hoglen@usc.edu"/>
    <hyperlink ref="O1927" r:id="rId14" display="mailto:pdikeou@usc.edu"/>
    <hyperlink ref="O2333" r:id="rId15" display="mailto:edery@usc.edu"/>
    <hyperlink ref="O1778" r:id="rId16" display="mailto:edery@usc.edu"/>
    <hyperlink ref="O1842" r:id="rId17" display="mailto:faissal@usc.edu"/>
    <hyperlink ref="O2335" r:id="rId18" display="mailto:Mhassele@usc.edu"/>
    <hyperlink ref="O2206" r:id="rId19" display="mailto:hoglen@usc.edu"/>
    <hyperlink ref="O176" r:id="rId20" display="mailto:selenakw@usc.edu"/>
    <hyperlink ref="O1389" r:id="rId21" display="mailto:katherhl@usc.edu"/>
    <hyperlink ref="O1390" r:id="rId22" display="mailto:katherhl@usc.edu"/>
    <hyperlink ref="O860" r:id="rId23" display="mailto:cindylei@usc.edu"/>
    <hyperlink ref="O861" r:id="rId24" display="mailto:cindylei@usc.edu"/>
    <hyperlink ref="O2435" r:id="rId25" display="mailto:elesnick@usc.edu"/>
    <hyperlink ref="O2436" r:id="rId26" display="mailto:elesnick@usc.edu"/>
    <hyperlink ref="O1227" r:id="rId27" display="mailto:limdorem@usc.edu"/>
    <hyperlink ref="O1393" r:id="rId28" display="mailto:xiluo@usc.edu"/>
    <hyperlink ref="O1394" r:id="rId29" display="mailto:xiluo@usc.edu"/>
    <hyperlink ref="O858" r:id="rId30" display="mailto:zmcwilli@usc.edu"/>
    <hyperlink ref="O1922" r:id="rId31" display="mailto:nastasi@usc.edu"/>
    <hyperlink ref="O1391" r:id="rId32" display="mailto:nngan@usc.edu"/>
    <hyperlink ref="O1392" r:id="rId33" display="mailto:nngan@usc.edu"/>
    <hyperlink ref="O1923" r:id="rId34" display="mailto:brianmoh@usc.edu"/>
    <hyperlink ref="O1843" r:id="rId35" display="mailto:cramsey@usc.edu"/>
    <hyperlink ref="O1230" r:id="rId36" display="mailto:reagle@usc.edu"/>
    <hyperlink ref="O1231" r:id="rId37" display="mailto:reagle@usc.edu"/>
    <hyperlink ref="O2537" r:id="rId38" display="mailto:reagle@usc.edu"/>
    <hyperlink ref="O2538" r:id="rId39" display="mailto:reagle@usc.edu"/>
    <hyperlink ref="O2103" r:id="rId40" display="mailto:riske@usc.edu"/>
    <hyperlink ref="O2104" r:id="rId41" display="mailto:riske@usc.edu"/>
    <hyperlink ref="O2207" r:id="rId42" display="mailto:mrosado@usc.edu"/>
    <hyperlink ref="O2208" r:id="rId43" display="mailto:mrosado@usc.edu"/>
    <hyperlink ref="O1232" r:id="rId44" display="mailto:erosca@usc.edu"/>
    <hyperlink ref="O1233" r:id="rId45" display="mailto:erosca@usc.edu"/>
    <hyperlink ref="O1228" r:id="rId46" display="mailto:david.shadpour@usc.edu"/>
    <hyperlink ref="O2105" r:id="rId47" display="mailto:singamse@usc.edu"/>
    <hyperlink ref="O1776" r:id="rId48" display="mailto:sarahsne@usc.edu"/>
    <hyperlink ref="O1235" r:id="rId49" display="mailto:ssweetna@usc.edu"/>
    <hyperlink ref="O1234" r:id="rId50" display="mailto:Zwagner@usc.edu"/>
    <hyperlink ref="O859" r:id="rId51" display="mailto:Zwagner@usc.edu"/>
    <hyperlink ref="O1638" r:id="rId52" display="mailto:djwinter@use.edu"/>
    <hyperlink ref="O1639" r:id="rId53" display="mailto:djwinter@use.edu"/>
    <hyperlink ref="O895" r:id="rId54" display="mailto:feix@usc.edu"/>
    <hyperlink ref="O1928" r:id="rId55" display="mailto:maggiyan@usc.edu"/>
    <hyperlink ref="O999" r:id="rId56" display="mailto:mdanieli@usc.edu"/>
    <hyperlink ref="O1007" r:id="rId57" display="mailto:mdanieli@usc.edu"/>
    <hyperlink ref="O1008" r:id="rId58" display="mailto:mdanieli@usc.edu"/>
    <hyperlink ref="O7" r:id="rId59" display="mailto:hoglen@usc.edu"/>
    <hyperlink ref="O258:O259" r:id="rId60" display="mailto:singamse@usc.edu"/>
    <hyperlink ref="O1118" r:id="rId61" display="mailto:blasberg@usc.edu"/>
    <hyperlink ref="O1119" r:id="rId62" display="mailto:blasberg@usc.edu"/>
    <hyperlink ref="O1691" r:id="rId63" display="mailto:blasberg@usc.edu"/>
    <hyperlink ref="O1397" r:id="rId64" display="mailto:katherhl@usc.edu"/>
    <hyperlink ref="O1398" r:id="rId65" display="mailto:katherhl@usc.edu"/>
    <hyperlink ref="O1642" r:id="rId66" display="mailto:nngan@usc.edu"/>
    <hyperlink ref="O1643" r:id="rId67" display="mailto:nngan@usc.edu"/>
    <hyperlink ref="O1401" r:id="rId68" display="mailto:nngan@usc.edu"/>
    <hyperlink ref="O1402" r:id="rId69" display="mailto:nngan@usc.edu"/>
    <hyperlink ref="O1690" r:id="rId70" display="mailto:brianmoh@usc.edu"/>
    <hyperlink ref="O568:O569" r:id="rId71" display="mailto:reagle@usc.edu"/>
    <hyperlink ref="O2108" r:id="rId72" display="mailto:singamse@usc.edu"/>
    <hyperlink ref="O1997" r:id="rId73" display="mailto:hlogan@usc.edu"/>
    <hyperlink ref="O522:O523" r:id="rId74" display="mailto:hlogan@usc.edu"/>
    <hyperlink ref="O2437" r:id="rId75" display="mailto:jefferdl@usc.edu"/>
    <hyperlink ref="O2438" r:id="rId76" display="mailto:jefferdl@usc.edu"/>
    <hyperlink ref="O1640" r:id="rId77" display="mailto:momohara@usc.edu"/>
    <hyperlink ref="O1641" r:id="rId78" display="mailto:momohara@usc.edu"/>
    <hyperlink ref="O2106" r:id="rId79" display="mailto:rambukwe@usc.edu"/>
    <hyperlink ref="O1688" r:id="rId80" display="mailto:sabuni@usc.edu"/>
    <hyperlink ref="O1689" r:id="rId81" display="mailto:sabuni@usc.edu"/>
    <hyperlink ref="O2440" r:id="rId82" display="mailto:theint@usc.edu"/>
    <hyperlink ref="O1120" r:id="rId83" display="mailto:tleuzhan@usc.edu"/>
    <hyperlink ref="O1121" r:id="rId84" display="mailto:tleuzhan@usc.edu"/>
    <hyperlink ref="O2000" r:id="rId85" display="mailto:Jasonzhe@usc.edu"/>
    <hyperlink ref="O2001" r:id="rId86" display="mailto:Jasonzhe@usc.edu"/>
    <hyperlink ref="O1844" r:id="rId87" display="mailto:cyzimmer@usc.edu"/>
    <hyperlink ref="O1845" r:id="rId88" display="mailto:cyzimmer@usc.edu"/>
    <hyperlink ref="O2004" r:id="rId89" display="mailto:balmut@usc.edu"/>
    <hyperlink ref="O1399" r:id="rId90" display="mailto:ameyades@usc.edu"/>
    <hyperlink ref="O1400" r:id="rId91" display="mailto:ameyades@usc.edu"/>
    <hyperlink ref="O2211" r:id="rId92" display="mailto:jflamenc@usc.edu"/>
    <hyperlink ref="O1403" r:id="rId93" display="mailto:rfogarty@usc.edu"/>
    <hyperlink ref="O1404" r:id="rId94" display="mailto:yanqiuhe@usc.edu"/>
    <hyperlink ref="O1405" r:id="rId95" display="mailto:yanqiuhe@usc.edu"/>
    <hyperlink ref="O2002" r:id="rId96" display="mailto:housewor@usc.edu"/>
    <hyperlink ref="O2003" r:id="rId97" display="mailto:housewor@usc.edu"/>
    <hyperlink ref="O1780" r:id="rId98" display="mailto:kawatra@usc.edu"/>
    <hyperlink ref="O2107" r:id="rId99" display="mailto:akroot@usc.edu"/>
    <hyperlink ref="O550" r:id="rId100" display="mailto:kevinbar@usc.edu"/>
    <hyperlink ref="O440" r:id="rId101" display="mailto:blasberg@usc.edu"/>
    <hyperlink ref="O441" r:id="rId102" display="mailto:blasberg@usc.edu"/>
    <hyperlink ref="O101:O104" r:id="rId103" display="mailto:elesnick@usc.edu"/>
    <hyperlink ref="O118:O121" r:id="rId104" display="mailto:housewor@usc.edu"/>
    <hyperlink ref="O898" r:id="rId105" display="mailto:kawatra@usc.edu"/>
    <hyperlink ref="O1636" r:id="rId106" display="mailto:hlogan@usc.edu"/>
    <hyperlink ref="O1637" r:id="rId107" display="mailto:hlogan@usc.edu"/>
    <hyperlink ref="O1919" r:id="rId108" display="mailto:sabuni@usc.edu"/>
    <hyperlink ref="O388:O389" r:id="rId109" display="mailto:cyzimmer@usc.edu"/>
    <hyperlink ref="O2089" r:id="rId110" display="mailto:sacharya@usc.edu"/>
    <hyperlink ref="O1989" r:id="rId111" display="mailto:fnaguirr@usc.edu"/>
    <hyperlink ref="O617" r:id="rId112" display="mailto:ahujaa@usc.edu"/>
    <hyperlink ref="O658" r:id="rId113" display="mailto:malemu@usc.edu"/>
    <hyperlink ref="O1836" r:id="rId114" display="mailto:mgaustin@usc.edu"/>
    <hyperlink ref="O1214" r:id="rId115"/>
    <hyperlink ref="O2:O3" r:id="rId116" display="mailto:mbala@usc.edu"/>
    <hyperlink ref="O2319" r:id="rId117" display="mailto:sarahbas@usc.edu"/>
    <hyperlink ref="O1357" r:id="rId118" display="mailto:shira.bernard@usc.edu"/>
    <hyperlink ref="O2320" r:id="rId119" display="mailto:caseyr@usc.edu"/>
    <hyperlink ref="O2321" r:id="rId120" display="mailto:caseyr@usc.edu"/>
    <hyperlink ref="O660" r:id="rId121" display="mailto:caspiani@usc.edu"/>
    <hyperlink ref="O36:O37" r:id="rId122" display="mailto:caspiani@usc.edu"/>
    <hyperlink ref="O986" r:id="rId123" display="mailto:chamani@usc.edu"/>
    <hyperlink ref="O1631" r:id="rId124" display="mailto:jcoakley@usc.edu"/>
    <hyperlink ref="O1632" r:id="rId125" display="mailto:jcoakley@usc.edu"/>
    <hyperlink ref="O1766" r:id="rId126" display="mailto:tcoble@usc.edu"/>
    <hyperlink ref="O2095" r:id="rId127" display="mailto:jimmydao@usc.edu"/>
    <hyperlink ref="O1916" r:id="rId128" display="mailto:nsdhillo@usc.edu"/>
    <hyperlink ref="O979" r:id="rId129" display="mailto:kimdu@usc.edu"/>
    <hyperlink ref="O1006" r:id="rId130" display="mailto:dwarakan@usc.edu"/>
    <hyperlink ref="O2198" r:id="rId131" display="mailto:cnfanous@usc.edu"/>
    <hyperlink ref="O790" r:id="rId132" display="mailto:tfanous@usc.edu"/>
    <hyperlink ref="O1115" r:id="rId133" display="mailto:gambino@usc.edu"/>
    <hyperlink ref="O1363" r:id="rId134" display="mailto:dannygil@usc.edu"/>
    <hyperlink ref="O1373" r:id="rId135" display="mailto:dannygil@usc.edu"/>
    <hyperlink ref="O1374" r:id="rId136" display="mailto:dannygil@usc.edu"/>
    <hyperlink ref="O996" r:id="rId137" display="mailto:girardel@usc.edu"/>
    <hyperlink ref="O2416" r:id="rId138" display="mailto:kaylagre@usc.edu"/>
    <hyperlink ref="O1976" r:id="rId139" display="mailto:alexiagu@usc.edu"/>
    <hyperlink ref="O1633" r:id="rId140" display="mailto:alexiagu@usc.edu"/>
    <hyperlink ref="O1225" r:id="rId141"/>
    <hyperlink ref="O2420" r:id="rId142" display="mailto:nicolehi@usc.edu"/>
    <hyperlink ref="O2421" r:id="rId143" display="mailto:nicolehi@usc.edu"/>
    <hyperlink ref="O737" r:id="rId144" display="mailto:thomasah@usc.edu"/>
    <hyperlink ref="O1915" r:id="rId145" display="mailto:chinfanh@usc.edu"/>
    <hyperlink ref="O2422" r:id="rId146" display="mailto:rhumes@usc.edu"/>
    <hyperlink ref="O129:O133" r:id="rId147" display="mailto:rhumes@usc.edu"/>
    <hyperlink ref="O1117" r:id="rId148" display="mailto:ilisevic@usc.edu"/>
    <hyperlink ref="O2084" r:id="rId149"/>
    <hyperlink ref="O2192" r:id="rId150" display="mailto:kleaks@usc.edu"/>
    <hyperlink ref="O2193" r:id="rId151" display="mailto:kleaks@usc.edu"/>
    <hyperlink ref="O1990" r:id="rId152" display="mailto:liangcon@usc.edu"/>
    <hyperlink ref="O68:O69" r:id="rId153" display="mailto:mdanieli@usc.edu"/>
    <hyperlink ref="O81:O82" r:id="rId154" display="mailto:pdikeou@usc.edu"/>
    <hyperlink ref="O1013" r:id="rId155" display="mailto:dwarakan@usc.edu"/>
    <hyperlink ref="O2114" r:id="rId156" display="mailto:limdorem@usc.edu"/>
    <hyperlink ref="O239:O240" r:id="rId157" display="mailto:zmcwilli@usc.edu"/>
    <hyperlink ref="O16" r:id="rId158" display="mailto:tleuzhan@usc.edu"/>
    <hyperlink ref="O2212" r:id="rId159" display="mailto:Jasonzhe@usc.edu"/>
    <hyperlink ref="O20:O21" r:id="rId160" display="mailto:mgaustin@usc.edu"/>
    <hyperlink ref="O30:O32" r:id="rId161" display="mailto:balmut@usc.edu"/>
    <hyperlink ref="O2446" r:id="rId162" display="mailto:shira.bernard@usc.edu"/>
    <hyperlink ref="O1014" r:id="rId163" display="mailto:caseyr@usc.edu"/>
    <hyperlink ref="O1852" r:id="rId164" display="mailto:pdikeou@usc.edu"/>
    <hyperlink ref="O17" r:id="rId165" display="mailto:dwarakan@usc.edu"/>
    <hyperlink ref="O1851" r:id="rId166" display="mailto:hoglen@usc.edu"/>
    <hyperlink ref="O2344" r:id="rId167" display="mailto:kawatra@usc.edu"/>
    <hyperlink ref="O862" r:id="rId168" display="mailto:cindylei@usc.edu"/>
    <hyperlink ref="O1240" r:id="rId169" display="mailto:limdorem@usc.edu"/>
    <hyperlink ref="O335:O336" r:id="rId170" display="mailto:nngan@usc.edu"/>
    <hyperlink ref="O400:O401" r:id="rId171" display="mailto:sabuni@usc.edu"/>
    <hyperlink ref="O307" r:id="rId172" display="mailto:theint@usc.edu"/>
    <hyperlink ref="O1648" r:id="rId173"/>
    <hyperlink ref="O2442" r:id="rId174"/>
    <hyperlink ref="O1931" r:id="rId175"/>
    <hyperlink ref="O1987" r:id="rId176"/>
    <hyperlink ref="O1364" r:id="rId177"/>
    <hyperlink ref="O1377" r:id="rId178"/>
    <hyperlink ref="O1359" r:id="rId179"/>
    <hyperlink ref="O1352" r:id="rId180"/>
    <hyperlink ref="O1211" r:id="rId181"/>
    <hyperlink ref="O1978" r:id="rId182"/>
    <hyperlink ref="O1977" r:id="rId183"/>
    <hyperlink ref="O1770" r:id="rId184"/>
    <hyperlink ref="O1769" r:id="rId185"/>
    <hyperlink ref="O2102" r:id="rId186"/>
    <hyperlink ref="O2101" r:id="rId187"/>
    <hyperlink ref="O2100" r:id="rId188"/>
    <hyperlink ref="O2099" r:id="rId189"/>
    <hyperlink ref="O2096" r:id="rId190"/>
    <hyperlink ref="O1975" r:id="rId191"/>
    <hyperlink ref="O1974" r:id="rId192"/>
    <hyperlink ref="O2445" r:id="rId193"/>
    <hyperlink ref="O2444" r:id="rId194"/>
    <hyperlink ref="O1625" r:id="rId195"/>
    <hyperlink ref="O1930" r:id="rId196"/>
    <hyperlink ref="O1929" r:id="rId197"/>
    <hyperlink ref="O2220" r:id="rId198"/>
    <hyperlink ref="O2325" r:id="rId199"/>
    <hyperlink ref="O2533" r:id="rId200"/>
    <hyperlink ref="O2188" r:id="rId201"/>
    <hyperlink ref="O2083" r:id="rId202"/>
    <hyperlink ref="O2419" r:id="rId203"/>
    <hyperlink ref="O1914" r:id="rId204"/>
    <hyperlink ref="O1830" r:id="rId205"/>
    <hyperlink ref="O1829" r:id="rId206"/>
    <hyperlink ref="O2322" r:id="rId207"/>
    <hyperlink ref="O1853" r:id="rId208"/>
    <hyperlink ref="O2195" r:id="rId209"/>
    <hyperlink ref="O2194" r:id="rId210"/>
    <hyperlink ref="O2417" r:id="rId211"/>
    <hyperlink ref="O985" r:id="rId212"/>
    <hyperlink ref="O987" r:id="rId213"/>
    <hyperlink ref="O2433" r:id="rId214"/>
    <hyperlink ref="O2432" r:id="rId215"/>
    <hyperlink ref="O1123" r:id="rId216"/>
    <hyperlink ref="O1122" r:id="rId217"/>
    <hyperlink ref="O1781" r:id="rId218"/>
    <hyperlink ref="O1765" r:id="rId219"/>
    <hyperlink ref="O1764" r:id="rId220"/>
    <hyperlink ref="O1376" r:id="rId221"/>
    <hyperlink ref="O1375" r:id="rId222"/>
    <hyperlink ref="O984" r:id="rId223"/>
    <hyperlink ref="O983" r:id="rId224"/>
    <hyperlink ref="O2441" r:id="rId225"/>
    <hyperlink ref="O2418" r:id="rId226"/>
    <hyperlink ref="O1125" r:id="rId227"/>
    <hyperlink ref="O1124" r:id="rId228"/>
    <hyperlink ref="O2534" r:id="rId229"/>
    <hyperlink ref="O2329" r:id="rId230"/>
    <hyperlink ref="O2328" r:id="rId231"/>
    <hyperlink ref="O2197" r:id="rId232"/>
    <hyperlink ref="O2196" r:id="rId233"/>
    <hyperlink ref="O1913" r:id="rId234"/>
    <hyperlink ref="O2443" r:id="rId235"/>
    <hyperlink ref="O2341" r:id="rId236"/>
    <hyperlink ref="O2340" r:id="rId237"/>
    <hyperlink ref="O1649" r:id="rId238"/>
    <hyperlink ref="O1422" r:id="rId239" display="mailto:aitbayev@usc.edu"/>
    <hyperlink ref="O1423" r:id="rId240" display="mailto:aitbayev@usc.edu"/>
    <hyperlink ref="O1421" r:id="rId241" display="mailto:shira.bernard@usc.edu"/>
    <hyperlink ref="O65:O66" r:id="rId242" display="mailto:blasberg@usc.edu"/>
    <hyperlink ref="O133:O134" r:id="rId243" display="mailto:rhumes@usc.edu"/>
    <hyperlink ref="O1856" r:id="rId244" display="mailto:mgustavs@usc.edu"/>
    <hyperlink ref="O1857" r:id="rId245" display="mailto:mgustavs@usc.edu"/>
    <hyperlink ref="O445" r:id="rId246" display="mailto:kenzhega@usc.edu"/>
    <hyperlink ref="O306" r:id="rId247" display="mailto:lemusj@usc.edu"/>
    <hyperlink ref="O863" r:id="rId248" display="mailto:momohara@usc.edu"/>
    <hyperlink ref="O2" r:id="rId249"/>
    <hyperlink ref="O1127" r:id="rId250"/>
    <hyperlink ref="O1130" r:id="rId251" display="mailto:aaditpat@usc.edu"/>
    <hyperlink ref="O1131" r:id="rId252" display="mailto:aaditpat@usc.edu"/>
    <hyperlink ref="O665" r:id="rId253" display="mailto:rayan@usc.edu"/>
    <hyperlink ref="O666" r:id="rId254" display="mailto:rayan@usc.edu"/>
    <hyperlink ref="O850" r:id="rId255" display="mailto:lrebolle@usc.edu"/>
    <hyperlink ref="O3" r:id="rId256" display="mailto:treza@usc.edu"/>
    <hyperlink ref="O851" r:id="rId257" display="mailto:treza@usc.edu"/>
    <hyperlink ref="O173" r:id="rId258"/>
    <hyperlink ref="O2453" r:id="rId259" display="mailto:ktomizaw@usc.edu"/>
    <hyperlink ref="O613" r:id="rId260" display="mailto:imleiu@usc.edu"/>
    <hyperlink ref="O507:O508" r:id="rId261" display="mailto:djwinter@use.edu"/>
    <hyperlink ref="O2447" r:id="rId262" display="mailto:xinyuyi@usc.edu"/>
    <hyperlink ref="O2448" r:id="rId263" display="mailto:xinyuyi@usc.edu"/>
    <hyperlink ref="O1420" r:id="rId264"/>
    <hyperlink ref="O265" r:id="rId265" display="mailto:bingqinz@usc.edu"/>
    <hyperlink ref="O266" r:id="rId266" display="mailto:bingqinz@usc.edu"/>
    <hyperlink ref="O530:O531" r:id="rId267" display="mailto:cyzimmer@usc.edu"/>
    <hyperlink ref="O1016" r:id="rId268" display="mailto:gollapud@usc.edu"/>
    <hyperlink ref="O1017" r:id="rId269" display="mailto:gollapud@usc.edu"/>
    <hyperlink ref="O240:O241" r:id="rId270" display="mailto:zmcwilli@usc.edu"/>
    <hyperlink ref="O1015" r:id="rId271" display="mailto:luim@usc.edu"/>
    <hyperlink ref="O1246" r:id="rId272" display="mailto:ssweetna@usc.edu"/>
    <hyperlink ref="O78:O79" r:id="rId273" display="mailto:caseyr@usc.edu"/>
    <hyperlink ref="O86:O87" r:id="rId274" display="mailto:jcoakley@usc.edu"/>
    <hyperlink ref="O178:O180" r:id="rId275" display="mailto:alexiagu@usc.edu"/>
    <hyperlink ref="O1253" r:id="rId276"/>
    <hyperlink ref="O187:O192" r:id="rId277" display="mailto:Mhassele@usc.edu"/>
    <hyperlink ref="O1252" r:id="rId278" display="mailto:limdorem@usc.edu"/>
    <hyperlink ref="O338:O339" r:id="rId279" display="mailto:xiluo@usc.edu"/>
    <hyperlink ref="O449:O450" r:id="rId280" display="mailto:cramsey@usc.edu"/>
    <hyperlink ref="O579:O581" r:id="rId281" display="mailto:theint@usc.edu"/>
    <hyperlink ref="O602:O603" r:id="rId282" display="wvankeul@usc.edu"/>
    <hyperlink ref="O616:O617" r:id="rId283" display="masonwes@usc.edu"/>
    <hyperlink ref="O1935" r:id="rId284"/>
    <hyperlink ref="O645:O646" r:id="rId285" display="mailto:bingqinz@usc.edu"/>
    <hyperlink ref="O1141" r:id="rId286" display="mailto:adilov@usc.edu"/>
    <hyperlink ref="O267" r:id="rId287" display="mailto:seebabha@usc.edu"/>
    <hyperlink ref="O1255" r:id="rId288" display="mailto:hdunn@usc.edu"/>
    <hyperlink ref="O1024" r:id="rId289" display="mailto:yuneom@usc.edu"/>
    <hyperlink ref="O1932" r:id="rId290" display="mailto:fuks@usc.edu"/>
    <hyperlink ref="O1933" r:id="rId291" display="mailto:fuks@usc.edu"/>
    <hyperlink ref="O2121" r:id="rId292" display="mailto:agormley@usc.edu"/>
    <hyperlink ref="O2122" r:id="rId293" display="mailto:agormley@usc.edu"/>
    <hyperlink ref="O2458" r:id="rId294" display="mailto:haboud@usc.edu"/>
    <hyperlink ref="O1934" r:id="rId295" display="mailto:felixkim@usc.edu"/>
    <hyperlink ref="O1936" r:id="rId296" display="mailto:ellenkoo@usc.edu"/>
    <hyperlink ref="O252:O254" r:id="rId297" display="mailto:ellenkoo@usc.edu"/>
    <hyperlink ref="O1132" r:id="rId298" display="mailto:yenting@usc.edu"/>
    <hyperlink ref="O1136" r:id="rId299" display="mailto:loshin@usc.edu"/>
    <hyperlink ref="O1137" r:id="rId300" display="mailto:loshin@usc.edu"/>
    <hyperlink ref="O2224" r:id="rId301" display="mailto:bmercado@usc.edu"/>
    <hyperlink ref="O2225" r:id="rId302" display="mailto:bmercado@usc.edu"/>
    <hyperlink ref="O102" r:id="rId303" display="mailto:knagar@usc.edu"/>
    <hyperlink ref="O103" r:id="rId304" display="mailto:knagar@usc.edu"/>
    <hyperlink ref="O1782" r:id="rId305" display="mailto:ericnels@usc.edu"/>
    <hyperlink ref="O2009" r:id="rId306" display="mailto:rosena@usc.edu"/>
    <hyperlink ref="O1938" r:id="rId307" display="mailto:carmenta@usc.edu"/>
    <hyperlink ref="O1026" r:id="rId308" display="mailto:nwelch@usc.edu"/>
    <hyperlink ref="O1425" r:id="rId309" display="mailto:donghoyo@usc.edu"/>
    <hyperlink ref="O310:O311" r:id="rId310" display="mailto:haboud@usc.edu"/>
    <hyperlink ref="O1443" r:id="rId311" display="binrao@usc.edu"/>
    <hyperlink ref="O1444" r:id="rId312" display="binrao@usc.edu"/>
    <hyperlink ref="O1441" r:id="rId313" display="mailto:bingqinz@usc.edu"/>
    <hyperlink ref="O1442" r:id="rId314" display="mailto:bingqinz@usc.edu"/>
    <hyperlink ref="O2109" r:id="rId315" display="mailto:theint@usc.edu"/>
    <hyperlink ref="O2461" r:id="rId316"/>
    <hyperlink ref="O31:O33" r:id="rId317" display="mailto:balmut@usc.edu"/>
    <hyperlink ref="O71:O73" r:id="rId318" display="mailto:shira.bernard@usc.edu"/>
    <hyperlink ref="O122:O123" r:id="rId319" display="mailto:housewor@usc.edu"/>
    <hyperlink ref="O148:O154" r:id="rId320" display="mailto:pdikeou@usc.edu"/>
    <hyperlink ref="O173:O175" r:id="rId321" display="mailto:hdunn@usc.edu"/>
    <hyperlink ref="O244:O246" r:id="rId322" display="mailto:fuks@usc.edu"/>
    <hyperlink ref="O250:O251" r:id="rId323" display="geresti@usc.edu"/>
    <hyperlink ref="O255:O256" r:id="rId324" display="mailto:dannygil@usc.edu"/>
    <hyperlink ref="O749" r:id="rId325" display="mailto:agormley@usc.edu"/>
    <hyperlink ref="O264:O271" r:id="rId326" display="mailto:kaylagre@usc.edu"/>
    <hyperlink ref="O2467" r:id="rId327"/>
    <hyperlink ref="O2241" r:id="rId328" display="mailto:akroot@usc.edu"/>
    <hyperlink ref="O432:O440" r:id="rId329" display="binrao@usc.edu"/>
    <hyperlink ref="O473:O476" r:id="rId330" display="mailto:limdorem@usc.edu"/>
    <hyperlink ref="O2131" r:id="rId331" display="mailto:momohara@usc.edu"/>
    <hyperlink ref="O558:O561" r:id="rId332" display="mailto:bmercado@usc.edu"/>
    <hyperlink ref="O564:O566" r:id="rId333" display="mikov@usc.edu"/>
    <hyperlink ref="O652:O653" r:id="rId334" display="seonghwp@usc.edu"/>
    <hyperlink ref="O669:O671" r:id="rId335" display="mailto:rambukwe@usc.edu"/>
    <hyperlink ref="O736:O739" r:id="rId336" display="mailto:rosena@usc.edu"/>
    <hyperlink ref="O835:O836" r:id="rId337" display="mailto:singamse@usc.edu"/>
    <hyperlink ref="O1258" r:id="rId338" display="mailto:ssweetna@usc.edu"/>
    <hyperlink ref="O855:O860" r:id="rId339" display="jteeter@usc.edu"/>
    <hyperlink ref="O917:O918" r:id="rId340" display="chenyuwa@usc.edu"/>
    <hyperlink ref="O948:O950" r:id="rId341" display="mailto:feix@usc.edu"/>
    <hyperlink ref="O962:O963" r:id="rId342" display="jerryzha@usc.edu"/>
    <hyperlink ref="O968:O969" r:id="rId343" display="mailto:Jasonzhe@usc.edu"/>
    <hyperlink ref="O976:O977" r:id="rId344" display="mailto:bingqinz@usc.edu"/>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tabSelected="1" workbookViewId="0">
      <selection activeCell="H35" sqref="H35"/>
    </sheetView>
  </sheetViews>
  <sheetFormatPr defaultRowHeight="15" x14ac:dyDescent="0.25"/>
  <cols>
    <col min="2" max="2" width="11" customWidth="1"/>
    <col min="3" max="3" width="10.5703125" bestFit="1" customWidth="1"/>
  </cols>
  <sheetData>
    <row r="1" spans="1:8" x14ac:dyDescent="0.25">
      <c r="B1" t="s">
        <v>148</v>
      </c>
      <c r="C1" t="s">
        <v>145</v>
      </c>
      <c r="D1" t="s">
        <v>146</v>
      </c>
      <c r="E1" t="s">
        <v>144</v>
      </c>
      <c r="F1" t="s">
        <v>147</v>
      </c>
      <c r="G1" t="s">
        <v>236</v>
      </c>
    </row>
    <row r="2" spans="1:8" x14ac:dyDescent="0.25">
      <c r="A2" s="3">
        <v>41302</v>
      </c>
      <c r="B2">
        <v>226</v>
      </c>
      <c r="C2">
        <v>121</v>
      </c>
      <c r="D2">
        <v>51</v>
      </c>
      <c r="E2">
        <v>21</v>
      </c>
      <c r="F2">
        <v>84</v>
      </c>
      <c r="G2" s="4">
        <v>0.53539823008849563</v>
      </c>
      <c r="H2">
        <f>C2+E2</f>
        <v>142</v>
      </c>
    </row>
    <row r="3" spans="1:8" x14ac:dyDescent="0.25">
      <c r="A3" s="3">
        <v>41309</v>
      </c>
      <c r="B3">
        <v>225</v>
      </c>
      <c r="C3">
        <v>129</v>
      </c>
      <c r="D3">
        <v>29</v>
      </c>
      <c r="E3">
        <v>18</v>
      </c>
      <c r="F3">
        <v>78</v>
      </c>
      <c r="G3" s="4">
        <v>0.57333333333333336</v>
      </c>
      <c r="H3">
        <f t="shared" ref="H3:H14" si="0">C3+E3</f>
        <v>147</v>
      </c>
    </row>
    <row r="4" spans="1:8" x14ac:dyDescent="0.25">
      <c r="A4" s="3">
        <v>41316</v>
      </c>
      <c r="B4">
        <v>215</v>
      </c>
      <c r="C4">
        <v>123</v>
      </c>
      <c r="D4">
        <v>19</v>
      </c>
      <c r="E4">
        <v>21</v>
      </c>
      <c r="F4">
        <v>71</v>
      </c>
      <c r="G4" s="4">
        <v>0.5720930232558139</v>
      </c>
      <c r="H4">
        <f t="shared" si="0"/>
        <v>144</v>
      </c>
    </row>
    <row r="5" spans="1:8" x14ac:dyDescent="0.25">
      <c r="A5" s="3">
        <v>41323</v>
      </c>
      <c r="B5">
        <v>162</v>
      </c>
      <c r="C5">
        <v>103</v>
      </c>
      <c r="D5">
        <v>16</v>
      </c>
      <c r="E5">
        <v>13</v>
      </c>
      <c r="F5">
        <v>46</v>
      </c>
      <c r="G5" s="4">
        <v>0.63580246913580252</v>
      </c>
      <c r="H5">
        <f t="shared" si="0"/>
        <v>116</v>
      </c>
    </row>
    <row r="6" spans="1:8" x14ac:dyDescent="0.25">
      <c r="A6" s="3">
        <v>41330</v>
      </c>
      <c r="B6">
        <v>223</v>
      </c>
      <c r="C6">
        <v>114</v>
      </c>
      <c r="D6">
        <v>19</v>
      </c>
      <c r="E6">
        <v>19</v>
      </c>
      <c r="F6">
        <v>90</v>
      </c>
      <c r="G6" s="4">
        <v>0.51769911504424782</v>
      </c>
      <c r="H6">
        <f t="shared" si="0"/>
        <v>133</v>
      </c>
    </row>
    <row r="7" spans="1:8" x14ac:dyDescent="0.25">
      <c r="A7" s="3">
        <v>41337</v>
      </c>
      <c r="B7">
        <v>109</v>
      </c>
      <c r="C7">
        <v>94</v>
      </c>
      <c r="D7">
        <v>18</v>
      </c>
      <c r="E7">
        <v>15</v>
      </c>
      <c r="F7">
        <v>0</v>
      </c>
      <c r="G7" s="4">
        <v>0.86111111111111116</v>
      </c>
      <c r="H7">
        <f t="shared" si="0"/>
        <v>109</v>
      </c>
    </row>
    <row r="8" spans="1:8" x14ac:dyDescent="0.25">
      <c r="A8" s="3">
        <v>41344</v>
      </c>
      <c r="B8">
        <v>103</v>
      </c>
      <c r="C8">
        <v>88</v>
      </c>
      <c r="D8">
        <v>12</v>
      </c>
      <c r="E8">
        <v>15</v>
      </c>
      <c r="F8">
        <v>0</v>
      </c>
      <c r="G8" s="4">
        <v>0.84693877551020413</v>
      </c>
      <c r="H8">
        <f t="shared" si="0"/>
        <v>103</v>
      </c>
    </row>
    <row r="9" spans="1:8" x14ac:dyDescent="0.25">
      <c r="A9" s="3">
        <v>41358</v>
      </c>
      <c r="B9">
        <v>170</v>
      </c>
      <c r="C9">
        <v>129</v>
      </c>
      <c r="D9">
        <v>11</v>
      </c>
      <c r="E9">
        <v>15</v>
      </c>
      <c r="F9">
        <v>26</v>
      </c>
      <c r="G9" s="4">
        <v>0.75882352941176467</v>
      </c>
      <c r="H9">
        <f t="shared" si="0"/>
        <v>144</v>
      </c>
    </row>
    <row r="10" spans="1:8" x14ac:dyDescent="0.25">
      <c r="A10" s="3">
        <v>41365</v>
      </c>
      <c r="B10">
        <v>225</v>
      </c>
      <c r="C10">
        <v>154</v>
      </c>
      <c r="D10">
        <v>13</v>
      </c>
      <c r="E10">
        <v>20</v>
      </c>
      <c r="F10">
        <v>51</v>
      </c>
      <c r="G10" s="4">
        <v>0.68444444444444441</v>
      </c>
      <c r="H10">
        <f t="shared" si="0"/>
        <v>174</v>
      </c>
    </row>
    <row r="11" spans="1:8" x14ac:dyDescent="0.25">
      <c r="A11" s="3">
        <v>41369</v>
      </c>
      <c r="B11">
        <v>229</v>
      </c>
      <c r="C11">
        <v>127</v>
      </c>
      <c r="D11">
        <v>4</v>
      </c>
      <c r="E11">
        <v>22</v>
      </c>
      <c r="F11">
        <v>80</v>
      </c>
      <c r="G11" s="4">
        <v>0.55458515283842791</v>
      </c>
      <c r="H11">
        <f t="shared" si="0"/>
        <v>149</v>
      </c>
    </row>
    <row r="12" spans="1:8" x14ac:dyDescent="0.25">
      <c r="A12" s="3">
        <v>41379</v>
      </c>
      <c r="B12">
        <v>237</v>
      </c>
      <c r="C12">
        <v>128</v>
      </c>
      <c r="D12">
        <v>6</v>
      </c>
      <c r="E12">
        <v>14</v>
      </c>
      <c r="F12">
        <v>95</v>
      </c>
      <c r="G12" s="4">
        <v>0.54008438818565396</v>
      </c>
      <c r="H12">
        <f t="shared" si="0"/>
        <v>142</v>
      </c>
    </row>
    <row r="13" spans="1:8" x14ac:dyDescent="0.25">
      <c r="A13" s="3">
        <v>41386</v>
      </c>
      <c r="B13">
        <v>222</v>
      </c>
      <c r="C13">
        <v>143</v>
      </c>
      <c r="D13">
        <v>3</v>
      </c>
      <c r="E13">
        <v>22</v>
      </c>
      <c r="F13">
        <v>57</v>
      </c>
      <c r="G13" s="4">
        <v>0.64414414414414412</v>
      </c>
      <c r="H13">
        <f t="shared" si="0"/>
        <v>165</v>
      </c>
    </row>
    <row r="14" spans="1:8" x14ac:dyDescent="0.25">
      <c r="A14" s="3">
        <v>41393</v>
      </c>
      <c r="B14">
        <v>208</v>
      </c>
      <c r="C14">
        <v>124</v>
      </c>
      <c r="D14">
        <v>11</v>
      </c>
      <c r="E14">
        <v>23</v>
      </c>
      <c r="F14">
        <v>61</v>
      </c>
      <c r="G14" s="4">
        <v>0.59615384615384615</v>
      </c>
      <c r="H14">
        <f t="shared" si="0"/>
        <v>147</v>
      </c>
    </row>
    <row r="15" spans="1:8" x14ac:dyDescent="0.25">
      <c r="A15" s="7" t="s">
        <v>149</v>
      </c>
      <c r="B15" s="7">
        <v>2554</v>
      </c>
      <c r="C15" s="7">
        <v>1577</v>
      </c>
      <c r="D15" s="7">
        <v>212</v>
      </c>
      <c r="E15" s="7">
        <v>238</v>
      </c>
      <c r="F15" s="7">
        <v>739</v>
      </c>
      <c r="G15" s="8">
        <f>C15/B15</f>
        <v>0.61746280344557558</v>
      </c>
    </row>
    <row r="16" spans="1:8" x14ac:dyDescent="0.25">
      <c r="C16" s="4"/>
      <c r="E16" s="9">
        <f>E15/B15</f>
        <v>9.3187157400156623E-2</v>
      </c>
      <c r="F16" s="9">
        <f>F15/B15</f>
        <v>0.28935003915426782</v>
      </c>
    </row>
    <row r="18" spans="1:11" x14ac:dyDescent="0.25">
      <c r="A18" t="s">
        <v>1852</v>
      </c>
      <c r="B18" s="4">
        <v>0.43881856540084391</v>
      </c>
      <c r="C18">
        <v>104</v>
      </c>
    </row>
    <row r="19" spans="1:11" x14ac:dyDescent="0.25">
      <c r="A19" t="s">
        <v>1853</v>
      </c>
      <c r="B19" s="4">
        <v>0.34177215189873417</v>
      </c>
      <c r="C19">
        <v>81</v>
      </c>
    </row>
    <row r="20" spans="1:11" x14ac:dyDescent="0.25">
      <c r="A20" t="s">
        <v>1854</v>
      </c>
      <c r="B20" s="4">
        <v>0.16877637130801687</v>
      </c>
      <c r="C20">
        <v>40</v>
      </c>
    </row>
    <row r="21" spans="1:11" x14ac:dyDescent="0.25">
      <c r="A21" t="s">
        <v>1855</v>
      </c>
      <c r="B21" s="4">
        <v>3.3755274261603373E-2</v>
      </c>
      <c r="C21">
        <v>8</v>
      </c>
    </row>
    <row r="22" spans="1:11" x14ac:dyDescent="0.25">
      <c r="A22" t="s">
        <v>1856</v>
      </c>
      <c r="B22" s="4">
        <v>1.6877637130801686E-2</v>
      </c>
      <c r="C22">
        <v>4</v>
      </c>
    </row>
    <row r="23" spans="1:11" x14ac:dyDescent="0.25">
      <c r="E23" t="s">
        <v>1925</v>
      </c>
      <c r="F23" t="s">
        <v>1916</v>
      </c>
      <c r="G23" t="s">
        <v>1917</v>
      </c>
      <c r="H23" t="s">
        <v>1918</v>
      </c>
      <c r="I23" t="s">
        <v>1919</v>
      </c>
      <c r="J23" t="s">
        <v>1920</v>
      </c>
      <c r="K23" t="s">
        <v>1929</v>
      </c>
    </row>
    <row r="24" spans="1:11" x14ac:dyDescent="0.25">
      <c r="A24" t="s">
        <v>1813</v>
      </c>
      <c r="B24">
        <v>36</v>
      </c>
      <c r="C24" s="4">
        <f t="shared" ref="C24:C39" si="1">B24/237</f>
        <v>0.15189873417721519</v>
      </c>
      <c r="E24" t="s">
        <v>145</v>
      </c>
      <c r="F24">
        <v>427</v>
      </c>
      <c r="G24">
        <v>301</v>
      </c>
      <c r="H24">
        <v>409</v>
      </c>
      <c r="I24">
        <v>193</v>
      </c>
      <c r="J24">
        <v>247</v>
      </c>
    </row>
    <row r="25" spans="1:11" x14ac:dyDescent="0.25">
      <c r="A25" t="s">
        <v>1826</v>
      </c>
      <c r="B25">
        <v>33</v>
      </c>
      <c r="C25" s="4">
        <f t="shared" si="1"/>
        <v>0.13924050632911392</v>
      </c>
      <c r="E25" t="s">
        <v>1921</v>
      </c>
      <c r="F25">
        <v>56</v>
      </c>
      <c r="G25">
        <v>56</v>
      </c>
      <c r="H25">
        <v>61</v>
      </c>
      <c r="I25">
        <v>25</v>
      </c>
      <c r="J25">
        <v>40</v>
      </c>
    </row>
    <row r="26" spans="1:11" x14ac:dyDescent="0.25">
      <c r="A26" t="s">
        <v>1823</v>
      </c>
      <c r="B26">
        <v>32</v>
      </c>
      <c r="C26" s="4">
        <f t="shared" si="1"/>
        <v>0.13502109704641349</v>
      </c>
      <c r="E26" t="s">
        <v>1922</v>
      </c>
      <c r="F26">
        <f>COUNTIF('Cancelled Appointments'!A:A,2)</f>
        <v>159</v>
      </c>
      <c r="G26">
        <f>COUNTIF('Cancelled Appointments'!A:A,3)</f>
        <v>86</v>
      </c>
      <c r="H26">
        <f>COUNTIF('Cancelled Appointments'!A:A,4)</f>
        <v>136</v>
      </c>
      <c r="I26">
        <f>COUNTIF('Cancelled Appointments'!A:A,5)</f>
        <v>93</v>
      </c>
      <c r="J26">
        <f>COUNTIF('Cancelled Appointments'!A:A,6)</f>
        <v>128</v>
      </c>
    </row>
    <row r="27" spans="1:11" x14ac:dyDescent="0.25">
      <c r="A27" t="s">
        <v>1824</v>
      </c>
      <c r="B27">
        <v>26</v>
      </c>
      <c r="C27" s="4">
        <f t="shared" si="1"/>
        <v>0.10970464135021098</v>
      </c>
      <c r="E27" t="s">
        <v>1923</v>
      </c>
      <c r="F27">
        <v>306</v>
      </c>
      <c r="G27">
        <v>62</v>
      </c>
      <c r="H27">
        <v>177</v>
      </c>
      <c r="I27">
        <v>79</v>
      </c>
      <c r="J27">
        <v>106</v>
      </c>
    </row>
    <row r="28" spans="1:11" x14ac:dyDescent="0.25">
      <c r="A28" t="s">
        <v>1830</v>
      </c>
      <c r="B28">
        <v>23</v>
      </c>
      <c r="C28" s="4">
        <f t="shared" si="1"/>
        <v>9.7046413502109699E-2</v>
      </c>
      <c r="E28" t="s">
        <v>1924</v>
      </c>
      <c r="F28">
        <f>COUNTIF('Spring 2013'!A:A,2)+F26</f>
        <v>948</v>
      </c>
      <c r="G28">
        <f>G26+COUNTIF('Spring 2013'!A:A,3)</f>
        <v>505</v>
      </c>
      <c r="H28">
        <f>H26+COUNTIF('Spring 2013'!A:A,4)</f>
        <v>783</v>
      </c>
      <c r="I28">
        <f>I26+COUNTIF('Spring 2013'!A:A,5)</f>
        <v>390</v>
      </c>
      <c r="J28">
        <f>J26+COUNTIF('Spring 2013'!A:A,6)</f>
        <v>521</v>
      </c>
    </row>
    <row r="29" spans="1:11" x14ac:dyDescent="0.25">
      <c r="A29" t="s">
        <v>1827</v>
      </c>
      <c r="B29">
        <v>20</v>
      </c>
      <c r="C29" s="4">
        <f t="shared" si="1"/>
        <v>8.4388185654008435E-2</v>
      </c>
      <c r="E29" t="s">
        <v>1926</v>
      </c>
      <c r="F29" s="19">
        <f>100*(F24/F28)</f>
        <v>45.042194092827003</v>
      </c>
      <c r="G29" s="19">
        <f t="shared" ref="G29:J29" si="2">100*(G24/G28)</f>
        <v>59.603960396039604</v>
      </c>
      <c r="H29" s="19">
        <f t="shared" si="2"/>
        <v>52.23499361430396</v>
      </c>
      <c r="I29" s="19">
        <f t="shared" si="2"/>
        <v>49.487179487179489</v>
      </c>
      <c r="J29" s="19">
        <f t="shared" si="2"/>
        <v>47.408829174664106</v>
      </c>
      <c r="K29" s="19">
        <f>AVERAGE(F29:J29)</f>
        <v>50.755431353002834</v>
      </c>
    </row>
    <row r="30" spans="1:11" x14ac:dyDescent="0.25">
      <c r="A30" t="s">
        <v>1857</v>
      </c>
      <c r="B30">
        <v>19</v>
      </c>
      <c r="C30" s="4">
        <f t="shared" si="1"/>
        <v>8.0168776371308023E-2</v>
      </c>
      <c r="E30" t="s">
        <v>1927</v>
      </c>
      <c r="F30" s="19">
        <f>100*(F25/F28)</f>
        <v>5.9071729957805905</v>
      </c>
      <c r="G30" s="19">
        <f>100*(G25/G28)</f>
        <v>11.08910891089109</v>
      </c>
      <c r="H30" s="19">
        <f>100*(H25/H28)</f>
        <v>7.7905491698595144</v>
      </c>
      <c r="I30" s="19">
        <f>100*(I25/I28)</f>
        <v>6.4102564102564097</v>
      </c>
      <c r="J30" s="19">
        <f>100*(J25/J28)</f>
        <v>7.6775431861804213</v>
      </c>
      <c r="K30" s="19">
        <f>AVERAGE(F30:J30)</f>
        <v>7.7749261345936045</v>
      </c>
    </row>
    <row r="31" spans="1:11" x14ac:dyDescent="0.25">
      <c r="A31" t="s">
        <v>1831</v>
      </c>
      <c r="B31">
        <v>12</v>
      </c>
      <c r="C31" s="4">
        <f t="shared" si="1"/>
        <v>5.0632911392405063E-2</v>
      </c>
      <c r="E31" t="s">
        <v>1928</v>
      </c>
      <c r="F31" s="19">
        <f>100*(F27/F28)</f>
        <v>32.278481012658226</v>
      </c>
      <c r="G31" s="19">
        <f t="shared" ref="G31:J31" si="3">100*(G27/G28)</f>
        <v>12.277227722772277</v>
      </c>
      <c r="H31" s="19">
        <f t="shared" si="3"/>
        <v>22.60536398467433</v>
      </c>
      <c r="I31" s="19">
        <f>100*(I27/I28)</f>
        <v>20.256410256410255</v>
      </c>
      <c r="J31" s="19">
        <f t="shared" si="3"/>
        <v>20.345489443378121</v>
      </c>
      <c r="K31" s="19">
        <f>AVERAGE(F31:J31)</f>
        <v>21.552594483978641</v>
      </c>
    </row>
    <row r="32" spans="1:11" x14ac:dyDescent="0.25">
      <c r="A32" t="s">
        <v>1825</v>
      </c>
      <c r="B32">
        <v>10</v>
      </c>
      <c r="C32" s="4">
        <f t="shared" si="1"/>
        <v>4.2194092827004218E-2</v>
      </c>
      <c r="F32" s="19"/>
      <c r="G32" s="19"/>
      <c r="H32" s="19"/>
      <c r="I32" s="19"/>
      <c r="J32" s="19"/>
      <c r="K32" s="19">
        <f>947/3147</f>
        <v>0.30092151255163646</v>
      </c>
    </row>
    <row r="33" spans="1:3" x14ac:dyDescent="0.25">
      <c r="A33" t="s">
        <v>1816</v>
      </c>
      <c r="B33">
        <v>6</v>
      </c>
      <c r="C33" s="4">
        <f t="shared" si="1"/>
        <v>2.5316455696202531E-2</v>
      </c>
    </row>
    <row r="34" spans="1:3" x14ac:dyDescent="0.25">
      <c r="A34" t="s">
        <v>1818</v>
      </c>
      <c r="B34">
        <v>6</v>
      </c>
      <c r="C34" s="4">
        <f t="shared" si="1"/>
        <v>2.5316455696202531E-2</v>
      </c>
    </row>
    <row r="35" spans="1:3" x14ac:dyDescent="0.25">
      <c r="A35" t="s">
        <v>1835</v>
      </c>
      <c r="B35">
        <v>4</v>
      </c>
      <c r="C35" s="4">
        <f t="shared" si="1"/>
        <v>1.6877637130801686E-2</v>
      </c>
    </row>
    <row r="36" spans="1:3" x14ac:dyDescent="0.25">
      <c r="A36" t="s">
        <v>1840</v>
      </c>
      <c r="B36">
        <v>3</v>
      </c>
      <c r="C36" s="4">
        <f t="shared" si="1"/>
        <v>1.2658227848101266E-2</v>
      </c>
    </row>
    <row r="37" spans="1:3" x14ac:dyDescent="0.25">
      <c r="A37" t="s">
        <v>1817</v>
      </c>
      <c r="B37">
        <v>3</v>
      </c>
      <c r="C37" s="4">
        <f t="shared" si="1"/>
        <v>1.2658227848101266E-2</v>
      </c>
    </row>
    <row r="38" spans="1:3" x14ac:dyDescent="0.25">
      <c r="A38" t="s">
        <v>1836</v>
      </c>
      <c r="B38">
        <v>3</v>
      </c>
      <c r="C38" s="4">
        <f t="shared" si="1"/>
        <v>1.2658227848101266E-2</v>
      </c>
    </row>
    <row r="39" spans="1:3" x14ac:dyDescent="0.25">
      <c r="A39" t="s">
        <v>1846</v>
      </c>
      <c r="B39">
        <v>1</v>
      </c>
      <c r="C39" s="4">
        <f t="shared" si="1"/>
        <v>4.2194092827004216E-3</v>
      </c>
    </row>
    <row r="41" spans="1:3" x14ac:dyDescent="0.25">
      <c r="A41" t="s">
        <v>1858</v>
      </c>
      <c r="B41" s="4">
        <v>0.48101265822784811</v>
      </c>
      <c r="C41">
        <v>114</v>
      </c>
    </row>
    <row r="42" spans="1:3" x14ac:dyDescent="0.25">
      <c r="A42" t="s">
        <v>1859</v>
      </c>
      <c r="B42" s="4">
        <v>0.51898734177215189</v>
      </c>
      <c r="C42">
        <v>123</v>
      </c>
    </row>
    <row r="44" spans="1:3" x14ac:dyDescent="0.25">
      <c r="A44" t="s">
        <v>1860</v>
      </c>
      <c r="B44" s="4">
        <v>0.81434599156118148</v>
      </c>
      <c r="C44">
        <v>193</v>
      </c>
    </row>
    <row r="45" spans="1:3" x14ac:dyDescent="0.25">
      <c r="A45" t="s">
        <v>1861</v>
      </c>
      <c r="B45" s="4">
        <v>0.15189873417721519</v>
      </c>
      <c r="C45">
        <v>36</v>
      </c>
    </row>
    <row r="46" spans="1:3" x14ac:dyDescent="0.25">
      <c r="A46" t="s">
        <v>1869</v>
      </c>
      <c r="B46" s="4">
        <v>1.6877637130801686E-2</v>
      </c>
      <c r="C46">
        <v>4</v>
      </c>
    </row>
    <row r="48" spans="1:3" x14ac:dyDescent="0.25">
      <c r="A48" s="11" t="s">
        <v>1862</v>
      </c>
      <c r="B48" s="10">
        <v>108</v>
      </c>
      <c r="C48" s="4">
        <v>0.45569620253164556</v>
      </c>
    </row>
    <row r="49" spans="1:3" x14ac:dyDescent="0.25">
      <c r="A49" s="11" t="s">
        <v>1863</v>
      </c>
      <c r="B49" s="10">
        <v>35</v>
      </c>
      <c r="C49" s="4">
        <v>0.14767932489451477</v>
      </c>
    </row>
    <row r="50" spans="1:3" x14ac:dyDescent="0.25">
      <c r="A50" s="11" t="s">
        <v>1864</v>
      </c>
      <c r="B50" s="10">
        <v>23</v>
      </c>
      <c r="C50" s="4">
        <v>9.7046413502109699E-2</v>
      </c>
    </row>
    <row r="51" spans="1:3" x14ac:dyDescent="0.25">
      <c r="A51" s="11" t="s">
        <v>1865</v>
      </c>
      <c r="B51" s="10">
        <v>15</v>
      </c>
      <c r="C51" s="4">
        <v>6.3291139240506333E-2</v>
      </c>
    </row>
    <row r="52" spans="1:3" x14ac:dyDescent="0.25">
      <c r="A52" s="11" t="s">
        <v>1866</v>
      </c>
      <c r="B52" s="10">
        <v>8</v>
      </c>
      <c r="C52" s="4">
        <v>3.3755274261603373E-2</v>
      </c>
    </row>
    <row r="53" spans="1:3" x14ac:dyDescent="0.25">
      <c r="A53" s="11" t="s">
        <v>1867</v>
      </c>
      <c r="B53" s="10">
        <v>10</v>
      </c>
      <c r="C53" s="4">
        <v>4.2194092827004218E-2</v>
      </c>
    </row>
    <row r="54" spans="1:3" x14ac:dyDescent="0.25">
      <c r="A54" s="11" t="s">
        <v>1868</v>
      </c>
      <c r="B54" s="10">
        <v>38</v>
      </c>
      <c r="C54" s="4">
        <v>0.16033755274261605</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3"/>
  <sheetViews>
    <sheetView zoomScale="70" zoomScaleNormal="70" workbookViewId="0">
      <selection activeCell="S2" sqref="S2:S4"/>
    </sheetView>
  </sheetViews>
  <sheetFormatPr defaultColWidth="11" defaultRowHeight="15" x14ac:dyDescent="0.25"/>
  <cols>
    <col min="1" max="1" width="2.5703125" bestFit="1" customWidth="1"/>
    <col min="2" max="2" width="25.28515625" bestFit="1" customWidth="1"/>
    <col min="3" max="3" width="24.28515625" bestFit="1" customWidth="1"/>
    <col min="4" max="4" width="28.5703125" bestFit="1" customWidth="1"/>
    <col min="5" max="5" width="16.7109375" bestFit="1" customWidth="1"/>
    <col min="6" max="6" width="20.7109375" bestFit="1" customWidth="1"/>
    <col min="7" max="7" width="20.28515625" bestFit="1" customWidth="1"/>
    <col min="8" max="8" width="23.42578125" bestFit="1" customWidth="1"/>
    <col min="9" max="9" width="23" bestFit="1" customWidth="1"/>
    <col min="10" max="10" width="16.28515625" bestFit="1" customWidth="1"/>
    <col min="11" max="11" width="17.28515625" bestFit="1" customWidth="1"/>
  </cols>
  <sheetData>
    <row r="1" spans="1:19" x14ac:dyDescent="0.25">
      <c r="B1" t="s">
        <v>0</v>
      </c>
      <c r="C1" t="s">
        <v>1</v>
      </c>
      <c r="D1" t="s">
        <v>2</v>
      </c>
      <c r="E1" t="s">
        <v>6</v>
      </c>
      <c r="F1" t="s">
        <v>8</v>
      </c>
      <c r="G1" t="s">
        <v>9</v>
      </c>
      <c r="H1" t="s">
        <v>10</v>
      </c>
      <c r="I1" t="s">
        <v>11</v>
      </c>
      <c r="J1" t="s">
        <v>12</v>
      </c>
      <c r="K1" t="s">
        <v>445</v>
      </c>
    </row>
    <row r="2" spans="1:19" s="12" customFormat="1" x14ac:dyDescent="0.25">
      <c r="A2" s="12">
        <v>4</v>
      </c>
      <c r="B2" s="13">
        <v>41304</v>
      </c>
      <c r="C2" s="14">
        <v>0.66666666666666663</v>
      </c>
      <c r="D2" s="12" t="s">
        <v>241</v>
      </c>
      <c r="H2" s="12">
        <v>2</v>
      </c>
      <c r="J2" s="12" t="s">
        <v>66</v>
      </c>
      <c r="K2" s="12" t="s">
        <v>67</v>
      </c>
      <c r="L2" s="12" t="s">
        <v>62</v>
      </c>
      <c r="M2" s="12" t="s">
        <v>63</v>
      </c>
      <c r="N2" s="12" t="s">
        <v>15</v>
      </c>
      <c r="P2" s="12" t="s">
        <v>1931</v>
      </c>
      <c r="Q2" s="12" t="s">
        <v>147</v>
      </c>
      <c r="R2" s="12">
        <f>COUNTIF(P:P,"V")</f>
        <v>248</v>
      </c>
      <c r="S2" s="18">
        <f>R2/R5</f>
        <v>0.53104925053533192</v>
      </c>
    </row>
    <row r="3" spans="1:19" s="12" customFormat="1" x14ac:dyDescent="0.25">
      <c r="A3" s="12">
        <v>4</v>
      </c>
      <c r="B3" s="13">
        <v>41304</v>
      </c>
      <c r="C3" s="14">
        <v>0.6875</v>
      </c>
      <c r="D3" s="12" t="s">
        <v>241</v>
      </c>
      <c r="H3" s="12">
        <v>2</v>
      </c>
      <c r="J3" s="12" t="s">
        <v>66</v>
      </c>
      <c r="K3" s="12" t="s">
        <v>67</v>
      </c>
      <c r="L3" s="12" t="s">
        <v>62</v>
      </c>
      <c r="M3" s="12" t="s">
        <v>63</v>
      </c>
      <c r="N3" s="12" t="s">
        <v>15</v>
      </c>
      <c r="P3" s="12" t="s">
        <v>1931</v>
      </c>
      <c r="Q3" s="12" t="s">
        <v>1935</v>
      </c>
      <c r="R3" s="12">
        <f>COUNTIF(P:P,"n/a")</f>
        <v>38</v>
      </c>
      <c r="S3" s="18">
        <f>R3/R5</f>
        <v>8.137044967880086E-2</v>
      </c>
    </row>
    <row r="4" spans="1:19" s="15" customFormat="1" x14ac:dyDescent="0.25">
      <c r="A4" s="15">
        <v>6</v>
      </c>
      <c r="B4" s="16">
        <v>41306</v>
      </c>
      <c r="C4" s="17">
        <v>0.4375</v>
      </c>
      <c r="D4" s="15" t="s">
        <v>246</v>
      </c>
      <c r="H4" s="15">
        <v>2</v>
      </c>
      <c r="J4" s="15" t="s">
        <v>66</v>
      </c>
      <c r="K4" s="15" t="s">
        <v>67</v>
      </c>
      <c r="L4" s="15" t="s">
        <v>153</v>
      </c>
      <c r="M4" s="15" t="s">
        <v>154</v>
      </c>
      <c r="N4" s="15" t="s">
        <v>22</v>
      </c>
      <c r="P4" s="15" t="s">
        <v>1934</v>
      </c>
      <c r="Q4" s="15" t="s">
        <v>1931</v>
      </c>
      <c r="R4" s="12">
        <f>COUNTIF(P:P,"R")</f>
        <v>181</v>
      </c>
      <c r="S4" s="18">
        <f>R4/R5</f>
        <v>0.38758029978586722</v>
      </c>
    </row>
    <row r="5" spans="1:19" s="12" customFormat="1" x14ac:dyDescent="0.25">
      <c r="A5" s="12">
        <v>6</v>
      </c>
      <c r="B5" s="13">
        <v>41306</v>
      </c>
      <c r="C5" s="14">
        <v>0.45833333333333331</v>
      </c>
      <c r="D5" s="12" t="s">
        <v>246</v>
      </c>
      <c r="H5" s="12">
        <v>2</v>
      </c>
      <c r="J5" s="12" t="s">
        <v>66</v>
      </c>
      <c r="K5" s="12" t="s">
        <v>67</v>
      </c>
      <c r="L5" s="12" t="s">
        <v>20</v>
      </c>
      <c r="M5" s="12" t="s">
        <v>21</v>
      </c>
      <c r="N5" s="12" t="s">
        <v>22</v>
      </c>
      <c r="P5" s="12" t="s">
        <v>1933</v>
      </c>
      <c r="R5" s="12">
        <f>SUM(R2:R4)</f>
        <v>467</v>
      </c>
    </row>
    <row r="6" spans="1:19" s="12" customFormat="1" x14ac:dyDescent="0.25">
      <c r="A6" s="12">
        <v>2</v>
      </c>
      <c r="B6" s="13">
        <v>41309</v>
      </c>
      <c r="C6" s="14">
        <v>0.4375</v>
      </c>
      <c r="D6" s="12" t="s">
        <v>241</v>
      </c>
      <c r="H6" s="12">
        <v>2</v>
      </c>
      <c r="J6" s="12" t="s">
        <v>66</v>
      </c>
      <c r="K6" s="12" t="s">
        <v>67</v>
      </c>
      <c r="L6" s="12" t="s">
        <v>62</v>
      </c>
      <c r="M6" s="12" t="s">
        <v>63</v>
      </c>
      <c r="N6" s="12" t="s">
        <v>15</v>
      </c>
      <c r="P6" s="12" t="s">
        <v>1934</v>
      </c>
    </row>
    <row r="7" spans="1:19" s="12" customFormat="1" x14ac:dyDescent="0.25">
      <c r="A7" s="12">
        <v>4</v>
      </c>
      <c r="B7" s="13">
        <v>41311</v>
      </c>
      <c r="C7" s="14">
        <v>0.75</v>
      </c>
      <c r="D7" s="12" t="s">
        <v>240</v>
      </c>
      <c r="H7" s="12">
        <v>2</v>
      </c>
      <c r="J7" s="12" t="s">
        <v>66</v>
      </c>
      <c r="K7" s="12" t="s">
        <v>67</v>
      </c>
      <c r="L7" s="12" t="s">
        <v>18</v>
      </c>
      <c r="M7" s="12" t="s">
        <v>19</v>
      </c>
      <c r="N7" s="12" t="s">
        <v>15</v>
      </c>
      <c r="P7" s="12" t="s">
        <v>1933</v>
      </c>
    </row>
    <row r="8" spans="1:19" s="12" customFormat="1" x14ac:dyDescent="0.25">
      <c r="A8" s="12">
        <v>4</v>
      </c>
      <c r="B8" s="13">
        <v>41311</v>
      </c>
      <c r="C8" s="14">
        <v>0.77083333333333337</v>
      </c>
      <c r="D8" s="12" t="s">
        <v>245</v>
      </c>
      <c r="H8" s="12">
        <v>2</v>
      </c>
      <c r="J8" s="12" t="s">
        <v>66</v>
      </c>
      <c r="K8" s="12" t="s">
        <v>67</v>
      </c>
      <c r="L8" s="12" t="s">
        <v>58</v>
      </c>
      <c r="M8" s="12" t="s">
        <v>59</v>
      </c>
      <c r="N8" s="12" t="s">
        <v>15</v>
      </c>
      <c r="P8" s="12" t="s">
        <v>1933</v>
      </c>
    </row>
    <row r="9" spans="1:19" s="12" customFormat="1" x14ac:dyDescent="0.25">
      <c r="A9" s="12">
        <v>6</v>
      </c>
      <c r="B9" s="13">
        <v>41313</v>
      </c>
      <c r="C9" s="14">
        <v>0.47916666666666669</v>
      </c>
      <c r="D9" s="12" t="s">
        <v>252</v>
      </c>
      <c r="H9" s="12">
        <v>2</v>
      </c>
      <c r="J9" s="12" t="s">
        <v>66</v>
      </c>
      <c r="K9" s="12" t="s">
        <v>67</v>
      </c>
      <c r="L9" s="12" t="s">
        <v>229</v>
      </c>
      <c r="M9" s="12" t="s">
        <v>230</v>
      </c>
      <c r="N9" s="12" t="s">
        <v>15</v>
      </c>
      <c r="P9" s="12" t="s">
        <v>1933</v>
      </c>
    </row>
    <row r="10" spans="1:19" s="15" customFormat="1" x14ac:dyDescent="0.25">
      <c r="A10" s="15">
        <v>6</v>
      </c>
      <c r="B10" s="16">
        <v>41313</v>
      </c>
      <c r="C10" s="17">
        <v>0.5</v>
      </c>
      <c r="D10" s="15" t="s">
        <v>251</v>
      </c>
      <c r="H10" s="15">
        <v>2</v>
      </c>
      <c r="J10" s="15" t="s">
        <v>66</v>
      </c>
      <c r="K10" s="15" t="s">
        <v>67</v>
      </c>
      <c r="L10" s="15" t="s">
        <v>190</v>
      </c>
      <c r="M10" s="15" t="s">
        <v>191</v>
      </c>
      <c r="N10" s="15" t="s">
        <v>15</v>
      </c>
      <c r="P10" s="15" t="s">
        <v>1934</v>
      </c>
    </row>
    <row r="11" spans="1:19" s="15" customFormat="1" x14ac:dyDescent="0.25">
      <c r="A11" s="15">
        <v>6</v>
      </c>
      <c r="B11" s="16">
        <v>41313</v>
      </c>
      <c r="C11" s="17">
        <v>0.5</v>
      </c>
      <c r="D11" s="15" t="s">
        <v>240</v>
      </c>
      <c r="H11" s="15">
        <v>2</v>
      </c>
      <c r="J11" s="15" t="s">
        <v>66</v>
      </c>
      <c r="K11" s="15" t="s">
        <v>67</v>
      </c>
      <c r="L11" s="15" t="s">
        <v>231</v>
      </c>
      <c r="M11" s="15" t="s">
        <v>232</v>
      </c>
      <c r="N11" s="15" t="s">
        <v>15</v>
      </c>
    </row>
    <row r="12" spans="1:19" s="15" customFormat="1" x14ac:dyDescent="0.25">
      <c r="A12" s="15">
        <v>2</v>
      </c>
      <c r="B12" s="16">
        <v>41316</v>
      </c>
      <c r="C12" s="17">
        <v>0.66666666666666663</v>
      </c>
      <c r="D12" s="15" t="s">
        <v>245</v>
      </c>
      <c r="H12" s="15">
        <v>2</v>
      </c>
      <c r="J12" s="15" t="s">
        <v>66</v>
      </c>
      <c r="K12" s="15" t="s">
        <v>67</v>
      </c>
      <c r="L12" s="15" t="s">
        <v>155</v>
      </c>
      <c r="M12" s="15" t="s">
        <v>156</v>
      </c>
      <c r="N12" s="15" t="s">
        <v>22</v>
      </c>
      <c r="P12" s="15" t="s">
        <v>1931</v>
      </c>
    </row>
    <row r="13" spans="1:19" s="15" customFormat="1" x14ac:dyDescent="0.25">
      <c r="A13" s="15">
        <v>2</v>
      </c>
      <c r="B13" s="16">
        <v>41316</v>
      </c>
      <c r="C13" s="17">
        <v>0.6875</v>
      </c>
      <c r="D13" s="15" t="s">
        <v>245</v>
      </c>
      <c r="H13" s="15">
        <v>2</v>
      </c>
      <c r="J13" s="15" t="s">
        <v>66</v>
      </c>
      <c r="K13" s="15" t="s">
        <v>67</v>
      </c>
      <c r="L13" s="15" t="s">
        <v>155</v>
      </c>
      <c r="M13" s="15" t="s">
        <v>156</v>
      </c>
      <c r="N13" s="15" t="s">
        <v>22</v>
      </c>
      <c r="P13" s="15" t="s">
        <v>1931</v>
      </c>
    </row>
    <row r="14" spans="1:19" s="15" customFormat="1" x14ac:dyDescent="0.25">
      <c r="A14" s="15">
        <v>4</v>
      </c>
      <c r="B14" s="16">
        <v>41318</v>
      </c>
      <c r="C14" s="17">
        <v>0.75</v>
      </c>
      <c r="D14" s="15" t="s">
        <v>352</v>
      </c>
      <c r="H14" s="15">
        <v>2</v>
      </c>
      <c r="J14" s="15" t="s">
        <v>66</v>
      </c>
      <c r="K14" s="15" t="s">
        <v>67</v>
      </c>
      <c r="L14" s="15" t="s">
        <v>62</v>
      </c>
      <c r="M14" s="15" t="s">
        <v>63</v>
      </c>
      <c r="N14" s="15" t="s">
        <v>15</v>
      </c>
      <c r="P14" s="15" t="s">
        <v>1934</v>
      </c>
    </row>
    <row r="15" spans="1:19" s="15" customFormat="1" x14ac:dyDescent="0.25">
      <c r="A15" s="15">
        <v>4</v>
      </c>
      <c r="B15" s="16">
        <v>41318</v>
      </c>
      <c r="C15" s="17">
        <v>0.77083333333333337</v>
      </c>
      <c r="D15" s="15" t="s">
        <v>352</v>
      </c>
      <c r="H15" s="15">
        <v>2</v>
      </c>
      <c r="J15" s="15" t="s">
        <v>66</v>
      </c>
      <c r="K15" s="15" t="s">
        <v>67</v>
      </c>
      <c r="L15" s="15" t="s">
        <v>62</v>
      </c>
      <c r="M15" s="15" t="s">
        <v>63</v>
      </c>
      <c r="N15" s="15" t="s">
        <v>15</v>
      </c>
      <c r="P15" s="15" t="s">
        <v>1934</v>
      </c>
    </row>
    <row r="16" spans="1:19" s="15" customFormat="1" x14ac:dyDescent="0.25">
      <c r="A16" s="15">
        <v>6</v>
      </c>
      <c r="B16" s="16">
        <v>41320</v>
      </c>
      <c r="C16" s="17">
        <v>0.41666666666666669</v>
      </c>
      <c r="D16" s="15" t="s">
        <v>241</v>
      </c>
      <c r="H16" s="15">
        <v>2</v>
      </c>
      <c r="J16" s="15" t="s">
        <v>66</v>
      </c>
      <c r="K16" s="15" t="s">
        <v>67</v>
      </c>
      <c r="L16" s="15" t="s">
        <v>408</v>
      </c>
      <c r="M16" s="15" t="s">
        <v>409</v>
      </c>
      <c r="N16" s="15" t="s">
        <v>15</v>
      </c>
      <c r="P16" s="15" t="s">
        <v>1933</v>
      </c>
    </row>
    <row r="17" spans="1:16" x14ac:dyDescent="0.25">
      <c r="A17">
        <v>6</v>
      </c>
      <c r="B17" s="1">
        <v>41320</v>
      </c>
      <c r="C17" s="2">
        <v>0.4375</v>
      </c>
      <c r="D17" t="s">
        <v>241</v>
      </c>
      <c r="H17">
        <v>2</v>
      </c>
      <c r="J17" t="s">
        <v>66</v>
      </c>
      <c r="K17" t="s">
        <v>67</v>
      </c>
      <c r="L17" t="s">
        <v>408</v>
      </c>
      <c r="M17" t="s">
        <v>409</v>
      </c>
      <c r="N17" t="s">
        <v>15</v>
      </c>
      <c r="P17" t="s">
        <v>1933</v>
      </c>
    </row>
    <row r="18" spans="1:16" x14ac:dyDescent="0.25">
      <c r="A18">
        <v>6</v>
      </c>
      <c r="B18" s="1">
        <v>41320</v>
      </c>
      <c r="C18" s="2">
        <v>0.45833333333333331</v>
      </c>
      <c r="D18" t="s">
        <v>245</v>
      </c>
      <c r="H18">
        <v>2</v>
      </c>
      <c r="J18" t="s">
        <v>66</v>
      </c>
      <c r="K18" t="s">
        <v>67</v>
      </c>
      <c r="L18" t="s">
        <v>48</v>
      </c>
      <c r="M18" t="s">
        <v>49</v>
      </c>
      <c r="N18" t="s">
        <v>15</v>
      </c>
      <c r="P18" t="s">
        <v>1934</v>
      </c>
    </row>
    <row r="19" spans="1:16" x14ac:dyDescent="0.25">
      <c r="A19">
        <v>6</v>
      </c>
      <c r="B19" s="1">
        <v>41320</v>
      </c>
      <c r="C19" s="2">
        <v>0.45833333333333331</v>
      </c>
      <c r="D19" t="s">
        <v>254</v>
      </c>
      <c r="H19">
        <v>2</v>
      </c>
      <c r="J19" t="s">
        <v>66</v>
      </c>
      <c r="K19" t="s">
        <v>67</v>
      </c>
      <c r="L19" t="s">
        <v>155</v>
      </c>
      <c r="M19" t="s">
        <v>156</v>
      </c>
      <c r="N19" t="s">
        <v>22</v>
      </c>
    </row>
    <row r="20" spans="1:16" x14ac:dyDescent="0.25">
      <c r="A20">
        <v>6</v>
      </c>
      <c r="B20" s="1">
        <v>41320</v>
      </c>
      <c r="C20" s="2">
        <v>0.47916666666666669</v>
      </c>
      <c r="D20" t="s">
        <v>245</v>
      </c>
      <c r="H20">
        <v>2</v>
      </c>
      <c r="J20" t="s">
        <v>66</v>
      </c>
      <c r="K20" t="s">
        <v>67</v>
      </c>
      <c r="L20" t="s">
        <v>48</v>
      </c>
      <c r="M20" t="s">
        <v>49</v>
      </c>
      <c r="N20" t="s">
        <v>15</v>
      </c>
      <c r="P20" t="s">
        <v>1930</v>
      </c>
    </row>
    <row r="21" spans="1:16" x14ac:dyDescent="0.25">
      <c r="A21">
        <v>6</v>
      </c>
      <c r="B21" s="1">
        <v>41320</v>
      </c>
      <c r="C21" s="2">
        <v>0.47916666666666669</v>
      </c>
      <c r="D21" t="s">
        <v>254</v>
      </c>
      <c r="H21">
        <v>2</v>
      </c>
      <c r="J21" t="s">
        <v>66</v>
      </c>
      <c r="K21" t="s">
        <v>67</v>
      </c>
      <c r="L21" t="s">
        <v>155</v>
      </c>
      <c r="M21" t="s">
        <v>156</v>
      </c>
      <c r="N21" t="s">
        <v>22</v>
      </c>
    </row>
    <row r="22" spans="1:16" x14ac:dyDescent="0.25">
      <c r="A22">
        <v>6</v>
      </c>
      <c r="B22" s="1">
        <v>41327</v>
      </c>
      <c r="C22" s="2">
        <v>0.41666666666666669</v>
      </c>
      <c r="D22" t="s">
        <v>241</v>
      </c>
      <c r="H22" s="12">
        <v>2</v>
      </c>
      <c r="J22" t="s">
        <v>66</v>
      </c>
      <c r="K22" t="s">
        <v>67</v>
      </c>
      <c r="L22" t="s">
        <v>408</v>
      </c>
      <c r="M22" t="s">
        <v>409</v>
      </c>
      <c r="N22" t="s">
        <v>15</v>
      </c>
      <c r="P22" t="s">
        <v>1933</v>
      </c>
    </row>
    <row r="23" spans="1:16" x14ac:dyDescent="0.25">
      <c r="A23">
        <v>6</v>
      </c>
      <c r="B23" s="1">
        <v>41327</v>
      </c>
      <c r="C23" s="2">
        <v>0.4375</v>
      </c>
      <c r="D23" t="s">
        <v>241</v>
      </c>
      <c r="H23" s="12">
        <v>2</v>
      </c>
      <c r="J23" t="s">
        <v>66</v>
      </c>
      <c r="K23" t="s">
        <v>67</v>
      </c>
      <c r="L23" t="s">
        <v>408</v>
      </c>
      <c r="M23" t="s">
        <v>409</v>
      </c>
      <c r="N23" t="s">
        <v>15</v>
      </c>
      <c r="P23" t="s">
        <v>1933</v>
      </c>
    </row>
    <row r="24" spans="1:16" x14ac:dyDescent="0.25">
      <c r="A24">
        <v>2</v>
      </c>
      <c r="B24" s="1">
        <v>41337</v>
      </c>
      <c r="C24" s="2">
        <v>0.375</v>
      </c>
      <c r="D24" t="s">
        <v>264</v>
      </c>
      <c r="H24" s="12">
        <v>2</v>
      </c>
      <c r="J24" t="s">
        <v>66</v>
      </c>
      <c r="K24" t="s">
        <v>67</v>
      </c>
      <c r="L24" t="s">
        <v>32</v>
      </c>
      <c r="M24" t="s">
        <v>176</v>
      </c>
      <c r="N24" t="s">
        <v>15</v>
      </c>
      <c r="P24" t="s">
        <v>1933</v>
      </c>
    </row>
    <row r="25" spans="1:16" x14ac:dyDescent="0.25">
      <c r="A25">
        <v>2</v>
      </c>
      <c r="B25" s="1">
        <v>41337</v>
      </c>
      <c r="C25" s="2">
        <v>0.39583333333333331</v>
      </c>
      <c r="D25" t="s">
        <v>264</v>
      </c>
      <c r="H25" s="15">
        <v>2</v>
      </c>
      <c r="J25" t="s">
        <v>66</v>
      </c>
      <c r="K25" t="s">
        <v>67</v>
      </c>
      <c r="L25" t="s">
        <v>32</v>
      </c>
      <c r="M25" t="s">
        <v>176</v>
      </c>
      <c r="N25" t="s">
        <v>15</v>
      </c>
      <c r="P25" t="s">
        <v>1931</v>
      </c>
    </row>
    <row r="26" spans="1:16" x14ac:dyDescent="0.25">
      <c r="A26">
        <v>2</v>
      </c>
      <c r="B26" s="1">
        <v>41337</v>
      </c>
      <c r="C26" s="2">
        <v>0.66666666666666663</v>
      </c>
      <c r="D26" t="s">
        <v>245</v>
      </c>
      <c r="H26">
        <v>2</v>
      </c>
      <c r="J26" t="s">
        <v>66</v>
      </c>
      <c r="K26" t="s">
        <v>67</v>
      </c>
      <c r="L26" t="s">
        <v>155</v>
      </c>
      <c r="M26" t="s">
        <v>156</v>
      </c>
      <c r="N26" t="s">
        <v>22</v>
      </c>
      <c r="P26" t="s">
        <v>1931</v>
      </c>
    </row>
    <row r="27" spans="1:16" x14ac:dyDescent="0.25">
      <c r="A27">
        <v>2</v>
      </c>
      <c r="B27" s="1">
        <v>41344</v>
      </c>
      <c r="C27" s="2">
        <v>0.375</v>
      </c>
      <c r="D27" t="s">
        <v>254</v>
      </c>
      <c r="H27">
        <v>2</v>
      </c>
      <c r="J27" t="s">
        <v>66</v>
      </c>
      <c r="K27" t="s">
        <v>67</v>
      </c>
      <c r="L27" t="s">
        <v>155</v>
      </c>
      <c r="M27" t="s">
        <v>156</v>
      </c>
      <c r="N27" t="s">
        <v>22</v>
      </c>
    </row>
    <row r="28" spans="1:16" x14ac:dyDescent="0.25">
      <c r="A28">
        <v>6</v>
      </c>
      <c r="B28" s="1">
        <v>41348</v>
      </c>
      <c r="C28" s="2">
        <v>0.375</v>
      </c>
      <c r="D28" t="s">
        <v>254</v>
      </c>
      <c r="H28">
        <v>2</v>
      </c>
      <c r="J28" t="s">
        <v>66</v>
      </c>
      <c r="K28" t="s">
        <v>67</v>
      </c>
      <c r="L28" t="s">
        <v>155</v>
      </c>
      <c r="M28" t="s">
        <v>156</v>
      </c>
      <c r="N28" t="s">
        <v>22</v>
      </c>
      <c r="P28" t="s">
        <v>1931</v>
      </c>
    </row>
    <row r="29" spans="1:16" x14ac:dyDescent="0.25">
      <c r="A29">
        <v>6</v>
      </c>
      <c r="B29" s="1">
        <v>41348</v>
      </c>
      <c r="C29" s="2">
        <v>0.375</v>
      </c>
      <c r="D29" t="s">
        <v>264</v>
      </c>
      <c r="H29">
        <v>2</v>
      </c>
      <c r="J29" t="s">
        <v>66</v>
      </c>
      <c r="K29" t="s">
        <v>67</v>
      </c>
      <c r="L29" t="s">
        <v>114</v>
      </c>
      <c r="M29" t="s">
        <v>115</v>
      </c>
      <c r="N29" t="s">
        <v>15</v>
      </c>
      <c r="P29" t="s">
        <v>1931</v>
      </c>
    </row>
    <row r="30" spans="1:16" x14ac:dyDescent="0.25">
      <c r="A30">
        <v>6</v>
      </c>
      <c r="B30" s="1">
        <v>41348</v>
      </c>
      <c r="C30" s="2">
        <v>0.39583333333333331</v>
      </c>
      <c r="D30" t="s">
        <v>254</v>
      </c>
      <c r="H30">
        <v>2</v>
      </c>
      <c r="J30" t="s">
        <v>66</v>
      </c>
      <c r="K30" t="s">
        <v>67</v>
      </c>
      <c r="L30" t="s">
        <v>155</v>
      </c>
      <c r="M30" t="s">
        <v>156</v>
      </c>
      <c r="N30" t="s">
        <v>22</v>
      </c>
      <c r="P30" t="s">
        <v>1931</v>
      </c>
    </row>
    <row r="31" spans="1:16" x14ac:dyDescent="0.25">
      <c r="A31">
        <v>6</v>
      </c>
      <c r="B31" s="1">
        <v>41348</v>
      </c>
      <c r="C31" s="2">
        <v>0.45833333333333331</v>
      </c>
      <c r="D31" t="s">
        <v>251</v>
      </c>
      <c r="H31">
        <v>2</v>
      </c>
      <c r="J31" t="s">
        <v>66</v>
      </c>
      <c r="K31" t="s">
        <v>67</v>
      </c>
      <c r="L31" t="s">
        <v>299</v>
      </c>
      <c r="M31" t="s">
        <v>300</v>
      </c>
      <c r="N31" t="s">
        <v>15</v>
      </c>
      <c r="P31" t="s">
        <v>1931</v>
      </c>
    </row>
    <row r="32" spans="1:16" x14ac:dyDescent="0.25">
      <c r="A32">
        <v>6</v>
      </c>
      <c r="B32" s="1">
        <v>41348</v>
      </c>
      <c r="C32" s="2">
        <v>0.47916666666666669</v>
      </c>
      <c r="D32" t="s">
        <v>252</v>
      </c>
      <c r="H32">
        <v>2</v>
      </c>
      <c r="J32" t="s">
        <v>66</v>
      </c>
      <c r="K32" t="s">
        <v>67</v>
      </c>
      <c r="L32" t="s">
        <v>62</v>
      </c>
      <c r="M32" t="s">
        <v>63</v>
      </c>
      <c r="N32" t="s">
        <v>15</v>
      </c>
      <c r="P32" t="s">
        <v>1931</v>
      </c>
    </row>
    <row r="33" spans="1:16" x14ac:dyDescent="0.25">
      <c r="A33">
        <v>6</v>
      </c>
      <c r="B33" s="1">
        <v>41348</v>
      </c>
      <c r="C33" s="2">
        <v>0.54166666666666663</v>
      </c>
      <c r="D33" t="s">
        <v>241</v>
      </c>
      <c r="H33">
        <v>2</v>
      </c>
      <c r="J33" t="s">
        <v>66</v>
      </c>
      <c r="K33" t="s">
        <v>67</v>
      </c>
      <c r="L33" t="s">
        <v>62</v>
      </c>
      <c r="M33" t="s">
        <v>63</v>
      </c>
      <c r="N33" t="s">
        <v>15</v>
      </c>
      <c r="P33" t="s">
        <v>1933</v>
      </c>
    </row>
    <row r="34" spans="1:16" x14ac:dyDescent="0.25">
      <c r="A34">
        <v>2</v>
      </c>
      <c r="B34" s="1">
        <v>41358</v>
      </c>
      <c r="C34" s="2">
        <v>0.6875</v>
      </c>
      <c r="D34" t="s">
        <v>264</v>
      </c>
      <c r="H34">
        <v>2</v>
      </c>
      <c r="J34" t="s">
        <v>66</v>
      </c>
      <c r="K34" t="s">
        <v>67</v>
      </c>
      <c r="L34" t="s">
        <v>106</v>
      </c>
      <c r="M34" t="s">
        <v>107</v>
      </c>
      <c r="N34" t="s">
        <v>25</v>
      </c>
      <c r="P34" t="s">
        <v>1931</v>
      </c>
    </row>
    <row r="35" spans="1:16" x14ac:dyDescent="0.25">
      <c r="A35">
        <v>4</v>
      </c>
      <c r="B35" s="1">
        <v>41360</v>
      </c>
      <c r="C35" s="2">
        <v>0.77083333333333337</v>
      </c>
      <c r="D35" t="s">
        <v>245</v>
      </c>
      <c r="H35">
        <v>2</v>
      </c>
      <c r="J35" t="s">
        <v>66</v>
      </c>
      <c r="K35" t="s">
        <v>67</v>
      </c>
      <c r="L35" t="s">
        <v>1219</v>
      </c>
      <c r="M35" t="s">
        <v>1220</v>
      </c>
      <c r="N35" t="s">
        <v>25</v>
      </c>
      <c r="P35" t="s">
        <v>1934</v>
      </c>
    </row>
    <row r="36" spans="1:16" x14ac:dyDescent="0.25">
      <c r="A36">
        <v>6</v>
      </c>
      <c r="B36" s="1">
        <v>41362</v>
      </c>
      <c r="C36" s="2">
        <v>0.45833333333333331</v>
      </c>
      <c r="D36" t="s">
        <v>245</v>
      </c>
      <c r="H36">
        <v>2</v>
      </c>
      <c r="J36" t="s">
        <v>66</v>
      </c>
      <c r="K36" t="s">
        <v>67</v>
      </c>
      <c r="L36" t="s">
        <v>216</v>
      </c>
      <c r="M36" t="s">
        <v>217</v>
      </c>
      <c r="N36" t="s">
        <v>25</v>
      </c>
      <c r="P36" t="s">
        <v>1934</v>
      </c>
    </row>
    <row r="37" spans="1:16" x14ac:dyDescent="0.25">
      <c r="A37">
        <v>6</v>
      </c>
      <c r="B37" s="1">
        <v>41369</v>
      </c>
      <c r="C37" s="2">
        <v>0.41666666666666669</v>
      </c>
      <c r="D37" t="s">
        <v>264</v>
      </c>
      <c r="H37">
        <v>2</v>
      </c>
      <c r="J37" t="s">
        <v>66</v>
      </c>
      <c r="K37" t="s">
        <v>67</v>
      </c>
      <c r="L37" t="s">
        <v>18</v>
      </c>
      <c r="M37" t="s">
        <v>19</v>
      </c>
      <c r="N37" t="s">
        <v>15</v>
      </c>
      <c r="P37" t="s">
        <v>1934</v>
      </c>
    </row>
    <row r="38" spans="1:16" x14ac:dyDescent="0.25">
      <c r="A38">
        <v>6</v>
      </c>
      <c r="B38" s="1">
        <v>41369</v>
      </c>
      <c r="C38" s="2">
        <v>0.4375</v>
      </c>
      <c r="D38" t="s">
        <v>264</v>
      </c>
      <c r="H38">
        <v>2</v>
      </c>
      <c r="J38" t="s">
        <v>66</v>
      </c>
      <c r="K38" t="s">
        <v>67</v>
      </c>
      <c r="L38" t="s">
        <v>18</v>
      </c>
      <c r="M38" t="s">
        <v>19</v>
      </c>
      <c r="N38" t="s">
        <v>15</v>
      </c>
      <c r="P38" t="s">
        <v>1934</v>
      </c>
    </row>
    <row r="39" spans="1:16" x14ac:dyDescent="0.25">
      <c r="A39">
        <v>2</v>
      </c>
      <c r="B39" s="1">
        <v>41379</v>
      </c>
      <c r="C39" s="2">
        <v>0.64583333333333337</v>
      </c>
      <c r="D39" t="s">
        <v>241</v>
      </c>
      <c r="H39">
        <v>2</v>
      </c>
      <c r="J39" t="s">
        <v>66</v>
      </c>
      <c r="K39" t="s">
        <v>67</v>
      </c>
      <c r="L39" t="s">
        <v>516</v>
      </c>
      <c r="M39" t="s">
        <v>517</v>
      </c>
      <c r="N39" t="s">
        <v>15</v>
      </c>
      <c r="P39" t="s">
        <v>1934</v>
      </c>
    </row>
    <row r="40" spans="1:16" x14ac:dyDescent="0.25">
      <c r="A40">
        <v>2</v>
      </c>
      <c r="B40" s="1">
        <v>41379</v>
      </c>
      <c r="C40" s="2">
        <v>0.66666666666666663</v>
      </c>
      <c r="D40" t="s">
        <v>241</v>
      </c>
      <c r="H40">
        <v>2</v>
      </c>
      <c r="J40" t="s">
        <v>66</v>
      </c>
      <c r="K40" t="s">
        <v>67</v>
      </c>
      <c r="L40" t="s">
        <v>516</v>
      </c>
      <c r="M40" t="s">
        <v>517</v>
      </c>
      <c r="N40" t="s">
        <v>15</v>
      </c>
      <c r="P40" t="s">
        <v>1934</v>
      </c>
    </row>
    <row r="41" spans="1:16" x14ac:dyDescent="0.25">
      <c r="A41">
        <v>6</v>
      </c>
      <c r="B41" s="1">
        <v>41383</v>
      </c>
      <c r="C41" s="2">
        <v>0.375</v>
      </c>
      <c r="D41" t="s">
        <v>240</v>
      </c>
      <c r="H41">
        <v>2</v>
      </c>
      <c r="J41" t="s">
        <v>66</v>
      </c>
      <c r="K41" t="s">
        <v>67</v>
      </c>
      <c r="L41" t="s">
        <v>18</v>
      </c>
      <c r="M41" t="s">
        <v>19</v>
      </c>
      <c r="N41" t="s">
        <v>15</v>
      </c>
      <c r="P41" t="s">
        <v>1931</v>
      </c>
    </row>
    <row r="42" spans="1:16" x14ac:dyDescent="0.25">
      <c r="A42">
        <v>6</v>
      </c>
      <c r="B42" s="1">
        <v>41383</v>
      </c>
      <c r="C42" s="2">
        <v>0.39583333333333331</v>
      </c>
      <c r="D42" t="s">
        <v>240</v>
      </c>
      <c r="H42">
        <v>2</v>
      </c>
      <c r="J42" t="s">
        <v>66</v>
      </c>
      <c r="K42" t="s">
        <v>67</v>
      </c>
      <c r="L42" t="s">
        <v>18</v>
      </c>
      <c r="M42" t="s">
        <v>19</v>
      </c>
      <c r="N42" t="s">
        <v>15</v>
      </c>
      <c r="P42" t="s">
        <v>1934</v>
      </c>
    </row>
    <row r="43" spans="1:16" x14ac:dyDescent="0.25">
      <c r="A43">
        <v>6</v>
      </c>
      <c r="B43" s="1">
        <v>41383</v>
      </c>
      <c r="C43" s="2">
        <v>0.54166666666666663</v>
      </c>
      <c r="D43" t="s">
        <v>245</v>
      </c>
      <c r="H43">
        <v>2</v>
      </c>
      <c r="J43" t="s">
        <v>66</v>
      </c>
      <c r="K43" t="s">
        <v>67</v>
      </c>
      <c r="L43" t="s">
        <v>66</v>
      </c>
      <c r="M43" t="s">
        <v>1364</v>
      </c>
      <c r="N43" t="s">
        <v>25</v>
      </c>
      <c r="P43" t="s">
        <v>1934</v>
      </c>
    </row>
    <row r="44" spans="1:16" x14ac:dyDescent="0.25">
      <c r="A44">
        <v>6</v>
      </c>
      <c r="B44" s="1">
        <v>41383</v>
      </c>
      <c r="C44" s="2">
        <v>0.5625</v>
      </c>
      <c r="D44" t="s">
        <v>245</v>
      </c>
      <c r="H44">
        <v>2</v>
      </c>
      <c r="J44" t="s">
        <v>66</v>
      </c>
      <c r="K44" t="s">
        <v>67</v>
      </c>
      <c r="L44" t="s">
        <v>66</v>
      </c>
      <c r="M44" t="s">
        <v>1364</v>
      </c>
      <c r="N44" t="s">
        <v>25</v>
      </c>
      <c r="P44" t="s">
        <v>1934</v>
      </c>
    </row>
    <row r="45" spans="1:16" x14ac:dyDescent="0.25">
      <c r="A45">
        <v>2</v>
      </c>
      <c r="B45" s="1">
        <v>41386</v>
      </c>
      <c r="C45" s="2">
        <v>0.39583333333333331</v>
      </c>
      <c r="D45" t="s">
        <v>264</v>
      </c>
      <c r="H45">
        <v>2</v>
      </c>
      <c r="J45" t="s">
        <v>66</v>
      </c>
      <c r="K45" t="s">
        <v>67</v>
      </c>
      <c r="L45" t="s">
        <v>18</v>
      </c>
      <c r="M45" t="s">
        <v>19</v>
      </c>
      <c r="N45" t="s">
        <v>15</v>
      </c>
      <c r="P45" t="s">
        <v>1934</v>
      </c>
    </row>
    <row r="46" spans="1:16" x14ac:dyDescent="0.25">
      <c r="A46">
        <v>2</v>
      </c>
      <c r="B46" s="1">
        <v>41386</v>
      </c>
      <c r="C46" s="2">
        <v>0.41666666666666669</v>
      </c>
      <c r="D46" t="s">
        <v>264</v>
      </c>
      <c r="H46">
        <v>2</v>
      </c>
      <c r="J46" t="s">
        <v>66</v>
      </c>
      <c r="K46" t="s">
        <v>67</v>
      </c>
      <c r="L46" t="s">
        <v>18</v>
      </c>
      <c r="M46" t="s">
        <v>19</v>
      </c>
      <c r="N46" t="s">
        <v>15</v>
      </c>
      <c r="P46" t="s">
        <v>1934</v>
      </c>
    </row>
    <row r="47" spans="1:16" x14ac:dyDescent="0.25">
      <c r="A47">
        <v>4</v>
      </c>
      <c r="B47" s="1">
        <v>41388</v>
      </c>
      <c r="C47" s="2">
        <v>0.72916666666666663</v>
      </c>
      <c r="D47" t="s">
        <v>264</v>
      </c>
      <c r="H47">
        <v>2</v>
      </c>
      <c r="J47" t="s">
        <v>66</v>
      </c>
      <c r="K47" t="s">
        <v>67</v>
      </c>
      <c r="L47" t="s">
        <v>66</v>
      </c>
      <c r="M47" t="s">
        <v>1364</v>
      </c>
      <c r="N47" t="s">
        <v>25</v>
      </c>
      <c r="P47" t="s">
        <v>1934</v>
      </c>
    </row>
    <row r="48" spans="1:16" x14ac:dyDescent="0.25">
      <c r="A48">
        <v>4</v>
      </c>
      <c r="B48" s="1">
        <v>41388</v>
      </c>
      <c r="C48" s="2">
        <v>0.75</v>
      </c>
      <c r="D48" t="s">
        <v>245</v>
      </c>
      <c r="H48">
        <v>2</v>
      </c>
      <c r="J48" t="s">
        <v>66</v>
      </c>
      <c r="K48" t="s">
        <v>67</v>
      </c>
      <c r="L48" t="s">
        <v>66</v>
      </c>
      <c r="M48" t="s">
        <v>1364</v>
      </c>
      <c r="N48" t="s">
        <v>25</v>
      </c>
    </row>
    <row r="49" spans="1:16" x14ac:dyDescent="0.25">
      <c r="A49">
        <v>4</v>
      </c>
      <c r="B49" s="1">
        <v>41388</v>
      </c>
      <c r="C49" s="2">
        <v>0.77083333333333337</v>
      </c>
      <c r="D49" t="s">
        <v>245</v>
      </c>
      <c r="H49">
        <v>2</v>
      </c>
      <c r="J49" t="s">
        <v>66</v>
      </c>
      <c r="K49" t="s">
        <v>67</v>
      </c>
      <c r="L49" t="s">
        <v>66</v>
      </c>
      <c r="M49" t="s">
        <v>1364</v>
      </c>
      <c r="N49" t="s">
        <v>25</v>
      </c>
      <c r="P49" t="s">
        <v>1933</v>
      </c>
    </row>
    <row r="50" spans="1:16" x14ac:dyDescent="0.25">
      <c r="A50">
        <v>6</v>
      </c>
      <c r="B50" s="1">
        <v>41390</v>
      </c>
      <c r="C50" s="2">
        <v>0.54166666666666663</v>
      </c>
      <c r="D50" t="s">
        <v>245</v>
      </c>
      <c r="H50">
        <v>2</v>
      </c>
      <c r="J50" t="s">
        <v>66</v>
      </c>
      <c r="K50" t="s">
        <v>67</v>
      </c>
      <c r="L50" t="s">
        <v>66</v>
      </c>
      <c r="M50" t="s">
        <v>1364</v>
      </c>
      <c r="N50" t="s">
        <v>25</v>
      </c>
      <c r="P50" t="s">
        <v>1933</v>
      </c>
    </row>
    <row r="51" spans="1:16" x14ac:dyDescent="0.25">
      <c r="A51">
        <v>6</v>
      </c>
      <c r="B51" s="1">
        <v>41390</v>
      </c>
      <c r="C51" s="2">
        <v>0.54166666666666663</v>
      </c>
      <c r="D51" t="s">
        <v>264</v>
      </c>
      <c r="H51">
        <v>2</v>
      </c>
      <c r="J51" t="s">
        <v>66</v>
      </c>
      <c r="K51" t="s">
        <v>67</v>
      </c>
      <c r="L51" t="s">
        <v>66</v>
      </c>
      <c r="M51" t="s">
        <v>1364</v>
      </c>
      <c r="N51" t="s">
        <v>25</v>
      </c>
    </row>
    <row r="52" spans="1:16" x14ac:dyDescent="0.25">
      <c r="A52">
        <v>6</v>
      </c>
      <c r="B52" s="1">
        <v>41390</v>
      </c>
      <c r="C52" s="2">
        <v>0.5625</v>
      </c>
      <c r="D52" t="s">
        <v>245</v>
      </c>
      <c r="H52">
        <v>2</v>
      </c>
      <c r="J52" t="s">
        <v>66</v>
      </c>
      <c r="K52" t="s">
        <v>67</v>
      </c>
      <c r="L52" t="s">
        <v>66</v>
      </c>
      <c r="M52" t="s">
        <v>1364</v>
      </c>
      <c r="N52" t="s">
        <v>25</v>
      </c>
      <c r="P52" t="s">
        <v>1933</v>
      </c>
    </row>
    <row r="53" spans="1:16" x14ac:dyDescent="0.25">
      <c r="A53">
        <v>6</v>
      </c>
      <c r="B53" s="1">
        <v>41390</v>
      </c>
      <c r="C53" s="2">
        <v>0.5625</v>
      </c>
      <c r="D53" t="s">
        <v>245</v>
      </c>
      <c r="H53">
        <v>2</v>
      </c>
      <c r="J53" t="s">
        <v>66</v>
      </c>
      <c r="K53" t="s">
        <v>67</v>
      </c>
      <c r="L53" t="s">
        <v>108</v>
      </c>
      <c r="M53" t="s">
        <v>184</v>
      </c>
      <c r="N53" t="s">
        <v>25</v>
      </c>
    </row>
    <row r="54" spans="1:16" x14ac:dyDescent="0.25">
      <c r="A54">
        <v>2</v>
      </c>
      <c r="B54" s="1">
        <v>41309</v>
      </c>
      <c r="C54" s="2">
        <v>0.60416666666666663</v>
      </c>
      <c r="D54" t="s">
        <v>247</v>
      </c>
      <c r="H54">
        <v>2</v>
      </c>
      <c r="J54" t="s">
        <v>54</v>
      </c>
      <c r="K54" t="s">
        <v>55</v>
      </c>
      <c r="L54" t="s">
        <v>40</v>
      </c>
      <c r="M54" t="s">
        <v>41</v>
      </c>
      <c r="N54" t="s">
        <v>22</v>
      </c>
      <c r="P54" t="s">
        <v>1934</v>
      </c>
    </row>
    <row r="55" spans="1:16" x14ac:dyDescent="0.25">
      <c r="A55">
        <v>2</v>
      </c>
      <c r="B55" s="1">
        <v>41309</v>
      </c>
      <c r="C55" s="2">
        <v>0.625</v>
      </c>
      <c r="D55" t="s">
        <v>247</v>
      </c>
      <c r="H55">
        <v>2</v>
      </c>
      <c r="J55" t="s">
        <v>54</v>
      </c>
      <c r="K55" t="s">
        <v>55</v>
      </c>
      <c r="L55" t="s">
        <v>40</v>
      </c>
      <c r="M55" t="s">
        <v>41</v>
      </c>
      <c r="N55" t="s">
        <v>22</v>
      </c>
      <c r="P55" t="s">
        <v>1934</v>
      </c>
    </row>
    <row r="56" spans="1:16" x14ac:dyDescent="0.25">
      <c r="A56">
        <v>2</v>
      </c>
      <c r="B56" s="1">
        <v>41316</v>
      </c>
      <c r="C56" s="2">
        <v>0.64583333333333337</v>
      </c>
      <c r="D56" t="s">
        <v>247</v>
      </c>
      <c r="H56">
        <v>2</v>
      </c>
      <c r="J56" t="s">
        <v>54</v>
      </c>
      <c r="K56" t="s">
        <v>55</v>
      </c>
      <c r="L56" t="s">
        <v>40</v>
      </c>
      <c r="M56" t="s">
        <v>41</v>
      </c>
      <c r="N56" t="s">
        <v>22</v>
      </c>
      <c r="P56" t="s">
        <v>1934</v>
      </c>
    </row>
    <row r="57" spans="1:16" x14ac:dyDescent="0.25">
      <c r="A57">
        <v>2</v>
      </c>
      <c r="B57" s="1">
        <v>41316</v>
      </c>
      <c r="C57" s="2">
        <v>0.66666666666666663</v>
      </c>
      <c r="D57" t="s">
        <v>247</v>
      </c>
      <c r="H57">
        <v>2</v>
      </c>
      <c r="J57" t="s">
        <v>54</v>
      </c>
      <c r="K57" t="s">
        <v>55</v>
      </c>
      <c r="L57" t="s">
        <v>40</v>
      </c>
      <c r="M57" t="s">
        <v>41</v>
      </c>
      <c r="N57" t="s">
        <v>22</v>
      </c>
      <c r="P57" t="s">
        <v>1934</v>
      </c>
    </row>
    <row r="58" spans="1:16" x14ac:dyDescent="0.25">
      <c r="A58">
        <v>4</v>
      </c>
      <c r="B58" s="1">
        <v>41318</v>
      </c>
      <c r="C58" s="2">
        <v>0.5</v>
      </c>
      <c r="D58" t="s">
        <v>247</v>
      </c>
      <c r="H58">
        <v>2</v>
      </c>
      <c r="J58" t="s">
        <v>54</v>
      </c>
      <c r="K58" t="s">
        <v>55</v>
      </c>
      <c r="L58" t="s">
        <v>40</v>
      </c>
      <c r="M58" t="s">
        <v>41</v>
      </c>
      <c r="N58" t="s">
        <v>22</v>
      </c>
      <c r="P58" t="s">
        <v>1933</v>
      </c>
    </row>
    <row r="59" spans="1:16" x14ac:dyDescent="0.25">
      <c r="A59">
        <v>4</v>
      </c>
      <c r="B59" s="1">
        <v>41318</v>
      </c>
      <c r="C59" s="2">
        <v>0.52083333333333337</v>
      </c>
      <c r="D59" t="s">
        <v>247</v>
      </c>
      <c r="H59">
        <v>2</v>
      </c>
      <c r="J59" t="s">
        <v>54</v>
      </c>
      <c r="K59" t="s">
        <v>55</v>
      </c>
      <c r="L59" t="s">
        <v>40</v>
      </c>
      <c r="M59" t="s">
        <v>41</v>
      </c>
      <c r="N59" t="s">
        <v>22</v>
      </c>
      <c r="P59" t="s">
        <v>1933</v>
      </c>
    </row>
    <row r="60" spans="1:16" x14ac:dyDescent="0.25">
      <c r="A60">
        <v>4</v>
      </c>
      <c r="B60" s="1">
        <v>41318</v>
      </c>
      <c r="C60" s="2">
        <v>0.54166666666666663</v>
      </c>
      <c r="D60" t="s">
        <v>247</v>
      </c>
      <c r="H60">
        <v>2</v>
      </c>
      <c r="J60" t="s">
        <v>54</v>
      </c>
      <c r="K60" t="s">
        <v>55</v>
      </c>
      <c r="L60" t="s">
        <v>231</v>
      </c>
      <c r="M60" t="s">
        <v>232</v>
      </c>
      <c r="N60" t="s">
        <v>15</v>
      </c>
      <c r="P60" t="s">
        <v>1934</v>
      </c>
    </row>
    <row r="61" spans="1:16" x14ac:dyDescent="0.25">
      <c r="A61">
        <v>4</v>
      </c>
      <c r="B61" s="1">
        <v>41318</v>
      </c>
      <c r="C61" s="2">
        <v>0.5625</v>
      </c>
      <c r="D61" t="s">
        <v>247</v>
      </c>
      <c r="H61">
        <v>2</v>
      </c>
      <c r="J61" t="s">
        <v>54</v>
      </c>
      <c r="K61" t="s">
        <v>55</v>
      </c>
      <c r="L61" t="s">
        <v>231</v>
      </c>
      <c r="M61" t="s">
        <v>232</v>
      </c>
      <c r="N61" t="s">
        <v>15</v>
      </c>
      <c r="P61" t="s">
        <v>1932</v>
      </c>
    </row>
    <row r="62" spans="1:16" x14ac:dyDescent="0.25">
      <c r="A62">
        <v>4</v>
      </c>
      <c r="B62" s="1">
        <v>41325</v>
      </c>
      <c r="C62" s="2">
        <v>0.5</v>
      </c>
      <c r="D62" t="s">
        <v>436</v>
      </c>
      <c r="H62">
        <v>2</v>
      </c>
      <c r="J62" t="s">
        <v>54</v>
      </c>
      <c r="K62" t="s">
        <v>55</v>
      </c>
      <c r="L62" t="s">
        <v>437</v>
      </c>
      <c r="M62" t="s">
        <v>438</v>
      </c>
      <c r="N62" t="s">
        <v>235</v>
      </c>
      <c r="P62" t="s">
        <v>1933</v>
      </c>
    </row>
    <row r="63" spans="1:16" x14ac:dyDescent="0.25">
      <c r="A63">
        <v>4</v>
      </c>
      <c r="B63" s="1">
        <v>41325</v>
      </c>
      <c r="C63" s="2">
        <v>0.52083333333333337</v>
      </c>
      <c r="D63" t="s">
        <v>247</v>
      </c>
      <c r="H63">
        <v>2</v>
      </c>
      <c r="J63" t="s">
        <v>54</v>
      </c>
      <c r="K63" t="s">
        <v>55</v>
      </c>
      <c r="L63" t="s">
        <v>40</v>
      </c>
      <c r="M63" t="s">
        <v>41</v>
      </c>
      <c r="N63" t="s">
        <v>22</v>
      </c>
      <c r="P63" t="s">
        <v>1934</v>
      </c>
    </row>
    <row r="64" spans="1:16" x14ac:dyDescent="0.25">
      <c r="A64">
        <v>4</v>
      </c>
      <c r="B64" s="1">
        <v>41325</v>
      </c>
      <c r="C64" s="2">
        <v>0.54166666666666663</v>
      </c>
      <c r="D64" t="s">
        <v>247</v>
      </c>
      <c r="H64">
        <v>2</v>
      </c>
      <c r="J64" t="s">
        <v>54</v>
      </c>
      <c r="K64" t="s">
        <v>55</v>
      </c>
      <c r="L64" t="s">
        <v>231</v>
      </c>
      <c r="M64" t="s">
        <v>232</v>
      </c>
      <c r="N64" t="s">
        <v>15</v>
      </c>
      <c r="P64" t="s">
        <v>1934</v>
      </c>
    </row>
    <row r="65" spans="1:16" x14ac:dyDescent="0.25">
      <c r="A65">
        <v>4</v>
      </c>
      <c r="B65" s="1">
        <v>41325</v>
      </c>
      <c r="C65" s="2">
        <v>0.5625</v>
      </c>
      <c r="D65" t="s">
        <v>247</v>
      </c>
      <c r="H65">
        <v>2</v>
      </c>
      <c r="J65" t="s">
        <v>54</v>
      </c>
      <c r="K65" t="s">
        <v>55</v>
      </c>
      <c r="L65" t="s">
        <v>231</v>
      </c>
      <c r="M65" t="s">
        <v>232</v>
      </c>
      <c r="N65" t="s">
        <v>15</v>
      </c>
      <c r="P65" t="s">
        <v>1934</v>
      </c>
    </row>
    <row r="66" spans="1:16" x14ac:dyDescent="0.25">
      <c r="A66">
        <v>2</v>
      </c>
      <c r="B66" s="1">
        <v>41330</v>
      </c>
      <c r="C66" s="2">
        <v>0.5</v>
      </c>
      <c r="D66" t="s">
        <v>433</v>
      </c>
      <c r="H66">
        <v>2</v>
      </c>
      <c r="J66" t="s">
        <v>54</v>
      </c>
      <c r="K66" t="s">
        <v>55</v>
      </c>
      <c r="L66" t="s">
        <v>508</v>
      </c>
      <c r="M66" t="s">
        <v>507</v>
      </c>
      <c r="N66" t="s">
        <v>22</v>
      </c>
      <c r="P66" t="s">
        <v>1934</v>
      </c>
    </row>
    <row r="67" spans="1:16" x14ac:dyDescent="0.25">
      <c r="A67">
        <v>2</v>
      </c>
      <c r="B67" s="1">
        <v>41330</v>
      </c>
      <c r="C67" s="2">
        <v>0.52083333333333337</v>
      </c>
      <c r="D67" t="s">
        <v>433</v>
      </c>
      <c r="H67">
        <v>2</v>
      </c>
      <c r="J67" t="s">
        <v>54</v>
      </c>
      <c r="K67" t="s">
        <v>55</v>
      </c>
      <c r="L67" t="s">
        <v>508</v>
      </c>
      <c r="M67" t="s">
        <v>507</v>
      </c>
      <c r="N67" t="s">
        <v>22</v>
      </c>
      <c r="P67" t="s">
        <v>1934</v>
      </c>
    </row>
    <row r="68" spans="1:16" x14ac:dyDescent="0.25">
      <c r="A68">
        <v>2</v>
      </c>
      <c r="B68" s="1">
        <v>41330</v>
      </c>
      <c r="C68" s="2">
        <v>0.625</v>
      </c>
      <c r="D68" t="s">
        <v>247</v>
      </c>
      <c r="H68">
        <v>2</v>
      </c>
      <c r="J68" t="s">
        <v>54</v>
      </c>
      <c r="K68" t="s">
        <v>55</v>
      </c>
      <c r="L68" t="s">
        <v>40</v>
      </c>
      <c r="M68" t="s">
        <v>41</v>
      </c>
      <c r="N68" t="s">
        <v>22</v>
      </c>
      <c r="P68" t="s">
        <v>1934</v>
      </c>
    </row>
    <row r="69" spans="1:16" x14ac:dyDescent="0.25">
      <c r="A69">
        <v>2</v>
      </c>
      <c r="B69" s="1">
        <v>41372</v>
      </c>
      <c r="C69" s="2">
        <v>0.58333333333333337</v>
      </c>
      <c r="D69" t="s">
        <v>439</v>
      </c>
      <c r="H69">
        <v>2</v>
      </c>
      <c r="J69" t="s">
        <v>54</v>
      </c>
      <c r="K69" t="s">
        <v>55</v>
      </c>
      <c r="L69" t="s">
        <v>440</v>
      </c>
      <c r="M69" t="s">
        <v>441</v>
      </c>
      <c r="N69" t="s">
        <v>15</v>
      </c>
      <c r="P69" t="s">
        <v>1934</v>
      </c>
    </row>
    <row r="70" spans="1:16" x14ac:dyDescent="0.25">
      <c r="A70">
        <v>4</v>
      </c>
      <c r="B70" s="1">
        <v>41374</v>
      </c>
      <c r="C70" s="2">
        <v>0.5</v>
      </c>
      <c r="D70" t="s">
        <v>1354</v>
      </c>
      <c r="H70">
        <v>2</v>
      </c>
      <c r="J70" t="s">
        <v>54</v>
      </c>
      <c r="K70" t="s">
        <v>55</v>
      </c>
      <c r="L70" t="s">
        <v>1355</v>
      </c>
      <c r="M70" t="s">
        <v>1356</v>
      </c>
      <c r="N70" t="s">
        <v>22</v>
      </c>
      <c r="P70" t="s">
        <v>1933</v>
      </c>
    </row>
    <row r="71" spans="1:16" x14ac:dyDescent="0.25">
      <c r="A71">
        <v>4</v>
      </c>
      <c r="B71" s="1">
        <v>41374</v>
      </c>
      <c r="C71" s="2">
        <v>0.5</v>
      </c>
      <c r="D71" t="s">
        <v>439</v>
      </c>
      <c r="H71">
        <v>2</v>
      </c>
      <c r="J71" t="s">
        <v>54</v>
      </c>
      <c r="K71" t="s">
        <v>55</v>
      </c>
      <c r="L71" t="s">
        <v>30</v>
      </c>
      <c r="M71" t="s">
        <v>31</v>
      </c>
      <c r="N71" t="s">
        <v>25</v>
      </c>
    </row>
    <row r="72" spans="1:16" x14ac:dyDescent="0.25">
      <c r="A72">
        <v>4</v>
      </c>
      <c r="B72" s="1">
        <v>41374</v>
      </c>
      <c r="C72" s="2">
        <v>0.52083333333333337</v>
      </c>
      <c r="D72" t="s">
        <v>1354</v>
      </c>
      <c r="H72">
        <v>2</v>
      </c>
      <c r="J72" t="s">
        <v>54</v>
      </c>
      <c r="K72" t="s">
        <v>55</v>
      </c>
      <c r="L72" t="s">
        <v>1355</v>
      </c>
      <c r="M72" t="s">
        <v>1356</v>
      </c>
      <c r="N72" t="s">
        <v>22</v>
      </c>
      <c r="P72" t="s">
        <v>1934</v>
      </c>
    </row>
    <row r="73" spans="1:16" x14ac:dyDescent="0.25">
      <c r="A73">
        <v>2</v>
      </c>
      <c r="B73" s="1">
        <v>41386</v>
      </c>
      <c r="C73" s="2">
        <v>0.625</v>
      </c>
      <c r="D73" t="s">
        <v>1017</v>
      </c>
      <c r="H73">
        <v>2</v>
      </c>
      <c r="J73" t="s">
        <v>54</v>
      </c>
      <c r="K73" t="s">
        <v>55</v>
      </c>
      <c r="L73" t="s">
        <v>1380</v>
      </c>
      <c r="M73" t="s">
        <v>1381</v>
      </c>
      <c r="N73" t="s">
        <v>15</v>
      </c>
      <c r="P73" t="s">
        <v>1933</v>
      </c>
    </row>
    <row r="74" spans="1:16" x14ac:dyDescent="0.25">
      <c r="A74">
        <v>4</v>
      </c>
      <c r="B74" s="1">
        <v>41388</v>
      </c>
      <c r="C74" s="2">
        <v>0.52083333333333337</v>
      </c>
      <c r="D74" t="s">
        <v>1017</v>
      </c>
      <c r="H74">
        <v>2</v>
      </c>
      <c r="J74" t="s">
        <v>54</v>
      </c>
      <c r="K74" t="s">
        <v>55</v>
      </c>
      <c r="L74" t="s">
        <v>1285</v>
      </c>
      <c r="M74" t="s">
        <v>1286</v>
      </c>
      <c r="N74" t="s">
        <v>15</v>
      </c>
      <c r="P74" t="s">
        <v>1933</v>
      </c>
    </row>
    <row r="75" spans="1:16" x14ac:dyDescent="0.25">
      <c r="A75">
        <v>2</v>
      </c>
      <c r="B75" s="1">
        <v>41393</v>
      </c>
      <c r="C75" s="2">
        <v>0.6875</v>
      </c>
      <c r="D75" t="s">
        <v>439</v>
      </c>
      <c r="H75">
        <v>2</v>
      </c>
      <c r="J75" t="s">
        <v>54</v>
      </c>
      <c r="K75" t="s">
        <v>55</v>
      </c>
      <c r="L75" t="s">
        <v>1392</v>
      </c>
      <c r="M75" t="s">
        <v>1393</v>
      </c>
      <c r="N75" t="s">
        <v>15</v>
      </c>
      <c r="P75" t="s">
        <v>1934</v>
      </c>
    </row>
    <row r="76" spans="1:16" x14ac:dyDescent="0.25">
      <c r="A76">
        <v>2</v>
      </c>
      <c r="B76" s="1">
        <v>41302</v>
      </c>
      <c r="C76" s="2">
        <v>0.64583333333333337</v>
      </c>
      <c r="D76" t="s">
        <v>238</v>
      </c>
      <c r="H76">
        <v>2</v>
      </c>
      <c r="J76" t="s">
        <v>112</v>
      </c>
      <c r="K76" t="s">
        <v>113</v>
      </c>
      <c r="L76" t="s">
        <v>30</v>
      </c>
      <c r="M76" t="s">
        <v>31</v>
      </c>
      <c r="N76" t="s">
        <v>25</v>
      </c>
      <c r="P76" t="s">
        <v>1934</v>
      </c>
    </row>
    <row r="77" spans="1:16" x14ac:dyDescent="0.25">
      <c r="A77">
        <v>2</v>
      </c>
      <c r="B77" s="1">
        <v>41309</v>
      </c>
      <c r="C77" s="2">
        <v>0.625</v>
      </c>
      <c r="D77" t="s">
        <v>248</v>
      </c>
      <c r="H77">
        <v>2</v>
      </c>
      <c r="J77" t="s">
        <v>112</v>
      </c>
      <c r="K77" t="s">
        <v>113</v>
      </c>
      <c r="L77" t="s">
        <v>38</v>
      </c>
      <c r="M77" t="s">
        <v>39</v>
      </c>
      <c r="N77" t="s">
        <v>15</v>
      </c>
      <c r="P77" t="s">
        <v>1934</v>
      </c>
    </row>
    <row r="78" spans="1:16" x14ac:dyDescent="0.25">
      <c r="A78">
        <v>2</v>
      </c>
      <c r="B78" s="1">
        <v>41309</v>
      </c>
      <c r="C78" s="2">
        <v>0.64583333333333337</v>
      </c>
      <c r="D78" t="s">
        <v>242</v>
      </c>
      <c r="H78">
        <v>2</v>
      </c>
      <c r="J78" t="s">
        <v>112</v>
      </c>
      <c r="K78" t="s">
        <v>113</v>
      </c>
      <c r="L78" t="s">
        <v>40</v>
      </c>
      <c r="M78" t="s">
        <v>41</v>
      </c>
      <c r="N78" t="s">
        <v>22</v>
      </c>
      <c r="P78" t="s">
        <v>1934</v>
      </c>
    </row>
    <row r="79" spans="1:16" x14ac:dyDescent="0.25">
      <c r="A79">
        <v>2</v>
      </c>
      <c r="B79" s="1">
        <v>41309</v>
      </c>
      <c r="C79" s="2">
        <v>0.66666666666666663</v>
      </c>
      <c r="D79" t="s">
        <v>242</v>
      </c>
      <c r="H79">
        <v>2</v>
      </c>
      <c r="J79" t="s">
        <v>112</v>
      </c>
      <c r="K79" t="s">
        <v>113</v>
      </c>
      <c r="L79" t="s">
        <v>40</v>
      </c>
      <c r="M79" t="s">
        <v>41</v>
      </c>
      <c r="N79" t="s">
        <v>22</v>
      </c>
      <c r="P79" t="s">
        <v>1934</v>
      </c>
    </row>
    <row r="80" spans="1:16" x14ac:dyDescent="0.25">
      <c r="A80">
        <v>2</v>
      </c>
      <c r="B80" s="1">
        <v>41309</v>
      </c>
      <c r="C80" s="2">
        <v>0.6875</v>
      </c>
      <c r="D80" t="s">
        <v>240</v>
      </c>
      <c r="H80">
        <v>2</v>
      </c>
      <c r="J80" t="s">
        <v>112</v>
      </c>
      <c r="K80" t="s">
        <v>113</v>
      </c>
      <c r="L80" t="s">
        <v>23</v>
      </c>
      <c r="M80" t="s">
        <v>24</v>
      </c>
      <c r="N80" t="s">
        <v>25</v>
      </c>
      <c r="P80" t="s">
        <v>1933</v>
      </c>
    </row>
    <row r="81" spans="1:16" x14ac:dyDescent="0.25">
      <c r="A81">
        <v>3</v>
      </c>
      <c r="B81" s="1">
        <v>41317</v>
      </c>
      <c r="C81" s="2">
        <v>0.375</v>
      </c>
      <c r="D81" t="s">
        <v>240</v>
      </c>
      <c r="H81">
        <v>2</v>
      </c>
      <c r="J81" t="s">
        <v>112</v>
      </c>
      <c r="K81" t="s">
        <v>113</v>
      </c>
      <c r="L81" t="s">
        <v>231</v>
      </c>
      <c r="M81" t="s">
        <v>232</v>
      </c>
      <c r="N81" t="s">
        <v>15</v>
      </c>
      <c r="P81" t="s">
        <v>1933</v>
      </c>
    </row>
    <row r="82" spans="1:16" x14ac:dyDescent="0.25">
      <c r="A82">
        <v>3</v>
      </c>
      <c r="B82" s="1">
        <v>41317</v>
      </c>
      <c r="C82" s="2">
        <v>0.45833333333333331</v>
      </c>
      <c r="D82" t="s">
        <v>248</v>
      </c>
      <c r="H82">
        <v>2</v>
      </c>
      <c r="J82" t="s">
        <v>112</v>
      </c>
      <c r="K82" t="s">
        <v>113</v>
      </c>
      <c r="L82" t="s">
        <v>46</v>
      </c>
      <c r="M82" t="s">
        <v>47</v>
      </c>
      <c r="N82" t="s">
        <v>15</v>
      </c>
      <c r="P82" t="s">
        <v>1934</v>
      </c>
    </row>
    <row r="83" spans="1:16" x14ac:dyDescent="0.25">
      <c r="A83">
        <v>3</v>
      </c>
      <c r="B83" s="1">
        <v>41317</v>
      </c>
      <c r="C83" s="2">
        <v>0.45833333333333331</v>
      </c>
      <c r="D83" t="s">
        <v>240</v>
      </c>
      <c r="H83">
        <v>2</v>
      </c>
      <c r="J83" t="s">
        <v>112</v>
      </c>
      <c r="K83" t="s">
        <v>113</v>
      </c>
      <c r="L83" t="s">
        <v>282</v>
      </c>
      <c r="M83" t="s">
        <v>283</v>
      </c>
      <c r="N83" t="s">
        <v>25</v>
      </c>
    </row>
    <row r="84" spans="1:16" x14ac:dyDescent="0.25">
      <c r="A84">
        <v>3</v>
      </c>
      <c r="B84" s="1">
        <v>41317</v>
      </c>
      <c r="C84" s="2">
        <v>0.47916666666666669</v>
      </c>
      <c r="D84" t="s">
        <v>248</v>
      </c>
      <c r="H84">
        <v>2</v>
      </c>
      <c r="J84" t="s">
        <v>112</v>
      </c>
      <c r="K84" t="s">
        <v>113</v>
      </c>
      <c r="L84" t="s">
        <v>46</v>
      </c>
      <c r="M84" t="s">
        <v>47</v>
      </c>
      <c r="N84" t="s">
        <v>15</v>
      </c>
      <c r="P84" t="s">
        <v>1934</v>
      </c>
    </row>
    <row r="85" spans="1:16" x14ac:dyDescent="0.25">
      <c r="A85">
        <v>3</v>
      </c>
      <c r="B85" s="1">
        <v>41317</v>
      </c>
      <c r="C85" s="2">
        <v>0.47916666666666669</v>
      </c>
      <c r="D85" t="s">
        <v>240</v>
      </c>
      <c r="H85">
        <v>2</v>
      </c>
      <c r="J85" t="s">
        <v>112</v>
      </c>
      <c r="K85" t="s">
        <v>113</v>
      </c>
      <c r="L85" t="s">
        <v>282</v>
      </c>
      <c r="M85" t="s">
        <v>283</v>
      </c>
      <c r="N85" t="s">
        <v>25</v>
      </c>
    </row>
    <row r="86" spans="1:16" x14ac:dyDescent="0.25">
      <c r="A86">
        <v>3</v>
      </c>
      <c r="B86" s="1">
        <v>41317</v>
      </c>
      <c r="C86" s="2">
        <v>0.5</v>
      </c>
      <c r="D86" t="s">
        <v>257</v>
      </c>
      <c r="H86">
        <v>2</v>
      </c>
      <c r="J86" t="s">
        <v>112</v>
      </c>
      <c r="K86" t="s">
        <v>113</v>
      </c>
      <c r="L86" t="s">
        <v>138</v>
      </c>
      <c r="M86" t="s">
        <v>139</v>
      </c>
      <c r="N86" t="s">
        <v>15</v>
      </c>
      <c r="P86" t="s">
        <v>1934</v>
      </c>
    </row>
    <row r="87" spans="1:16" x14ac:dyDescent="0.25">
      <c r="A87">
        <v>3</v>
      </c>
      <c r="B87" s="1">
        <v>41317</v>
      </c>
      <c r="C87" s="2">
        <v>0.52083333333333337</v>
      </c>
      <c r="D87" t="s">
        <v>257</v>
      </c>
      <c r="H87">
        <v>2</v>
      </c>
      <c r="J87" t="s">
        <v>112</v>
      </c>
      <c r="K87" t="s">
        <v>113</v>
      </c>
      <c r="L87" t="s">
        <v>138</v>
      </c>
      <c r="M87" t="s">
        <v>139</v>
      </c>
      <c r="N87" t="s">
        <v>15</v>
      </c>
      <c r="P87" t="s">
        <v>1934</v>
      </c>
    </row>
    <row r="88" spans="1:16" x14ac:dyDescent="0.25">
      <c r="A88">
        <v>6</v>
      </c>
      <c r="B88" s="1">
        <v>41320</v>
      </c>
      <c r="C88" s="2">
        <v>0.41666666666666669</v>
      </c>
      <c r="D88" t="s">
        <v>257</v>
      </c>
      <c r="H88">
        <v>2</v>
      </c>
      <c r="J88" t="s">
        <v>112</v>
      </c>
      <c r="K88" t="s">
        <v>113</v>
      </c>
      <c r="L88" t="s">
        <v>116</v>
      </c>
      <c r="M88" t="s">
        <v>117</v>
      </c>
      <c r="N88" t="s">
        <v>15</v>
      </c>
      <c r="P88" t="s">
        <v>1933</v>
      </c>
    </row>
    <row r="89" spans="1:16" x14ac:dyDescent="0.25">
      <c r="A89">
        <v>6</v>
      </c>
      <c r="B89" s="1">
        <v>41320</v>
      </c>
      <c r="C89" s="2">
        <v>0.4375</v>
      </c>
      <c r="D89" t="s">
        <v>257</v>
      </c>
      <c r="H89">
        <v>2</v>
      </c>
      <c r="J89" t="s">
        <v>112</v>
      </c>
      <c r="K89" t="s">
        <v>113</v>
      </c>
      <c r="L89" t="s">
        <v>116</v>
      </c>
      <c r="M89" t="s">
        <v>117</v>
      </c>
      <c r="N89" t="s">
        <v>15</v>
      </c>
      <c r="P89" t="s">
        <v>1933</v>
      </c>
    </row>
    <row r="90" spans="1:16" x14ac:dyDescent="0.25">
      <c r="A90">
        <v>3</v>
      </c>
      <c r="B90" s="1">
        <v>41324</v>
      </c>
      <c r="C90" s="2">
        <v>0.52083333333333337</v>
      </c>
      <c r="D90" t="s">
        <v>238</v>
      </c>
      <c r="H90">
        <v>2</v>
      </c>
      <c r="J90" t="s">
        <v>112</v>
      </c>
      <c r="K90" t="s">
        <v>113</v>
      </c>
      <c r="L90" t="s">
        <v>413</v>
      </c>
      <c r="M90" t="s">
        <v>414</v>
      </c>
      <c r="N90" t="s">
        <v>25</v>
      </c>
      <c r="P90" t="s">
        <v>1934</v>
      </c>
    </row>
    <row r="91" spans="1:16" x14ac:dyDescent="0.25">
      <c r="A91">
        <v>6</v>
      </c>
      <c r="B91" s="1">
        <v>41327</v>
      </c>
      <c r="C91" s="2">
        <v>0.41666666666666669</v>
      </c>
      <c r="D91" t="s">
        <v>256</v>
      </c>
      <c r="H91">
        <v>2</v>
      </c>
      <c r="J91" t="s">
        <v>112</v>
      </c>
      <c r="K91" t="s">
        <v>113</v>
      </c>
      <c r="L91" t="s">
        <v>211</v>
      </c>
      <c r="M91" t="s">
        <v>212</v>
      </c>
      <c r="N91" t="s">
        <v>22</v>
      </c>
      <c r="P91" t="s">
        <v>1934</v>
      </c>
    </row>
    <row r="92" spans="1:16" x14ac:dyDescent="0.25">
      <c r="A92">
        <v>6</v>
      </c>
      <c r="B92" s="1">
        <v>41327</v>
      </c>
      <c r="C92" s="2">
        <v>0.4375</v>
      </c>
      <c r="D92" t="s">
        <v>256</v>
      </c>
      <c r="H92">
        <v>2</v>
      </c>
      <c r="J92" t="s">
        <v>112</v>
      </c>
      <c r="K92" t="s">
        <v>113</v>
      </c>
      <c r="L92" t="s">
        <v>211</v>
      </c>
      <c r="M92" t="s">
        <v>212</v>
      </c>
      <c r="N92" t="s">
        <v>22</v>
      </c>
      <c r="P92" t="s">
        <v>1934</v>
      </c>
    </row>
    <row r="93" spans="1:16" x14ac:dyDescent="0.25">
      <c r="A93">
        <v>2</v>
      </c>
      <c r="B93" s="1">
        <v>41330</v>
      </c>
      <c r="C93" s="2">
        <v>0.625</v>
      </c>
      <c r="D93" t="s">
        <v>240</v>
      </c>
      <c r="H93">
        <v>2</v>
      </c>
      <c r="J93" t="s">
        <v>112</v>
      </c>
      <c r="K93" t="s">
        <v>113</v>
      </c>
      <c r="L93" t="s">
        <v>18</v>
      </c>
      <c r="M93" t="s">
        <v>19</v>
      </c>
      <c r="N93" t="s">
        <v>15</v>
      </c>
      <c r="P93" t="s">
        <v>1934</v>
      </c>
    </row>
    <row r="94" spans="1:16" x14ac:dyDescent="0.25">
      <c r="A94">
        <v>3</v>
      </c>
      <c r="B94" s="1">
        <v>41331</v>
      </c>
      <c r="C94" s="2">
        <v>0.41666666666666669</v>
      </c>
      <c r="D94" t="s">
        <v>240</v>
      </c>
      <c r="H94">
        <v>2</v>
      </c>
      <c r="J94" t="s">
        <v>112</v>
      </c>
      <c r="K94" t="s">
        <v>113</v>
      </c>
      <c r="L94" t="s">
        <v>18</v>
      </c>
      <c r="M94" t="s">
        <v>19</v>
      </c>
      <c r="N94" t="s">
        <v>15</v>
      </c>
      <c r="P94" t="s">
        <v>1933</v>
      </c>
    </row>
    <row r="95" spans="1:16" x14ac:dyDescent="0.25">
      <c r="A95">
        <v>3</v>
      </c>
      <c r="B95" s="1">
        <v>41331</v>
      </c>
      <c r="C95" s="2">
        <v>0.4375</v>
      </c>
      <c r="D95" t="s">
        <v>240</v>
      </c>
      <c r="H95">
        <v>2</v>
      </c>
      <c r="J95" t="s">
        <v>112</v>
      </c>
      <c r="K95" t="s">
        <v>113</v>
      </c>
      <c r="L95" t="s">
        <v>18</v>
      </c>
      <c r="M95" t="s">
        <v>19</v>
      </c>
      <c r="N95" t="s">
        <v>15</v>
      </c>
      <c r="P95" t="s">
        <v>1934</v>
      </c>
    </row>
    <row r="96" spans="1:16" x14ac:dyDescent="0.25">
      <c r="A96">
        <v>3</v>
      </c>
      <c r="B96" s="1">
        <v>41331</v>
      </c>
      <c r="C96" s="2">
        <v>0.47916666666666669</v>
      </c>
      <c r="D96" t="s">
        <v>257</v>
      </c>
      <c r="H96">
        <v>2</v>
      </c>
      <c r="J96" t="s">
        <v>112</v>
      </c>
      <c r="K96" t="s">
        <v>113</v>
      </c>
      <c r="L96" t="s">
        <v>116</v>
      </c>
      <c r="M96" t="s">
        <v>117</v>
      </c>
      <c r="N96" t="s">
        <v>15</v>
      </c>
      <c r="P96" t="s">
        <v>1934</v>
      </c>
    </row>
    <row r="97" spans="1:16" x14ac:dyDescent="0.25">
      <c r="A97">
        <v>3</v>
      </c>
      <c r="B97" s="1">
        <v>41331</v>
      </c>
      <c r="C97" s="2">
        <v>0.52083333333333337</v>
      </c>
      <c r="D97" t="s">
        <v>257</v>
      </c>
      <c r="H97">
        <v>2</v>
      </c>
      <c r="J97" t="s">
        <v>112</v>
      </c>
      <c r="K97" t="s">
        <v>113</v>
      </c>
      <c r="L97" t="s">
        <v>187</v>
      </c>
      <c r="M97" t="s">
        <v>505</v>
      </c>
      <c r="N97" t="s">
        <v>22</v>
      </c>
      <c r="P97" t="s">
        <v>1934</v>
      </c>
    </row>
    <row r="98" spans="1:16" x14ac:dyDescent="0.25">
      <c r="A98">
        <v>2</v>
      </c>
      <c r="B98" s="1">
        <v>41337</v>
      </c>
      <c r="C98" s="2">
        <v>0.64583333333333337</v>
      </c>
      <c r="D98" t="s">
        <v>240</v>
      </c>
      <c r="H98">
        <v>2</v>
      </c>
      <c r="J98" t="s">
        <v>112</v>
      </c>
      <c r="K98" t="s">
        <v>113</v>
      </c>
      <c r="L98" t="s">
        <v>151</v>
      </c>
      <c r="M98" t="s">
        <v>990</v>
      </c>
      <c r="N98" t="s">
        <v>22</v>
      </c>
      <c r="P98" t="s">
        <v>1933</v>
      </c>
    </row>
    <row r="99" spans="1:16" x14ac:dyDescent="0.25">
      <c r="A99">
        <v>3</v>
      </c>
      <c r="B99" s="1">
        <v>41338</v>
      </c>
      <c r="C99" s="2">
        <v>0.39583333333333331</v>
      </c>
      <c r="D99" t="s">
        <v>240</v>
      </c>
      <c r="H99">
        <v>2</v>
      </c>
      <c r="J99" t="s">
        <v>112</v>
      </c>
      <c r="K99" t="s">
        <v>113</v>
      </c>
      <c r="L99" t="s">
        <v>110</v>
      </c>
      <c r="M99" t="s">
        <v>111</v>
      </c>
      <c r="N99" t="s">
        <v>15</v>
      </c>
      <c r="P99" t="s">
        <v>1933</v>
      </c>
    </row>
    <row r="100" spans="1:16" x14ac:dyDescent="0.25">
      <c r="A100">
        <v>3</v>
      </c>
      <c r="B100" s="1">
        <v>41345</v>
      </c>
      <c r="C100" s="2">
        <v>0.52083333333333337</v>
      </c>
      <c r="D100" t="s">
        <v>257</v>
      </c>
      <c r="H100">
        <v>2</v>
      </c>
      <c r="J100" t="s">
        <v>112</v>
      </c>
      <c r="K100" t="s">
        <v>113</v>
      </c>
      <c r="L100" t="s">
        <v>187</v>
      </c>
      <c r="M100" t="s">
        <v>505</v>
      </c>
      <c r="N100" t="s">
        <v>22</v>
      </c>
      <c r="P100" t="s">
        <v>1933</v>
      </c>
    </row>
    <row r="101" spans="1:16" x14ac:dyDescent="0.25">
      <c r="A101">
        <v>2</v>
      </c>
      <c r="B101" s="1">
        <v>41365</v>
      </c>
      <c r="C101" s="2">
        <v>0.64583333333333337</v>
      </c>
      <c r="D101" t="s">
        <v>238</v>
      </c>
      <c r="H101">
        <v>2</v>
      </c>
      <c r="J101" t="s">
        <v>112</v>
      </c>
      <c r="K101" t="s">
        <v>113</v>
      </c>
      <c r="L101" t="s">
        <v>30</v>
      </c>
      <c r="M101" t="s">
        <v>31</v>
      </c>
      <c r="N101" t="s">
        <v>25</v>
      </c>
      <c r="P101" t="s">
        <v>1933</v>
      </c>
    </row>
    <row r="102" spans="1:16" x14ac:dyDescent="0.25">
      <c r="A102">
        <v>2</v>
      </c>
      <c r="B102" s="1">
        <v>41365</v>
      </c>
      <c r="C102" s="2">
        <v>0.66666666666666663</v>
      </c>
      <c r="D102" t="s">
        <v>238</v>
      </c>
      <c r="H102">
        <v>2</v>
      </c>
      <c r="J102" t="s">
        <v>112</v>
      </c>
      <c r="K102" t="s">
        <v>113</v>
      </c>
      <c r="L102" t="s">
        <v>30</v>
      </c>
      <c r="M102" t="s">
        <v>31</v>
      </c>
      <c r="N102" t="s">
        <v>25</v>
      </c>
      <c r="P102" t="s">
        <v>1933</v>
      </c>
    </row>
    <row r="103" spans="1:16" x14ac:dyDescent="0.25">
      <c r="A103">
        <v>2</v>
      </c>
      <c r="B103" s="1">
        <v>41365</v>
      </c>
      <c r="C103" s="2">
        <v>0.72916666666666663</v>
      </c>
      <c r="D103" t="s">
        <v>240</v>
      </c>
      <c r="H103">
        <v>2</v>
      </c>
      <c r="J103" t="s">
        <v>112</v>
      </c>
      <c r="K103" t="s">
        <v>113</v>
      </c>
      <c r="L103" t="s">
        <v>80</v>
      </c>
      <c r="M103" t="s">
        <v>81</v>
      </c>
      <c r="N103" t="s">
        <v>15</v>
      </c>
      <c r="P103" t="s">
        <v>1934</v>
      </c>
    </row>
    <row r="104" spans="1:16" x14ac:dyDescent="0.25">
      <c r="A104">
        <v>3</v>
      </c>
      <c r="B104" s="1">
        <v>41366</v>
      </c>
      <c r="C104" s="2">
        <v>0.375</v>
      </c>
      <c r="D104" t="s">
        <v>240</v>
      </c>
      <c r="H104">
        <v>2</v>
      </c>
      <c r="J104" t="s">
        <v>112</v>
      </c>
      <c r="K104" t="s">
        <v>113</v>
      </c>
      <c r="L104" t="s">
        <v>18</v>
      </c>
      <c r="M104" t="s">
        <v>19</v>
      </c>
      <c r="N104" t="s">
        <v>15</v>
      </c>
      <c r="P104" t="s">
        <v>1934</v>
      </c>
    </row>
    <row r="105" spans="1:16" x14ac:dyDescent="0.25">
      <c r="A105">
        <v>3</v>
      </c>
      <c r="B105" s="1">
        <v>41366</v>
      </c>
      <c r="C105" s="2">
        <v>0.39583333333333331</v>
      </c>
      <c r="D105" t="s">
        <v>240</v>
      </c>
      <c r="H105">
        <v>2</v>
      </c>
      <c r="J105" t="s">
        <v>112</v>
      </c>
      <c r="K105" t="s">
        <v>113</v>
      </c>
      <c r="L105" t="s">
        <v>18</v>
      </c>
      <c r="M105" t="s">
        <v>19</v>
      </c>
      <c r="N105" t="s">
        <v>15</v>
      </c>
    </row>
    <row r="106" spans="1:16" x14ac:dyDescent="0.25">
      <c r="A106">
        <v>3</v>
      </c>
      <c r="B106" s="1">
        <v>41373</v>
      </c>
      <c r="C106" s="2">
        <v>0.39583333333333331</v>
      </c>
      <c r="D106" t="s">
        <v>240</v>
      </c>
      <c r="H106">
        <v>2</v>
      </c>
      <c r="J106" t="s">
        <v>112</v>
      </c>
      <c r="K106" t="s">
        <v>113</v>
      </c>
      <c r="L106" t="s">
        <v>110</v>
      </c>
      <c r="M106" t="s">
        <v>111</v>
      </c>
      <c r="N106" t="s">
        <v>15</v>
      </c>
      <c r="P106" t="s">
        <v>1934</v>
      </c>
    </row>
    <row r="107" spans="1:16" x14ac:dyDescent="0.25">
      <c r="A107">
        <v>2</v>
      </c>
      <c r="B107" s="1">
        <v>41379</v>
      </c>
      <c r="C107" s="2">
        <v>0.66666666666666663</v>
      </c>
      <c r="D107" t="s">
        <v>238</v>
      </c>
      <c r="H107">
        <v>2</v>
      </c>
      <c r="J107" t="s">
        <v>112</v>
      </c>
      <c r="K107" t="s">
        <v>113</v>
      </c>
      <c r="L107" t="s">
        <v>30</v>
      </c>
      <c r="M107" t="s">
        <v>31</v>
      </c>
      <c r="N107" t="s">
        <v>25</v>
      </c>
      <c r="P107" t="s">
        <v>1933</v>
      </c>
    </row>
    <row r="108" spans="1:16" x14ac:dyDescent="0.25">
      <c r="A108">
        <v>2</v>
      </c>
      <c r="B108" s="1">
        <v>41379</v>
      </c>
      <c r="C108" s="2">
        <v>0.6875</v>
      </c>
      <c r="D108" t="s">
        <v>238</v>
      </c>
      <c r="H108">
        <v>2</v>
      </c>
      <c r="J108" t="s">
        <v>112</v>
      </c>
      <c r="K108" t="s">
        <v>113</v>
      </c>
      <c r="L108" t="s">
        <v>30</v>
      </c>
      <c r="M108" t="s">
        <v>31</v>
      </c>
      <c r="N108" t="s">
        <v>25</v>
      </c>
      <c r="P108" t="s">
        <v>1934</v>
      </c>
    </row>
    <row r="109" spans="1:16" x14ac:dyDescent="0.25">
      <c r="A109">
        <v>3</v>
      </c>
      <c r="B109" s="1">
        <v>41380</v>
      </c>
      <c r="C109" s="2">
        <v>0.41666666666666669</v>
      </c>
      <c r="D109" t="s">
        <v>238</v>
      </c>
      <c r="H109">
        <v>2</v>
      </c>
      <c r="J109" t="s">
        <v>112</v>
      </c>
      <c r="K109" t="s">
        <v>113</v>
      </c>
      <c r="L109" t="s">
        <v>66</v>
      </c>
      <c r="M109" t="s">
        <v>1364</v>
      </c>
      <c r="N109" t="s">
        <v>25</v>
      </c>
      <c r="P109" t="s">
        <v>1934</v>
      </c>
    </row>
    <row r="110" spans="1:16" x14ac:dyDescent="0.25">
      <c r="A110">
        <v>3</v>
      </c>
      <c r="B110" s="1">
        <v>41380</v>
      </c>
      <c r="C110" s="2">
        <v>0.4375</v>
      </c>
      <c r="D110" t="s">
        <v>238</v>
      </c>
      <c r="H110">
        <v>2</v>
      </c>
      <c r="J110" t="s">
        <v>112</v>
      </c>
      <c r="K110" t="s">
        <v>113</v>
      </c>
      <c r="L110" t="s">
        <v>66</v>
      </c>
      <c r="M110" t="s">
        <v>1364</v>
      </c>
      <c r="N110" t="s">
        <v>25</v>
      </c>
      <c r="P110" t="s">
        <v>1934</v>
      </c>
    </row>
    <row r="111" spans="1:16" x14ac:dyDescent="0.25">
      <c r="A111">
        <v>6</v>
      </c>
      <c r="B111" s="1">
        <v>41383</v>
      </c>
      <c r="C111" s="2">
        <v>0.375</v>
      </c>
      <c r="D111" t="s">
        <v>238</v>
      </c>
      <c r="H111">
        <v>2</v>
      </c>
      <c r="J111" t="s">
        <v>112</v>
      </c>
      <c r="K111" t="s">
        <v>113</v>
      </c>
      <c r="L111" t="s">
        <v>66</v>
      </c>
      <c r="M111" t="s">
        <v>1364</v>
      </c>
      <c r="N111" t="s">
        <v>25</v>
      </c>
      <c r="P111" t="s">
        <v>1933</v>
      </c>
    </row>
    <row r="112" spans="1:16" x14ac:dyDescent="0.25">
      <c r="A112">
        <v>6</v>
      </c>
      <c r="B112" s="1">
        <v>41383</v>
      </c>
      <c r="C112" s="2">
        <v>0.39583333333333331</v>
      </c>
      <c r="D112" t="s">
        <v>238</v>
      </c>
      <c r="H112">
        <v>2</v>
      </c>
      <c r="J112" t="s">
        <v>112</v>
      </c>
      <c r="K112" t="s">
        <v>113</v>
      </c>
      <c r="L112" t="s">
        <v>66</v>
      </c>
      <c r="M112" t="s">
        <v>1364</v>
      </c>
      <c r="N112" t="s">
        <v>25</v>
      </c>
      <c r="P112" t="s">
        <v>1933</v>
      </c>
    </row>
    <row r="113" spans="1:16" x14ac:dyDescent="0.25">
      <c r="A113">
        <v>2</v>
      </c>
      <c r="B113" s="1">
        <v>41386</v>
      </c>
      <c r="C113" s="2">
        <v>0.58333333333333337</v>
      </c>
      <c r="D113" t="s">
        <v>262</v>
      </c>
      <c r="H113">
        <v>2</v>
      </c>
      <c r="J113" t="s">
        <v>112</v>
      </c>
      <c r="K113" t="s">
        <v>113</v>
      </c>
      <c r="L113" t="s">
        <v>1219</v>
      </c>
      <c r="M113" t="s">
        <v>1220</v>
      </c>
      <c r="N113" t="s">
        <v>25</v>
      </c>
      <c r="P113" t="s">
        <v>1934</v>
      </c>
    </row>
    <row r="114" spans="1:16" x14ac:dyDescent="0.25">
      <c r="A114">
        <v>3</v>
      </c>
      <c r="B114" s="1">
        <v>41387</v>
      </c>
      <c r="C114" s="2">
        <v>0.41666666666666669</v>
      </c>
      <c r="D114" t="s">
        <v>238</v>
      </c>
      <c r="H114">
        <v>2</v>
      </c>
      <c r="J114" t="s">
        <v>112</v>
      </c>
      <c r="K114" t="s">
        <v>113</v>
      </c>
      <c r="L114" t="s">
        <v>30</v>
      </c>
      <c r="M114" t="s">
        <v>31</v>
      </c>
      <c r="N114" t="s">
        <v>25</v>
      </c>
      <c r="P114" t="s">
        <v>1933</v>
      </c>
    </row>
    <row r="115" spans="1:16" x14ac:dyDescent="0.25">
      <c r="A115">
        <v>6</v>
      </c>
      <c r="B115" s="1">
        <v>41390</v>
      </c>
      <c r="C115" s="2">
        <v>0.375</v>
      </c>
      <c r="D115" t="s">
        <v>238</v>
      </c>
      <c r="H115">
        <v>2</v>
      </c>
      <c r="J115" t="s">
        <v>112</v>
      </c>
      <c r="K115" t="s">
        <v>113</v>
      </c>
      <c r="L115" t="s">
        <v>66</v>
      </c>
      <c r="M115" t="s">
        <v>1364</v>
      </c>
      <c r="N115" t="s">
        <v>25</v>
      </c>
      <c r="P115" t="s">
        <v>1934</v>
      </c>
    </row>
    <row r="116" spans="1:16" x14ac:dyDescent="0.25">
      <c r="A116">
        <v>2</v>
      </c>
      <c r="B116" s="1">
        <v>41393</v>
      </c>
      <c r="C116" s="2">
        <v>0.625</v>
      </c>
      <c r="D116" t="s">
        <v>238</v>
      </c>
      <c r="H116">
        <v>2</v>
      </c>
      <c r="J116" t="s">
        <v>112</v>
      </c>
      <c r="K116" t="s">
        <v>113</v>
      </c>
      <c r="L116" t="s">
        <v>66</v>
      </c>
      <c r="M116" t="s">
        <v>1364</v>
      </c>
      <c r="N116" t="s">
        <v>25</v>
      </c>
      <c r="P116" t="s">
        <v>1934</v>
      </c>
    </row>
    <row r="117" spans="1:16" x14ac:dyDescent="0.25">
      <c r="A117">
        <v>2</v>
      </c>
      <c r="B117" s="1">
        <v>41393</v>
      </c>
      <c r="C117" s="2">
        <v>0.64583333333333337</v>
      </c>
      <c r="D117" t="s">
        <v>238</v>
      </c>
      <c r="H117">
        <v>2</v>
      </c>
      <c r="J117" t="s">
        <v>112</v>
      </c>
      <c r="K117" t="s">
        <v>113</v>
      </c>
      <c r="L117" t="s">
        <v>66</v>
      </c>
      <c r="M117" t="s">
        <v>1364</v>
      </c>
      <c r="N117" t="s">
        <v>25</v>
      </c>
      <c r="P117" t="s">
        <v>1934</v>
      </c>
    </row>
    <row r="118" spans="1:16" x14ac:dyDescent="0.25">
      <c r="A118">
        <v>3</v>
      </c>
      <c r="B118" s="1">
        <v>41394</v>
      </c>
      <c r="C118" s="2">
        <v>0.41666666666666669</v>
      </c>
      <c r="D118" t="s">
        <v>238</v>
      </c>
      <c r="H118">
        <v>2</v>
      </c>
      <c r="J118" t="s">
        <v>112</v>
      </c>
      <c r="K118" t="s">
        <v>113</v>
      </c>
      <c r="L118" t="s">
        <v>30</v>
      </c>
      <c r="M118" t="s">
        <v>31</v>
      </c>
      <c r="N118" t="s">
        <v>25</v>
      </c>
      <c r="P118" t="s">
        <v>1934</v>
      </c>
    </row>
    <row r="119" spans="1:16" x14ac:dyDescent="0.25">
      <c r="A119">
        <v>3</v>
      </c>
      <c r="B119" s="1">
        <v>41394</v>
      </c>
      <c r="C119" s="2">
        <v>0.4375</v>
      </c>
      <c r="D119" t="s">
        <v>238</v>
      </c>
      <c r="H119">
        <v>2</v>
      </c>
      <c r="J119" t="s">
        <v>112</v>
      </c>
      <c r="K119" t="s">
        <v>113</v>
      </c>
      <c r="L119" t="s">
        <v>30</v>
      </c>
      <c r="M119" t="s">
        <v>31</v>
      </c>
      <c r="N119" t="s">
        <v>25</v>
      </c>
      <c r="P119" t="s">
        <v>1934</v>
      </c>
    </row>
    <row r="120" spans="1:16" x14ac:dyDescent="0.25">
      <c r="A120">
        <v>3</v>
      </c>
      <c r="B120" s="1">
        <v>41394</v>
      </c>
      <c r="C120" s="2">
        <v>0.45833333333333331</v>
      </c>
      <c r="D120" t="s">
        <v>238</v>
      </c>
      <c r="H120">
        <v>2</v>
      </c>
      <c r="J120" t="s">
        <v>112</v>
      </c>
      <c r="K120" t="s">
        <v>113</v>
      </c>
      <c r="L120" t="s">
        <v>66</v>
      </c>
      <c r="M120" t="s">
        <v>1364</v>
      </c>
      <c r="N120" t="s">
        <v>25</v>
      </c>
      <c r="P120" t="s">
        <v>1934</v>
      </c>
    </row>
    <row r="121" spans="1:16" x14ac:dyDescent="0.25">
      <c r="A121">
        <v>3</v>
      </c>
      <c r="B121" s="1">
        <v>41394</v>
      </c>
      <c r="C121" s="2">
        <v>0.47916666666666669</v>
      </c>
      <c r="D121" t="s">
        <v>238</v>
      </c>
      <c r="H121">
        <v>2</v>
      </c>
      <c r="J121" t="s">
        <v>112</v>
      </c>
      <c r="K121" t="s">
        <v>113</v>
      </c>
      <c r="L121" t="s">
        <v>66</v>
      </c>
      <c r="M121" t="s">
        <v>1364</v>
      </c>
      <c r="N121" t="s">
        <v>25</v>
      </c>
      <c r="P121" t="s">
        <v>1934</v>
      </c>
    </row>
    <row r="122" spans="1:16" x14ac:dyDescent="0.25">
      <c r="A122">
        <v>6</v>
      </c>
      <c r="B122" s="1">
        <v>41397</v>
      </c>
      <c r="C122" s="2">
        <v>0.41666666666666669</v>
      </c>
      <c r="D122" t="s">
        <v>256</v>
      </c>
      <c r="H122">
        <v>2</v>
      </c>
      <c r="J122" t="s">
        <v>112</v>
      </c>
      <c r="K122" t="s">
        <v>113</v>
      </c>
      <c r="L122" t="s">
        <v>211</v>
      </c>
      <c r="M122" t="s">
        <v>212</v>
      </c>
      <c r="N122" t="s">
        <v>22</v>
      </c>
      <c r="P122" t="s">
        <v>1934</v>
      </c>
    </row>
    <row r="123" spans="1:16" x14ac:dyDescent="0.25">
      <c r="A123">
        <v>6</v>
      </c>
      <c r="B123" s="1">
        <v>41397</v>
      </c>
      <c r="C123" s="2">
        <v>0.4375</v>
      </c>
      <c r="D123" t="s">
        <v>256</v>
      </c>
      <c r="H123">
        <v>2</v>
      </c>
      <c r="J123" t="s">
        <v>112</v>
      </c>
      <c r="K123" t="s">
        <v>113</v>
      </c>
      <c r="L123" t="s">
        <v>211</v>
      </c>
      <c r="M123" t="s">
        <v>212</v>
      </c>
      <c r="N123" t="s">
        <v>22</v>
      </c>
      <c r="P123" t="s">
        <v>1934</v>
      </c>
    </row>
    <row r="124" spans="1:16" x14ac:dyDescent="0.25">
      <c r="A124">
        <v>3</v>
      </c>
      <c r="B124" s="1">
        <v>41303</v>
      </c>
      <c r="C124" s="2">
        <v>0.8125</v>
      </c>
      <c r="D124" t="s">
        <v>238</v>
      </c>
      <c r="H124">
        <v>2</v>
      </c>
      <c r="J124" t="s">
        <v>84</v>
      </c>
      <c r="K124" t="s">
        <v>85</v>
      </c>
      <c r="L124" t="s">
        <v>30</v>
      </c>
      <c r="M124" t="s">
        <v>31</v>
      </c>
      <c r="N124" t="s">
        <v>25</v>
      </c>
      <c r="P124" t="s">
        <v>1934</v>
      </c>
    </row>
    <row r="125" spans="1:16" x14ac:dyDescent="0.25">
      <c r="A125">
        <v>2</v>
      </c>
      <c r="B125" s="1">
        <v>41309</v>
      </c>
      <c r="C125" s="2">
        <v>0.77083333333333337</v>
      </c>
      <c r="D125" t="s">
        <v>251</v>
      </c>
      <c r="H125">
        <v>2</v>
      </c>
      <c r="J125" t="s">
        <v>84</v>
      </c>
      <c r="K125" t="s">
        <v>85</v>
      </c>
      <c r="L125" t="s">
        <v>190</v>
      </c>
      <c r="M125" t="s">
        <v>191</v>
      </c>
      <c r="N125" t="s">
        <v>15</v>
      </c>
      <c r="P125" t="s">
        <v>1934</v>
      </c>
    </row>
    <row r="126" spans="1:16" x14ac:dyDescent="0.25">
      <c r="A126">
        <v>3</v>
      </c>
      <c r="B126" s="1">
        <v>41317</v>
      </c>
      <c r="C126" s="2">
        <v>0.85416666666666663</v>
      </c>
      <c r="D126" t="s">
        <v>240</v>
      </c>
      <c r="H126">
        <v>2</v>
      </c>
      <c r="J126" t="s">
        <v>84</v>
      </c>
      <c r="K126" t="s">
        <v>85</v>
      </c>
      <c r="L126" t="s">
        <v>80</v>
      </c>
      <c r="M126" t="s">
        <v>81</v>
      </c>
      <c r="N126" t="s">
        <v>15</v>
      </c>
      <c r="P126" t="s">
        <v>1933</v>
      </c>
    </row>
    <row r="127" spans="1:16" x14ac:dyDescent="0.25">
      <c r="A127">
        <v>2</v>
      </c>
      <c r="B127" s="1">
        <v>41337</v>
      </c>
      <c r="C127" s="2">
        <v>0.85416666666666663</v>
      </c>
      <c r="D127" t="s">
        <v>251</v>
      </c>
      <c r="H127">
        <v>2</v>
      </c>
      <c r="J127" t="s">
        <v>84</v>
      </c>
      <c r="K127" t="s">
        <v>85</v>
      </c>
      <c r="L127" t="s">
        <v>295</v>
      </c>
      <c r="M127" t="s">
        <v>67</v>
      </c>
      <c r="N127" t="s">
        <v>235</v>
      </c>
      <c r="P127" t="s">
        <v>1933</v>
      </c>
    </row>
    <row r="128" spans="1:16" x14ac:dyDescent="0.25">
      <c r="A128">
        <v>3</v>
      </c>
      <c r="B128" s="1">
        <v>41338</v>
      </c>
      <c r="C128" s="2">
        <v>0.75</v>
      </c>
      <c r="D128" t="s">
        <v>251</v>
      </c>
      <c r="H128">
        <v>2</v>
      </c>
      <c r="J128" t="s">
        <v>84</v>
      </c>
      <c r="K128" t="s">
        <v>85</v>
      </c>
      <c r="L128" t="s">
        <v>417</v>
      </c>
      <c r="M128" t="s">
        <v>418</v>
      </c>
      <c r="N128" t="s">
        <v>25</v>
      </c>
    </row>
    <row r="129" spans="1:16" x14ac:dyDescent="0.25">
      <c r="A129">
        <v>3</v>
      </c>
      <c r="B129" s="1">
        <v>41359</v>
      </c>
      <c r="C129" s="2">
        <v>0.79166666666666663</v>
      </c>
      <c r="D129" t="s">
        <v>251</v>
      </c>
      <c r="H129">
        <v>2</v>
      </c>
      <c r="J129" t="s">
        <v>84</v>
      </c>
      <c r="K129" t="s">
        <v>85</v>
      </c>
      <c r="L129" t="s">
        <v>417</v>
      </c>
      <c r="M129" t="s">
        <v>418</v>
      </c>
      <c r="N129" t="s">
        <v>25</v>
      </c>
      <c r="P129" t="s">
        <v>1933</v>
      </c>
    </row>
    <row r="130" spans="1:16" x14ac:dyDescent="0.25">
      <c r="A130">
        <v>3</v>
      </c>
      <c r="B130" s="1">
        <v>41359</v>
      </c>
      <c r="C130" s="2">
        <v>0.8125</v>
      </c>
      <c r="D130" t="s">
        <v>240</v>
      </c>
      <c r="H130">
        <v>2</v>
      </c>
      <c r="J130" t="s">
        <v>84</v>
      </c>
      <c r="K130" t="s">
        <v>85</v>
      </c>
      <c r="L130" t="s">
        <v>80</v>
      </c>
      <c r="M130" t="s">
        <v>81</v>
      </c>
      <c r="N130" t="s">
        <v>15</v>
      </c>
      <c r="P130" t="s">
        <v>1933</v>
      </c>
    </row>
    <row r="131" spans="1:16" x14ac:dyDescent="0.25">
      <c r="A131">
        <v>2</v>
      </c>
      <c r="B131" s="1">
        <v>41365</v>
      </c>
      <c r="C131" s="2">
        <v>0.77083333333333337</v>
      </c>
      <c r="D131" t="s">
        <v>245</v>
      </c>
      <c r="H131">
        <v>2</v>
      </c>
      <c r="J131" t="s">
        <v>84</v>
      </c>
      <c r="K131" t="s">
        <v>85</v>
      </c>
      <c r="L131" t="s">
        <v>216</v>
      </c>
      <c r="M131" t="s">
        <v>217</v>
      </c>
      <c r="N131" t="s">
        <v>25</v>
      </c>
      <c r="P131" t="s">
        <v>1934</v>
      </c>
    </row>
    <row r="132" spans="1:16" x14ac:dyDescent="0.25">
      <c r="A132">
        <v>2</v>
      </c>
      <c r="B132" s="1">
        <v>41365</v>
      </c>
      <c r="C132" s="2">
        <v>0.77083333333333337</v>
      </c>
      <c r="D132" t="s">
        <v>245</v>
      </c>
      <c r="H132">
        <v>2</v>
      </c>
      <c r="J132" t="s">
        <v>84</v>
      </c>
      <c r="K132" t="s">
        <v>85</v>
      </c>
      <c r="L132" t="s">
        <v>165</v>
      </c>
      <c r="M132" t="s">
        <v>184</v>
      </c>
      <c r="N132" t="s">
        <v>15</v>
      </c>
    </row>
    <row r="133" spans="1:16" x14ac:dyDescent="0.25">
      <c r="A133">
        <v>4</v>
      </c>
      <c r="B133" s="1">
        <v>41311</v>
      </c>
      <c r="C133" s="2">
        <v>0.625</v>
      </c>
      <c r="D133" t="s">
        <v>249</v>
      </c>
      <c r="H133">
        <v>2</v>
      </c>
      <c r="J133" t="s">
        <v>28</v>
      </c>
      <c r="K133" t="s">
        <v>150</v>
      </c>
      <c r="L133" t="s">
        <v>40</v>
      </c>
      <c r="M133" t="s">
        <v>41</v>
      </c>
      <c r="N133" t="s">
        <v>22</v>
      </c>
      <c r="P133" t="s">
        <v>1934</v>
      </c>
    </row>
    <row r="134" spans="1:16" x14ac:dyDescent="0.25">
      <c r="A134">
        <v>4</v>
      </c>
      <c r="B134" s="1">
        <v>41311</v>
      </c>
      <c r="C134" s="2">
        <v>0.64583333333333337</v>
      </c>
      <c r="D134" t="s">
        <v>249</v>
      </c>
      <c r="H134">
        <v>2</v>
      </c>
      <c r="J134" t="s">
        <v>28</v>
      </c>
      <c r="K134" t="s">
        <v>150</v>
      </c>
      <c r="L134" t="s">
        <v>122</v>
      </c>
      <c r="M134" t="s">
        <v>123</v>
      </c>
      <c r="N134" t="s">
        <v>25</v>
      </c>
      <c r="P134" t="s">
        <v>1934</v>
      </c>
    </row>
    <row r="135" spans="1:16" x14ac:dyDescent="0.25">
      <c r="A135">
        <v>6</v>
      </c>
      <c r="B135" s="1">
        <v>41320</v>
      </c>
      <c r="C135" s="2">
        <v>0.41666666666666669</v>
      </c>
      <c r="D135" t="s">
        <v>258</v>
      </c>
      <c r="H135">
        <v>2</v>
      </c>
      <c r="J135" t="s">
        <v>28</v>
      </c>
      <c r="K135" t="s">
        <v>150</v>
      </c>
      <c r="L135" t="s">
        <v>36</v>
      </c>
      <c r="M135" t="s">
        <v>37</v>
      </c>
      <c r="N135" t="s">
        <v>15</v>
      </c>
      <c r="P135" t="s">
        <v>1934</v>
      </c>
    </row>
    <row r="136" spans="1:16" x14ac:dyDescent="0.25">
      <c r="A136">
        <v>2</v>
      </c>
      <c r="B136" s="1">
        <v>41344</v>
      </c>
      <c r="C136" s="2">
        <v>0.5625</v>
      </c>
      <c r="D136" t="s">
        <v>249</v>
      </c>
      <c r="H136">
        <v>2</v>
      </c>
      <c r="J136" t="s">
        <v>28</v>
      </c>
      <c r="K136" t="s">
        <v>150</v>
      </c>
      <c r="L136" t="s">
        <v>99</v>
      </c>
      <c r="M136" t="s">
        <v>100</v>
      </c>
      <c r="N136" t="s">
        <v>15</v>
      </c>
      <c r="P136" t="s">
        <v>1933</v>
      </c>
    </row>
    <row r="137" spans="1:16" x14ac:dyDescent="0.25">
      <c r="A137">
        <v>4</v>
      </c>
      <c r="B137" s="1">
        <v>41346</v>
      </c>
      <c r="C137" s="2">
        <v>0.58333333333333337</v>
      </c>
      <c r="D137" t="s">
        <v>258</v>
      </c>
      <c r="H137">
        <v>2</v>
      </c>
      <c r="J137" t="s">
        <v>28</v>
      </c>
      <c r="K137" t="s">
        <v>150</v>
      </c>
      <c r="L137" t="s">
        <v>1123</v>
      </c>
      <c r="M137" t="s">
        <v>294</v>
      </c>
      <c r="N137" t="s">
        <v>25</v>
      </c>
      <c r="P137" t="s">
        <v>1933</v>
      </c>
    </row>
    <row r="138" spans="1:16" x14ac:dyDescent="0.25">
      <c r="A138">
        <v>6</v>
      </c>
      <c r="B138" s="1">
        <v>41348</v>
      </c>
      <c r="C138" s="2">
        <v>0.375</v>
      </c>
      <c r="D138" t="s">
        <v>249</v>
      </c>
      <c r="H138">
        <v>2</v>
      </c>
      <c r="J138" t="s">
        <v>28</v>
      </c>
      <c r="K138" t="s">
        <v>150</v>
      </c>
      <c r="L138" t="s">
        <v>299</v>
      </c>
      <c r="M138" t="s">
        <v>300</v>
      </c>
      <c r="N138" t="s">
        <v>15</v>
      </c>
      <c r="P138" t="s">
        <v>1933</v>
      </c>
    </row>
    <row r="139" spans="1:16" x14ac:dyDescent="0.25">
      <c r="A139">
        <v>2</v>
      </c>
      <c r="B139" s="1">
        <v>41358</v>
      </c>
      <c r="C139" s="2">
        <v>0.5</v>
      </c>
      <c r="D139" t="s">
        <v>258</v>
      </c>
      <c r="H139">
        <v>2</v>
      </c>
      <c r="J139" t="s">
        <v>28</v>
      </c>
      <c r="K139" t="s">
        <v>150</v>
      </c>
      <c r="L139" t="s">
        <v>179</v>
      </c>
      <c r="M139" t="s">
        <v>180</v>
      </c>
      <c r="N139" t="s">
        <v>25</v>
      </c>
      <c r="P139" t="s">
        <v>1933</v>
      </c>
    </row>
    <row r="140" spans="1:16" x14ac:dyDescent="0.25">
      <c r="A140">
        <v>2</v>
      </c>
      <c r="B140" s="1">
        <v>41358</v>
      </c>
      <c r="C140" s="2">
        <v>0.52083333333333337</v>
      </c>
      <c r="D140" t="s">
        <v>249</v>
      </c>
      <c r="H140">
        <v>2</v>
      </c>
      <c r="J140" t="s">
        <v>28</v>
      </c>
      <c r="K140" t="s">
        <v>150</v>
      </c>
      <c r="L140" t="s">
        <v>179</v>
      </c>
      <c r="M140" t="s">
        <v>180</v>
      </c>
      <c r="N140" t="s">
        <v>25</v>
      </c>
    </row>
    <row r="141" spans="1:16" x14ac:dyDescent="0.25">
      <c r="A141">
        <v>2</v>
      </c>
      <c r="B141" s="1">
        <v>41365</v>
      </c>
      <c r="C141" s="2">
        <v>0.5625</v>
      </c>
      <c r="D141" t="s">
        <v>258</v>
      </c>
      <c r="H141">
        <v>2</v>
      </c>
      <c r="J141" t="s">
        <v>28</v>
      </c>
      <c r="K141" t="s">
        <v>150</v>
      </c>
      <c r="L141" t="s">
        <v>499</v>
      </c>
      <c r="M141" t="s">
        <v>500</v>
      </c>
      <c r="N141" t="s">
        <v>15</v>
      </c>
      <c r="P141" t="s">
        <v>1934</v>
      </c>
    </row>
    <row r="142" spans="1:16" x14ac:dyDescent="0.25">
      <c r="A142">
        <v>4</v>
      </c>
      <c r="B142" s="1">
        <v>41395</v>
      </c>
      <c r="C142" s="2">
        <v>0.64583333333333337</v>
      </c>
      <c r="D142" t="s">
        <v>249</v>
      </c>
      <c r="H142">
        <v>2</v>
      </c>
      <c r="J142" t="s">
        <v>28</v>
      </c>
      <c r="K142" t="s">
        <v>150</v>
      </c>
      <c r="L142" t="s">
        <v>1398</v>
      </c>
      <c r="M142" t="s">
        <v>1399</v>
      </c>
      <c r="N142" t="s">
        <v>25</v>
      </c>
      <c r="P142" t="s">
        <v>1934</v>
      </c>
    </row>
    <row r="143" spans="1:16" x14ac:dyDescent="0.25">
      <c r="A143">
        <v>6</v>
      </c>
      <c r="B143" s="1">
        <v>41397</v>
      </c>
      <c r="C143" s="2">
        <v>0.45833333333333331</v>
      </c>
      <c r="D143" t="s">
        <v>249</v>
      </c>
      <c r="H143">
        <v>2</v>
      </c>
      <c r="J143" t="s">
        <v>28</v>
      </c>
      <c r="K143" t="s">
        <v>150</v>
      </c>
      <c r="L143" t="s">
        <v>88</v>
      </c>
      <c r="M143" t="s">
        <v>89</v>
      </c>
      <c r="N143" t="s">
        <v>25</v>
      </c>
      <c r="P143" t="s">
        <v>1934</v>
      </c>
    </row>
    <row r="144" spans="1:16" x14ac:dyDescent="0.25">
      <c r="A144">
        <v>6</v>
      </c>
      <c r="B144" s="1">
        <v>41397</v>
      </c>
      <c r="C144" s="2">
        <v>0.47916666666666669</v>
      </c>
      <c r="D144" t="s">
        <v>249</v>
      </c>
      <c r="H144">
        <v>2</v>
      </c>
      <c r="J144" t="s">
        <v>28</v>
      </c>
      <c r="K144" t="s">
        <v>150</v>
      </c>
      <c r="L144" t="s">
        <v>88</v>
      </c>
      <c r="M144" t="s">
        <v>89</v>
      </c>
      <c r="N144" t="s">
        <v>25</v>
      </c>
      <c r="P144" t="s">
        <v>1934</v>
      </c>
    </row>
    <row r="145" spans="1:16" x14ac:dyDescent="0.25">
      <c r="A145">
        <v>2</v>
      </c>
      <c r="B145" s="1">
        <v>41316</v>
      </c>
      <c r="C145" s="2">
        <v>0.41666666666666669</v>
      </c>
      <c r="D145" t="s">
        <v>242</v>
      </c>
      <c r="H145">
        <v>2</v>
      </c>
      <c r="J145" t="s">
        <v>50</v>
      </c>
      <c r="K145" t="s">
        <v>51</v>
      </c>
      <c r="L145" t="s">
        <v>40</v>
      </c>
      <c r="M145" t="s">
        <v>41</v>
      </c>
      <c r="N145" t="s">
        <v>22</v>
      </c>
      <c r="P145" t="s">
        <v>1934</v>
      </c>
    </row>
    <row r="146" spans="1:16" x14ac:dyDescent="0.25">
      <c r="A146">
        <v>2</v>
      </c>
      <c r="B146" s="1">
        <v>41316</v>
      </c>
      <c r="C146" s="2">
        <v>0.4375</v>
      </c>
      <c r="D146" t="s">
        <v>242</v>
      </c>
      <c r="H146">
        <v>2</v>
      </c>
      <c r="J146" t="s">
        <v>50</v>
      </c>
      <c r="K146" t="s">
        <v>51</v>
      </c>
      <c r="L146" t="s">
        <v>40</v>
      </c>
      <c r="M146" t="s">
        <v>41</v>
      </c>
      <c r="N146" t="s">
        <v>22</v>
      </c>
      <c r="P146" t="s">
        <v>1934</v>
      </c>
    </row>
    <row r="147" spans="1:16" x14ac:dyDescent="0.25">
      <c r="A147">
        <v>2</v>
      </c>
      <c r="B147" s="1">
        <v>41316</v>
      </c>
      <c r="C147" s="2">
        <v>0.5625</v>
      </c>
      <c r="D147" t="s">
        <v>238</v>
      </c>
      <c r="H147">
        <v>2</v>
      </c>
      <c r="J147" t="s">
        <v>50</v>
      </c>
      <c r="K147" t="s">
        <v>51</v>
      </c>
      <c r="L147" t="s">
        <v>278</v>
      </c>
      <c r="M147" t="s">
        <v>279</v>
      </c>
      <c r="N147" t="s">
        <v>25</v>
      </c>
      <c r="P147" t="s">
        <v>1934</v>
      </c>
    </row>
    <row r="148" spans="1:16" x14ac:dyDescent="0.25">
      <c r="A148">
        <v>4</v>
      </c>
      <c r="B148" s="1">
        <v>41318</v>
      </c>
      <c r="C148" s="2">
        <v>0.5</v>
      </c>
      <c r="D148" t="s">
        <v>256</v>
      </c>
      <c r="H148">
        <v>2</v>
      </c>
      <c r="J148" t="s">
        <v>50</v>
      </c>
      <c r="K148" t="s">
        <v>51</v>
      </c>
      <c r="L148" t="s">
        <v>211</v>
      </c>
      <c r="M148" t="s">
        <v>212</v>
      </c>
      <c r="N148" t="s">
        <v>22</v>
      </c>
      <c r="P148" t="s">
        <v>1934</v>
      </c>
    </row>
    <row r="149" spans="1:16" x14ac:dyDescent="0.25">
      <c r="A149">
        <v>3</v>
      </c>
      <c r="B149" s="1">
        <v>41331</v>
      </c>
      <c r="C149" s="2">
        <v>0.52083333333333337</v>
      </c>
      <c r="D149" t="s">
        <v>260</v>
      </c>
      <c r="H149">
        <v>2</v>
      </c>
      <c r="J149" t="s">
        <v>50</v>
      </c>
      <c r="K149" t="s">
        <v>51</v>
      </c>
      <c r="L149" t="s">
        <v>32</v>
      </c>
      <c r="M149" t="s">
        <v>176</v>
      </c>
      <c r="N149" t="s">
        <v>15</v>
      </c>
      <c r="P149" t="s">
        <v>1934</v>
      </c>
    </row>
    <row r="150" spans="1:16" x14ac:dyDescent="0.25">
      <c r="A150">
        <v>2</v>
      </c>
      <c r="B150" s="1">
        <v>41337</v>
      </c>
      <c r="C150" s="2">
        <v>0.41666666666666669</v>
      </c>
      <c r="D150" t="s">
        <v>260</v>
      </c>
      <c r="H150">
        <v>2</v>
      </c>
      <c r="J150" t="s">
        <v>50</v>
      </c>
      <c r="K150" t="s">
        <v>51</v>
      </c>
      <c r="L150" t="s">
        <v>16</v>
      </c>
      <c r="M150" t="s">
        <v>17</v>
      </c>
      <c r="N150" t="s">
        <v>15</v>
      </c>
      <c r="P150" t="s">
        <v>1851</v>
      </c>
    </row>
    <row r="151" spans="1:16" x14ac:dyDescent="0.25">
      <c r="A151">
        <v>2</v>
      </c>
      <c r="B151" s="1">
        <v>41337</v>
      </c>
      <c r="C151" s="2">
        <v>0.4375</v>
      </c>
      <c r="D151" t="s">
        <v>260</v>
      </c>
      <c r="H151">
        <v>2</v>
      </c>
      <c r="J151" t="s">
        <v>50</v>
      </c>
      <c r="K151" t="s">
        <v>51</v>
      </c>
      <c r="L151" t="s">
        <v>16</v>
      </c>
      <c r="M151" t="s">
        <v>17</v>
      </c>
      <c r="N151" t="s">
        <v>15</v>
      </c>
      <c r="P151" t="s">
        <v>1933</v>
      </c>
    </row>
    <row r="152" spans="1:16" x14ac:dyDescent="0.25">
      <c r="A152">
        <v>4</v>
      </c>
      <c r="B152" s="1">
        <v>41339</v>
      </c>
      <c r="C152" s="2">
        <v>0.41666666666666669</v>
      </c>
      <c r="D152" t="s">
        <v>256</v>
      </c>
      <c r="H152">
        <v>2</v>
      </c>
      <c r="J152" t="s">
        <v>50</v>
      </c>
      <c r="K152" t="s">
        <v>51</v>
      </c>
      <c r="L152" t="s">
        <v>16</v>
      </c>
      <c r="M152" t="s">
        <v>17</v>
      </c>
      <c r="N152" t="s">
        <v>15</v>
      </c>
      <c r="P152" t="s">
        <v>1851</v>
      </c>
    </row>
    <row r="153" spans="1:16" x14ac:dyDescent="0.25">
      <c r="A153">
        <v>4</v>
      </c>
      <c r="B153" s="1">
        <v>41339</v>
      </c>
      <c r="C153" s="2">
        <v>0.4375</v>
      </c>
      <c r="D153" t="s">
        <v>256</v>
      </c>
      <c r="H153">
        <v>2</v>
      </c>
      <c r="J153" t="s">
        <v>50</v>
      </c>
      <c r="K153" t="s">
        <v>51</v>
      </c>
      <c r="L153" t="s">
        <v>16</v>
      </c>
      <c r="M153" t="s">
        <v>17</v>
      </c>
      <c r="N153" t="s">
        <v>15</v>
      </c>
      <c r="P153" t="s">
        <v>1933</v>
      </c>
    </row>
    <row r="154" spans="1:16" x14ac:dyDescent="0.25">
      <c r="A154">
        <v>4</v>
      </c>
      <c r="B154" s="1">
        <v>41346</v>
      </c>
      <c r="C154" s="2">
        <v>0.5</v>
      </c>
      <c r="D154" t="s">
        <v>256</v>
      </c>
      <c r="H154">
        <v>2</v>
      </c>
      <c r="J154" t="s">
        <v>50</v>
      </c>
      <c r="K154" t="s">
        <v>51</v>
      </c>
      <c r="L154" t="s">
        <v>211</v>
      </c>
      <c r="M154" t="s">
        <v>212</v>
      </c>
      <c r="N154" t="s">
        <v>22</v>
      </c>
      <c r="P154" t="s">
        <v>1851</v>
      </c>
    </row>
    <row r="155" spans="1:16" x14ac:dyDescent="0.25">
      <c r="A155">
        <v>2</v>
      </c>
      <c r="B155" s="1">
        <v>41365</v>
      </c>
      <c r="C155" s="2">
        <v>0.47916666666666669</v>
      </c>
      <c r="D155" t="s">
        <v>254</v>
      </c>
      <c r="H155">
        <v>2</v>
      </c>
      <c r="J155" t="s">
        <v>50</v>
      </c>
      <c r="K155" t="s">
        <v>51</v>
      </c>
      <c r="L155" t="s">
        <v>155</v>
      </c>
      <c r="M155" t="s">
        <v>156</v>
      </c>
      <c r="N155" t="s">
        <v>22</v>
      </c>
      <c r="P155" t="s">
        <v>1934</v>
      </c>
    </row>
    <row r="156" spans="1:16" x14ac:dyDescent="0.25">
      <c r="A156">
        <v>2</v>
      </c>
      <c r="B156" s="1">
        <v>41365</v>
      </c>
      <c r="C156" s="2">
        <v>0.5</v>
      </c>
      <c r="D156" t="s">
        <v>254</v>
      </c>
      <c r="H156">
        <v>2</v>
      </c>
      <c r="J156" t="s">
        <v>50</v>
      </c>
      <c r="K156" t="s">
        <v>51</v>
      </c>
      <c r="L156" t="s">
        <v>155</v>
      </c>
      <c r="M156" t="s">
        <v>156</v>
      </c>
      <c r="N156" t="s">
        <v>22</v>
      </c>
      <c r="P156" t="s">
        <v>1934</v>
      </c>
    </row>
    <row r="157" spans="1:16" x14ac:dyDescent="0.25">
      <c r="A157">
        <v>3</v>
      </c>
      <c r="B157" s="1">
        <v>41366</v>
      </c>
      <c r="C157" s="2">
        <v>0.52083333333333337</v>
      </c>
      <c r="D157" t="s">
        <v>238</v>
      </c>
      <c r="H157">
        <v>2</v>
      </c>
      <c r="J157" t="s">
        <v>50</v>
      </c>
      <c r="K157" t="s">
        <v>51</v>
      </c>
      <c r="L157" t="s">
        <v>30</v>
      </c>
      <c r="M157" t="s">
        <v>31</v>
      </c>
      <c r="N157" t="s">
        <v>25</v>
      </c>
      <c r="P157" t="s">
        <v>1933</v>
      </c>
    </row>
    <row r="158" spans="1:16" x14ac:dyDescent="0.25">
      <c r="A158">
        <v>3</v>
      </c>
      <c r="B158" s="1">
        <v>41366</v>
      </c>
      <c r="C158" s="2">
        <v>0.54166666666666663</v>
      </c>
      <c r="D158" t="s">
        <v>254</v>
      </c>
      <c r="H158">
        <v>2</v>
      </c>
      <c r="J158" t="s">
        <v>50</v>
      </c>
      <c r="K158" t="s">
        <v>51</v>
      </c>
      <c r="L158" t="s">
        <v>155</v>
      </c>
      <c r="M158" t="s">
        <v>156</v>
      </c>
      <c r="N158" t="s">
        <v>22</v>
      </c>
      <c r="P158" t="s">
        <v>1933</v>
      </c>
    </row>
    <row r="159" spans="1:16" x14ac:dyDescent="0.25">
      <c r="A159">
        <v>2</v>
      </c>
      <c r="B159" s="1">
        <v>41379</v>
      </c>
      <c r="C159" s="2">
        <v>0.58333333333333337</v>
      </c>
      <c r="D159" t="s">
        <v>238</v>
      </c>
      <c r="H159">
        <v>2</v>
      </c>
      <c r="J159" t="s">
        <v>50</v>
      </c>
      <c r="K159" t="s">
        <v>51</v>
      </c>
      <c r="L159" t="s">
        <v>66</v>
      </c>
      <c r="M159" t="s">
        <v>1364</v>
      </c>
      <c r="N159" t="s">
        <v>25</v>
      </c>
      <c r="P159" t="s">
        <v>1934</v>
      </c>
    </row>
    <row r="160" spans="1:16" x14ac:dyDescent="0.25">
      <c r="A160">
        <v>2</v>
      </c>
      <c r="B160" s="1">
        <v>41379</v>
      </c>
      <c r="C160" s="2">
        <v>0.60416666666666663</v>
      </c>
      <c r="D160" t="s">
        <v>238</v>
      </c>
      <c r="H160">
        <v>2</v>
      </c>
      <c r="J160" t="s">
        <v>50</v>
      </c>
      <c r="K160" t="s">
        <v>51</v>
      </c>
      <c r="L160" t="s">
        <v>66</v>
      </c>
      <c r="M160" t="s">
        <v>1364</v>
      </c>
      <c r="N160" t="s">
        <v>25</v>
      </c>
      <c r="P160" t="s">
        <v>1933</v>
      </c>
    </row>
    <row r="161" spans="1:16" x14ac:dyDescent="0.25">
      <c r="A161">
        <v>2</v>
      </c>
      <c r="B161" s="1">
        <v>41386</v>
      </c>
      <c r="C161" s="2">
        <v>0.54166666666666663</v>
      </c>
      <c r="D161" t="s">
        <v>238</v>
      </c>
      <c r="H161">
        <v>2</v>
      </c>
      <c r="J161" t="s">
        <v>50</v>
      </c>
      <c r="K161" t="s">
        <v>51</v>
      </c>
      <c r="L161" t="s">
        <v>32</v>
      </c>
      <c r="M161" t="s">
        <v>33</v>
      </c>
      <c r="N161" t="s">
        <v>25</v>
      </c>
      <c r="P161" t="s">
        <v>1934</v>
      </c>
    </row>
    <row r="162" spans="1:16" x14ac:dyDescent="0.25">
      <c r="A162">
        <v>2</v>
      </c>
      <c r="B162" s="1">
        <v>41386</v>
      </c>
      <c r="C162" s="2">
        <v>0.5625</v>
      </c>
      <c r="D162" t="s">
        <v>238</v>
      </c>
      <c r="H162">
        <v>2</v>
      </c>
      <c r="J162" t="s">
        <v>50</v>
      </c>
      <c r="K162" t="s">
        <v>51</v>
      </c>
      <c r="L162" t="s">
        <v>32</v>
      </c>
      <c r="M162" t="s">
        <v>33</v>
      </c>
      <c r="N162" t="s">
        <v>25</v>
      </c>
      <c r="P162" t="s">
        <v>1934</v>
      </c>
    </row>
    <row r="163" spans="1:16" x14ac:dyDescent="0.25">
      <c r="A163">
        <v>4</v>
      </c>
      <c r="B163" s="1">
        <v>41304</v>
      </c>
      <c r="C163" s="2">
        <v>0.47916666666666669</v>
      </c>
      <c r="D163" t="s">
        <v>238</v>
      </c>
      <c r="H163">
        <v>2</v>
      </c>
      <c r="J163" t="s">
        <v>28</v>
      </c>
      <c r="K163" t="s">
        <v>29</v>
      </c>
      <c r="L163" t="s">
        <v>32</v>
      </c>
      <c r="M163" t="s">
        <v>33</v>
      </c>
      <c r="N163" t="s">
        <v>25</v>
      </c>
      <c r="P163" t="s">
        <v>1934</v>
      </c>
    </row>
    <row r="164" spans="1:16" x14ac:dyDescent="0.25">
      <c r="A164">
        <v>4</v>
      </c>
      <c r="B164" s="1">
        <v>41304</v>
      </c>
      <c r="C164" s="2">
        <v>0.5</v>
      </c>
      <c r="D164" t="s">
        <v>240</v>
      </c>
      <c r="H164">
        <v>2</v>
      </c>
      <c r="J164" t="s">
        <v>28</v>
      </c>
      <c r="K164" t="s">
        <v>29</v>
      </c>
      <c r="L164" t="s">
        <v>18</v>
      </c>
      <c r="M164" t="s">
        <v>19</v>
      </c>
      <c r="N164" t="s">
        <v>15</v>
      </c>
      <c r="P164" t="s">
        <v>1934</v>
      </c>
    </row>
    <row r="165" spans="1:16" x14ac:dyDescent="0.25">
      <c r="A165">
        <v>4</v>
      </c>
      <c r="B165" s="1">
        <v>41304</v>
      </c>
      <c r="C165" s="2">
        <v>0.52083333333333337</v>
      </c>
      <c r="D165" t="s">
        <v>240</v>
      </c>
      <c r="H165">
        <v>2</v>
      </c>
      <c r="J165" t="s">
        <v>28</v>
      </c>
      <c r="K165" t="s">
        <v>29</v>
      </c>
      <c r="L165" t="s">
        <v>18</v>
      </c>
      <c r="M165" t="s">
        <v>19</v>
      </c>
      <c r="N165" t="s">
        <v>15</v>
      </c>
      <c r="P165" t="s">
        <v>1933</v>
      </c>
    </row>
    <row r="166" spans="1:16" x14ac:dyDescent="0.25">
      <c r="A166">
        <v>5</v>
      </c>
      <c r="B166" s="1">
        <v>41305</v>
      </c>
      <c r="C166" s="2">
        <v>0.60416666666666663</v>
      </c>
      <c r="D166" t="s">
        <v>238</v>
      </c>
      <c r="H166">
        <v>2</v>
      </c>
      <c r="J166" t="s">
        <v>28</v>
      </c>
      <c r="K166" t="s">
        <v>29</v>
      </c>
      <c r="L166" t="s">
        <v>30</v>
      </c>
      <c r="M166" t="s">
        <v>31</v>
      </c>
      <c r="N166" t="s">
        <v>25</v>
      </c>
      <c r="P166" t="s">
        <v>1934</v>
      </c>
    </row>
    <row r="167" spans="1:16" x14ac:dyDescent="0.25">
      <c r="A167">
        <v>6</v>
      </c>
      <c r="B167" s="1">
        <v>41306</v>
      </c>
      <c r="C167" s="2">
        <v>0.47916666666666669</v>
      </c>
      <c r="D167" t="s">
        <v>238</v>
      </c>
      <c r="H167">
        <v>2</v>
      </c>
      <c r="J167" t="s">
        <v>28</v>
      </c>
      <c r="K167" t="s">
        <v>29</v>
      </c>
      <c r="L167" t="s">
        <v>159</v>
      </c>
      <c r="M167" t="s">
        <v>160</v>
      </c>
      <c r="N167" t="s">
        <v>15</v>
      </c>
      <c r="P167" t="s">
        <v>1934</v>
      </c>
    </row>
    <row r="168" spans="1:16" x14ac:dyDescent="0.25">
      <c r="A168">
        <v>6</v>
      </c>
      <c r="B168" s="1">
        <v>41306</v>
      </c>
      <c r="C168" s="2">
        <v>0.5</v>
      </c>
      <c r="D168" t="s">
        <v>238</v>
      </c>
      <c r="H168">
        <v>2</v>
      </c>
      <c r="J168" t="s">
        <v>28</v>
      </c>
      <c r="K168" t="s">
        <v>29</v>
      </c>
      <c r="L168" t="s">
        <v>159</v>
      </c>
      <c r="M168" t="s">
        <v>160</v>
      </c>
      <c r="N168" t="s">
        <v>15</v>
      </c>
      <c r="P168" t="s">
        <v>1934</v>
      </c>
    </row>
    <row r="169" spans="1:16" x14ac:dyDescent="0.25">
      <c r="A169">
        <v>4</v>
      </c>
      <c r="B169" s="1">
        <v>41311</v>
      </c>
      <c r="C169" s="2">
        <v>0.47916666666666669</v>
      </c>
      <c r="D169" t="s">
        <v>242</v>
      </c>
      <c r="H169">
        <v>2</v>
      </c>
      <c r="J169" t="s">
        <v>28</v>
      </c>
      <c r="K169" t="s">
        <v>29</v>
      </c>
      <c r="L169" t="s">
        <v>80</v>
      </c>
      <c r="M169" t="s">
        <v>81</v>
      </c>
      <c r="N169" t="s">
        <v>15</v>
      </c>
      <c r="P169" t="s">
        <v>1933</v>
      </c>
    </row>
    <row r="170" spans="1:16" x14ac:dyDescent="0.25">
      <c r="A170">
        <v>4</v>
      </c>
      <c r="B170" s="1">
        <v>41311</v>
      </c>
      <c r="C170" s="2">
        <v>0.52083333333333337</v>
      </c>
      <c r="D170" t="s">
        <v>240</v>
      </c>
      <c r="H170">
        <v>2</v>
      </c>
      <c r="J170" t="s">
        <v>28</v>
      </c>
      <c r="K170" t="s">
        <v>29</v>
      </c>
      <c r="L170" t="s">
        <v>73</v>
      </c>
      <c r="M170" t="s">
        <v>74</v>
      </c>
      <c r="N170" t="s">
        <v>15</v>
      </c>
      <c r="P170" t="s">
        <v>1933</v>
      </c>
    </row>
    <row r="171" spans="1:16" x14ac:dyDescent="0.25">
      <c r="A171">
        <v>6</v>
      </c>
      <c r="B171" s="1">
        <v>41313</v>
      </c>
      <c r="C171" s="2">
        <v>0.5</v>
      </c>
      <c r="D171" t="s">
        <v>238</v>
      </c>
      <c r="H171">
        <v>2</v>
      </c>
      <c r="J171" t="s">
        <v>28</v>
      </c>
      <c r="K171" t="s">
        <v>29</v>
      </c>
      <c r="L171" t="s">
        <v>159</v>
      </c>
      <c r="M171" t="s">
        <v>160</v>
      </c>
      <c r="N171" t="s">
        <v>15</v>
      </c>
      <c r="P171" t="s">
        <v>1934</v>
      </c>
    </row>
    <row r="172" spans="1:16" x14ac:dyDescent="0.25">
      <c r="A172">
        <v>6</v>
      </c>
      <c r="B172" s="1">
        <v>41313</v>
      </c>
      <c r="C172" s="2">
        <v>0.52083333333333337</v>
      </c>
      <c r="D172" t="s">
        <v>238</v>
      </c>
      <c r="H172">
        <v>2</v>
      </c>
      <c r="J172" t="s">
        <v>28</v>
      </c>
      <c r="K172" t="s">
        <v>29</v>
      </c>
      <c r="L172" t="s">
        <v>159</v>
      </c>
      <c r="M172" t="s">
        <v>160</v>
      </c>
      <c r="N172" t="s">
        <v>15</v>
      </c>
      <c r="P172" t="s">
        <v>1934</v>
      </c>
    </row>
    <row r="173" spans="1:16" x14ac:dyDescent="0.25">
      <c r="A173">
        <v>3</v>
      </c>
      <c r="B173" s="1">
        <v>41317</v>
      </c>
      <c r="C173" s="2">
        <v>0.5</v>
      </c>
      <c r="D173" t="s">
        <v>238</v>
      </c>
      <c r="H173">
        <v>2</v>
      </c>
      <c r="J173" t="s">
        <v>28</v>
      </c>
      <c r="K173" t="s">
        <v>29</v>
      </c>
      <c r="L173" t="s">
        <v>159</v>
      </c>
      <c r="M173" t="s">
        <v>160</v>
      </c>
      <c r="N173" t="s">
        <v>15</v>
      </c>
      <c r="P173" t="s">
        <v>1934</v>
      </c>
    </row>
    <row r="174" spans="1:16" x14ac:dyDescent="0.25">
      <c r="A174">
        <v>3</v>
      </c>
      <c r="B174" s="1">
        <v>41317</v>
      </c>
      <c r="C174" s="2">
        <v>0.52083333333333337</v>
      </c>
      <c r="D174" t="s">
        <v>238</v>
      </c>
      <c r="H174">
        <v>2</v>
      </c>
      <c r="J174" t="s">
        <v>28</v>
      </c>
      <c r="K174" t="s">
        <v>29</v>
      </c>
      <c r="L174" t="s">
        <v>159</v>
      </c>
      <c r="M174" t="s">
        <v>160</v>
      </c>
      <c r="N174" t="s">
        <v>15</v>
      </c>
      <c r="P174" t="s">
        <v>1933</v>
      </c>
    </row>
    <row r="175" spans="1:16" x14ac:dyDescent="0.25">
      <c r="A175">
        <v>5</v>
      </c>
      <c r="B175" s="1">
        <v>41319</v>
      </c>
      <c r="C175" s="2">
        <v>0.625</v>
      </c>
      <c r="D175" t="s">
        <v>240</v>
      </c>
      <c r="H175">
        <v>2</v>
      </c>
      <c r="J175" t="s">
        <v>28</v>
      </c>
      <c r="K175" t="s">
        <v>29</v>
      </c>
      <c r="L175" t="s">
        <v>18</v>
      </c>
      <c r="M175" t="s">
        <v>19</v>
      </c>
      <c r="N175" t="s">
        <v>15</v>
      </c>
      <c r="P175" t="s">
        <v>1934</v>
      </c>
    </row>
    <row r="176" spans="1:16" x14ac:dyDescent="0.25">
      <c r="A176">
        <v>5</v>
      </c>
      <c r="B176" s="1">
        <v>41319</v>
      </c>
      <c r="C176" s="2">
        <v>0.64583333333333337</v>
      </c>
      <c r="D176" t="s">
        <v>240</v>
      </c>
      <c r="H176">
        <v>2</v>
      </c>
      <c r="J176" t="s">
        <v>28</v>
      </c>
      <c r="K176" t="s">
        <v>29</v>
      </c>
      <c r="L176" t="s">
        <v>18</v>
      </c>
      <c r="M176" t="s">
        <v>19</v>
      </c>
      <c r="N176" t="s">
        <v>15</v>
      </c>
      <c r="P176" t="s">
        <v>1933</v>
      </c>
    </row>
    <row r="177" spans="1:16" x14ac:dyDescent="0.25">
      <c r="A177">
        <v>6</v>
      </c>
      <c r="B177" s="1">
        <v>41320</v>
      </c>
      <c r="C177" s="2">
        <v>0.5</v>
      </c>
      <c r="D177" t="s">
        <v>262</v>
      </c>
      <c r="H177">
        <v>2</v>
      </c>
      <c r="J177" t="s">
        <v>28</v>
      </c>
      <c r="K177" t="s">
        <v>29</v>
      </c>
      <c r="L177" t="s">
        <v>48</v>
      </c>
      <c r="M177" t="s">
        <v>49</v>
      </c>
      <c r="N177" t="s">
        <v>15</v>
      </c>
      <c r="P177" t="s">
        <v>1933</v>
      </c>
    </row>
    <row r="178" spans="1:16" x14ac:dyDescent="0.25">
      <c r="A178">
        <v>6</v>
      </c>
      <c r="B178" s="1">
        <v>41320</v>
      </c>
      <c r="C178" s="2">
        <v>0.52083333333333337</v>
      </c>
      <c r="D178" t="s">
        <v>262</v>
      </c>
      <c r="H178">
        <v>2</v>
      </c>
      <c r="J178" t="s">
        <v>28</v>
      </c>
      <c r="K178" t="s">
        <v>29</v>
      </c>
      <c r="L178" t="s">
        <v>48</v>
      </c>
      <c r="M178" t="s">
        <v>49</v>
      </c>
      <c r="N178" t="s">
        <v>15</v>
      </c>
      <c r="P178" t="s">
        <v>1934</v>
      </c>
    </row>
    <row r="179" spans="1:16" x14ac:dyDescent="0.25">
      <c r="A179">
        <v>3</v>
      </c>
      <c r="B179" s="1">
        <v>41324</v>
      </c>
      <c r="C179" s="2">
        <v>0.5</v>
      </c>
      <c r="D179" t="s">
        <v>238</v>
      </c>
      <c r="H179">
        <v>2</v>
      </c>
      <c r="J179" t="s">
        <v>28</v>
      </c>
      <c r="K179" t="s">
        <v>29</v>
      </c>
      <c r="L179" t="s">
        <v>159</v>
      </c>
      <c r="M179" t="s">
        <v>160</v>
      </c>
      <c r="N179" t="s">
        <v>15</v>
      </c>
      <c r="P179" t="s">
        <v>1933</v>
      </c>
    </row>
    <row r="180" spans="1:16" x14ac:dyDescent="0.25">
      <c r="A180">
        <v>3</v>
      </c>
      <c r="B180" s="1">
        <v>41324</v>
      </c>
      <c r="C180" s="2">
        <v>0.52083333333333337</v>
      </c>
      <c r="D180" t="s">
        <v>238</v>
      </c>
      <c r="H180">
        <v>2</v>
      </c>
      <c r="J180" t="s">
        <v>28</v>
      </c>
      <c r="K180" t="s">
        <v>29</v>
      </c>
      <c r="L180" t="s">
        <v>159</v>
      </c>
      <c r="M180" t="s">
        <v>160</v>
      </c>
      <c r="N180" t="s">
        <v>15</v>
      </c>
      <c r="P180" t="s">
        <v>1933</v>
      </c>
    </row>
    <row r="181" spans="1:16" x14ac:dyDescent="0.25">
      <c r="A181">
        <v>6</v>
      </c>
      <c r="B181" s="1">
        <v>41327</v>
      </c>
      <c r="C181" s="2">
        <v>0.5</v>
      </c>
      <c r="D181" t="s">
        <v>262</v>
      </c>
      <c r="H181">
        <v>2</v>
      </c>
      <c r="J181" t="s">
        <v>28</v>
      </c>
      <c r="K181" t="s">
        <v>29</v>
      </c>
      <c r="L181" t="s">
        <v>48</v>
      </c>
      <c r="M181" t="s">
        <v>49</v>
      </c>
      <c r="N181" t="s">
        <v>15</v>
      </c>
      <c r="P181" t="s">
        <v>1851</v>
      </c>
    </row>
    <row r="182" spans="1:16" x14ac:dyDescent="0.25">
      <c r="A182">
        <v>6</v>
      </c>
      <c r="B182" s="1">
        <v>41327</v>
      </c>
      <c r="C182" s="2">
        <v>0.52083333333333337</v>
      </c>
      <c r="D182" t="s">
        <v>262</v>
      </c>
      <c r="H182">
        <v>2</v>
      </c>
      <c r="J182" t="s">
        <v>28</v>
      </c>
      <c r="K182" t="s">
        <v>29</v>
      </c>
      <c r="L182" t="s">
        <v>48</v>
      </c>
      <c r="M182" t="s">
        <v>49</v>
      </c>
      <c r="N182" t="s">
        <v>15</v>
      </c>
      <c r="P182" t="s">
        <v>1851</v>
      </c>
    </row>
    <row r="183" spans="1:16" x14ac:dyDescent="0.25">
      <c r="A183">
        <v>4</v>
      </c>
      <c r="B183" s="1">
        <v>41332</v>
      </c>
      <c r="C183" s="2">
        <v>0.5</v>
      </c>
      <c r="D183" t="s">
        <v>256</v>
      </c>
      <c r="H183">
        <v>2</v>
      </c>
      <c r="J183" t="s">
        <v>28</v>
      </c>
      <c r="K183" t="s">
        <v>29</v>
      </c>
      <c r="L183" t="s">
        <v>211</v>
      </c>
      <c r="M183" t="s">
        <v>212</v>
      </c>
      <c r="N183" t="s">
        <v>22</v>
      </c>
      <c r="P183" t="s">
        <v>1934</v>
      </c>
    </row>
    <row r="184" spans="1:16" x14ac:dyDescent="0.25">
      <c r="A184">
        <v>4</v>
      </c>
      <c r="B184" s="1">
        <v>41332</v>
      </c>
      <c r="C184" s="2">
        <v>0.52083333333333337</v>
      </c>
      <c r="D184" t="s">
        <v>256</v>
      </c>
      <c r="H184">
        <v>2</v>
      </c>
      <c r="J184" t="s">
        <v>28</v>
      </c>
      <c r="K184" t="s">
        <v>29</v>
      </c>
      <c r="L184" t="s">
        <v>211</v>
      </c>
      <c r="M184" t="s">
        <v>212</v>
      </c>
      <c r="N184" t="s">
        <v>22</v>
      </c>
      <c r="P184" t="s">
        <v>1934</v>
      </c>
    </row>
    <row r="185" spans="1:16" x14ac:dyDescent="0.25">
      <c r="A185">
        <v>5</v>
      </c>
      <c r="B185" s="1">
        <v>41333</v>
      </c>
      <c r="C185" s="2">
        <v>0.60416666666666663</v>
      </c>
      <c r="D185" t="s">
        <v>248</v>
      </c>
      <c r="H185">
        <v>2</v>
      </c>
      <c r="J185" t="s">
        <v>28</v>
      </c>
      <c r="K185" t="s">
        <v>29</v>
      </c>
      <c r="L185" t="s">
        <v>38</v>
      </c>
      <c r="M185" t="s">
        <v>39</v>
      </c>
      <c r="N185" t="s">
        <v>15</v>
      </c>
      <c r="P185" t="s">
        <v>1934</v>
      </c>
    </row>
    <row r="186" spans="1:16" x14ac:dyDescent="0.25">
      <c r="A186">
        <v>5</v>
      </c>
      <c r="B186" s="1">
        <v>41333</v>
      </c>
      <c r="C186" s="2">
        <v>0.625</v>
      </c>
      <c r="D186" t="s">
        <v>248</v>
      </c>
      <c r="H186">
        <v>2</v>
      </c>
      <c r="J186" t="s">
        <v>28</v>
      </c>
      <c r="K186" t="s">
        <v>29</v>
      </c>
      <c r="L186" t="s">
        <v>38</v>
      </c>
      <c r="M186" t="s">
        <v>39</v>
      </c>
      <c r="N186" t="s">
        <v>15</v>
      </c>
      <c r="P186" t="s">
        <v>1934</v>
      </c>
    </row>
    <row r="187" spans="1:16" x14ac:dyDescent="0.25">
      <c r="A187">
        <v>2</v>
      </c>
      <c r="B187" s="1">
        <v>41337</v>
      </c>
      <c r="C187" s="2">
        <v>0.47916666666666669</v>
      </c>
      <c r="D187" t="s">
        <v>248</v>
      </c>
      <c r="H187">
        <v>2</v>
      </c>
      <c r="J187" t="s">
        <v>28</v>
      </c>
      <c r="K187" t="s">
        <v>29</v>
      </c>
      <c r="L187" t="s">
        <v>38</v>
      </c>
      <c r="M187" t="s">
        <v>39</v>
      </c>
      <c r="N187" t="s">
        <v>15</v>
      </c>
      <c r="P187" t="s">
        <v>1851</v>
      </c>
    </row>
    <row r="188" spans="1:16" x14ac:dyDescent="0.25">
      <c r="A188">
        <v>2</v>
      </c>
      <c r="B188" s="1">
        <v>41337</v>
      </c>
      <c r="C188" s="2">
        <v>0.5</v>
      </c>
      <c r="D188" t="s">
        <v>256</v>
      </c>
      <c r="H188">
        <v>2</v>
      </c>
      <c r="J188" t="s">
        <v>28</v>
      </c>
      <c r="K188" t="s">
        <v>29</v>
      </c>
      <c r="L188" t="s">
        <v>211</v>
      </c>
      <c r="M188" t="s">
        <v>212</v>
      </c>
      <c r="N188" t="s">
        <v>22</v>
      </c>
      <c r="P188" t="s">
        <v>1933</v>
      </c>
    </row>
    <row r="189" spans="1:16" x14ac:dyDescent="0.25">
      <c r="A189">
        <v>2</v>
      </c>
      <c r="B189" s="1">
        <v>41337</v>
      </c>
      <c r="C189" s="2">
        <v>0.5</v>
      </c>
      <c r="D189" t="s">
        <v>248</v>
      </c>
      <c r="H189">
        <v>2</v>
      </c>
      <c r="J189" t="s">
        <v>28</v>
      </c>
      <c r="K189" t="s">
        <v>29</v>
      </c>
      <c r="L189" t="s">
        <v>38</v>
      </c>
      <c r="M189" t="s">
        <v>39</v>
      </c>
      <c r="N189" t="s">
        <v>15</v>
      </c>
    </row>
    <row r="190" spans="1:16" x14ac:dyDescent="0.25">
      <c r="A190">
        <v>5</v>
      </c>
      <c r="B190" s="1">
        <v>41340</v>
      </c>
      <c r="C190" s="2">
        <v>0.58333333333333337</v>
      </c>
      <c r="D190" t="s">
        <v>262</v>
      </c>
      <c r="H190">
        <v>2</v>
      </c>
      <c r="J190" t="s">
        <v>28</v>
      </c>
      <c r="K190" t="s">
        <v>29</v>
      </c>
      <c r="L190" t="s">
        <v>417</v>
      </c>
      <c r="M190" t="s">
        <v>418</v>
      </c>
      <c r="N190" t="s">
        <v>25</v>
      </c>
      <c r="P190" t="s">
        <v>1933</v>
      </c>
    </row>
    <row r="191" spans="1:16" x14ac:dyDescent="0.25">
      <c r="A191">
        <v>6</v>
      </c>
      <c r="B191" s="1">
        <v>41341</v>
      </c>
      <c r="C191" s="2">
        <v>0.52083333333333337</v>
      </c>
      <c r="D191" t="s">
        <v>256</v>
      </c>
      <c r="H191">
        <v>2</v>
      </c>
      <c r="J191" t="s">
        <v>28</v>
      </c>
      <c r="K191" t="s">
        <v>29</v>
      </c>
      <c r="L191" t="s">
        <v>211</v>
      </c>
      <c r="M191" t="s">
        <v>212</v>
      </c>
      <c r="N191" t="s">
        <v>22</v>
      </c>
      <c r="P191" t="s">
        <v>1933</v>
      </c>
    </row>
    <row r="192" spans="1:16" x14ac:dyDescent="0.25">
      <c r="A192">
        <v>4</v>
      </c>
      <c r="B192" s="1">
        <v>41346</v>
      </c>
      <c r="C192" s="2">
        <v>0.47916666666666669</v>
      </c>
      <c r="D192" t="s">
        <v>240</v>
      </c>
      <c r="H192">
        <v>2</v>
      </c>
      <c r="J192" t="s">
        <v>28</v>
      </c>
      <c r="K192" t="s">
        <v>29</v>
      </c>
      <c r="L192" t="s">
        <v>80</v>
      </c>
      <c r="M192" t="s">
        <v>81</v>
      </c>
      <c r="N192" t="s">
        <v>15</v>
      </c>
      <c r="P192" t="s">
        <v>1933</v>
      </c>
    </row>
    <row r="193" spans="1:16" x14ac:dyDescent="0.25">
      <c r="A193">
        <v>5</v>
      </c>
      <c r="B193" s="1">
        <v>41347</v>
      </c>
      <c r="C193" s="2">
        <v>0.64583333333333337</v>
      </c>
      <c r="D193" t="s">
        <v>265</v>
      </c>
      <c r="H193">
        <v>2</v>
      </c>
      <c r="J193" t="s">
        <v>28</v>
      </c>
      <c r="K193" t="s">
        <v>29</v>
      </c>
      <c r="L193" t="s">
        <v>165</v>
      </c>
      <c r="M193" t="s">
        <v>166</v>
      </c>
      <c r="N193" t="s">
        <v>25</v>
      </c>
      <c r="P193" t="s">
        <v>1933</v>
      </c>
    </row>
    <row r="194" spans="1:16" x14ac:dyDescent="0.25">
      <c r="A194">
        <v>2</v>
      </c>
      <c r="B194" s="1">
        <v>41358</v>
      </c>
      <c r="C194" s="2">
        <v>0.5</v>
      </c>
      <c r="D194" t="s">
        <v>240</v>
      </c>
      <c r="H194">
        <v>2</v>
      </c>
      <c r="J194" t="s">
        <v>28</v>
      </c>
      <c r="K194" t="s">
        <v>29</v>
      </c>
      <c r="L194" t="s">
        <v>1212</v>
      </c>
      <c r="M194" t="s">
        <v>1213</v>
      </c>
      <c r="N194" t="s">
        <v>15</v>
      </c>
    </row>
    <row r="195" spans="1:16" x14ac:dyDescent="0.25">
      <c r="A195">
        <v>4</v>
      </c>
      <c r="B195" s="1">
        <v>41360</v>
      </c>
      <c r="C195" s="2">
        <v>0.5</v>
      </c>
      <c r="D195" t="s">
        <v>256</v>
      </c>
      <c r="H195">
        <v>2</v>
      </c>
      <c r="J195" t="s">
        <v>28</v>
      </c>
      <c r="K195" t="s">
        <v>29</v>
      </c>
      <c r="L195" t="s">
        <v>211</v>
      </c>
      <c r="M195" t="s">
        <v>212</v>
      </c>
      <c r="N195" t="s">
        <v>22</v>
      </c>
      <c r="P195" t="s">
        <v>1934</v>
      </c>
    </row>
    <row r="196" spans="1:16" x14ac:dyDescent="0.25">
      <c r="A196">
        <v>4</v>
      </c>
      <c r="B196" s="1">
        <v>41360</v>
      </c>
      <c r="C196" s="2">
        <v>0.52083333333333337</v>
      </c>
      <c r="D196" t="s">
        <v>256</v>
      </c>
      <c r="H196">
        <v>2</v>
      </c>
      <c r="J196" t="s">
        <v>28</v>
      </c>
      <c r="K196" t="s">
        <v>29</v>
      </c>
      <c r="L196" t="s">
        <v>211</v>
      </c>
      <c r="M196" t="s">
        <v>212</v>
      </c>
      <c r="N196" t="s">
        <v>22</v>
      </c>
      <c r="P196" t="s">
        <v>1934</v>
      </c>
    </row>
    <row r="197" spans="1:16" x14ac:dyDescent="0.25">
      <c r="A197">
        <v>5</v>
      </c>
      <c r="B197" s="1">
        <v>41361</v>
      </c>
      <c r="C197" s="2">
        <v>0.625</v>
      </c>
      <c r="D197" t="s">
        <v>248</v>
      </c>
      <c r="H197">
        <v>2</v>
      </c>
      <c r="J197" t="s">
        <v>28</v>
      </c>
      <c r="K197" t="s">
        <v>29</v>
      </c>
      <c r="L197" t="s">
        <v>1060</v>
      </c>
      <c r="M197" t="s">
        <v>1061</v>
      </c>
      <c r="N197" t="s">
        <v>25</v>
      </c>
      <c r="P197" t="s">
        <v>1934</v>
      </c>
    </row>
    <row r="198" spans="1:16" x14ac:dyDescent="0.25">
      <c r="A198">
        <v>5</v>
      </c>
      <c r="B198" s="1">
        <v>41361</v>
      </c>
      <c r="C198" s="2">
        <v>0.64583333333333337</v>
      </c>
      <c r="D198" t="s">
        <v>248</v>
      </c>
      <c r="H198">
        <v>2</v>
      </c>
      <c r="J198" t="s">
        <v>28</v>
      </c>
      <c r="K198" t="s">
        <v>29</v>
      </c>
      <c r="L198" t="s">
        <v>1060</v>
      </c>
      <c r="M198" t="s">
        <v>1061</v>
      </c>
      <c r="N198" t="s">
        <v>25</v>
      </c>
      <c r="P198" t="s">
        <v>1934</v>
      </c>
    </row>
    <row r="199" spans="1:16" x14ac:dyDescent="0.25">
      <c r="A199">
        <v>5</v>
      </c>
      <c r="B199" s="1">
        <v>41368</v>
      </c>
      <c r="C199" s="2">
        <v>0.58333333333333337</v>
      </c>
      <c r="D199" t="s">
        <v>256</v>
      </c>
      <c r="H199">
        <v>2</v>
      </c>
      <c r="J199" t="s">
        <v>28</v>
      </c>
      <c r="K199" t="s">
        <v>29</v>
      </c>
      <c r="L199" t="s">
        <v>1322</v>
      </c>
      <c r="M199" t="s">
        <v>1323</v>
      </c>
      <c r="N199" t="s">
        <v>22</v>
      </c>
      <c r="P199" t="s">
        <v>1934</v>
      </c>
    </row>
    <row r="200" spans="1:16" x14ac:dyDescent="0.25">
      <c r="A200">
        <v>5</v>
      </c>
      <c r="B200" s="1">
        <v>41368</v>
      </c>
      <c r="C200" s="2">
        <v>0.60416666666666663</v>
      </c>
      <c r="D200" t="s">
        <v>240</v>
      </c>
      <c r="H200">
        <v>2</v>
      </c>
      <c r="J200" t="s">
        <v>28</v>
      </c>
      <c r="K200" t="s">
        <v>29</v>
      </c>
      <c r="L200" t="s">
        <v>18</v>
      </c>
      <c r="M200" t="s">
        <v>19</v>
      </c>
      <c r="N200" t="s">
        <v>15</v>
      </c>
      <c r="P200" t="s">
        <v>1933</v>
      </c>
    </row>
    <row r="201" spans="1:16" x14ac:dyDescent="0.25">
      <c r="A201">
        <v>5</v>
      </c>
      <c r="B201" s="1">
        <v>41368</v>
      </c>
      <c r="C201" s="2">
        <v>0.625</v>
      </c>
      <c r="D201" t="s">
        <v>240</v>
      </c>
      <c r="H201">
        <v>2</v>
      </c>
      <c r="J201" t="s">
        <v>28</v>
      </c>
      <c r="K201" t="s">
        <v>29</v>
      </c>
      <c r="L201" t="s">
        <v>18</v>
      </c>
      <c r="M201" t="s">
        <v>19</v>
      </c>
      <c r="N201" t="s">
        <v>15</v>
      </c>
      <c r="P201" t="s">
        <v>1933</v>
      </c>
    </row>
    <row r="202" spans="1:16" x14ac:dyDescent="0.25">
      <c r="A202">
        <v>2</v>
      </c>
      <c r="B202" s="1">
        <v>41372</v>
      </c>
      <c r="C202" s="2">
        <v>0.47916666666666669</v>
      </c>
      <c r="D202" t="s">
        <v>262</v>
      </c>
      <c r="H202">
        <v>2</v>
      </c>
      <c r="J202" t="s">
        <v>28</v>
      </c>
      <c r="K202" t="s">
        <v>29</v>
      </c>
      <c r="L202" t="s">
        <v>417</v>
      </c>
      <c r="M202" t="s">
        <v>418</v>
      </c>
      <c r="N202" t="s">
        <v>25</v>
      </c>
      <c r="P202" t="s">
        <v>1934</v>
      </c>
    </row>
    <row r="203" spans="1:16" x14ac:dyDescent="0.25">
      <c r="A203">
        <v>3</v>
      </c>
      <c r="B203" s="1">
        <v>41373</v>
      </c>
      <c r="C203" s="2">
        <v>0.5</v>
      </c>
      <c r="D203" t="s">
        <v>240</v>
      </c>
      <c r="H203">
        <v>2</v>
      </c>
      <c r="J203" t="s">
        <v>28</v>
      </c>
      <c r="K203" t="s">
        <v>29</v>
      </c>
      <c r="L203" t="s">
        <v>18</v>
      </c>
      <c r="M203" t="s">
        <v>19</v>
      </c>
      <c r="N203" t="s">
        <v>15</v>
      </c>
      <c r="P203" t="s">
        <v>1933</v>
      </c>
    </row>
    <row r="204" spans="1:16" x14ac:dyDescent="0.25">
      <c r="A204">
        <v>3</v>
      </c>
      <c r="B204" s="1">
        <v>41373</v>
      </c>
      <c r="C204" s="2">
        <v>0.5</v>
      </c>
      <c r="D204" t="s">
        <v>240</v>
      </c>
      <c r="H204">
        <v>2</v>
      </c>
      <c r="J204" t="s">
        <v>28</v>
      </c>
      <c r="K204" t="s">
        <v>29</v>
      </c>
      <c r="L204" t="s">
        <v>18</v>
      </c>
      <c r="M204" t="s">
        <v>19</v>
      </c>
      <c r="N204" t="s">
        <v>15</v>
      </c>
    </row>
    <row r="205" spans="1:16" x14ac:dyDescent="0.25">
      <c r="A205">
        <v>3</v>
      </c>
      <c r="B205" s="1">
        <v>41373</v>
      </c>
      <c r="C205" s="2">
        <v>0.52083333333333337</v>
      </c>
      <c r="D205" t="s">
        <v>240</v>
      </c>
      <c r="H205">
        <v>2</v>
      </c>
      <c r="J205" t="s">
        <v>28</v>
      </c>
      <c r="K205" t="s">
        <v>29</v>
      </c>
      <c r="L205" t="s">
        <v>18</v>
      </c>
      <c r="M205" t="s">
        <v>19</v>
      </c>
      <c r="N205" t="s">
        <v>15</v>
      </c>
      <c r="P205" t="s">
        <v>1933</v>
      </c>
    </row>
    <row r="206" spans="1:16" x14ac:dyDescent="0.25">
      <c r="A206">
        <v>3</v>
      </c>
      <c r="B206" s="1">
        <v>41373</v>
      </c>
      <c r="C206" s="2">
        <v>0.52083333333333337</v>
      </c>
      <c r="D206" t="s">
        <v>240</v>
      </c>
      <c r="H206">
        <v>2</v>
      </c>
      <c r="J206" t="s">
        <v>28</v>
      </c>
      <c r="K206" t="s">
        <v>29</v>
      </c>
      <c r="L206" t="s">
        <v>18</v>
      </c>
      <c r="M206" t="s">
        <v>19</v>
      </c>
      <c r="N206" t="s">
        <v>15</v>
      </c>
    </row>
    <row r="207" spans="1:16" x14ac:dyDescent="0.25">
      <c r="A207">
        <v>5</v>
      </c>
      <c r="B207" s="1">
        <v>41375</v>
      </c>
      <c r="C207" s="2">
        <v>0.58333333333333337</v>
      </c>
      <c r="D207" t="s">
        <v>240</v>
      </c>
      <c r="H207">
        <v>2</v>
      </c>
      <c r="J207" t="s">
        <v>28</v>
      </c>
      <c r="K207" t="s">
        <v>29</v>
      </c>
      <c r="L207" t="s">
        <v>18</v>
      </c>
      <c r="M207" t="s">
        <v>19</v>
      </c>
      <c r="N207" t="s">
        <v>15</v>
      </c>
      <c r="P207" t="s">
        <v>1934</v>
      </c>
    </row>
    <row r="208" spans="1:16" x14ac:dyDescent="0.25">
      <c r="A208">
        <v>5</v>
      </c>
      <c r="B208" s="1">
        <v>41375</v>
      </c>
      <c r="C208" s="2">
        <v>0.58333333333333337</v>
      </c>
      <c r="D208" t="s">
        <v>240</v>
      </c>
      <c r="H208">
        <v>2</v>
      </c>
      <c r="J208" t="s">
        <v>28</v>
      </c>
      <c r="K208" t="s">
        <v>29</v>
      </c>
      <c r="L208" t="s">
        <v>18</v>
      </c>
      <c r="M208" t="s">
        <v>19</v>
      </c>
      <c r="N208" t="s">
        <v>15</v>
      </c>
    </row>
    <row r="209" spans="1:16" x14ac:dyDescent="0.25">
      <c r="A209">
        <v>5</v>
      </c>
      <c r="B209" s="1">
        <v>41375</v>
      </c>
      <c r="C209" s="2">
        <v>0.60416666666666663</v>
      </c>
      <c r="D209" t="s">
        <v>240</v>
      </c>
      <c r="H209">
        <v>2</v>
      </c>
      <c r="J209" t="s">
        <v>28</v>
      </c>
      <c r="K209" t="s">
        <v>29</v>
      </c>
      <c r="L209" t="s">
        <v>18</v>
      </c>
      <c r="M209" t="s">
        <v>19</v>
      </c>
      <c r="N209" t="s">
        <v>15</v>
      </c>
      <c r="P209" t="s">
        <v>1934</v>
      </c>
    </row>
    <row r="210" spans="1:16" x14ac:dyDescent="0.25">
      <c r="A210">
        <v>5</v>
      </c>
      <c r="B210" s="1">
        <v>41375</v>
      </c>
      <c r="C210" s="2">
        <v>0.60416666666666663</v>
      </c>
      <c r="D210" t="s">
        <v>240</v>
      </c>
      <c r="H210">
        <v>2</v>
      </c>
      <c r="J210" t="s">
        <v>28</v>
      </c>
      <c r="K210" t="s">
        <v>29</v>
      </c>
      <c r="L210" t="s">
        <v>18</v>
      </c>
      <c r="M210" t="s">
        <v>19</v>
      </c>
      <c r="N210" t="s">
        <v>15</v>
      </c>
    </row>
    <row r="211" spans="1:16" x14ac:dyDescent="0.25">
      <c r="A211">
        <v>5</v>
      </c>
      <c r="B211" s="1">
        <v>41375</v>
      </c>
      <c r="C211" s="2">
        <v>0.64583333333333337</v>
      </c>
      <c r="D211" t="s">
        <v>240</v>
      </c>
      <c r="H211">
        <v>2</v>
      </c>
      <c r="J211" t="s">
        <v>28</v>
      </c>
      <c r="K211" t="s">
        <v>29</v>
      </c>
      <c r="L211" t="s">
        <v>161</v>
      </c>
      <c r="M211" t="s">
        <v>162</v>
      </c>
      <c r="N211" t="s">
        <v>15</v>
      </c>
      <c r="P211" t="s">
        <v>1933</v>
      </c>
    </row>
    <row r="212" spans="1:16" x14ac:dyDescent="0.25">
      <c r="A212">
        <v>6</v>
      </c>
      <c r="B212" s="1">
        <v>41376</v>
      </c>
      <c r="C212" s="2">
        <v>0.5</v>
      </c>
      <c r="D212" t="s">
        <v>256</v>
      </c>
      <c r="H212">
        <v>2</v>
      </c>
      <c r="J212" t="s">
        <v>28</v>
      </c>
      <c r="K212" t="s">
        <v>29</v>
      </c>
      <c r="L212" t="s">
        <v>211</v>
      </c>
      <c r="M212" t="s">
        <v>212</v>
      </c>
      <c r="N212" t="s">
        <v>22</v>
      </c>
      <c r="P212" t="s">
        <v>1934</v>
      </c>
    </row>
    <row r="213" spans="1:16" x14ac:dyDescent="0.25">
      <c r="A213">
        <v>4</v>
      </c>
      <c r="B213" s="1">
        <v>41381</v>
      </c>
      <c r="C213" s="2">
        <v>0.5</v>
      </c>
      <c r="D213" t="s">
        <v>256</v>
      </c>
      <c r="H213">
        <v>2</v>
      </c>
      <c r="J213" t="s">
        <v>28</v>
      </c>
      <c r="K213" t="s">
        <v>29</v>
      </c>
      <c r="L213" t="s">
        <v>211</v>
      </c>
      <c r="M213" t="s">
        <v>212</v>
      </c>
      <c r="N213" t="s">
        <v>22</v>
      </c>
      <c r="P213" t="s">
        <v>1934</v>
      </c>
    </row>
    <row r="214" spans="1:16" x14ac:dyDescent="0.25">
      <c r="A214">
        <v>4</v>
      </c>
      <c r="B214" s="1">
        <v>41381</v>
      </c>
      <c r="C214" s="2">
        <v>0.52083333333333337</v>
      </c>
      <c r="D214" t="s">
        <v>256</v>
      </c>
      <c r="H214">
        <v>2</v>
      </c>
      <c r="J214" t="s">
        <v>28</v>
      </c>
      <c r="K214" t="s">
        <v>29</v>
      </c>
      <c r="L214" t="s">
        <v>211</v>
      </c>
      <c r="M214" t="s">
        <v>212</v>
      </c>
      <c r="N214" t="s">
        <v>22</v>
      </c>
      <c r="P214" t="s">
        <v>1934</v>
      </c>
    </row>
    <row r="215" spans="1:16" x14ac:dyDescent="0.25">
      <c r="A215">
        <v>5</v>
      </c>
      <c r="B215" s="1">
        <v>41382</v>
      </c>
      <c r="C215" s="2">
        <v>0.625</v>
      </c>
      <c r="D215" t="s">
        <v>240</v>
      </c>
      <c r="H215">
        <v>2</v>
      </c>
      <c r="J215" t="s">
        <v>28</v>
      </c>
      <c r="K215" t="s">
        <v>29</v>
      </c>
      <c r="L215" t="s">
        <v>282</v>
      </c>
      <c r="M215" t="s">
        <v>283</v>
      </c>
      <c r="N215" t="s">
        <v>25</v>
      </c>
      <c r="P215" t="s">
        <v>1934</v>
      </c>
    </row>
    <row r="216" spans="1:16" x14ac:dyDescent="0.25">
      <c r="A216">
        <v>3</v>
      </c>
      <c r="B216" s="1">
        <v>41387</v>
      </c>
      <c r="C216" s="2">
        <v>0.5</v>
      </c>
      <c r="D216" t="s">
        <v>238</v>
      </c>
      <c r="H216">
        <v>2</v>
      </c>
      <c r="J216" t="s">
        <v>28</v>
      </c>
      <c r="K216" t="s">
        <v>29</v>
      </c>
      <c r="L216" t="s">
        <v>66</v>
      </c>
      <c r="M216" t="s">
        <v>1364</v>
      </c>
      <c r="N216" t="s">
        <v>25</v>
      </c>
      <c r="P216" t="s">
        <v>1934</v>
      </c>
    </row>
    <row r="217" spans="1:16" x14ac:dyDescent="0.25">
      <c r="A217">
        <v>3</v>
      </c>
      <c r="B217" s="1">
        <v>41387</v>
      </c>
      <c r="C217" s="2">
        <v>0.52083333333333337</v>
      </c>
      <c r="D217" t="s">
        <v>238</v>
      </c>
      <c r="H217">
        <v>2</v>
      </c>
      <c r="J217" t="s">
        <v>28</v>
      </c>
      <c r="K217" t="s">
        <v>29</v>
      </c>
      <c r="L217" t="s">
        <v>66</v>
      </c>
      <c r="M217" t="s">
        <v>1364</v>
      </c>
      <c r="N217" t="s">
        <v>25</v>
      </c>
      <c r="P217" t="s">
        <v>1934</v>
      </c>
    </row>
    <row r="218" spans="1:16" x14ac:dyDescent="0.25">
      <c r="A218">
        <v>4</v>
      </c>
      <c r="B218" s="1">
        <v>41388</v>
      </c>
      <c r="C218" s="2">
        <v>0.52083333333333337</v>
      </c>
      <c r="D218" t="s">
        <v>256</v>
      </c>
      <c r="H218">
        <v>2</v>
      </c>
      <c r="J218" t="s">
        <v>28</v>
      </c>
      <c r="K218" t="s">
        <v>29</v>
      </c>
      <c r="L218" t="s">
        <v>211</v>
      </c>
      <c r="M218" t="s">
        <v>212</v>
      </c>
      <c r="N218" t="s">
        <v>22</v>
      </c>
      <c r="P218" t="s">
        <v>1934</v>
      </c>
    </row>
    <row r="219" spans="1:16" x14ac:dyDescent="0.25">
      <c r="A219">
        <v>5</v>
      </c>
      <c r="B219" s="1">
        <v>41389</v>
      </c>
      <c r="C219" s="2">
        <v>0.58333333333333337</v>
      </c>
      <c r="D219" t="s">
        <v>238</v>
      </c>
      <c r="H219">
        <v>2</v>
      </c>
      <c r="J219" t="s">
        <v>28</v>
      </c>
      <c r="K219" t="s">
        <v>29</v>
      </c>
      <c r="L219" t="s">
        <v>66</v>
      </c>
      <c r="M219" t="s">
        <v>1364</v>
      </c>
      <c r="N219" t="s">
        <v>25</v>
      </c>
      <c r="P219" t="s">
        <v>1934</v>
      </c>
    </row>
    <row r="220" spans="1:16" x14ac:dyDescent="0.25">
      <c r="A220">
        <v>5</v>
      </c>
      <c r="B220" s="1">
        <v>41389</v>
      </c>
      <c r="C220" s="2">
        <v>0.625</v>
      </c>
      <c r="D220" t="s">
        <v>262</v>
      </c>
      <c r="H220">
        <v>2</v>
      </c>
      <c r="J220" t="s">
        <v>28</v>
      </c>
      <c r="K220" t="s">
        <v>29</v>
      </c>
      <c r="L220" t="s">
        <v>1219</v>
      </c>
      <c r="M220" t="s">
        <v>1220</v>
      </c>
      <c r="N220" t="s">
        <v>25</v>
      </c>
      <c r="P220" t="s">
        <v>1934</v>
      </c>
    </row>
    <row r="221" spans="1:16" x14ac:dyDescent="0.25">
      <c r="A221">
        <v>5</v>
      </c>
      <c r="B221" s="1">
        <v>41389</v>
      </c>
      <c r="C221" s="2">
        <v>0.64583333333333337</v>
      </c>
      <c r="D221" t="s">
        <v>262</v>
      </c>
      <c r="H221">
        <v>2</v>
      </c>
      <c r="J221" t="s">
        <v>28</v>
      </c>
      <c r="K221" t="s">
        <v>29</v>
      </c>
      <c r="L221" t="s">
        <v>1219</v>
      </c>
      <c r="M221" t="s">
        <v>1220</v>
      </c>
      <c r="N221" t="s">
        <v>25</v>
      </c>
      <c r="P221" t="s">
        <v>1934</v>
      </c>
    </row>
    <row r="222" spans="1:16" x14ac:dyDescent="0.25">
      <c r="A222">
        <v>6</v>
      </c>
      <c r="B222" s="1">
        <v>41390</v>
      </c>
      <c r="C222" s="2">
        <v>0.52083333333333337</v>
      </c>
      <c r="D222" t="s">
        <v>256</v>
      </c>
      <c r="H222">
        <v>2</v>
      </c>
      <c r="J222" t="s">
        <v>28</v>
      </c>
      <c r="K222" t="s">
        <v>29</v>
      </c>
      <c r="L222" t="s">
        <v>211</v>
      </c>
      <c r="M222" t="s">
        <v>212</v>
      </c>
      <c r="N222" t="s">
        <v>22</v>
      </c>
      <c r="P222" t="s">
        <v>1934</v>
      </c>
    </row>
    <row r="223" spans="1:16" x14ac:dyDescent="0.25">
      <c r="A223">
        <v>4</v>
      </c>
      <c r="B223" s="1">
        <v>41395</v>
      </c>
      <c r="C223" s="2">
        <v>0.47916666666666669</v>
      </c>
      <c r="D223" t="s">
        <v>262</v>
      </c>
      <c r="H223">
        <v>2</v>
      </c>
      <c r="J223" t="s">
        <v>28</v>
      </c>
      <c r="K223" t="s">
        <v>29</v>
      </c>
      <c r="L223" t="s">
        <v>1219</v>
      </c>
      <c r="M223" t="s">
        <v>1220</v>
      </c>
      <c r="N223" t="s">
        <v>25</v>
      </c>
      <c r="P223" t="s">
        <v>1934</v>
      </c>
    </row>
    <row r="224" spans="1:16" x14ac:dyDescent="0.25">
      <c r="A224">
        <v>4</v>
      </c>
      <c r="B224" s="1">
        <v>41395</v>
      </c>
      <c r="C224" s="2">
        <v>0.5</v>
      </c>
      <c r="D224" t="s">
        <v>262</v>
      </c>
      <c r="H224">
        <v>2</v>
      </c>
      <c r="J224" t="s">
        <v>28</v>
      </c>
      <c r="K224" t="s">
        <v>29</v>
      </c>
      <c r="L224" t="s">
        <v>1219</v>
      </c>
      <c r="M224" t="s">
        <v>1220</v>
      </c>
      <c r="N224" t="s">
        <v>25</v>
      </c>
      <c r="P224" t="s">
        <v>1934</v>
      </c>
    </row>
    <row r="225" spans="1:16" x14ac:dyDescent="0.25">
      <c r="A225">
        <v>4</v>
      </c>
      <c r="B225" s="1">
        <v>41395</v>
      </c>
      <c r="C225" s="2">
        <v>0.52083333333333337</v>
      </c>
      <c r="D225" t="s">
        <v>256</v>
      </c>
      <c r="H225">
        <v>2</v>
      </c>
      <c r="J225" t="s">
        <v>28</v>
      </c>
      <c r="K225" t="s">
        <v>29</v>
      </c>
      <c r="L225" t="s">
        <v>211</v>
      </c>
      <c r="M225" t="s">
        <v>212</v>
      </c>
      <c r="N225" t="s">
        <v>22</v>
      </c>
      <c r="P225" t="s">
        <v>1934</v>
      </c>
    </row>
    <row r="226" spans="1:16" x14ac:dyDescent="0.25">
      <c r="A226">
        <v>5</v>
      </c>
      <c r="B226" s="1">
        <v>41396</v>
      </c>
      <c r="C226" s="2">
        <v>0.58333333333333337</v>
      </c>
      <c r="D226" t="s">
        <v>238</v>
      </c>
      <c r="H226">
        <v>2</v>
      </c>
      <c r="J226" t="s">
        <v>28</v>
      </c>
      <c r="K226" t="s">
        <v>29</v>
      </c>
      <c r="L226" t="s">
        <v>66</v>
      </c>
      <c r="M226" t="s">
        <v>1364</v>
      </c>
      <c r="N226" t="s">
        <v>25</v>
      </c>
      <c r="P226" t="s">
        <v>1934</v>
      </c>
    </row>
    <row r="227" spans="1:16" x14ac:dyDescent="0.25">
      <c r="A227">
        <v>5</v>
      </c>
      <c r="B227" s="1">
        <v>41396</v>
      </c>
      <c r="C227" s="2">
        <v>0.625</v>
      </c>
      <c r="D227" t="s">
        <v>238</v>
      </c>
      <c r="H227">
        <v>2</v>
      </c>
      <c r="J227" t="s">
        <v>28</v>
      </c>
      <c r="K227" t="s">
        <v>29</v>
      </c>
      <c r="L227" t="s">
        <v>159</v>
      </c>
      <c r="M227" t="s">
        <v>160</v>
      </c>
      <c r="N227" t="s">
        <v>15</v>
      </c>
      <c r="P227" t="s">
        <v>1934</v>
      </c>
    </row>
    <row r="228" spans="1:16" x14ac:dyDescent="0.25">
      <c r="A228">
        <v>5</v>
      </c>
      <c r="B228" s="1">
        <v>41396</v>
      </c>
      <c r="C228" s="2">
        <v>0.64583333333333337</v>
      </c>
      <c r="D228" t="s">
        <v>238</v>
      </c>
      <c r="H228">
        <v>2</v>
      </c>
      <c r="J228" t="s">
        <v>28</v>
      </c>
      <c r="K228" t="s">
        <v>29</v>
      </c>
      <c r="L228" t="s">
        <v>159</v>
      </c>
      <c r="M228" t="s">
        <v>160</v>
      </c>
      <c r="N228" t="s">
        <v>15</v>
      </c>
      <c r="P228" t="s">
        <v>1934</v>
      </c>
    </row>
    <row r="229" spans="1:16" x14ac:dyDescent="0.25">
      <c r="A229">
        <v>6</v>
      </c>
      <c r="B229" s="1">
        <v>41397</v>
      </c>
      <c r="C229" s="2">
        <v>0.5</v>
      </c>
      <c r="D229" t="s">
        <v>238</v>
      </c>
      <c r="H229">
        <v>2</v>
      </c>
      <c r="J229" t="s">
        <v>28</v>
      </c>
      <c r="K229" t="s">
        <v>29</v>
      </c>
      <c r="L229" t="s">
        <v>66</v>
      </c>
      <c r="M229" t="s">
        <v>1364</v>
      </c>
      <c r="N229" t="s">
        <v>25</v>
      </c>
      <c r="P229" t="s">
        <v>1934</v>
      </c>
    </row>
    <row r="230" spans="1:16" x14ac:dyDescent="0.25">
      <c r="A230">
        <v>6</v>
      </c>
      <c r="B230" s="1">
        <v>41397</v>
      </c>
      <c r="C230" s="2">
        <v>0.52083333333333337</v>
      </c>
      <c r="D230" t="s">
        <v>238</v>
      </c>
      <c r="H230">
        <v>2</v>
      </c>
      <c r="J230" t="s">
        <v>28</v>
      </c>
      <c r="K230" t="s">
        <v>29</v>
      </c>
      <c r="L230" t="s">
        <v>66</v>
      </c>
      <c r="M230" t="s">
        <v>1364</v>
      </c>
      <c r="N230" t="s">
        <v>25</v>
      </c>
      <c r="P230" t="s">
        <v>1934</v>
      </c>
    </row>
    <row r="231" spans="1:16" x14ac:dyDescent="0.25">
      <c r="A231">
        <v>2</v>
      </c>
      <c r="B231" s="1">
        <v>41302</v>
      </c>
      <c r="C231" s="2">
        <v>0.41666666666666669</v>
      </c>
      <c r="D231" t="s">
        <v>237</v>
      </c>
      <c r="H231">
        <v>2</v>
      </c>
      <c r="J231" t="s">
        <v>92</v>
      </c>
      <c r="K231" t="s">
        <v>93</v>
      </c>
      <c r="L231" t="s">
        <v>118</v>
      </c>
      <c r="M231" t="s">
        <v>119</v>
      </c>
      <c r="N231" t="s">
        <v>25</v>
      </c>
      <c r="P231" t="s">
        <v>1934</v>
      </c>
    </row>
    <row r="232" spans="1:16" x14ac:dyDescent="0.25">
      <c r="A232">
        <v>2</v>
      </c>
      <c r="B232" s="1">
        <v>41302</v>
      </c>
      <c r="C232" s="2">
        <v>0.70833333333333337</v>
      </c>
      <c r="D232" t="s">
        <v>237</v>
      </c>
      <c r="H232">
        <v>2</v>
      </c>
      <c r="J232" t="s">
        <v>92</v>
      </c>
      <c r="K232" t="s">
        <v>93</v>
      </c>
      <c r="L232" t="s">
        <v>71</v>
      </c>
      <c r="M232" t="s">
        <v>94</v>
      </c>
      <c r="N232" t="s">
        <v>15</v>
      </c>
      <c r="P232" t="s">
        <v>1933</v>
      </c>
    </row>
    <row r="233" spans="1:16" x14ac:dyDescent="0.25">
      <c r="A233">
        <v>3</v>
      </c>
      <c r="B233" s="1">
        <v>41303</v>
      </c>
      <c r="C233" s="2">
        <v>0.64583333333333337</v>
      </c>
      <c r="D233" t="s">
        <v>237</v>
      </c>
      <c r="H233">
        <v>2</v>
      </c>
      <c r="J233" t="s">
        <v>92</v>
      </c>
      <c r="K233" t="s">
        <v>93</v>
      </c>
      <c r="L233" t="s">
        <v>71</v>
      </c>
      <c r="M233" t="s">
        <v>94</v>
      </c>
      <c r="N233" t="s">
        <v>15</v>
      </c>
      <c r="P233" t="s">
        <v>1934</v>
      </c>
    </row>
    <row r="234" spans="1:16" x14ac:dyDescent="0.25">
      <c r="A234">
        <v>2</v>
      </c>
      <c r="B234" s="1">
        <v>41309</v>
      </c>
      <c r="C234" s="2">
        <v>0.72916666666666663</v>
      </c>
      <c r="D234" t="s">
        <v>249</v>
      </c>
      <c r="H234">
        <v>2</v>
      </c>
      <c r="J234" t="s">
        <v>92</v>
      </c>
      <c r="K234" t="s">
        <v>93</v>
      </c>
      <c r="L234" t="s">
        <v>40</v>
      </c>
      <c r="M234" t="s">
        <v>41</v>
      </c>
      <c r="N234" t="s">
        <v>22</v>
      </c>
      <c r="P234" t="s">
        <v>1933</v>
      </c>
    </row>
    <row r="235" spans="1:16" x14ac:dyDescent="0.25">
      <c r="A235">
        <v>3</v>
      </c>
      <c r="B235" s="1">
        <v>41310</v>
      </c>
      <c r="C235" s="2">
        <v>0.64583333333333337</v>
      </c>
      <c r="D235" t="s">
        <v>237</v>
      </c>
      <c r="H235">
        <v>2</v>
      </c>
      <c r="J235" t="s">
        <v>92</v>
      </c>
      <c r="K235" t="s">
        <v>93</v>
      </c>
      <c r="L235" t="s">
        <v>198</v>
      </c>
      <c r="M235" t="s">
        <v>199</v>
      </c>
      <c r="N235" t="s">
        <v>15</v>
      </c>
      <c r="P235" t="s">
        <v>1933</v>
      </c>
    </row>
    <row r="236" spans="1:16" x14ac:dyDescent="0.25">
      <c r="A236">
        <v>3</v>
      </c>
      <c r="B236" s="1">
        <v>41310</v>
      </c>
      <c r="C236" s="2">
        <v>0.66666666666666663</v>
      </c>
      <c r="D236" t="s">
        <v>249</v>
      </c>
      <c r="H236">
        <v>2</v>
      </c>
      <c r="J236" t="s">
        <v>92</v>
      </c>
      <c r="K236" t="s">
        <v>93</v>
      </c>
      <c r="L236" t="s">
        <v>40</v>
      </c>
      <c r="M236" t="s">
        <v>41</v>
      </c>
      <c r="N236" t="s">
        <v>22</v>
      </c>
      <c r="P236" t="s">
        <v>1933</v>
      </c>
    </row>
    <row r="237" spans="1:16" x14ac:dyDescent="0.25">
      <c r="A237">
        <v>3</v>
      </c>
      <c r="B237" s="1">
        <v>41310</v>
      </c>
      <c r="C237" s="2">
        <v>0.6875</v>
      </c>
      <c r="D237" t="s">
        <v>249</v>
      </c>
      <c r="H237">
        <v>2</v>
      </c>
      <c r="J237" t="s">
        <v>92</v>
      </c>
      <c r="K237" t="s">
        <v>93</v>
      </c>
      <c r="L237" t="s">
        <v>40</v>
      </c>
      <c r="M237" t="s">
        <v>41</v>
      </c>
      <c r="N237" t="s">
        <v>22</v>
      </c>
      <c r="P237" t="s">
        <v>1934</v>
      </c>
    </row>
    <row r="238" spans="1:16" x14ac:dyDescent="0.25">
      <c r="A238">
        <v>2</v>
      </c>
      <c r="B238" s="1">
        <v>41316</v>
      </c>
      <c r="C238" s="2">
        <v>0.375</v>
      </c>
      <c r="D238" t="s">
        <v>249</v>
      </c>
      <c r="H238">
        <v>2</v>
      </c>
      <c r="J238" t="s">
        <v>92</v>
      </c>
      <c r="K238" t="s">
        <v>93</v>
      </c>
      <c r="L238" t="s">
        <v>40</v>
      </c>
      <c r="M238" t="s">
        <v>41</v>
      </c>
      <c r="N238" t="s">
        <v>22</v>
      </c>
      <c r="P238" t="s">
        <v>1933</v>
      </c>
    </row>
    <row r="239" spans="1:16" x14ac:dyDescent="0.25">
      <c r="A239">
        <v>2</v>
      </c>
      <c r="B239" s="1">
        <v>41316</v>
      </c>
      <c r="C239" s="2">
        <v>0.39583333333333331</v>
      </c>
      <c r="D239" t="s">
        <v>249</v>
      </c>
      <c r="H239">
        <v>2</v>
      </c>
      <c r="J239" t="s">
        <v>92</v>
      </c>
      <c r="K239" t="s">
        <v>93</v>
      </c>
      <c r="L239" t="s">
        <v>40</v>
      </c>
      <c r="M239" t="s">
        <v>41</v>
      </c>
      <c r="N239" t="s">
        <v>22</v>
      </c>
      <c r="P239" t="s">
        <v>1934</v>
      </c>
    </row>
    <row r="240" spans="1:16" x14ac:dyDescent="0.25">
      <c r="A240">
        <v>3</v>
      </c>
      <c r="B240" s="1">
        <v>41331</v>
      </c>
      <c r="C240" s="2">
        <v>0.64583333333333337</v>
      </c>
      <c r="D240" t="s">
        <v>421</v>
      </c>
      <c r="H240">
        <v>2</v>
      </c>
      <c r="J240" t="s">
        <v>92</v>
      </c>
      <c r="K240" t="s">
        <v>93</v>
      </c>
      <c r="L240" t="s">
        <v>422</v>
      </c>
      <c r="M240" t="s">
        <v>423</v>
      </c>
      <c r="N240" t="s">
        <v>15</v>
      </c>
      <c r="P240" t="s">
        <v>1934</v>
      </c>
    </row>
    <row r="241" spans="1:16" x14ac:dyDescent="0.25">
      <c r="A241">
        <v>2</v>
      </c>
      <c r="B241" s="1">
        <v>41337</v>
      </c>
      <c r="C241" s="2">
        <v>0.70833333333333337</v>
      </c>
      <c r="D241" t="s">
        <v>249</v>
      </c>
      <c r="H241">
        <v>2</v>
      </c>
      <c r="J241" t="s">
        <v>92</v>
      </c>
      <c r="K241" t="s">
        <v>93</v>
      </c>
      <c r="L241" t="s">
        <v>23</v>
      </c>
      <c r="M241" t="s">
        <v>991</v>
      </c>
      <c r="N241" t="s">
        <v>25</v>
      </c>
      <c r="P241" t="s">
        <v>1933</v>
      </c>
    </row>
    <row r="242" spans="1:16" x14ac:dyDescent="0.25">
      <c r="A242">
        <v>2</v>
      </c>
      <c r="B242" s="1">
        <v>41365</v>
      </c>
      <c r="C242" s="2">
        <v>0.375</v>
      </c>
      <c r="D242" t="s">
        <v>249</v>
      </c>
      <c r="H242">
        <v>2</v>
      </c>
      <c r="J242" t="s">
        <v>92</v>
      </c>
      <c r="K242" t="s">
        <v>93</v>
      </c>
      <c r="L242" t="s">
        <v>299</v>
      </c>
      <c r="M242" t="s">
        <v>300</v>
      </c>
      <c r="N242" t="s">
        <v>15</v>
      </c>
      <c r="P242" t="s">
        <v>1934</v>
      </c>
    </row>
    <row r="243" spans="1:16" x14ac:dyDescent="0.25">
      <c r="A243">
        <v>3</v>
      </c>
      <c r="B243" s="1">
        <v>41373</v>
      </c>
      <c r="C243" s="2">
        <v>0.64583333333333337</v>
      </c>
      <c r="D243" t="s">
        <v>237</v>
      </c>
      <c r="H243">
        <v>2</v>
      </c>
      <c r="J243" t="s">
        <v>92</v>
      </c>
      <c r="K243" t="s">
        <v>93</v>
      </c>
      <c r="L243" t="s">
        <v>349</v>
      </c>
      <c r="M243" t="s">
        <v>350</v>
      </c>
      <c r="N243" t="s">
        <v>25</v>
      </c>
      <c r="P243" t="s">
        <v>1934</v>
      </c>
    </row>
    <row r="244" spans="1:16" x14ac:dyDescent="0.25">
      <c r="A244">
        <v>2</v>
      </c>
      <c r="B244" s="1">
        <v>41379</v>
      </c>
      <c r="C244" s="2">
        <v>0.375</v>
      </c>
      <c r="D244" t="s">
        <v>249</v>
      </c>
      <c r="H244">
        <v>2</v>
      </c>
      <c r="J244" t="s">
        <v>92</v>
      </c>
      <c r="K244" t="s">
        <v>93</v>
      </c>
      <c r="L244" t="s">
        <v>299</v>
      </c>
      <c r="M244" t="s">
        <v>300</v>
      </c>
      <c r="N244" t="s">
        <v>15</v>
      </c>
      <c r="P244" t="s">
        <v>1934</v>
      </c>
    </row>
    <row r="245" spans="1:16" x14ac:dyDescent="0.25">
      <c r="A245">
        <v>2</v>
      </c>
      <c r="B245" s="1">
        <v>41379</v>
      </c>
      <c r="C245" s="2">
        <v>0.39583333333333331</v>
      </c>
      <c r="D245" t="s">
        <v>249</v>
      </c>
      <c r="H245">
        <v>2</v>
      </c>
      <c r="J245" t="s">
        <v>92</v>
      </c>
      <c r="K245" t="s">
        <v>93</v>
      </c>
      <c r="L245" t="s">
        <v>299</v>
      </c>
      <c r="M245" t="s">
        <v>300</v>
      </c>
      <c r="N245" t="s">
        <v>15</v>
      </c>
      <c r="P245" t="s">
        <v>1934</v>
      </c>
    </row>
    <row r="246" spans="1:16" x14ac:dyDescent="0.25">
      <c r="A246">
        <v>2</v>
      </c>
      <c r="B246" s="1">
        <v>41379</v>
      </c>
      <c r="C246" s="2">
        <v>0.39583333333333331</v>
      </c>
      <c r="D246" t="s">
        <v>237</v>
      </c>
      <c r="H246">
        <v>2</v>
      </c>
      <c r="J246" t="s">
        <v>92</v>
      </c>
      <c r="K246" t="s">
        <v>93</v>
      </c>
      <c r="L246" t="s">
        <v>1362</v>
      </c>
      <c r="M246" t="s">
        <v>1363</v>
      </c>
      <c r="N246" t="s">
        <v>15</v>
      </c>
    </row>
    <row r="247" spans="1:16" x14ac:dyDescent="0.25">
      <c r="A247">
        <v>2</v>
      </c>
      <c r="B247" s="1">
        <v>41379</v>
      </c>
      <c r="C247" s="2">
        <v>0.75</v>
      </c>
      <c r="D247" t="s">
        <v>249</v>
      </c>
      <c r="H247">
        <v>2</v>
      </c>
      <c r="J247" t="s">
        <v>92</v>
      </c>
      <c r="K247" t="s">
        <v>93</v>
      </c>
      <c r="L247" t="s">
        <v>1366</v>
      </c>
      <c r="M247" t="s">
        <v>1367</v>
      </c>
      <c r="N247" t="s">
        <v>25</v>
      </c>
      <c r="P247" t="s">
        <v>1933</v>
      </c>
    </row>
    <row r="248" spans="1:16" x14ac:dyDescent="0.25">
      <c r="A248">
        <v>2</v>
      </c>
      <c r="B248" s="1">
        <v>41379</v>
      </c>
      <c r="C248" s="2">
        <v>0.75</v>
      </c>
      <c r="D248" t="s">
        <v>249</v>
      </c>
      <c r="H248">
        <v>2</v>
      </c>
      <c r="J248" t="s">
        <v>92</v>
      </c>
      <c r="K248" t="s">
        <v>93</v>
      </c>
      <c r="L248" t="s">
        <v>1285</v>
      </c>
      <c r="M248" t="s">
        <v>1286</v>
      </c>
      <c r="N248" t="s">
        <v>15</v>
      </c>
    </row>
    <row r="249" spans="1:16" x14ac:dyDescent="0.25">
      <c r="A249">
        <v>2</v>
      </c>
      <c r="B249" s="1">
        <v>41386</v>
      </c>
      <c r="C249" s="2">
        <v>0.41666666666666669</v>
      </c>
      <c r="D249" t="s">
        <v>249</v>
      </c>
      <c r="H249">
        <v>2</v>
      </c>
      <c r="J249" t="s">
        <v>92</v>
      </c>
      <c r="K249" t="s">
        <v>93</v>
      </c>
      <c r="L249" t="s">
        <v>288</v>
      </c>
      <c r="M249" t="s">
        <v>1146</v>
      </c>
      <c r="N249" t="s">
        <v>15</v>
      </c>
      <c r="P249" t="s">
        <v>1934</v>
      </c>
    </row>
    <row r="250" spans="1:16" x14ac:dyDescent="0.25">
      <c r="A250">
        <v>2</v>
      </c>
      <c r="B250" s="1">
        <v>41386</v>
      </c>
      <c r="C250" s="2">
        <v>0.4375</v>
      </c>
      <c r="D250" t="s">
        <v>249</v>
      </c>
      <c r="H250">
        <v>2</v>
      </c>
      <c r="J250" t="s">
        <v>92</v>
      </c>
      <c r="K250" t="s">
        <v>93</v>
      </c>
      <c r="L250" t="s">
        <v>288</v>
      </c>
      <c r="M250" t="s">
        <v>1146</v>
      </c>
      <c r="N250" t="s">
        <v>15</v>
      </c>
      <c r="P250" t="s">
        <v>1934</v>
      </c>
    </row>
    <row r="251" spans="1:16" x14ac:dyDescent="0.25">
      <c r="A251">
        <v>2</v>
      </c>
      <c r="B251" s="1">
        <v>41386</v>
      </c>
      <c r="C251" s="2">
        <v>0.70833333333333337</v>
      </c>
      <c r="D251" t="s">
        <v>237</v>
      </c>
      <c r="H251">
        <v>2</v>
      </c>
      <c r="J251" t="s">
        <v>92</v>
      </c>
      <c r="K251" t="s">
        <v>93</v>
      </c>
      <c r="L251" t="s">
        <v>1251</v>
      </c>
      <c r="M251" t="s">
        <v>1252</v>
      </c>
      <c r="N251" t="s">
        <v>25</v>
      </c>
      <c r="P251" t="s">
        <v>1934</v>
      </c>
    </row>
    <row r="252" spans="1:16" x14ac:dyDescent="0.25">
      <c r="A252">
        <v>2</v>
      </c>
      <c r="B252" s="1">
        <v>41386</v>
      </c>
      <c r="C252" s="2">
        <v>0.75</v>
      </c>
      <c r="D252" t="s">
        <v>258</v>
      </c>
      <c r="H252">
        <v>2</v>
      </c>
      <c r="J252" t="s">
        <v>92</v>
      </c>
      <c r="K252" t="s">
        <v>93</v>
      </c>
      <c r="L252" t="s">
        <v>185</v>
      </c>
      <c r="M252" t="s">
        <v>186</v>
      </c>
      <c r="N252" t="s">
        <v>25</v>
      </c>
      <c r="P252" t="s">
        <v>1934</v>
      </c>
    </row>
    <row r="253" spans="1:16" x14ac:dyDescent="0.25">
      <c r="A253">
        <v>3</v>
      </c>
      <c r="B253" s="1">
        <v>41394</v>
      </c>
      <c r="C253" s="2">
        <v>0.64583333333333337</v>
      </c>
      <c r="D253" t="s">
        <v>249</v>
      </c>
      <c r="H253">
        <v>2</v>
      </c>
      <c r="J253" t="s">
        <v>92</v>
      </c>
      <c r="K253" t="s">
        <v>93</v>
      </c>
      <c r="L253" t="s">
        <v>1394</v>
      </c>
      <c r="M253" t="s">
        <v>1395</v>
      </c>
      <c r="N253" t="s">
        <v>25</v>
      </c>
      <c r="P253" t="s">
        <v>1933</v>
      </c>
    </row>
    <row r="254" spans="1:16" x14ac:dyDescent="0.25">
      <c r="A254">
        <v>3</v>
      </c>
      <c r="B254" s="1">
        <v>41394</v>
      </c>
      <c r="C254" s="2">
        <v>0.66666666666666663</v>
      </c>
      <c r="D254" t="s">
        <v>249</v>
      </c>
      <c r="H254">
        <v>2</v>
      </c>
      <c r="J254" t="s">
        <v>92</v>
      </c>
      <c r="K254" t="s">
        <v>93</v>
      </c>
      <c r="L254" t="s">
        <v>1394</v>
      </c>
      <c r="M254" t="s">
        <v>1395</v>
      </c>
      <c r="N254" t="s">
        <v>25</v>
      </c>
      <c r="P254" t="s">
        <v>1933</v>
      </c>
    </row>
    <row r="255" spans="1:16" x14ac:dyDescent="0.25">
      <c r="A255">
        <v>4</v>
      </c>
      <c r="B255" s="1">
        <v>41304</v>
      </c>
      <c r="C255" s="2">
        <v>0.70833333333333337</v>
      </c>
      <c r="D255" t="s">
        <v>242</v>
      </c>
      <c r="H255">
        <v>2</v>
      </c>
      <c r="J255" t="s">
        <v>26</v>
      </c>
      <c r="K255" t="s">
        <v>27</v>
      </c>
      <c r="L255" t="s">
        <v>40</v>
      </c>
      <c r="M255" t="s">
        <v>41</v>
      </c>
      <c r="N255" t="s">
        <v>22</v>
      </c>
      <c r="P255" t="s">
        <v>1934</v>
      </c>
    </row>
    <row r="256" spans="1:16" x14ac:dyDescent="0.25">
      <c r="A256">
        <v>4</v>
      </c>
      <c r="B256" s="1">
        <v>41304</v>
      </c>
      <c r="C256" s="2">
        <v>0.75</v>
      </c>
      <c r="D256" t="s">
        <v>240</v>
      </c>
      <c r="H256">
        <v>2</v>
      </c>
      <c r="J256" t="s">
        <v>26</v>
      </c>
      <c r="K256" t="s">
        <v>27</v>
      </c>
      <c r="L256" t="s">
        <v>52</v>
      </c>
      <c r="M256" t="s">
        <v>77</v>
      </c>
      <c r="N256" t="s">
        <v>25</v>
      </c>
      <c r="P256" t="s">
        <v>1934</v>
      </c>
    </row>
    <row r="257" spans="1:16" x14ac:dyDescent="0.25">
      <c r="A257">
        <v>5</v>
      </c>
      <c r="B257" s="1">
        <v>41305</v>
      </c>
      <c r="C257" s="2">
        <v>0.41666666666666669</v>
      </c>
      <c r="D257" t="s">
        <v>243</v>
      </c>
      <c r="H257">
        <v>2</v>
      </c>
      <c r="J257" t="s">
        <v>26</v>
      </c>
      <c r="K257" t="s">
        <v>27</v>
      </c>
      <c r="L257" t="s">
        <v>40</v>
      </c>
      <c r="M257" t="s">
        <v>41</v>
      </c>
      <c r="N257" t="s">
        <v>22</v>
      </c>
      <c r="P257" t="s">
        <v>1934</v>
      </c>
    </row>
    <row r="258" spans="1:16" x14ac:dyDescent="0.25">
      <c r="A258">
        <v>5</v>
      </c>
      <c r="B258" s="1">
        <v>41305</v>
      </c>
      <c r="C258" s="2">
        <v>0.4375</v>
      </c>
      <c r="D258" t="s">
        <v>243</v>
      </c>
      <c r="H258">
        <v>2</v>
      </c>
      <c r="J258" t="s">
        <v>26</v>
      </c>
      <c r="K258" t="s">
        <v>27</v>
      </c>
      <c r="L258" t="s">
        <v>40</v>
      </c>
      <c r="M258" t="s">
        <v>41</v>
      </c>
      <c r="N258" t="s">
        <v>22</v>
      </c>
      <c r="P258" t="s">
        <v>1934</v>
      </c>
    </row>
    <row r="259" spans="1:16" x14ac:dyDescent="0.25">
      <c r="A259">
        <v>5</v>
      </c>
      <c r="B259" s="1">
        <v>41305</v>
      </c>
      <c r="C259" s="2">
        <v>0.45833333333333331</v>
      </c>
      <c r="D259" t="s">
        <v>242</v>
      </c>
      <c r="H259">
        <v>2</v>
      </c>
      <c r="J259" t="s">
        <v>26</v>
      </c>
      <c r="K259" t="s">
        <v>27</v>
      </c>
      <c r="L259" t="s">
        <v>42</v>
      </c>
      <c r="M259" t="s">
        <v>43</v>
      </c>
      <c r="N259" t="s">
        <v>25</v>
      </c>
      <c r="P259" t="s">
        <v>1934</v>
      </c>
    </row>
    <row r="260" spans="1:16" x14ac:dyDescent="0.25">
      <c r="A260">
        <v>5</v>
      </c>
      <c r="B260" s="1">
        <v>41312</v>
      </c>
      <c r="C260" s="2">
        <v>0.41666666666666669</v>
      </c>
      <c r="D260" t="s">
        <v>242</v>
      </c>
      <c r="H260">
        <v>2</v>
      </c>
      <c r="J260" t="s">
        <v>26</v>
      </c>
      <c r="K260" t="s">
        <v>27</v>
      </c>
      <c r="L260" t="s">
        <v>40</v>
      </c>
      <c r="M260" t="s">
        <v>41</v>
      </c>
      <c r="N260" t="s">
        <v>22</v>
      </c>
      <c r="P260" t="s">
        <v>1933</v>
      </c>
    </row>
    <row r="261" spans="1:16" x14ac:dyDescent="0.25">
      <c r="A261">
        <v>5</v>
      </c>
      <c r="B261" s="1">
        <v>41312</v>
      </c>
      <c r="C261" s="2">
        <v>0.4375</v>
      </c>
      <c r="D261" t="s">
        <v>242</v>
      </c>
      <c r="H261">
        <v>2</v>
      </c>
      <c r="J261" t="s">
        <v>26</v>
      </c>
      <c r="K261" t="s">
        <v>27</v>
      </c>
      <c r="L261" t="s">
        <v>40</v>
      </c>
      <c r="M261" t="s">
        <v>41</v>
      </c>
      <c r="N261" t="s">
        <v>22</v>
      </c>
      <c r="P261" t="s">
        <v>1933</v>
      </c>
    </row>
    <row r="262" spans="1:16" x14ac:dyDescent="0.25">
      <c r="A262">
        <v>4</v>
      </c>
      <c r="B262" s="1">
        <v>41318</v>
      </c>
      <c r="C262" s="2">
        <v>0.75</v>
      </c>
      <c r="D262" t="s">
        <v>242</v>
      </c>
      <c r="H262">
        <v>2</v>
      </c>
      <c r="J262" t="s">
        <v>26</v>
      </c>
      <c r="K262" t="s">
        <v>27</v>
      </c>
      <c r="L262" t="s">
        <v>40</v>
      </c>
      <c r="M262" t="s">
        <v>41</v>
      </c>
      <c r="N262" t="s">
        <v>22</v>
      </c>
      <c r="P262" t="s">
        <v>1933</v>
      </c>
    </row>
    <row r="263" spans="1:16" x14ac:dyDescent="0.25">
      <c r="A263">
        <v>5</v>
      </c>
      <c r="B263" s="1">
        <v>41319</v>
      </c>
      <c r="C263" s="2">
        <v>0.45833333333333331</v>
      </c>
      <c r="D263" t="s">
        <v>245</v>
      </c>
      <c r="H263">
        <v>2</v>
      </c>
      <c r="J263" t="s">
        <v>26</v>
      </c>
      <c r="K263" t="s">
        <v>27</v>
      </c>
      <c r="L263" t="s">
        <v>355</v>
      </c>
      <c r="M263" t="s">
        <v>356</v>
      </c>
      <c r="N263" t="s">
        <v>25</v>
      </c>
      <c r="P263" t="s">
        <v>1934</v>
      </c>
    </row>
    <row r="264" spans="1:16" x14ac:dyDescent="0.25">
      <c r="A264">
        <v>5</v>
      </c>
      <c r="B264" s="1">
        <v>41319</v>
      </c>
      <c r="C264" s="2">
        <v>0.64583333333333337</v>
      </c>
      <c r="D264" t="s">
        <v>245</v>
      </c>
      <c r="H264">
        <v>2</v>
      </c>
      <c r="J264" t="s">
        <v>26</v>
      </c>
      <c r="K264" t="s">
        <v>27</v>
      </c>
      <c r="L264" t="s">
        <v>116</v>
      </c>
      <c r="M264" t="s">
        <v>117</v>
      </c>
      <c r="N264" t="s">
        <v>15</v>
      </c>
      <c r="P264" t="s">
        <v>1934</v>
      </c>
    </row>
    <row r="265" spans="1:16" x14ac:dyDescent="0.25">
      <c r="A265">
        <v>5</v>
      </c>
      <c r="B265" s="1">
        <v>41319</v>
      </c>
      <c r="C265" s="2">
        <v>0.66666666666666663</v>
      </c>
      <c r="D265" t="s">
        <v>245</v>
      </c>
      <c r="H265">
        <v>2</v>
      </c>
      <c r="J265" t="s">
        <v>26</v>
      </c>
      <c r="K265" t="s">
        <v>27</v>
      </c>
      <c r="L265" t="s">
        <v>116</v>
      </c>
      <c r="M265" t="s">
        <v>117</v>
      </c>
      <c r="N265" t="s">
        <v>15</v>
      </c>
      <c r="P265" t="s">
        <v>1934</v>
      </c>
    </row>
    <row r="266" spans="1:16" x14ac:dyDescent="0.25">
      <c r="A266">
        <v>4</v>
      </c>
      <c r="B266" s="1">
        <v>41325</v>
      </c>
      <c r="C266" s="2">
        <v>0.75</v>
      </c>
      <c r="D266" t="s">
        <v>240</v>
      </c>
      <c r="H266">
        <v>2</v>
      </c>
      <c r="J266" t="s">
        <v>26</v>
      </c>
      <c r="K266" t="s">
        <v>27</v>
      </c>
      <c r="L266" t="s">
        <v>18</v>
      </c>
      <c r="M266" t="s">
        <v>19</v>
      </c>
      <c r="N266" t="s">
        <v>15</v>
      </c>
      <c r="P266" t="s">
        <v>1934</v>
      </c>
    </row>
    <row r="267" spans="1:16" x14ac:dyDescent="0.25">
      <c r="A267">
        <v>4</v>
      </c>
      <c r="B267" s="1">
        <v>41325</v>
      </c>
      <c r="C267" s="2">
        <v>0.77083333333333337</v>
      </c>
      <c r="D267" t="s">
        <v>240</v>
      </c>
      <c r="H267">
        <v>2</v>
      </c>
      <c r="J267" t="s">
        <v>26</v>
      </c>
      <c r="K267" t="s">
        <v>27</v>
      </c>
      <c r="L267" t="s">
        <v>18</v>
      </c>
      <c r="M267" t="s">
        <v>19</v>
      </c>
      <c r="N267" t="s">
        <v>15</v>
      </c>
      <c r="P267" t="s">
        <v>1934</v>
      </c>
    </row>
    <row r="268" spans="1:16" x14ac:dyDescent="0.25">
      <c r="A268">
        <v>5</v>
      </c>
      <c r="B268" s="1">
        <v>41333</v>
      </c>
      <c r="C268" s="2">
        <v>0.60416666666666663</v>
      </c>
      <c r="D268" t="s">
        <v>564</v>
      </c>
      <c r="H268">
        <v>2</v>
      </c>
      <c r="J268" t="s">
        <v>26</v>
      </c>
      <c r="K268" t="s">
        <v>27</v>
      </c>
      <c r="L268" t="s">
        <v>213</v>
      </c>
      <c r="M268" t="s">
        <v>214</v>
      </c>
      <c r="N268" t="s">
        <v>15</v>
      </c>
      <c r="P268" t="s">
        <v>1934</v>
      </c>
    </row>
    <row r="269" spans="1:16" x14ac:dyDescent="0.25">
      <c r="A269">
        <v>5</v>
      </c>
      <c r="B269" s="1">
        <v>41333</v>
      </c>
      <c r="C269" s="2">
        <v>0.625</v>
      </c>
      <c r="D269" t="s">
        <v>242</v>
      </c>
      <c r="H269">
        <v>2</v>
      </c>
      <c r="J269" t="s">
        <v>26</v>
      </c>
      <c r="K269" t="s">
        <v>27</v>
      </c>
      <c r="L269" t="s">
        <v>213</v>
      </c>
      <c r="M269" t="s">
        <v>214</v>
      </c>
      <c r="N269" t="s">
        <v>15</v>
      </c>
      <c r="P269" t="s">
        <v>1934</v>
      </c>
    </row>
    <row r="270" spans="1:16" x14ac:dyDescent="0.25">
      <c r="A270">
        <v>4</v>
      </c>
      <c r="B270" s="1">
        <v>41339</v>
      </c>
      <c r="C270" s="2">
        <v>0.70833333333333337</v>
      </c>
      <c r="D270" t="s">
        <v>263</v>
      </c>
      <c r="H270">
        <v>2</v>
      </c>
      <c r="J270" t="s">
        <v>26</v>
      </c>
      <c r="K270" t="s">
        <v>27</v>
      </c>
      <c r="L270" t="s">
        <v>172</v>
      </c>
      <c r="M270" t="s">
        <v>173</v>
      </c>
      <c r="N270" t="s">
        <v>22</v>
      </c>
      <c r="P270" t="s">
        <v>1933</v>
      </c>
    </row>
    <row r="271" spans="1:16" x14ac:dyDescent="0.25">
      <c r="A271">
        <v>4</v>
      </c>
      <c r="B271" s="1">
        <v>41339</v>
      </c>
      <c r="C271" s="2">
        <v>0.72916666666666663</v>
      </c>
      <c r="D271" t="s">
        <v>263</v>
      </c>
      <c r="H271">
        <v>2</v>
      </c>
      <c r="J271" t="s">
        <v>26</v>
      </c>
      <c r="K271" t="s">
        <v>27</v>
      </c>
      <c r="L271" t="s">
        <v>172</v>
      </c>
      <c r="M271" t="s">
        <v>173</v>
      </c>
      <c r="N271" t="s">
        <v>22</v>
      </c>
      <c r="P271" t="s">
        <v>1933</v>
      </c>
    </row>
    <row r="272" spans="1:16" x14ac:dyDescent="0.25">
      <c r="A272">
        <v>5</v>
      </c>
      <c r="B272" s="1">
        <v>41347</v>
      </c>
      <c r="C272" s="2">
        <v>0.64583333333333337</v>
      </c>
      <c r="D272" t="s">
        <v>265</v>
      </c>
      <c r="H272">
        <v>2</v>
      </c>
      <c r="J272" t="s">
        <v>26</v>
      </c>
      <c r="K272" t="s">
        <v>27</v>
      </c>
      <c r="L272" t="s">
        <v>174</v>
      </c>
      <c r="M272" t="s">
        <v>175</v>
      </c>
      <c r="N272" t="s">
        <v>25</v>
      </c>
      <c r="P272" t="s">
        <v>1933</v>
      </c>
    </row>
    <row r="273" spans="1:16" x14ac:dyDescent="0.25">
      <c r="A273">
        <v>6</v>
      </c>
      <c r="B273" s="1">
        <v>41348</v>
      </c>
      <c r="C273" s="2">
        <v>0.58333333333333337</v>
      </c>
      <c r="D273" t="s">
        <v>245</v>
      </c>
      <c r="H273">
        <v>2</v>
      </c>
      <c r="J273" t="s">
        <v>26</v>
      </c>
      <c r="K273" t="s">
        <v>27</v>
      </c>
      <c r="L273" t="s">
        <v>155</v>
      </c>
      <c r="M273" t="s">
        <v>156</v>
      </c>
      <c r="N273" t="s">
        <v>22</v>
      </c>
      <c r="P273" t="s">
        <v>1933</v>
      </c>
    </row>
    <row r="274" spans="1:16" x14ac:dyDescent="0.25">
      <c r="A274">
        <v>4</v>
      </c>
      <c r="B274" s="1">
        <v>41360</v>
      </c>
      <c r="C274" s="2">
        <v>0.77083333333333337</v>
      </c>
      <c r="D274" t="s">
        <v>265</v>
      </c>
      <c r="H274">
        <v>2</v>
      </c>
      <c r="J274" t="s">
        <v>26</v>
      </c>
      <c r="K274" t="s">
        <v>27</v>
      </c>
      <c r="L274" t="s">
        <v>207</v>
      </c>
      <c r="M274" t="s">
        <v>208</v>
      </c>
      <c r="N274" t="s">
        <v>25</v>
      </c>
      <c r="P274" t="s">
        <v>1934</v>
      </c>
    </row>
    <row r="275" spans="1:16" x14ac:dyDescent="0.25">
      <c r="A275">
        <v>6</v>
      </c>
      <c r="B275" s="1">
        <v>41362</v>
      </c>
      <c r="C275" s="2">
        <v>0.58333333333333337</v>
      </c>
      <c r="D275" t="s">
        <v>245</v>
      </c>
      <c r="H275">
        <v>2</v>
      </c>
      <c r="J275" t="s">
        <v>26</v>
      </c>
      <c r="K275" t="s">
        <v>27</v>
      </c>
      <c r="L275" t="s">
        <v>155</v>
      </c>
      <c r="M275" t="s">
        <v>156</v>
      </c>
      <c r="N275" t="s">
        <v>22</v>
      </c>
      <c r="P275" t="s">
        <v>1933</v>
      </c>
    </row>
    <row r="276" spans="1:16" x14ac:dyDescent="0.25">
      <c r="A276">
        <v>6</v>
      </c>
      <c r="B276" s="1">
        <v>41362</v>
      </c>
      <c r="C276" s="2">
        <v>0.60416666666666663</v>
      </c>
      <c r="D276" t="s">
        <v>245</v>
      </c>
      <c r="H276">
        <v>2</v>
      </c>
      <c r="J276" t="s">
        <v>26</v>
      </c>
      <c r="K276" t="s">
        <v>27</v>
      </c>
      <c r="L276" t="s">
        <v>155</v>
      </c>
      <c r="M276" t="s">
        <v>156</v>
      </c>
      <c r="N276" t="s">
        <v>22</v>
      </c>
      <c r="P276" t="s">
        <v>1933</v>
      </c>
    </row>
    <row r="277" spans="1:16" x14ac:dyDescent="0.25">
      <c r="A277">
        <v>6</v>
      </c>
      <c r="B277" s="1">
        <v>41362</v>
      </c>
      <c r="C277" s="2">
        <v>0.625</v>
      </c>
      <c r="D277" t="s">
        <v>245</v>
      </c>
      <c r="H277">
        <v>2</v>
      </c>
      <c r="J277" t="s">
        <v>26</v>
      </c>
      <c r="K277" t="s">
        <v>27</v>
      </c>
      <c r="L277" t="s">
        <v>1061</v>
      </c>
      <c r="M277" t="s">
        <v>1224</v>
      </c>
      <c r="N277" t="s">
        <v>25</v>
      </c>
      <c r="P277" t="s">
        <v>1934</v>
      </c>
    </row>
    <row r="278" spans="1:16" x14ac:dyDescent="0.25">
      <c r="A278">
        <v>6</v>
      </c>
      <c r="B278" s="1">
        <v>41362</v>
      </c>
      <c r="C278" s="2">
        <v>0.64583333333333337</v>
      </c>
      <c r="D278" t="s">
        <v>245</v>
      </c>
      <c r="H278">
        <v>2</v>
      </c>
      <c r="J278" t="s">
        <v>26</v>
      </c>
      <c r="K278" t="s">
        <v>27</v>
      </c>
      <c r="L278" t="s">
        <v>1061</v>
      </c>
      <c r="M278" t="s">
        <v>1224</v>
      </c>
      <c r="N278" t="s">
        <v>25</v>
      </c>
      <c r="P278" t="s">
        <v>1934</v>
      </c>
    </row>
    <row r="279" spans="1:16" x14ac:dyDescent="0.25">
      <c r="A279">
        <v>5</v>
      </c>
      <c r="B279" s="1">
        <v>41368</v>
      </c>
      <c r="C279" s="2">
        <v>0.41666666666666669</v>
      </c>
      <c r="D279" t="s">
        <v>248</v>
      </c>
      <c r="H279">
        <v>2</v>
      </c>
      <c r="J279" t="s">
        <v>26</v>
      </c>
      <c r="K279" t="s">
        <v>27</v>
      </c>
      <c r="L279" t="s">
        <v>1342</v>
      </c>
      <c r="M279" t="s">
        <v>1343</v>
      </c>
      <c r="N279" t="s">
        <v>25</v>
      </c>
      <c r="P279" t="s">
        <v>1934</v>
      </c>
    </row>
    <row r="280" spans="1:16" x14ac:dyDescent="0.25">
      <c r="A280">
        <v>6</v>
      </c>
      <c r="B280" s="1">
        <v>41369</v>
      </c>
      <c r="C280" s="2">
        <v>0.58333333333333337</v>
      </c>
      <c r="D280" t="s">
        <v>245</v>
      </c>
      <c r="H280">
        <v>2</v>
      </c>
      <c r="J280" t="s">
        <v>26</v>
      </c>
      <c r="K280" t="s">
        <v>27</v>
      </c>
      <c r="L280" t="s">
        <v>155</v>
      </c>
      <c r="M280" t="s">
        <v>156</v>
      </c>
      <c r="N280" t="s">
        <v>22</v>
      </c>
      <c r="P280" t="s">
        <v>1934</v>
      </c>
    </row>
    <row r="281" spans="1:16" x14ac:dyDescent="0.25">
      <c r="A281">
        <v>6</v>
      </c>
      <c r="B281" s="1">
        <v>41369</v>
      </c>
      <c r="C281" s="2">
        <v>0.60416666666666663</v>
      </c>
      <c r="D281" t="s">
        <v>245</v>
      </c>
      <c r="H281">
        <v>2</v>
      </c>
      <c r="J281" t="s">
        <v>26</v>
      </c>
      <c r="K281" t="s">
        <v>27</v>
      </c>
      <c r="L281" t="s">
        <v>155</v>
      </c>
      <c r="M281" t="s">
        <v>156</v>
      </c>
      <c r="N281" t="s">
        <v>22</v>
      </c>
      <c r="P281" t="s">
        <v>1934</v>
      </c>
    </row>
    <row r="282" spans="1:16" x14ac:dyDescent="0.25">
      <c r="A282">
        <v>6</v>
      </c>
      <c r="B282" s="1">
        <v>41369</v>
      </c>
      <c r="C282" s="2">
        <v>0.625</v>
      </c>
      <c r="D282" t="s">
        <v>245</v>
      </c>
      <c r="H282">
        <v>2</v>
      </c>
      <c r="J282" t="s">
        <v>26</v>
      </c>
      <c r="K282" t="s">
        <v>27</v>
      </c>
      <c r="L282" t="s">
        <v>288</v>
      </c>
      <c r="M282" t="s">
        <v>289</v>
      </c>
      <c r="N282" t="s">
        <v>25</v>
      </c>
      <c r="P282" t="s">
        <v>1933</v>
      </c>
    </row>
    <row r="283" spans="1:16" x14ac:dyDescent="0.25">
      <c r="A283">
        <v>6</v>
      </c>
      <c r="B283" s="1">
        <v>41369</v>
      </c>
      <c r="C283" s="2">
        <v>0.625</v>
      </c>
      <c r="D283" t="s">
        <v>245</v>
      </c>
      <c r="H283">
        <v>2</v>
      </c>
      <c r="J283" t="s">
        <v>26</v>
      </c>
      <c r="K283" t="s">
        <v>27</v>
      </c>
      <c r="L283" t="s">
        <v>288</v>
      </c>
      <c r="M283" t="s">
        <v>289</v>
      </c>
      <c r="N283" t="s">
        <v>25</v>
      </c>
    </row>
    <row r="284" spans="1:16" x14ac:dyDescent="0.25">
      <c r="A284">
        <v>6</v>
      </c>
      <c r="B284" s="1">
        <v>41369</v>
      </c>
      <c r="C284" s="2">
        <v>0.64583333333333337</v>
      </c>
      <c r="D284" t="s">
        <v>245</v>
      </c>
      <c r="H284">
        <v>2</v>
      </c>
      <c r="J284" t="s">
        <v>26</v>
      </c>
      <c r="K284" t="s">
        <v>27</v>
      </c>
      <c r="L284" t="s">
        <v>288</v>
      </c>
      <c r="M284" t="s">
        <v>289</v>
      </c>
      <c r="N284" t="s">
        <v>25</v>
      </c>
      <c r="P284" t="s">
        <v>1933</v>
      </c>
    </row>
    <row r="285" spans="1:16" x14ac:dyDescent="0.25">
      <c r="A285">
        <v>6</v>
      </c>
      <c r="B285" s="1">
        <v>41369</v>
      </c>
      <c r="C285" s="2">
        <v>0.64583333333333337</v>
      </c>
      <c r="D285" t="s">
        <v>245</v>
      </c>
      <c r="H285">
        <v>2</v>
      </c>
      <c r="J285" t="s">
        <v>26</v>
      </c>
      <c r="K285" t="s">
        <v>27</v>
      </c>
      <c r="L285" t="s">
        <v>288</v>
      </c>
      <c r="M285" t="s">
        <v>289</v>
      </c>
      <c r="N285" t="s">
        <v>25</v>
      </c>
    </row>
    <row r="286" spans="1:16" x14ac:dyDescent="0.25">
      <c r="A286">
        <v>6</v>
      </c>
      <c r="B286" s="1">
        <v>41376</v>
      </c>
      <c r="C286" s="2">
        <v>0.625</v>
      </c>
      <c r="D286" t="s">
        <v>245</v>
      </c>
      <c r="H286">
        <v>2</v>
      </c>
      <c r="J286" t="s">
        <v>26</v>
      </c>
      <c r="K286" t="s">
        <v>27</v>
      </c>
      <c r="L286" t="s">
        <v>155</v>
      </c>
      <c r="M286" t="s">
        <v>156</v>
      </c>
      <c r="N286" t="s">
        <v>22</v>
      </c>
      <c r="P286" t="s">
        <v>1934</v>
      </c>
    </row>
    <row r="287" spans="1:16" x14ac:dyDescent="0.25">
      <c r="A287">
        <v>6</v>
      </c>
      <c r="B287" s="1">
        <v>41376</v>
      </c>
      <c r="C287" s="2">
        <v>0.64583333333333337</v>
      </c>
      <c r="D287" t="s">
        <v>245</v>
      </c>
      <c r="H287">
        <v>2</v>
      </c>
      <c r="J287" t="s">
        <v>26</v>
      </c>
      <c r="K287" t="s">
        <v>27</v>
      </c>
      <c r="L287" t="s">
        <v>155</v>
      </c>
      <c r="M287" t="s">
        <v>156</v>
      </c>
      <c r="N287" t="s">
        <v>22</v>
      </c>
      <c r="P287" t="s">
        <v>1934</v>
      </c>
    </row>
    <row r="288" spans="1:16" x14ac:dyDescent="0.25">
      <c r="A288">
        <v>4</v>
      </c>
      <c r="B288" s="1">
        <v>41381</v>
      </c>
      <c r="C288" s="2">
        <v>0.70833333333333337</v>
      </c>
      <c r="D288" t="s">
        <v>245</v>
      </c>
      <c r="H288">
        <v>2</v>
      </c>
      <c r="J288" t="s">
        <v>26</v>
      </c>
      <c r="K288" t="s">
        <v>27</v>
      </c>
      <c r="L288" t="s">
        <v>66</v>
      </c>
      <c r="M288" t="s">
        <v>1364</v>
      </c>
      <c r="N288" t="s">
        <v>25</v>
      </c>
      <c r="P288" t="s">
        <v>1934</v>
      </c>
    </row>
    <row r="289" spans="1:16" x14ac:dyDescent="0.25">
      <c r="A289">
        <v>4</v>
      </c>
      <c r="B289" s="1">
        <v>41381</v>
      </c>
      <c r="C289" s="2">
        <v>0.72916666666666663</v>
      </c>
      <c r="D289" t="s">
        <v>245</v>
      </c>
      <c r="H289">
        <v>2</v>
      </c>
      <c r="J289" t="s">
        <v>26</v>
      </c>
      <c r="K289" t="s">
        <v>27</v>
      </c>
      <c r="L289" t="s">
        <v>66</v>
      </c>
      <c r="M289" t="s">
        <v>1364</v>
      </c>
      <c r="N289" t="s">
        <v>25</v>
      </c>
      <c r="P289" t="s">
        <v>1934</v>
      </c>
    </row>
    <row r="290" spans="1:16" x14ac:dyDescent="0.25">
      <c r="A290">
        <v>5</v>
      </c>
      <c r="B290" s="1">
        <v>41382</v>
      </c>
      <c r="C290" s="2">
        <v>0.60416666666666663</v>
      </c>
      <c r="D290" t="s">
        <v>265</v>
      </c>
      <c r="H290">
        <v>2</v>
      </c>
      <c r="J290" t="s">
        <v>26</v>
      </c>
      <c r="K290" t="s">
        <v>27</v>
      </c>
      <c r="L290" t="s">
        <v>427</v>
      </c>
      <c r="M290" t="s">
        <v>428</v>
      </c>
      <c r="N290" t="s">
        <v>25</v>
      </c>
      <c r="P290" t="s">
        <v>1933</v>
      </c>
    </row>
    <row r="291" spans="1:16" x14ac:dyDescent="0.25">
      <c r="A291">
        <v>5</v>
      </c>
      <c r="B291" s="1">
        <v>41382</v>
      </c>
      <c r="C291" s="2">
        <v>0.64583333333333337</v>
      </c>
      <c r="D291" t="s">
        <v>245</v>
      </c>
      <c r="H291">
        <v>2</v>
      </c>
      <c r="J291" t="s">
        <v>26</v>
      </c>
      <c r="K291" t="s">
        <v>27</v>
      </c>
      <c r="L291" t="s">
        <v>66</v>
      </c>
      <c r="M291" t="s">
        <v>1364</v>
      </c>
      <c r="N291" t="s">
        <v>25</v>
      </c>
      <c r="P291" t="s">
        <v>1933</v>
      </c>
    </row>
    <row r="292" spans="1:16" x14ac:dyDescent="0.25">
      <c r="A292">
        <v>5</v>
      </c>
      <c r="B292" s="1">
        <v>41382</v>
      </c>
      <c r="C292" s="2">
        <v>0.66666666666666663</v>
      </c>
      <c r="D292" t="s">
        <v>248</v>
      </c>
      <c r="H292">
        <v>2</v>
      </c>
      <c r="J292" t="s">
        <v>26</v>
      </c>
      <c r="K292" t="s">
        <v>27</v>
      </c>
      <c r="L292" t="s">
        <v>182</v>
      </c>
      <c r="M292" t="s">
        <v>183</v>
      </c>
      <c r="N292" t="s">
        <v>25</v>
      </c>
      <c r="P292" t="s">
        <v>1851</v>
      </c>
    </row>
    <row r="293" spans="1:16" x14ac:dyDescent="0.25">
      <c r="A293">
        <v>5</v>
      </c>
      <c r="B293" s="1">
        <v>41382</v>
      </c>
      <c r="C293" s="2">
        <v>0.6875</v>
      </c>
      <c r="D293" t="s">
        <v>262</v>
      </c>
      <c r="H293">
        <v>2</v>
      </c>
      <c r="J293" t="s">
        <v>26</v>
      </c>
      <c r="K293" t="s">
        <v>27</v>
      </c>
      <c r="L293" t="s">
        <v>288</v>
      </c>
      <c r="M293" t="s">
        <v>289</v>
      </c>
      <c r="N293" t="s">
        <v>25</v>
      </c>
      <c r="P293" t="s">
        <v>1851</v>
      </c>
    </row>
    <row r="294" spans="1:16" x14ac:dyDescent="0.25">
      <c r="A294">
        <v>6</v>
      </c>
      <c r="B294" s="1">
        <v>41383</v>
      </c>
      <c r="C294" s="2">
        <v>0.625</v>
      </c>
      <c r="D294" t="s">
        <v>240</v>
      </c>
      <c r="H294">
        <v>2</v>
      </c>
      <c r="J294" t="s">
        <v>26</v>
      </c>
      <c r="K294" t="s">
        <v>27</v>
      </c>
      <c r="L294" t="s">
        <v>80</v>
      </c>
      <c r="M294" t="s">
        <v>81</v>
      </c>
      <c r="N294" t="s">
        <v>15</v>
      </c>
      <c r="P294" t="s">
        <v>1933</v>
      </c>
    </row>
    <row r="295" spans="1:16" x14ac:dyDescent="0.25">
      <c r="A295">
        <v>6</v>
      </c>
      <c r="B295" s="1">
        <v>41383</v>
      </c>
      <c r="C295" s="2">
        <v>0.64583333333333337</v>
      </c>
      <c r="D295" t="s">
        <v>240</v>
      </c>
      <c r="H295">
        <v>2</v>
      </c>
      <c r="J295" t="s">
        <v>26</v>
      </c>
      <c r="K295" t="s">
        <v>27</v>
      </c>
      <c r="L295" t="s">
        <v>80</v>
      </c>
      <c r="M295" t="s">
        <v>81</v>
      </c>
      <c r="N295" t="s">
        <v>15</v>
      </c>
      <c r="P295" t="s">
        <v>1934</v>
      </c>
    </row>
    <row r="296" spans="1:16" x14ac:dyDescent="0.25">
      <c r="A296">
        <v>4</v>
      </c>
      <c r="B296" s="1">
        <v>41388</v>
      </c>
      <c r="C296" s="2">
        <v>0.70833333333333337</v>
      </c>
      <c r="D296" t="s">
        <v>245</v>
      </c>
      <c r="H296">
        <v>2</v>
      </c>
      <c r="J296" t="s">
        <v>26</v>
      </c>
      <c r="K296" t="s">
        <v>27</v>
      </c>
      <c r="L296" t="s">
        <v>108</v>
      </c>
      <c r="M296" t="s">
        <v>184</v>
      </c>
      <c r="N296" t="s">
        <v>25</v>
      </c>
      <c r="P296" t="s">
        <v>1933</v>
      </c>
    </row>
    <row r="297" spans="1:16" x14ac:dyDescent="0.25">
      <c r="A297">
        <v>4</v>
      </c>
      <c r="B297" s="1">
        <v>41388</v>
      </c>
      <c r="C297" s="2">
        <v>0.72916666666666663</v>
      </c>
      <c r="D297" t="s">
        <v>245</v>
      </c>
      <c r="H297">
        <v>2</v>
      </c>
      <c r="J297" t="s">
        <v>26</v>
      </c>
      <c r="K297" t="s">
        <v>27</v>
      </c>
      <c r="L297" t="s">
        <v>108</v>
      </c>
      <c r="M297" t="s">
        <v>184</v>
      </c>
      <c r="N297" t="s">
        <v>25</v>
      </c>
      <c r="P297" t="s">
        <v>1933</v>
      </c>
    </row>
    <row r="298" spans="1:16" x14ac:dyDescent="0.25">
      <c r="A298">
        <v>4</v>
      </c>
      <c r="B298" s="1">
        <v>41388</v>
      </c>
      <c r="C298" s="2">
        <v>0.75</v>
      </c>
      <c r="D298" t="s">
        <v>248</v>
      </c>
      <c r="H298">
        <v>2</v>
      </c>
      <c r="J298" t="s">
        <v>26</v>
      </c>
      <c r="K298" t="s">
        <v>27</v>
      </c>
      <c r="L298" t="s">
        <v>38</v>
      </c>
      <c r="M298" t="s">
        <v>39</v>
      </c>
      <c r="N298" t="s">
        <v>15</v>
      </c>
      <c r="P298" t="s">
        <v>1933</v>
      </c>
    </row>
    <row r="299" spans="1:16" x14ac:dyDescent="0.25">
      <c r="A299">
        <v>4</v>
      </c>
      <c r="B299" s="1">
        <v>41388</v>
      </c>
      <c r="C299" s="2">
        <v>0.75</v>
      </c>
      <c r="D299" t="s">
        <v>240</v>
      </c>
      <c r="H299">
        <v>2</v>
      </c>
      <c r="J299" t="s">
        <v>26</v>
      </c>
      <c r="K299" t="s">
        <v>27</v>
      </c>
      <c r="L299" t="s">
        <v>282</v>
      </c>
      <c r="M299" t="s">
        <v>283</v>
      </c>
      <c r="N299" t="s">
        <v>25</v>
      </c>
    </row>
    <row r="300" spans="1:16" x14ac:dyDescent="0.25">
      <c r="A300">
        <v>4</v>
      </c>
      <c r="B300" s="1">
        <v>41388</v>
      </c>
      <c r="C300" s="2">
        <v>0.77083333333333337</v>
      </c>
      <c r="D300" t="s">
        <v>248</v>
      </c>
      <c r="H300">
        <v>2</v>
      </c>
      <c r="J300" t="s">
        <v>26</v>
      </c>
      <c r="K300" t="s">
        <v>27</v>
      </c>
      <c r="L300" t="s">
        <v>38</v>
      </c>
      <c r="M300" t="s">
        <v>39</v>
      </c>
      <c r="N300" t="s">
        <v>15</v>
      </c>
      <c r="P300" t="s">
        <v>1934</v>
      </c>
    </row>
    <row r="301" spans="1:16" x14ac:dyDescent="0.25">
      <c r="A301">
        <v>4</v>
      </c>
      <c r="B301" s="1">
        <v>41388</v>
      </c>
      <c r="C301" s="2">
        <v>0.77083333333333337</v>
      </c>
      <c r="D301" t="s">
        <v>240</v>
      </c>
      <c r="H301">
        <v>2</v>
      </c>
      <c r="J301" t="s">
        <v>26</v>
      </c>
      <c r="K301" t="s">
        <v>27</v>
      </c>
      <c r="L301" t="s">
        <v>282</v>
      </c>
      <c r="M301" t="s">
        <v>283</v>
      </c>
      <c r="N301" t="s">
        <v>25</v>
      </c>
    </row>
    <row r="302" spans="1:16" x14ac:dyDescent="0.25">
      <c r="A302">
        <v>5</v>
      </c>
      <c r="B302" s="1">
        <v>41389</v>
      </c>
      <c r="C302" s="2">
        <v>0.41666666666666669</v>
      </c>
      <c r="D302" t="s">
        <v>242</v>
      </c>
      <c r="H302">
        <v>2</v>
      </c>
      <c r="J302" t="s">
        <v>26</v>
      </c>
      <c r="K302" t="s">
        <v>27</v>
      </c>
      <c r="L302" t="s">
        <v>185</v>
      </c>
      <c r="M302" t="s">
        <v>186</v>
      </c>
      <c r="N302" t="s">
        <v>25</v>
      </c>
      <c r="P302" t="s">
        <v>1934</v>
      </c>
    </row>
    <row r="303" spans="1:16" x14ac:dyDescent="0.25">
      <c r="A303">
        <v>5</v>
      </c>
      <c r="B303" s="1">
        <v>41389</v>
      </c>
      <c r="C303" s="2">
        <v>0.6875</v>
      </c>
      <c r="D303" t="s">
        <v>265</v>
      </c>
      <c r="H303">
        <v>2</v>
      </c>
      <c r="J303" t="s">
        <v>26</v>
      </c>
      <c r="K303" t="s">
        <v>27</v>
      </c>
      <c r="L303" t="s">
        <v>165</v>
      </c>
      <c r="M303" t="s">
        <v>166</v>
      </c>
      <c r="N303" t="s">
        <v>25</v>
      </c>
      <c r="P303" t="s">
        <v>1934</v>
      </c>
    </row>
    <row r="304" spans="1:16" x14ac:dyDescent="0.25">
      <c r="A304">
        <v>4</v>
      </c>
      <c r="B304" s="1">
        <v>41395</v>
      </c>
      <c r="C304" s="2">
        <v>0.75</v>
      </c>
      <c r="D304" t="s">
        <v>240</v>
      </c>
      <c r="H304">
        <v>2</v>
      </c>
      <c r="J304" t="s">
        <v>26</v>
      </c>
      <c r="K304" t="s">
        <v>27</v>
      </c>
      <c r="L304" t="s">
        <v>282</v>
      </c>
      <c r="M304" t="s">
        <v>283</v>
      </c>
      <c r="N304" t="s">
        <v>25</v>
      </c>
      <c r="P304" t="s">
        <v>1933</v>
      </c>
    </row>
    <row r="305" spans="1:16" x14ac:dyDescent="0.25">
      <c r="A305">
        <v>4</v>
      </c>
      <c r="B305" s="1">
        <v>41395</v>
      </c>
      <c r="C305" s="2">
        <v>0.77083333333333337</v>
      </c>
      <c r="D305" t="s">
        <v>240</v>
      </c>
      <c r="H305">
        <v>2</v>
      </c>
      <c r="J305" t="s">
        <v>26</v>
      </c>
      <c r="K305" t="s">
        <v>27</v>
      </c>
      <c r="L305" t="s">
        <v>282</v>
      </c>
      <c r="M305" t="s">
        <v>283</v>
      </c>
      <c r="N305" t="s">
        <v>25</v>
      </c>
      <c r="P305" t="s">
        <v>1933</v>
      </c>
    </row>
    <row r="306" spans="1:16" x14ac:dyDescent="0.25">
      <c r="A306">
        <v>6</v>
      </c>
      <c r="B306" s="1">
        <v>41397</v>
      </c>
      <c r="C306" s="2">
        <v>0.625</v>
      </c>
      <c r="D306" t="s">
        <v>240</v>
      </c>
      <c r="H306">
        <v>2</v>
      </c>
      <c r="J306" t="s">
        <v>26</v>
      </c>
      <c r="K306" t="s">
        <v>27</v>
      </c>
      <c r="L306" t="s">
        <v>187</v>
      </c>
      <c r="M306" t="s">
        <v>188</v>
      </c>
      <c r="N306" t="s">
        <v>25</v>
      </c>
      <c r="P306" t="s">
        <v>1934</v>
      </c>
    </row>
    <row r="307" spans="1:16" x14ac:dyDescent="0.25">
      <c r="A307">
        <v>6</v>
      </c>
      <c r="B307" s="1">
        <v>41397</v>
      </c>
      <c r="C307" s="2">
        <v>0.64583333333333337</v>
      </c>
      <c r="D307" t="s">
        <v>240</v>
      </c>
      <c r="H307">
        <v>2</v>
      </c>
      <c r="J307" t="s">
        <v>26</v>
      </c>
      <c r="K307" t="s">
        <v>27</v>
      </c>
      <c r="L307" t="s">
        <v>187</v>
      </c>
      <c r="M307" t="s">
        <v>188</v>
      </c>
      <c r="N307" t="s">
        <v>25</v>
      </c>
      <c r="P307" t="s">
        <v>1934</v>
      </c>
    </row>
    <row r="308" spans="1:16" x14ac:dyDescent="0.25">
      <c r="A308">
        <v>6</v>
      </c>
      <c r="B308" s="1">
        <v>41313</v>
      </c>
      <c r="C308" s="2">
        <v>0.625</v>
      </c>
      <c r="D308" t="s">
        <v>250</v>
      </c>
      <c r="H308">
        <v>2</v>
      </c>
      <c r="J308" t="s">
        <v>71</v>
      </c>
      <c r="K308" t="s">
        <v>72</v>
      </c>
      <c r="L308" t="s">
        <v>168</v>
      </c>
      <c r="M308" t="s">
        <v>169</v>
      </c>
      <c r="N308" t="s">
        <v>25</v>
      </c>
      <c r="P308" t="s">
        <v>1933</v>
      </c>
    </row>
    <row r="309" spans="1:16" x14ac:dyDescent="0.25">
      <c r="A309">
        <v>6</v>
      </c>
      <c r="B309" s="1">
        <v>41313</v>
      </c>
      <c r="C309" s="2">
        <v>0.64583333333333337</v>
      </c>
      <c r="D309" t="s">
        <v>250</v>
      </c>
      <c r="H309">
        <v>2</v>
      </c>
      <c r="J309" t="s">
        <v>71</v>
      </c>
      <c r="K309" t="s">
        <v>72</v>
      </c>
      <c r="L309" t="s">
        <v>168</v>
      </c>
      <c r="M309" t="s">
        <v>169</v>
      </c>
      <c r="N309" t="s">
        <v>25</v>
      </c>
      <c r="P309" t="s">
        <v>1933</v>
      </c>
    </row>
    <row r="310" spans="1:16" x14ac:dyDescent="0.25">
      <c r="A310">
        <v>2</v>
      </c>
      <c r="B310" s="1">
        <v>41316</v>
      </c>
      <c r="C310" s="2">
        <v>0.41666666666666669</v>
      </c>
      <c r="D310" t="s">
        <v>266</v>
      </c>
      <c r="H310">
        <v>2</v>
      </c>
      <c r="J310" t="s">
        <v>71</v>
      </c>
      <c r="K310" t="s">
        <v>72</v>
      </c>
      <c r="L310" t="s">
        <v>192</v>
      </c>
      <c r="M310" t="s">
        <v>272</v>
      </c>
      <c r="N310" t="s">
        <v>235</v>
      </c>
      <c r="P310" t="s">
        <v>1934</v>
      </c>
    </row>
    <row r="311" spans="1:16" x14ac:dyDescent="0.25">
      <c r="A311">
        <v>2</v>
      </c>
      <c r="B311" s="1">
        <v>41316</v>
      </c>
      <c r="C311" s="2">
        <v>0.4375</v>
      </c>
      <c r="D311" t="s">
        <v>275</v>
      </c>
      <c r="H311">
        <v>2</v>
      </c>
      <c r="J311" t="s">
        <v>71</v>
      </c>
      <c r="K311" t="s">
        <v>72</v>
      </c>
      <c r="L311" t="s">
        <v>276</v>
      </c>
      <c r="M311" t="s">
        <v>277</v>
      </c>
      <c r="N311" t="s">
        <v>22</v>
      </c>
      <c r="P311" t="s">
        <v>1933</v>
      </c>
    </row>
    <row r="312" spans="1:16" x14ac:dyDescent="0.25">
      <c r="A312">
        <v>4</v>
      </c>
      <c r="B312" s="1">
        <v>41318</v>
      </c>
      <c r="C312" s="2">
        <v>0.375</v>
      </c>
      <c r="D312" t="s">
        <v>259</v>
      </c>
      <c r="H312">
        <v>2</v>
      </c>
      <c r="J312" t="s">
        <v>71</v>
      </c>
      <c r="K312" t="s">
        <v>72</v>
      </c>
      <c r="L312" t="s">
        <v>187</v>
      </c>
      <c r="M312" t="s">
        <v>339</v>
      </c>
      <c r="N312" t="s">
        <v>15</v>
      </c>
      <c r="P312" t="s">
        <v>1933</v>
      </c>
    </row>
    <row r="313" spans="1:16" x14ac:dyDescent="0.25">
      <c r="A313">
        <v>4</v>
      </c>
      <c r="B313" s="1">
        <v>41318</v>
      </c>
      <c r="C313" s="2">
        <v>0.375</v>
      </c>
      <c r="D313" t="s">
        <v>250</v>
      </c>
      <c r="H313">
        <v>2</v>
      </c>
      <c r="J313" t="s">
        <v>71</v>
      </c>
      <c r="K313" t="s">
        <v>72</v>
      </c>
      <c r="L313" t="s">
        <v>174</v>
      </c>
      <c r="M313" t="s">
        <v>175</v>
      </c>
      <c r="N313" t="s">
        <v>25</v>
      </c>
    </row>
    <row r="314" spans="1:16" x14ac:dyDescent="0.25">
      <c r="A314">
        <v>4</v>
      </c>
      <c r="B314" s="1">
        <v>41318</v>
      </c>
      <c r="C314" s="2">
        <v>0.39583333333333331</v>
      </c>
      <c r="D314" t="s">
        <v>250</v>
      </c>
      <c r="H314">
        <v>2</v>
      </c>
      <c r="J314" t="s">
        <v>71</v>
      </c>
      <c r="K314" t="s">
        <v>72</v>
      </c>
      <c r="L314" t="s">
        <v>174</v>
      </c>
      <c r="M314" t="s">
        <v>175</v>
      </c>
      <c r="N314" t="s">
        <v>25</v>
      </c>
      <c r="P314" t="s">
        <v>1933</v>
      </c>
    </row>
    <row r="315" spans="1:16" x14ac:dyDescent="0.25">
      <c r="A315">
        <v>6</v>
      </c>
      <c r="B315" s="1">
        <v>41320</v>
      </c>
      <c r="C315" s="2">
        <v>0.625</v>
      </c>
      <c r="D315" t="s">
        <v>261</v>
      </c>
      <c r="H315">
        <v>2</v>
      </c>
      <c r="J315" t="s">
        <v>71</v>
      </c>
      <c r="K315" t="s">
        <v>72</v>
      </c>
      <c r="L315" t="s">
        <v>38</v>
      </c>
      <c r="M315" t="s">
        <v>39</v>
      </c>
      <c r="N315" t="s">
        <v>15</v>
      </c>
      <c r="P315" t="s">
        <v>1934</v>
      </c>
    </row>
    <row r="316" spans="1:16" x14ac:dyDescent="0.25">
      <c r="A316">
        <v>6</v>
      </c>
      <c r="B316" s="1">
        <v>41327</v>
      </c>
      <c r="C316" s="2">
        <v>0.54166666666666663</v>
      </c>
      <c r="D316" t="s">
        <v>267</v>
      </c>
      <c r="H316">
        <v>2</v>
      </c>
      <c r="J316" t="s">
        <v>71</v>
      </c>
      <c r="K316" t="s">
        <v>72</v>
      </c>
      <c r="L316" t="s">
        <v>231</v>
      </c>
      <c r="M316" t="s">
        <v>232</v>
      </c>
      <c r="N316" t="s">
        <v>15</v>
      </c>
      <c r="P316" t="s">
        <v>1934</v>
      </c>
    </row>
    <row r="317" spans="1:16" x14ac:dyDescent="0.25">
      <c r="A317">
        <v>6</v>
      </c>
      <c r="B317" s="1">
        <v>41327</v>
      </c>
      <c r="C317" s="2">
        <v>0.5625</v>
      </c>
      <c r="D317" t="s">
        <v>267</v>
      </c>
      <c r="H317">
        <v>2</v>
      </c>
      <c r="J317" t="s">
        <v>71</v>
      </c>
      <c r="K317" t="s">
        <v>72</v>
      </c>
      <c r="L317" t="s">
        <v>231</v>
      </c>
      <c r="M317" t="s">
        <v>232</v>
      </c>
      <c r="N317" t="s">
        <v>15</v>
      </c>
      <c r="P317" t="s">
        <v>1934</v>
      </c>
    </row>
    <row r="318" spans="1:16" x14ac:dyDescent="0.25">
      <c r="A318">
        <v>6</v>
      </c>
      <c r="B318" s="1">
        <v>41327</v>
      </c>
      <c r="C318" s="2">
        <v>0.625</v>
      </c>
      <c r="D318" t="s">
        <v>275</v>
      </c>
      <c r="H318">
        <v>2</v>
      </c>
      <c r="J318" t="s">
        <v>71</v>
      </c>
      <c r="K318" t="s">
        <v>72</v>
      </c>
      <c r="L318" t="s">
        <v>276</v>
      </c>
      <c r="M318" t="s">
        <v>277</v>
      </c>
      <c r="N318" t="s">
        <v>22</v>
      </c>
      <c r="P318" t="s">
        <v>1933</v>
      </c>
    </row>
    <row r="319" spans="1:16" x14ac:dyDescent="0.25">
      <c r="A319">
        <v>6</v>
      </c>
      <c r="B319" s="1">
        <v>41327</v>
      </c>
      <c r="C319" s="2">
        <v>0.64583333333333337</v>
      </c>
      <c r="D319" t="s">
        <v>275</v>
      </c>
      <c r="H319">
        <v>2</v>
      </c>
      <c r="J319" t="s">
        <v>71</v>
      </c>
      <c r="K319" t="s">
        <v>72</v>
      </c>
      <c r="L319" t="s">
        <v>276</v>
      </c>
      <c r="M319" t="s">
        <v>277</v>
      </c>
      <c r="N319" t="s">
        <v>22</v>
      </c>
      <c r="P319" t="s">
        <v>1933</v>
      </c>
    </row>
    <row r="320" spans="1:16" x14ac:dyDescent="0.25">
      <c r="A320">
        <v>2</v>
      </c>
      <c r="B320" s="1">
        <v>41330</v>
      </c>
      <c r="C320" s="2">
        <v>0.375</v>
      </c>
      <c r="D320" t="s">
        <v>410</v>
      </c>
      <c r="H320">
        <v>2</v>
      </c>
      <c r="J320" t="s">
        <v>71</v>
      </c>
      <c r="K320" t="s">
        <v>72</v>
      </c>
      <c r="L320" t="s">
        <v>30</v>
      </c>
      <c r="M320" t="s">
        <v>31</v>
      </c>
      <c r="N320" t="s">
        <v>25</v>
      </c>
      <c r="P320" t="s">
        <v>1933</v>
      </c>
    </row>
    <row r="321" spans="1:16" x14ac:dyDescent="0.25">
      <c r="A321">
        <v>2</v>
      </c>
      <c r="B321" s="1">
        <v>41330</v>
      </c>
      <c r="C321" s="2">
        <v>0.39583333333333331</v>
      </c>
      <c r="D321" t="s">
        <v>410</v>
      </c>
      <c r="H321">
        <v>2</v>
      </c>
      <c r="J321" t="s">
        <v>71</v>
      </c>
      <c r="K321" t="s">
        <v>72</v>
      </c>
      <c r="L321" t="s">
        <v>30</v>
      </c>
      <c r="M321" t="s">
        <v>31</v>
      </c>
      <c r="N321" t="s">
        <v>25</v>
      </c>
      <c r="P321" t="s">
        <v>1933</v>
      </c>
    </row>
    <row r="322" spans="1:16" x14ac:dyDescent="0.25">
      <c r="A322">
        <v>4</v>
      </c>
      <c r="B322" s="1">
        <v>41332</v>
      </c>
      <c r="C322" s="2">
        <v>0.375</v>
      </c>
      <c r="D322" t="s">
        <v>250</v>
      </c>
      <c r="H322">
        <v>2</v>
      </c>
      <c r="J322" t="s">
        <v>71</v>
      </c>
      <c r="K322" t="s">
        <v>72</v>
      </c>
      <c r="L322" t="s">
        <v>504</v>
      </c>
      <c r="M322" t="s">
        <v>503</v>
      </c>
      <c r="N322" t="s">
        <v>15</v>
      </c>
      <c r="P322" t="s">
        <v>1934</v>
      </c>
    </row>
    <row r="323" spans="1:16" x14ac:dyDescent="0.25">
      <c r="A323">
        <v>4</v>
      </c>
      <c r="B323" s="1">
        <v>41332</v>
      </c>
      <c r="C323" s="2">
        <v>0.375</v>
      </c>
      <c r="D323" t="s">
        <v>250</v>
      </c>
      <c r="H323">
        <v>2</v>
      </c>
      <c r="J323" t="s">
        <v>71</v>
      </c>
      <c r="K323" t="s">
        <v>72</v>
      </c>
      <c r="L323" t="s">
        <v>504</v>
      </c>
      <c r="M323" t="s">
        <v>503</v>
      </c>
      <c r="N323" t="s">
        <v>15</v>
      </c>
    </row>
    <row r="324" spans="1:16" x14ac:dyDescent="0.25">
      <c r="A324">
        <v>4</v>
      </c>
      <c r="B324" s="1">
        <v>41332</v>
      </c>
      <c r="C324" s="2">
        <v>0.375</v>
      </c>
      <c r="D324" t="s">
        <v>250</v>
      </c>
      <c r="H324">
        <v>2</v>
      </c>
      <c r="J324" t="s">
        <v>71</v>
      </c>
      <c r="K324" t="s">
        <v>72</v>
      </c>
      <c r="L324" t="s">
        <v>504</v>
      </c>
      <c r="M324" t="s">
        <v>503</v>
      </c>
      <c r="N324" t="s">
        <v>15</v>
      </c>
    </row>
    <row r="325" spans="1:16" x14ac:dyDescent="0.25">
      <c r="A325">
        <v>2</v>
      </c>
      <c r="B325" s="1">
        <v>41337</v>
      </c>
      <c r="C325" s="2">
        <v>0.41666666666666669</v>
      </c>
      <c r="D325" t="s">
        <v>266</v>
      </c>
      <c r="H325">
        <v>2</v>
      </c>
      <c r="J325" t="s">
        <v>71</v>
      </c>
      <c r="K325" t="s">
        <v>72</v>
      </c>
      <c r="L325" t="s">
        <v>177</v>
      </c>
      <c r="M325" t="s">
        <v>178</v>
      </c>
      <c r="N325" t="s">
        <v>22</v>
      </c>
      <c r="P325" t="s">
        <v>1933</v>
      </c>
    </row>
    <row r="326" spans="1:16" x14ac:dyDescent="0.25">
      <c r="A326">
        <v>2</v>
      </c>
      <c r="B326" s="1">
        <v>41337</v>
      </c>
      <c r="C326" s="2">
        <v>0.4375</v>
      </c>
      <c r="D326" t="s">
        <v>266</v>
      </c>
      <c r="H326">
        <v>2</v>
      </c>
      <c r="J326" t="s">
        <v>71</v>
      </c>
      <c r="K326" t="s">
        <v>72</v>
      </c>
      <c r="L326" t="s">
        <v>177</v>
      </c>
      <c r="M326" t="s">
        <v>178</v>
      </c>
      <c r="N326" t="s">
        <v>22</v>
      </c>
      <c r="P326" t="s">
        <v>1933</v>
      </c>
    </row>
    <row r="327" spans="1:16" x14ac:dyDescent="0.25">
      <c r="A327">
        <v>4</v>
      </c>
      <c r="B327" s="1">
        <v>41339</v>
      </c>
      <c r="C327" s="2">
        <v>0.41666666666666669</v>
      </c>
      <c r="D327" t="s">
        <v>250</v>
      </c>
      <c r="H327">
        <v>2</v>
      </c>
      <c r="J327" t="s">
        <v>71</v>
      </c>
      <c r="K327" t="s">
        <v>72</v>
      </c>
      <c r="L327" t="s">
        <v>151</v>
      </c>
      <c r="M327" t="s">
        <v>987</v>
      </c>
      <c r="N327" t="s">
        <v>25</v>
      </c>
      <c r="P327" t="s">
        <v>1933</v>
      </c>
    </row>
    <row r="328" spans="1:16" x14ac:dyDescent="0.25">
      <c r="A328">
        <v>6</v>
      </c>
      <c r="B328" s="1">
        <v>41341</v>
      </c>
      <c r="C328" s="2">
        <v>0.54166666666666663</v>
      </c>
      <c r="D328" t="s">
        <v>266</v>
      </c>
      <c r="H328">
        <v>2</v>
      </c>
      <c r="J328" t="s">
        <v>71</v>
      </c>
      <c r="K328" t="s">
        <v>72</v>
      </c>
      <c r="L328" t="s">
        <v>177</v>
      </c>
      <c r="M328" t="s">
        <v>178</v>
      </c>
      <c r="N328" t="s">
        <v>22</v>
      </c>
      <c r="P328" t="s">
        <v>1933</v>
      </c>
    </row>
    <row r="329" spans="1:16" x14ac:dyDescent="0.25">
      <c r="A329">
        <v>6</v>
      </c>
      <c r="B329" s="1">
        <v>41341</v>
      </c>
      <c r="C329" s="2">
        <v>0.5625</v>
      </c>
      <c r="D329" t="s">
        <v>266</v>
      </c>
      <c r="H329">
        <v>2</v>
      </c>
      <c r="J329" t="s">
        <v>71</v>
      </c>
      <c r="K329" t="s">
        <v>72</v>
      </c>
      <c r="L329" t="s">
        <v>177</v>
      </c>
      <c r="M329" t="s">
        <v>178</v>
      </c>
      <c r="N329" t="s">
        <v>22</v>
      </c>
      <c r="P329" t="s">
        <v>1933</v>
      </c>
    </row>
    <row r="330" spans="1:16" x14ac:dyDescent="0.25">
      <c r="A330">
        <v>6</v>
      </c>
      <c r="B330" s="1">
        <v>41341</v>
      </c>
      <c r="C330" s="2">
        <v>0.58333333333333337</v>
      </c>
      <c r="D330" t="s">
        <v>410</v>
      </c>
      <c r="H330">
        <v>2</v>
      </c>
      <c r="J330" t="s">
        <v>71</v>
      </c>
      <c r="K330" t="s">
        <v>72</v>
      </c>
      <c r="L330" t="s">
        <v>18</v>
      </c>
      <c r="M330" t="s">
        <v>19</v>
      </c>
      <c r="N330" t="s">
        <v>15</v>
      </c>
      <c r="P330" t="s">
        <v>1851</v>
      </c>
    </row>
    <row r="331" spans="1:16" x14ac:dyDescent="0.25">
      <c r="A331">
        <v>6</v>
      </c>
      <c r="B331" s="1">
        <v>41341</v>
      </c>
      <c r="C331" s="2">
        <v>0.60416666666666663</v>
      </c>
      <c r="D331" t="s">
        <v>410</v>
      </c>
      <c r="H331">
        <v>2</v>
      </c>
      <c r="J331" t="s">
        <v>71</v>
      </c>
      <c r="K331" t="s">
        <v>72</v>
      </c>
      <c r="L331" t="s">
        <v>18</v>
      </c>
      <c r="M331" t="s">
        <v>19</v>
      </c>
      <c r="N331" t="s">
        <v>15</v>
      </c>
      <c r="P331" t="s">
        <v>1851</v>
      </c>
    </row>
    <row r="332" spans="1:16" x14ac:dyDescent="0.25">
      <c r="A332">
        <v>2</v>
      </c>
      <c r="B332" s="1">
        <v>41344</v>
      </c>
      <c r="C332" s="2">
        <v>0.41666666666666669</v>
      </c>
      <c r="D332" t="s">
        <v>266</v>
      </c>
      <c r="H332">
        <v>2</v>
      </c>
      <c r="J332" t="s">
        <v>71</v>
      </c>
      <c r="K332" t="s">
        <v>72</v>
      </c>
      <c r="L332" t="s">
        <v>177</v>
      </c>
      <c r="M332" t="s">
        <v>178</v>
      </c>
      <c r="N332" t="s">
        <v>22</v>
      </c>
      <c r="P332" t="s">
        <v>1933</v>
      </c>
    </row>
    <row r="333" spans="1:16" x14ac:dyDescent="0.25">
      <c r="A333">
        <v>2</v>
      </c>
      <c r="B333" s="1">
        <v>41344</v>
      </c>
      <c r="C333" s="2">
        <v>0.4375</v>
      </c>
      <c r="D333" t="s">
        <v>266</v>
      </c>
      <c r="H333">
        <v>2</v>
      </c>
      <c r="J333" t="s">
        <v>71</v>
      </c>
      <c r="K333" t="s">
        <v>72</v>
      </c>
      <c r="L333" t="s">
        <v>177</v>
      </c>
      <c r="M333" t="s">
        <v>178</v>
      </c>
      <c r="N333" t="s">
        <v>22</v>
      </c>
      <c r="P333" t="s">
        <v>1933</v>
      </c>
    </row>
    <row r="334" spans="1:16" x14ac:dyDescent="0.25">
      <c r="A334">
        <v>4</v>
      </c>
      <c r="B334" s="1">
        <v>41346</v>
      </c>
      <c r="C334" s="2">
        <v>0.39583333333333331</v>
      </c>
      <c r="D334" t="s">
        <v>250</v>
      </c>
      <c r="H334">
        <v>2</v>
      </c>
      <c r="J334" t="s">
        <v>71</v>
      </c>
      <c r="K334" t="s">
        <v>72</v>
      </c>
      <c r="L334" t="s">
        <v>32</v>
      </c>
      <c r="M334" t="s">
        <v>176</v>
      </c>
      <c r="N334" t="s">
        <v>15</v>
      </c>
      <c r="P334" t="s">
        <v>1934</v>
      </c>
    </row>
    <row r="335" spans="1:16" x14ac:dyDescent="0.25">
      <c r="A335">
        <v>2</v>
      </c>
      <c r="B335" s="1">
        <v>41365</v>
      </c>
      <c r="C335" s="2">
        <v>0.41666666666666669</v>
      </c>
      <c r="D335" t="s">
        <v>511</v>
      </c>
      <c r="H335">
        <v>2</v>
      </c>
      <c r="J335" t="s">
        <v>71</v>
      </c>
      <c r="K335" t="s">
        <v>72</v>
      </c>
      <c r="L335" t="s">
        <v>512</v>
      </c>
      <c r="M335" t="s">
        <v>513</v>
      </c>
      <c r="N335" t="s">
        <v>235</v>
      </c>
      <c r="P335" t="s">
        <v>1933</v>
      </c>
    </row>
    <row r="336" spans="1:16" x14ac:dyDescent="0.25">
      <c r="A336">
        <v>2</v>
      </c>
      <c r="B336" s="1">
        <v>41365</v>
      </c>
      <c r="C336" s="2">
        <v>0.4375</v>
      </c>
      <c r="D336" t="s">
        <v>511</v>
      </c>
      <c r="H336">
        <v>2</v>
      </c>
      <c r="J336" t="s">
        <v>71</v>
      </c>
      <c r="K336" t="s">
        <v>72</v>
      </c>
      <c r="L336" t="s">
        <v>512</v>
      </c>
      <c r="M336" t="s">
        <v>513</v>
      </c>
      <c r="N336" t="s">
        <v>235</v>
      </c>
      <c r="P336" t="s">
        <v>1933</v>
      </c>
    </row>
    <row r="337" spans="1:16" x14ac:dyDescent="0.25">
      <c r="A337">
        <v>4</v>
      </c>
      <c r="B337" s="1">
        <v>41367</v>
      </c>
      <c r="C337" s="2">
        <v>0.41666666666666669</v>
      </c>
      <c r="D337" t="s">
        <v>410</v>
      </c>
      <c r="H337">
        <v>2</v>
      </c>
      <c r="J337" t="s">
        <v>71</v>
      </c>
      <c r="K337" t="s">
        <v>72</v>
      </c>
      <c r="L337" t="s">
        <v>18</v>
      </c>
      <c r="M337" t="s">
        <v>19</v>
      </c>
      <c r="N337" t="s">
        <v>15</v>
      </c>
      <c r="P337" t="s">
        <v>1933</v>
      </c>
    </row>
    <row r="338" spans="1:16" x14ac:dyDescent="0.25">
      <c r="A338">
        <v>4</v>
      </c>
      <c r="B338" s="1">
        <v>41367</v>
      </c>
      <c r="C338" s="2">
        <v>0.4375</v>
      </c>
      <c r="D338" t="s">
        <v>410</v>
      </c>
      <c r="H338">
        <v>2</v>
      </c>
      <c r="J338" t="s">
        <v>71</v>
      </c>
      <c r="K338" t="s">
        <v>72</v>
      </c>
      <c r="L338" t="s">
        <v>18</v>
      </c>
      <c r="M338" t="s">
        <v>19</v>
      </c>
      <c r="N338" t="s">
        <v>15</v>
      </c>
      <c r="P338" t="s">
        <v>1933</v>
      </c>
    </row>
    <row r="339" spans="1:16" x14ac:dyDescent="0.25">
      <c r="A339">
        <v>6</v>
      </c>
      <c r="B339" s="1">
        <v>41369</v>
      </c>
      <c r="C339" s="2">
        <v>0.58333333333333337</v>
      </c>
      <c r="D339" t="s">
        <v>275</v>
      </c>
      <c r="H339">
        <v>2</v>
      </c>
      <c r="J339" t="s">
        <v>71</v>
      </c>
      <c r="K339" t="s">
        <v>72</v>
      </c>
      <c r="L339" t="s">
        <v>276</v>
      </c>
      <c r="M339" t="s">
        <v>277</v>
      </c>
      <c r="N339" t="s">
        <v>22</v>
      </c>
      <c r="P339" t="s">
        <v>1933</v>
      </c>
    </row>
    <row r="340" spans="1:16" x14ac:dyDescent="0.25">
      <c r="A340">
        <v>6</v>
      </c>
      <c r="B340" s="1">
        <v>41369</v>
      </c>
      <c r="C340" s="2">
        <v>0.60416666666666663</v>
      </c>
      <c r="D340" t="s">
        <v>275</v>
      </c>
      <c r="H340">
        <v>2</v>
      </c>
      <c r="J340" t="s">
        <v>71</v>
      </c>
      <c r="K340" t="s">
        <v>72</v>
      </c>
      <c r="L340" t="s">
        <v>276</v>
      </c>
      <c r="M340" t="s">
        <v>277</v>
      </c>
      <c r="N340" t="s">
        <v>22</v>
      </c>
      <c r="P340" t="s">
        <v>1933</v>
      </c>
    </row>
    <row r="341" spans="1:16" x14ac:dyDescent="0.25">
      <c r="A341">
        <v>6</v>
      </c>
      <c r="B341" s="1">
        <v>41376</v>
      </c>
      <c r="C341" s="2">
        <v>0.60416666666666663</v>
      </c>
      <c r="D341" t="s">
        <v>275</v>
      </c>
      <c r="H341">
        <v>2</v>
      </c>
      <c r="J341" t="s">
        <v>71</v>
      </c>
      <c r="K341" t="s">
        <v>72</v>
      </c>
      <c r="L341" t="s">
        <v>276</v>
      </c>
      <c r="M341" t="s">
        <v>277</v>
      </c>
      <c r="N341" t="s">
        <v>22</v>
      </c>
      <c r="P341" t="s">
        <v>1933</v>
      </c>
    </row>
    <row r="342" spans="1:16" x14ac:dyDescent="0.25">
      <c r="A342">
        <v>4</v>
      </c>
      <c r="B342" s="1">
        <v>41381</v>
      </c>
      <c r="C342" s="2">
        <v>0.375</v>
      </c>
      <c r="D342" t="s">
        <v>511</v>
      </c>
      <c r="H342">
        <v>2</v>
      </c>
      <c r="J342" t="s">
        <v>71</v>
      </c>
      <c r="K342" t="s">
        <v>72</v>
      </c>
      <c r="L342" t="s">
        <v>512</v>
      </c>
      <c r="M342" t="s">
        <v>513</v>
      </c>
      <c r="N342" t="s">
        <v>235</v>
      </c>
      <c r="P342" t="s">
        <v>1934</v>
      </c>
    </row>
    <row r="343" spans="1:16" x14ac:dyDescent="0.25">
      <c r="A343">
        <v>4</v>
      </c>
      <c r="B343" s="1">
        <v>41381</v>
      </c>
      <c r="C343" s="2">
        <v>0.39583333333333331</v>
      </c>
      <c r="D343" t="s">
        <v>511</v>
      </c>
      <c r="H343">
        <v>2</v>
      </c>
      <c r="J343" t="s">
        <v>71</v>
      </c>
      <c r="K343" t="s">
        <v>72</v>
      </c>
      <c r="L343" t="s">
        <v>512</v>
      </c>
      <c r="M343" t="s">
        <v>513</v>
      </c>
      <c r="N343" t="s">
        <v>235</v>
      </c>
      <c r="P343" t="s">
        <v>1934</v>
      </c>
    </row>
    <row r="344" spans="1:16" x14ac:dyDescent="0.25">
      <c r="A344">
        <v>6</v>
      </c>
      <c r="B344" s="1">
        <v>41383</v>
      </c>
      <c r="C344" s="2">
        <v>0.58333333333333337</v>
      </c>
      <c r="D344" t="s">
        <v>264</v>
      </c>
      <c r="H344">
        <v>2</v>
      </c>
      <c r="J344" t="s">
        <v>71</v>
      </c>
      <c r="K344" t="s">
        <v>72</v>
      </c>
      <c r="L344" t="s">
        <v>16</v>
      </c>
      <c r="M344" t="s">
        <v>17</v>
      </c>
      <c r="N344" t="s">
        <v>15</v>
      </c>
      <c r="P344" t="s">
        <v>1933</v>
      </c>
    </row>
    <row r="345" spans="1:16" x14ac:dyDescent="0.25">
      <c r="A345">
        <v>2</v>
      </c>
      <c r="B345" s="1">
        <v>41386</v>
      </c>
      <c r="C345" s="2">
        <v>0.41666666666666669</v>
      </c>
      <c r="D345" t="s">
        <v>264</v>
      </c>
      <c r="H345">
        <v>2</v>
      </c>
      <c r="J345" t="s">
        <v>71</v>
      </c>
      <c r="K345" t="s">
        <v>72</v>
      </c>
      <c r="L345" t="s">
        <v>16</v>
      </c>
      <c r="M345" t="s">
        <v>17</v>
      </c>
      <c r="N345" t="s">
        <v>15</v>
      </c>
      <c r="P345" t="s">
        <v>1934</v>
      </c>
    </row>
    <row r="346" spans="1:16" x14ac:dyDescent="0.25">
      <c r="A346">
        <v>2</v>
      </c>
      <c r="B346" s="1">
        <v>41386</v>
      </c>
      <c r="C346" s="2">
        <v>0.4375</v>
      </c>
      <c r="D346" t="s">
        <v>264</v>
      </c>
      <c r="H346">
        <v>2</v>
      </c>
      <c r="J346" t="s">
        <v>71</v>
      </c>
      <c r="K346" t="s">
        <v>72</v>
      </c>
      <c r="L346" t="s">
        <v>16</v>
      </c>
      <c r="M346" t="s">
        <v>17</v>
      </c>
      <c r="N346" t="s">
        <v>15</v>
      </c>
      <c r="P346" t="s">
        <v>1934</v>
      </c>
    </row>
    <row r="347" spans="1:16" x14ac:dyDescent="0.25">
      <c r="A347">
        <v>4</v>
      </c>
      <c r="B347" s="1">
        <v>41388</v>
      </c>
      <c r="C347" s="2">
        <v>0.41666666666666669</v>
      </c>
      <c r="D347" t="s">
        <v>264</v>
      </c>
      <c r="H347">
        <v>2</v>
      </c>
      <c r="J347" t="s">
        <v>71</v>
      </c>
      <c r="K347" t="s">
        <v>72</v>
      </c>
      <c r="L347" t="s">
        <v>16</v>
      </c>
      <c r="M347" t="s">
        <v>17</v>
      </c>
      <c r="N347" t="s">
        <v>15</v>
      </c>
      <c r="P347" t="s">
        <v>1933</v>
      </c>
    </row>
    <row r="348" spans="1:16" x14ac:dyDescent="0.25">
      <c r="A348">
        <v>4</v>
      </c>
      <c r="B348" s="1">
        <v>41388</v>
      </c>
      <c r="C348" s="2">
        <v>0.4375</v>
      </c>
      <c r="D348" t="s">
        <v>264</v>
      </c>
      <c r="H348">
        <v>2</v>
      </c>
      <c r="J348" t="s">
        <v>71</v>
      </c>
      <c r="K348" t="s">
        <v>72</v>
      </c>
      <c r="L348" t="s">
        <v>16</v>
      </c>
      <c r="M348" t="s">
        <v>17</v>
      </c>
      <c r="N348" t="s">
        <v>15</v>
      </c>
      <c r="P348" t="s">
        <v>1933</v>
      </c>
    </row>
    <row r="349" spans="1:16" x14ac:dyDescent="0.25">
      <c r="A349">
        <v>6</v>
      </c>
      <c r="B349" s="1">
        <v>41306</v>
      </c>
      <c r="C349" s="2">
        <v>0.4375</v>
      </c>
      <c r="D349" t="s">
        <v>245</v>
      </c>
      <c r="H349">
        <v>2</v>
      </c>
      <c r="J349" t="s">
        <v>56</v>
      </c>
      <c r="K349" t="s">
        <v>57</v>
      </c>
      <c r="L349" t="s">
        <v>151</v>
      </c>
      <c r="M349" t="s">
        <v>152</v>
      </c>
      <c r="N349" t="s">
        <v>15</v>
      </c>
      <c r="P349" t="s">
        <v>1934</v>
      </c>
    </row>
    <row r="350" spans="1:16" x14ac:dyDescent="0.25">
      <c r="A350">
        <v>2</v>
      </c>
      <c r="B350" s="1">
        <v>41309</v>
      </c>
      <c r="C350" s="2">
        <v>0.58333333333333337</v>
      </c>
      <c r="D350" t="s">
        <v>245</v>
      </c>
      <c r="H350">
        <v>2</v>
      </c>
      <c r="J350" t="s">
        <v>56</v>
      </c>
      <c r="K350" t="s">
        <v>57</v>
      </c>
      <c r="L350" t="s">
        <v>159</v>
      </c>
      <c r="M350" t="s">
        <v>160</v>
      </c>
      <c r="N350" t="s">
        <v>15</v>
      </c>
      <c r="P350" t="s">
        <v>1934</v>
      </c>
    </row>
    <row r="351" spans="1:16" x14ac:dyDescent="0.25">
      <c r="A351">
        <v>2</v>
      </c>
      <c r="B351" s="1">
        <v>41309</v>
      </c>
      <c r="C351" s="2">
        <v>0.60416666666666663</v>
      </c>
      <c r="D351" t="s">
        <v>245</v>
      </c>
      <c r="H351">
        <v>2</v>
      </c>
      <c r="J351" t="s">
        <v>56</v>
      </c>
      <c r="K351" t="s">
        <v>57</v>
      </c>
      <c r="L351" t="s">
        <v>159</v>
      </c>
      <c r="M351" t="s">
        <v>160</v>
      </c>
      <c r="N351" t="s">
        <v>15</v>
      </c>
      <c r="P351" t="s">
        <v>1934</v>
      </c>
    </row>
    <row r="352" spans="1:16" x14ac:dyDescent="0.25">
      <c r="A352">
        <v>2</v>
      </c>
      <c r="B352" s="1">
        <v>41309</v>
      </c>
      <c r="C352" s="2">
        <v>0.625</v>
      </c>
      <c r="D352" t="s">
        <v>245</v>
      </c>
      <c r="H352">
        <v>2</v>
      </c>
      <c r="J352" t="s">
        <v>56</v>
      </c>
      <c r="K352" t="s">
        <v>57</v>
      </c>
      <c r="L352" t="s">
        <v>108</v>
      </c>
      <c r="M352" t="s">
        <v>184</v>
      </c>
      <c r="N352" t="s">
        <v>25</v>
      </c>
      <c r="P352" t="s">
        <v>1934</v>
      </c>
    </row>
    <row r="353" spans="1:16" x14ac:dyDescent="0.25">
      <c r="A353">
        <v>4</v>
      </c>
      <c r="B353" s="1">
        <v>41311</v>
      </c>
      <c r="C353" s="2">
        <v>0.45833333333333331</v>
      </c>
      <c r="D353" t="s">
        <v>245</v>
      </c>
      <c r="H353">
        <v>2</v>
      </c>
      <c r="J353" t="s">
        <v>56</v>
      </c>
      <c r="K353" t="s">
        <v>57</v>
      </c>
      <c r="L353" t="s">
        <v>159</v>
      </c>
      <c r="M353" t="s">
        <v>160</v>
      </c>
      <c r="N353" t="s">
        <v>15</v>
      </c>
      <c r="P353" t="s">
        <v>1934</v>
      </c>
    </row>
    <row r="354" spans="1:16" x14ac:dyDescent="0.25">
      <c r="A354">
        <v>4</v>
      </c>
      <c r="B354" s="1">
        <v>41311</v>
      </c>
      <c r="C354" s="2">
        <v>0.47916666666666669</v>
      </c>
      <c r="D354" t="s">
        <v>245</v>
      </c>
      <c r="H354">
        <v>2</v>
      </c>
      <c r="J354" t="s">
        <v>56</v>
      </c>
      <c r="K354" t="s">
        <v>57</v>
      </c>
      <c r="L354" t="s">
        <v>159</v>
      </c>
      <c r="M354" t="s">
        <v>160</v>
      </c>
      <c r="N354" t="s">
        <v>15</v>
      </c>
      <c r="P354" t="s">
        <v>1934</v>
      </c>
    </row>
    <row r="355" spans="1:16" x14ac:dyDescent="0.25">
      <c r="A355">
        <v>4</v>
      </c>
      <c r="B355" s="1">
        <v>41318</v>
      </c>
      <c r="C355" s="2">
        <v>0.41666666666666669</v>
      </c>
      <c r="D355" t="s">
        <v>240</v>
      </c>
      <c r="H355">
        <v>2</v>
      </c>
      <c r="J355" t="s">
        <v>56</v>
      </c>
      <c r="K355" t="s">
        <v>57</v>
      </c>
      <c r="L355" t="s">
        <v>18</v>
      </c>
      <c r="M355" t="s">
        <v>19</v>
      </c>
      <c r="N355" t="s">
        <v>15</v>
      </c>
      <c r="P355" t="s">
        <v>1933</v>
      </c>
    </row>
    <row r="356" spans="1:16" x14ac:dyDescent="0.25">
      <c r="A356">
        <v>4</v>
      </c>
      <c r="B356" s="1">
        <v>41318</v>
      </c>
      <c r="C356" s="2">
        <v>0.4375</v>
      </c>
      <c r="D356" t="s">
        <v>240</v>
      </c>
      <c r="H356">
        <v>2</v>
      </c>
      <c r="J356" t="s">
        <v>56</v>
      </c>
      <c r="K356" t="s">
        <v>57</v>
      </c>
      <c r="L356" t="s">
        <v>18</v>
      </c>
      <c r="M356" t="s">
        <v>19</v>
      </c>
      <c r="N356" t="s">
        <v>15</v>
      </c>
      <c r="P356" t="s">
        <v>1933</v>
      </c>
    </row>
    <row r="357" spans="1:16" x14ac:dyDescent="0.25">
      <c r="A357">
        <v>6</v>
      </c>
      <c r="B357" s="1">
        <v>41320</v>
      </c>
      <c r="C357" s="2">
        <v>0.5</v>
      </c>
      <c r="D357" t="s">
        <v>251</v>
      </c>
      <c r="H357">
        <v>2</v>
      </c>
      <c r="J357" t="s">
        <v>56</v>
      </c>
      <c r="K357" t="s">
        <v>57</v>
      </c>
      <c r="L357" t="s">
        <v>299</v>
      </c>
      <c r="M357" t="s">
        <v>300</v>
      </c>
      <c r="N357" t="s">
        <v>15</v>
      </c>
      <c r="P357" t="s">
        <v>1934</v>
      </c>
    </row>
    <row r="358" spans="1:16" x14ac:dyDescent="0.25">
      <c r="A358">
        <v>6</v>
      </c>
      <c r="B358" s="1">
        <v>41320</v>
      </c>
      <c r="C358" s="2">
        <v>0.58333333333333337</v>
      </c>
      <c r="D358" t="s">
        <v>245</v>
      </c>
      <c r="H358">
        <v>2</v>
      </c>
      <c r="J358" t="s">
        <v>56</v>
      </c>
      <c r="K358" t="s">
        <v>57</v>
      </c>
      <c r="L358" t="s">
        <v>194</v>
      </c>
      <c r="M358" t="s">
        <v>195</v>
      </c>
      <c r="N358" t="s">
        <v>15</v>
      </c>
      <c r="P358" t="s">
        <v>1933</v>
      </c>
    </row>
    <row r="359" spans="1:16" x14ac:dyDescent="0.25">
      <c r="A359">
        <v>6</v>
      </c>
      <c r="B359" s="1">
        <v>41320</v>
      </c>
      <c r="C359" s="2">
        <v>0.60416666666666663</v>
      </c>
      <c r="D359" t="s">
        <v>245</v>
      </c>
      <c r="H359">
        <v>2</v>
      </c>
      <c r="J359" t="s">
        <v>56</v>
      </c>
      <c r="K359" t="s">
        <v>57</v>
      </c>
      <c r="L359" t="s">
        <v>194</v>
      </c>
      <c r="M359" t="s">
        <v>195</v>
      </c>
      <c r="N359" t="s">
        <v>15</v>
      </c>
      <c r="P359" t="s">
        <v>1933</v>
      </c>
    </row>
    <row r="360" spans="1:16" x14ac:dyDescent="0.25">
      <c r="A360">
        <v>4</v>
      </c>
      <c r="B360" s="1">
        <v>41325</v>
      </c>
      <c r="C360" s="2">
        <v>0.45833333333333331</v>
      </c>
      <c r="D360" t="s">
        <v>259</v>
      </c>
      <c r="H360">
        <v>2</v>
      </c>
      <c r="J360" t="s">
        <v>56</v>
      </c>
      <c r="K360" t="s">
        <v>57</v>
      </c>
      <c r="L360" t="s">
        <v>187</v>
      </c>
      <c r="M360" t="s">
        <v>339</v>
      </c>
      <c r="N360" t="s">
        <v>15</v>
      </c>
    </row>
    <row r="361" spans="1:16" x14ac:dyDescent="0.25">
      <c r="A361">
        <v>4</v>
      </c>
      <c r="B361" s="1">
        <v>41325</v>
      </c>
      <c r="C361" s="2">
        <v>0.47916666666666669</v>
      </c>
      <c r="D361" t="s">
        <v>251</v>
      </c>
      <c r="H361">
        <v>2</v>
      </c>
      <c r="J361" t="s">
        <v>56</v>
      </c>
      <c r="K361" t="s">
        <v>57</v>
      </c>
      <c r="L361" t="s">
        <v>299</v>
      </c>
      <c r="M361" t="s">
        <v>300</v>
      </c>
      <c r="N361" t="s">
        <v>15</v>
      </c>
      <c r="P361" t="s">
        <v>1934</v>
      </c>
    </row>
    <row r="362" spans="1:16" x14ac:dyDescent="0.25">
      <c r="A362">
        <v>4</v>
      </c>
      <c r="B362" s="1">
        <v>41325</v>
      </c>
      <c r="C362" s="2">
        <v>0.5</v>
      </c>
      <c r="D362" t="s">
        <v>267</v>
      </c>
      <c r="H362">
        <v>2</v>
      </c>
      <c r="J362" t="s">
        <v>56</v>
      </c>
      <c r="K362" t="s">
        <v>57</v>
      </c>
      <c r="L362" t="s">
        <v>231</v>
      </c>
      <c r="M362" t="s">
        <v>232</v>
      </c>
      <c r="N362" t="s">
        <v>15</v>
      </c>
      <c r="P362" t="s">
        <v>1934</v>
      </c>
    </row>
    <row r="363" spans="1:16" x14ac:dyDescent="0.25">
      <c r="A363">
        <v>4</v>
      </c>
      <c r="B363" s="1">
        <v>41325</v>
      </c>
      <c r="C363" s="2">
        <v>0.52083333333333337</v>
      </c>
      <c r="D363" t="s">
        <v>267</v>
      </c>
      <c r="H363">
        <v>2</v>
      </c>
      <c r="J363" t="s">
        <v>56</v>
      </c>
      <c r="K363" t="s">
        <v>57</v>
      </c>
      <c r="L363" t="s">
        <v>231</v>
      </c>
      <c r="M363" t="s">
        <v>232</v>
      </c>
      <c r="N363" t="s">
        <v>15</v>
      </c>
      <c r="P363" t="s">
        <v>1934</v>
      </c>
    </row>
    <row r="364" spans="1:16" x14ac:dyDescent="0.25">
      <c r="A364">
        <v>6</v>
      </c>
      <c r="B364" s="1">
        <v>41327</v>
      </c>
      <c r="C364" s="2">
        <v>0.58333333333333337</v>
      </c>
      <c r="D364" t="s">
        <v>245</v>
      </c>
      <c r="H364">
        <v>2</v>
      </c>
      <c r="J364" t="s">
        <v>56</v>
      </c>
      <c r="K364" t="s">
        <v>57</v>
      </c>
      <c r="L364" t="s">
        <v>155</v>
      </c>
      <c r="M364" t="s">
        <v>156</v>
      </c>
      <c r="N364" t="s">
        <v>22</v>
      </c>
      <c r="P364" t="s">
        <v>1934</v>
      </c>
    </row>
    <row r="365" spans="1:16" x14ac:dyDescent="0.25">
      <c r="A365">
        <v>6</v>
      </c>
      <c r="B365" s="1">
        <v>41327</v>
      </c>
      <c r="C365" s="2">
        <v>0.60416666666666663</v>
      </c>
      <c r="D365" t="s">
        <v>245</v>
      </c>
      <c r="H365">
        <v>2</v>
      </c>
      <c r="J365" t="s">
        <v>56</v>
      </c>
      <c r="K365" t="s">
        <v>57</v>
      </c>
      <c r="L365" t="s">
        <v>155</v>
      </c>
      <c r="M365" t="s">
        <v>156</v>
      </c>
      <c r="N365" t="s">
        <v>22</v>
      </c>
      <c r="P365" t="s">
        <v>1934</v>
      </c>
    </row>
    <row r="366" spans="1:16" x14ac:dyDescent="0.25">
      <c r="A366">
        <v>6</v>
      </c>
      <c r="B366" s="1">
        <v>41327</v>
      </c>
      <c r="C366" s="2">
        <v>0.625</v>
      </c>
      <c r="D366" t="s">
        <v>245</v>
      </c>
      <c r="H366">
        <v>2</v>
      </c>
      <c r="J366" t="s">
        <v>56</v>
      </c>
      <c r="K366" t="s">
        <v>57</v>
      </c>
      <c r="L366" t="s">
        <v>155</v>
      </c>
      <c r="M366" t="s">
        <v>156</v>
      </c>
      <c r="N366" t="s">
        <v>22</v>
      </c>
      <c r="P366" t="s">
        <v>1934</v>
      </c>
    </row>
    <row r="367" spans="1:16" x14ac:dyDescent="0.25">
      <c r="A367">
        <v>6</v>
      </c>
      <c r="B367" s="1">
        <v>41327</v>
      </c>
      <c r="C367" s="2">
        <v>0.64583333333333337</v>
      </c>
      <c r="D367" t="s">
        <v>245</v>
      </c>
      <c r="H367">
        <v>2</v>
      </c>
      <c r="J367" t="s">
        <v>56</v>
      </c>
      <c r="K367" t="s">
        <v>57</v>
      </c>
      <c r="L367" t="s">
        <v>155</v>
      </c>
      <c r="M367" t="s">
        <v>156</v>
      </c>
      <c r="N367" t="s">
        <v>22</v>
      </c>
      <c r="P367" t="s">
        <v>1934</v>
      </c>
    </row>
    <row r="368" spans="1:16" x14ac:dyDescent="0.25">
      <c r="A368">
        <v>2</v>
      </c>
      <c r="B368" s="1">
        <v>41330</v>
      </c>
      <c r="C368" s="2">
        <v>0.625</v>
      </c>
      <c r="D368" t="s">
        <v>245</v>
      </c>
      <c r="H368">
        <v>2</v>
      </c>
      <c r="J368" t="s">
        <v>56</v>
      </c>
      <c r="K368" t="s">
        <v>57</v>
      </c>
      <c r="L368" t="s">
        <v>155</v>
      </c>
      <c r="M368" t="s">
        <v>156</v>
      </c>
      <c r="N368" t="s">
        <v>22</v>
      </c>
      <c r="P368" t="s">
        <v>1934</v>
      </c>
    </row>
    <row r="369" spans="1:16" x14ac:dyDescent="0.25">
      <c r="A369">
        <v>2</v>
      </c>
      <c r="B369" s="1">
        <v>41330</v>
      </c>
      <c r="C369" s="2">
        <v>0.64583333333333337</v>
      </c>
      <c r="D369" t="s">
        <v>245</v>
      </c>
      <c r="H369">
        <v>2</v>
      </c>
      <c r="J369" t="s">
        <v>56</v>
      </c>
      <c r="K369" t="s">
        <v>57</v>
      </c>
      <c r="L369" t="s">
        <v>155</v>
      </c>
      <c r="M369" t="s">
        <v>156</v>
      </c>
      <c r="N369" t="s">
        <v>22</v>
      </c>
      <c r="P369" t="s">
        <v>1933</v>
      </c>
    </row>
    <row r="370" spans="1:16" x14ac:dyDescent="0.25">
      <c r="A370">
        <v>2</v>
      </c>
      <c r="B370" s="1">
        <v>41337</v>
      </c>
      <c r="C370" s="2">
        <v>0.64583333333333337</v>
      </c>
      <c r="D370" t="s">
        <v>245</v>
      </c>
      <c r="H370">
        <v>2</v>
      </c>
      <c r="J370" t="s">
        <v>56</v>
      </c>
      <c r="K370" t="s">
        <v>57</v>
      </c>
      <c r="L370" t="s">
        <v>155</v>
      </c>
      <c r="M370" t="s">
        <v>156</v>
      </c>
      <c r="N370" t="s">
        <v>22</v>
      </c>
      <c r="P370" t="s">
        <v>1933</v>
      </c>
    </row>
    <row r="371" spans="1:16" x14ac:dyDescent="0.25">
      <c r="A371">
        <v>6</v>
      </c>
      <c r="B371" s="1">
        <v>41341</v>
      </c>
      <c r="C371" s="2">
        <v>0.5</v>
      </c>
      <c r="D371" t="s">
        <v>251</v>
      </c>
      <c r="H371">
        <v>2</v>
      </c>
      <c r="J371" t="s">
        <v>56</v>
      </c>
      <c r="K371" t="s">
        <v>57</v>
      </c>
      <c r="L371" t="s">
        <v>299</v>
      </c>
      <c r="M371" t="s">
        <v>300</v>
      </c>
      <c r="N371" t="s">
        <v>15</v>
      </c>
      <c r="P371" t="s">
        <v>1933</v>
      </c>
    </row>
    <row r="372" spans="1:16" x14ac:dyDescent="0.25">
      <c r="A372">
        <v>2</v>
      </c>
      <c r="B372" s="1">
        <v>41344</v>
      </c>
      <c r="C372" s="2">
        <v>0.58333333333333337</v>
      </c>
      <c r="D372" t="s">
        <v>262</v>
      </c>
      <c r="H372">
        <v>2</v>
      </c>
      <c r="J372" t="s">
        <v>56</v>
      </c>
      <c r="K372" t="s">
        <v>57</v>
      </c>
      <c r="L372" t="s">
        <v>1125</v>
      </c>
      <c r="M372" t="s">
        <v>1126</v>
      </c>
      <c r="N372" t="s">
        <v>15</v>
      </c>
      <c r="P372" t="s">
        <v>1933</v>
      </c>
    </row>
    <row r="373" spans="1:16" x14ac:dyDescent="0.25">
      <c r="A373">
        <v>2</v>
      </c>
      <c r="B373" s="1">
        <v>41344</v>
      </c>
      <c r="C373" s="2">
        <v>0.60416666666666663</v>
      </c>
      <c r="D373" t="s">
        <v>262</v>
      </c>
      <c r="H373">
        <v>2</v>
      </c>
      <c r="J373" t="s">
        <v>56</v>
      </c>
      <c r="K373" t="s">
        <v>57</v>
      </c>
      <c r="L373" t="s">
        <v>1125</v>
      </c>
      <c r="M373" t="s">
        <v>1126</v>
      </c>
      <c r="N373" t="s">
        <v>15</v>
      </c>
    </row>
    <row r="374" spans="1:16" x14ac:dyDescent="0.25">
      <c r="A374">
        <v>6</v>
      </c>
      <c r="B374" s="1">
        <v>41348</v>
      </c>
      <c r="C374" s="2">
        <v>0.47916666666666669</v>
      </c>
      <c r="D374" t="s">
        <v>245</v>
      </c>
      <c r="H374">
        <v>2</v>
      </c>
      <c r="J374" t="s">
        <v>56</v>
      </c>
      <c r="K374" t="s">
        <v>57</v>
      </c>
      <c r="L374" t="s">
        <v>155</v>
      </c>
      <c r="M374" t="s">
        <v>156</v>
      </c>
      <c r="N374" t="s">
        <v>22</v>
      </c>
      <c r="P374" t="s">
        <v>1933</v>
      </c>
    </row>
    <row r="375" spans="1:16" x14ac:dyDescent="0.25">
      <c r="A375">
        <v>6</v>
      </c>
      <c r="B375" s="1">
        <v>41348</v>
      </c>
      <c r="C375" s="2">
        <v>0.60416666666666663</v>
      </c>
      <c r="D375" t="s">
        <v>251</v>
      </c>
      <c r="H375">
        <v>2</v>
      </c>
      <c r="J375" t="s">
        <v>56</v>
      </c>
      <c r="K375" t="s">
        <v>57</v>
      </c>
      <c r="L375" t="s">
        <v>299</v>
      </c>
      <c r="M375" t="s">
        <v>300</v>
      </c>
      <c r="N375" t="s">
        <v>15</v>
      </c>
      <c r="P375" t="s">
        <v>1933</v>
      </c>
    </row>
    <row r="376" spans="1:16" x14ac:dyDescent="0.25">
      <c r="A376">
        <v>6</v>
      </c>
      <c r="B376" s="1">
        <v>41348</v>
      </c>
      <c r="C376" s="2">
        <v>0.625</v>
      </c>
      <c r="D376" t="s">
        <v>251</v>
      </c>
      <c r="H376">
        <v>2</v>
      </c>
      <c r="J376" t="s">
        <v>56</v>
      </c>
      <c r="K376" t="s">
        <v>57</v>
      </c>
      <c r="L376" t="s">
        <v>299</v>
      </c>
      <c r="M376" t="s">
        <v>300</v>
      </c>
      <c r="N376" t="s">
        <v>15</v>
      </c>
    </row>
    <row r="377" spans="1:16" x14ac:dyDescent="0.25">
      <c r="A377">
        <v>6</v>
      </c>
      <c r="B377" s="1">
        <v>41362</v>
      </c>
      <c r="C377" s="2">
        <v>0.5</v>
      </c>
      <c r="D377" t="s">
        <v>251</v>
      </c>
      <c r="H377">
        <v>2</v>
      </c>
      <c r="J377" t="s">
        <v>56</v>
      </c>
      <c r="K377" t="s">
        <v>57</v>
      </c>
      <c r="L377" t="s">
        <v>299</v>
      </c>
      <c r="M377" t="s">
        <v>300</v>
      </c>
      <c r="N377" t="s">
        <v>15</v>
      </c>
      <c r="P377" t="s">
        <v>1933</v>
      </c>
    </row>
    <row r="378" spans="1:16" x14ac:dyDescent="0.25">
      <c r="A378">
        <v>6</v>
      </c>
      <c r="B378" s="1">
        <v>41362</v>
      </c>
      <c r="C378" s="2">
        <v>0.60416666666666663</v>
      </c>
      <c r="D378" t="s">
        <v>245</v>
      </c>
      <c r="H378">
        <v>2</v>
      </c>
      <c r="J378" t="s">
        <v>56</v>
      </c>
      <c r="K378" t="s">
        <v>57</v>
      </c>
      <c r="L378" t="s">
        <v>1219</v>
      </c>
      <c r="M378" t="s">
        <v>1220</v>
      </c>
      <c r="N378" t="s">
        <v>25</v>
      </c>
      <c r="P378" t="s">
        <v>1933</v>
      </c>
    </row>
    <row r="379" spans="1:16" x14ac:dyDescent="0.25">
      <c r="A379">
        <v>2</v>
      </c>
      <c r="B379" s="1">
        <v>41365</v>
      </c>
      <c r="C379" s="2">
        <v>0.58333333333333337</v>
      </c>
      <c r="D379" t="s">
        <v>251</v>
      </c>
      <c r="H379">
        <v>2</v>
      </c>
      <c r="J379" t="s">
        <v>56</v>
      </c>
      <c r="K379" t="s">
        <v>57</v>
      </c>
      <c r="L379" t="s">
        <v>299</v>
      </c>
      <c r="M379" t="s">
        <v>300</v>
      </c>
      <c r="N379" t="s">
        <v>15</v>
      </c>
      <c r="P379" t="s">
        <v>1934</v>
      </c>
    </row>
    <row r="380" spans="1:16" x14ac:dyDescent="0.25">
      <c r="A380">
        <v>2</v>
      </c>
      <c r="B380" s="1">
        <v>41365</v>
      </c>
      <c r="C380" s="2">
        <v>0.60416666666666663</v>
      </c>
      <c r="D380" t="s">
        <v>251</v>
      </c>
      <c r="H380">
        <v>2</v>
      </c>
      <c r="J380" t="s">
        <v>56</v>
      </c>
      <c r="K380" t="s">
        <v>57</v>
      </c>
      <c r="L380" t="s">
        <v>299</v>
      </c>
      <c r="M380" t="s">
        <v>300</v>
      </c>
      <c r="N380" t="s">
        <v>15</v>
      </c>
      <c r="P380" t="s">
        <v>1934</v>
      </c>
    </row>
    <row r="381" spans="1:16" x14ac:dyDescent="0.25">
      <c r="A381">
        <v>4</v>
      </c>
      <c r="B381" s="1">
        <v>41367</v>
      </c>
      <c r="C381" s="2">
        <v>0.41666666666666669</v>
      </c>
      <c r="D381" t="s">
        <v>240</v>
      </c>
      <c r="H381">
        <v>2</v>
      </c>
      <c r="J381" t="s">
        <v>56</v>
      </c>
      <c r="K381" t="s">
        <v>57</v>
      </c>
      <c r="L381" t="s">
        <v>538</v>
      </c>
      <c r="M381" t="s">
        <v>539</v>
      </c>
      <c r="N381" t="s">
        <v>15</v>
      </c>
      <c r="P381" t="s">
        <v>1933</v>
      </c>
    </row>
    <row r="382" spans="1:16" x14ac:dyDescent="0.25">
      <c r="A382">
        <v>4</v>
      </c>
      <c r="B382" s="1">
        <v>41367</v>
      </c>
      <c r="C382" s="2">
        <v>0.4375</v>
      </c>
      <c r="D382" t="s">
        <v>240</v>
      </c>
      <c r="H382">
        <v>2</v>
      </c>
      <c r="J382" t="s">
        <v>56</v>
      </c>
      <c r="K382" t="s">
        <v>57</v>
      </c>
      <c r="L382" t="s">
        <v>538</v>
      </c>
      <c r="M382" t="s">
        <v>539</v>
      </c>
      <c r="N382" t="s">
        <v>15</v>
      </c>
      <c r="P382" t="s">
        <v>1933</v>
      </c>
    </row>
    <row r="383" spans="1:16" x14ac:dyDescent="0.25">
      <c r="A383">
        <v>4</v>
      </c>
      <c r="B383" s="1">
        <v>41367</v>
      </c>
      <c r="C383" s="2">
        <v>0.5</v>
      </c>
      <c r="D383" t="s">
        <v>245</v>
      </c>
      <c r="H383">
        <v>2</v>
      </c>
      <c r="J383" t="s">
        <v>56</v>
      </c>
      <c r="K383" t="s">
        <v>57</v>
      </c>
      <c r="L383" t="s">
        <v>108</v>
      </c>
      <c r="M383" t="s">
        <v>184</v>
      </c>
      <c r="N383" t="s">
        <v>25</v>
      </c>
      <c r="P383" t="s">
        <v>1933</v>
      </c>
    </row>
    <row r="384" spans="1:16" x14ac:dyDescent="0.25">
      <c r="A384">
        <v>4</v>
      </c>
      <c r="B384" s="1">
        <v>41367</v>
      </c>
      <c r="C384" s="2">
        <v>0.52083333333333337</v>
      </c>
      <c r="D384" t="s">
        <v>245</v>
      </c>
      <c r="H384">
        <v>2</v>
      </c>
      <c r="J384" t="s">
        <v>56</v>
      </c>
      <c r="K384" t="s">
        <v>57</v>
      </c>
      <c r="L384" t="s">
        <v>108</v>
      </c>
      <c r="M384" t="s">
        <v>184</v>
      </c>
      <c r="N384" t="s">
        <v>25</v>
      </c>
      <c r="P384" t="s">
        <v>1933</v>
      </c>
    </row>
    <row r="385" spans="1:16" x14ac:dyDescent="0.25">
      <c r="A385">
        <v>2</v>
      </c>
      <c r="B385" s="1">
        <v>41372</v>
      </c>
      <c r="C385" s="2">
        <v>0.625</v>
      </c>
      <c r="D385" t="s">
        <v>240</v>
      </c>
      <c r="H385">
        <v>2</v>
      </c>
      <c r="J385" t="s">
        <v>56</v>
      </c>
      <c r="K385" t="s">
        <v>57</v>
      </c>
      <c r="L385" t="s">
        <v>161</v>
      </c>
      <c r="M385" t="s">
        <v>162</v>
      </c>
      <c r="N385" t="s">
        <v>15</v>
      </c>
      <c r="P385" t="s">
        <v>1933</v>
      </c>
    </row>
    <row r="386" spans="1:16" x14ac:dyDescent="0.25">
      <c r="A386">
        <v>6</v>
      </c>
      <c r="B386" s="1">
        <v>41376</v>
      </c>
      <c r="C386" s="2">
        <v>0.625</v>
      </c>
      <c r="D386" t="s">
        <v>262</v>
      </c>
      <c r="H386">
        <v>2</v>
      </c>
      <c r="J386" t="s">
        <v>56</v>
      </c>
      <c r="K386" t="s">
        <v>57</v>
      </c>
      <c r="L386" t="s">
        <v>18</v>
      </c>
      <c r="M386" t="s">
        <v>1361</v>
      </c>
      <c r="N386" t="s">
        <v>25</v>
      </c>
      <c r="P386" t="s">
        <v>1934</v>
      </c>
    </row>
    <row r="387" spans="1:16" x14ac:dyDescent="0.25">
      <c r="A387">
        <v>6</v>
      </c>
      <c r="B387" s="1">
        <v>41376</v>
      </c>
      <c r="C387" s="2">
        <v>0.64583333333333337</v>
      </c>
      <c r="D387" t="s">
        <v>262</v>
      </c>
      <c r="H387">
        <v>2</v>
      </c>
      <c r="J387" t="s">
        <v>56</v>
      </c>
      <c r="K387" t="s">
        <v>57</v>
      </c>
      <c r="L387" t="s">
        <v>18</v>
      </c>
      <c r="M387" t="s">
        <v>1361</v>
      </c>
      <c r="N387" t="s">
        <v>25</v>
      </c>
      <c r="P387" t="s">
        <v>1934</v>
      </c>
    </row>
    <row r="388" spans="1:16" x14ac:dyDescent="0.25">
      <c r="A388">
        <v>2</v>
      </c>
      <c r="B388" s="1">
        <v>41379</v>
      </c>
      <c r="C388" s="2">
        <v>0.60416666666666663</v>
      </c>
      <c r="D388" t="s">
        <v>251</v>
      </c>
      <c r="H388">
        <v>2</v>
      </c>
      <c r="J388" t="s">
        <v>56</v>
      </c>
      <c r="K388" t="s">
        <v>57</v>
      </c>
      <c r="L388" t="s">
        <v>299</v>
      </c>
      <c r="M388" t="s">
        <v>300</v>
      </c>
      <c r="N388" t="s">
        <v>15</v>
      </c>
      <c r="P388" t="s">
        <v>1934</v>
      </c>
    </row>
    <row r="389" spans="1:16" x14ac:dyDescent="0.25">
      <c r="A389">
        <v>2</v>
      </c>
      <c r="B389" s="1">
        <v>41379</v>
      </c>
      <c r="C389" s="2">
        <v>0.60416666666666663</v>
      </c>
      <c r="D389" t="s">
        <v>240</v>
      </c>
      <c r="H389">
        <v>2</v>
      </c>
      <c r="J389" t="s">
        <v>56</v>
      </c>
      <c r="K389" t="s">
        <v>57</v>
      </c>
      <c r="L389" t="s">
        <v>18</v>
      </c>
      <c r="M389" t="s">
        <v>19</v>
      </c>
      <c r="N389" t="s">
        <v>15</v>
      </c>
    </row>
    <row r="390" spans="1:16" x14ac:dyDescent="0.25">
      <c r="A390">
        <v>2</v>
      </c>
      <c r="B390" s="1">
        <v>41379</v>
      </c>
      <c r="C390" s="2">
        <v>0.625</v>
      </c>
      <c r="D390" t="s">
        <v>251</v>
      </c>
      <c r="H390">
        <v>2</v>
      </c>
      <c r="J390" t="s">
        <v>56</v>
      </c>
      <c r="K390" t="s">
        <v>57</v>
      </c>
      <c r="L390" t="s">
        <v>299</v>
      </c>
      <c r="M390" t="s">
        <v>300</v>
      </c>
      <c r="N390" t="s">
        <v>15</v>
      </c>
      <c r="P390" t="s">
        <v>1934</v>
      </c>
    </row>
    <row r="391" spans="1:16" x14ac:dyDescent="0.25">
      <c r="A391">
        <v>2</v>
      </c>
      <c r="B391" s="1">
        <v>41379</v>
      </c>
      <c r="C391" s="2">
        <v>0.625</v>
      </c>
      <c r="D391" t="s">
        <v>240</v>
      </c>
      <c r="H391">
        <v>2</v>
      </c>
      <c r="J391" t="s">
        <v>56</v>
      </c>
      <c r="K391" t="s">
        <v>57</v>
      </c>
      <c r="L391" t="s">
        <v>18</v>
      </c>
      <c r="M391" t="s">
        <v>19</v>
      </c>
      <c r="N391" t="s">
        <v>15</v>
      </c>
    </row>
    <row r="392" spans="1:16" x14ac:dyDescent="0.25">
      <c r="A392">
        <v>6</v>
      </c>
      <c r="B392" s="1">
        <v>41383</v>
      </c>
      <c r="C392" s="2">
        <v>0.60416666666666663</v>
      </c>
      <c r="D392" t="s">
        <v>251</v>
      </c>
      <c r="H392">
        <v>2</v>
      </c>
      <c r="J392" t="s">
        <v>56</v>
      </c>
      <c r="K392" t="s">
        <v>57</v>
      </c>
      <c r="L392" t="s">
        <v>299</v>
      </c>
      <c r="M392" t="s">
        <v>300</v>
      </c>
      <c r="N392" t="s">
        <v>15</v>
      </c>
      <c r="P392" t="s">
        <v>1934</v>
      </c>
    </row>
    <row r="393" spans="1:16" x14ac:dyDescent="0.25">
      <c r="A393">
        <v>6</v>
      </c>
      <c r="B393" s="1">
        <v>41383</v>
      </c>
      <c r="C393" s="2">
        <v>0.625</v>
      </c>
      <c r="D393" t="s">
        <v>245</v>
      </c>
      <c r="H393">
        <v>2</v>
      </c>
      <c r="J393" t="s">
        <v>56</v>
      </c>
      <c r="K393" t="s">
        <v>57</v>
      </c>
      <c r="L393" t="s">
        <v>1060</v>
      </c>
      <c r="M393" t="s">
        <v>1061</v>
      </c>
      <c r="N393" t="s">
        <v>25</v>
      </c>
      <c r="P393" t="s">
        <v>1934</v>
      </c>
    </row>
    <row r="394" spans="1:16" x14ac:dyDescent="0.25">
      <c r="A394">
        <v>6</v>
      </c>
      <c r="B394" s="1">
        <v>41383</v>
      </c>
      <c r="C394" s="2">
        <v>0.625</v>
      </c>
      <c r="D394" t="s">
        <v>251</v>
      </c>
      <c r="H394">
        <v>2</v>
      </c>
      <c r="J394" t="s">
        <v>56</v>
      </c>
      <c r="K394" t="s">
        <v>57</v>
      </c>
      <c r="L394" t="s">
        <v>299</v>
      </c>
      <c r="M394" t="s">
        <v>300</v>
      </c>
      <c r="N394" t="s">
        <v>15</v>
      </c>
    </row>
    <row r="395" spans="1:16" x14ac:dyDescent="0.25">
      <c r="A395">
        <v>6</v>
      </c>
      <c r="B395" s="1">
        <v>41383</v>
      </c>
      <c r="C395" s="2">
        <v>0.64583333333333337</v>
      </c>
      <c r="D395" t="s">
        <v>245</v>
      </c>
      <c r="H395">
        <v>2</v>
      </c>
      <c r="J395" t="s">
        <v>56</v>
      </c>
      <c r="K395" t="s">
        <v>57</v>
      </c>
      <c r="L395" t="s">
        <v>1060</v>
      </c>
      <c r="M395" t="s">
        <v>1061</v>
      </c>
      <c r="N395" t="s">
        <v>25</v>
      </c>
      <c r="P395" t="s">
        <v>1934</v>
      </c>
    </row>
    <row r="396" spans="1:16" x14ac:dyDescent="0.25">
      <c r="A396">
        <v>2</v>
      </c>
      <c r="B396" s="1">
        <v>41386</v>
      </c>
      <c r="C396" s="2">
        <v>0.58333333333333337</v>
      </c>
      <c r="D396" t="s">
        <v>251</v>
      </c>
      <c r="H396">
        <v>2</v>
      </c>
      <c r="J396" t="s">
        <v>56</v>
      </c>
      <c r="K396" t="s">
        <v>57</v>
      </c>
      <c r="L396" t="s">
        <v>299</v>
      </c>
      <c r="M396" t="s">
        <v>300</v>
      </c>
      <c r="N396" t="s">
        <v>15</v>
      </c>
      <c r="P396" t="s">
        <v>1934</v>
      </c>
    </row>
    <row r="397" spans="1:16" x14ac:dyDescent="0.25">
      <c r="A397">
        <v>2</v>
      </c>
      <c r="B397" s="1">
        <v>41386</v>
      </c>
      <c r="C397" s="2">
        <v>0.60416666666666663</v>
      </c>
      <c r="D397" t="s">
        <v>245</v>
      </c>
      <c r="H397">
        <v>2</v>
      </c>
      <c r="J397" t="s">
        <v>56</v>
      </c>
      <c r="K397" t="s">
        <v>57</v>
      </c>
      <c r="L397" t="s">
        <v>66</v>
      </c>
      <c r="M397" t="s">
        <v>1364</v>
      </c>
      <c r="N397" t="s">
        <v>25</v>
      </c>
      <c r="P397" t="s">
        <v>1934</v>
      </c>
    </row>
    <row r="398" spans="1:16" x14ac:dyDescent="0.25">
      <c r="A398">
        <v>4</v>
      </c>
      <c r="B398" s="1">
        <v>41388</v>
      </c>
      <c r="C398" s="2">
        <v>0.41666666666666669</v>
      </c>
      <c r="D398" t="s">
        <v>251</v>
      </c>
      <c r="H398">
        <v>2</v>
      </c>
      <c r="J398" t="s">
        <v>56</v>
      </c>
      <c r="K398" t="s">
        <v>57</v>
      </c>
      <c r="L398" t="s">
        <v>299</v>
      </c>
      <c r="M398" t="s">
        <v>300</v>
      </c>
      <c r="N398" t="s">
        <v>15</v>
      </c>
      <c r="P398" t="s">
        <v>1934</v>
      </c>
    </row>
    <row r="399" spans="1:16" x14ac:dyDescent="0.25">
      <c r="A399">
        <v>4</v>
      </c>
      <c r="B399" s="1">
        <v>41388</v>
      </c>
      <c r="C399" s="2">
        <v>0.4375</v>
      </c>
      <c r="D399" t="s">
        <v>251</v>
      </c>
      <c r="H399">
        <v>2</v>
      </c>
      <c r="J399" t="s">
        <v>56</v>
      </c>
      <c r="K399" t="s">
        <v>57</v>
      </c>
      <c r="L399" t="s">
        <v>299</v>
      </c>
      <c r="M399" t="s">
        <v>300</v>
      </c>
      <c r="N399" t="s">
        <v>15</v>
      </c>
      <c r="P399" t="s">
        <v>1934</v>
      </c>
    </row>
    <row r="400" spans="1:16" x14ac:dyDescent="0.25">
      <c r="A400">
        <v>6</v>
      </c>
      <c r="B400" s="1">
        <v>41390</v>
      </c>
      <c r="C400" s="2">
        <v>0.5</v>
      </c>
      <c r="D400" t="s">
        <v>251</v>
      </c>
      <c r="H400">
        <v>2</v>
      </c>
      <c r="J400" t="s">
        <v>56</v>
      </c>
      <c r="K400" t="s">
        <v>57</v>
      </c>
      <c r="L400" t="s">
        <v>1148</v>
      </c>
      <c r="M400" t="s">
        <v>1153</v>
      </c>
      <c r="N400" t="s">
        <v>15</v>
      </c>
      <c r="P400" t="s">
        <v>1933</v>
      </c>
    </row>
    <row r="401" spans="1:16" x14ac:dyDescent="0.25">
      <c r="A401">
        <v>6</v>
      </c>
      <c r="B401" s="1">
        <v>41390</v>
      </c>
      <c r="C401" s="2">
        <v>0.625</v>
      </c>
      <c r="D401" t="s">
        <v>245</v>
      </c>
      <c r="H401">
        <v>2</v>
      </c>
      <c r="J401" t="s">
        <v>56</v>
      </c>
      <c r="K401" t="s">
        <v>57</v>
      </c>
      <c r="L401" t="s">
        <v>66</v>
      </c>
      <c r="M401" t="s">
        <v>1364</v>
      </c>
      <c r="N401" t="s">
        <v>25</v>
      </c>
      <c r="P401" t="s">
        <v>1934</v>
      </c>
    </row>
    <row r="402" spans="1:16" x14ac:dyDescent="0.25">
      <c r="A402">
        <v>6</v>
      </c>
      <c r="B402" s="1">
        <v>41390</v>
      </c>
      <c r="C402" s="2">
        <v>0.64583333333333337</v>
      </c>
      <c r="D402" t="s">
        <v>245</v>
      </c>
      <c r="H402">
        <v>2</v>
      </c>
      <c r="J402" t="s">
        <v>56</v>
      </c>
      <c r="K402" t="s">
        <v>57</v>
      </c>
      <c r="L402" t="s">
        <v>66</v>
      </c>
      <c r="M402" t="s">
        <v>1364</v>
      </c>
      <c r="N402" t="s">
        <v>25</v>
      </c>
      <c r="P402" t="s">
        <v>1934</v>
      </c>
    </row>
    <row r="403" spans="1:16" x14ac:dyDescent="0.25">
      <c r="A403">
        <v>2</v>
      </c>
      <c r="B403" s="1">
        <v>41393</v>
      </c>
      <c r="C403" s="2">
        <v>0.60416666666666663</v>
      </c>
      <c r="D403" t="s">
        <v>262</v>
      </c>
      <c r="H403">
        <v>2</v>
      </c>
      <c r="J403" t="s">
        <v>56</v>
      </c>
      <c r="K403" t="s">
        <v>57</v>
      </c>
      <c r="L403" t="s">
        <v>1219</v>
      </c>
      <c r="M403" t="s">
        <v>1220</v>
      </c>
      <c r="N403" t="s">
        <v>25</v>
      </c>
      <c r="P403" t="s">
        <v>1934</v>
      </c>
    </row>
    <row r="404" spans="1:16" x14ac:dyDescent="0.25">
      <c r="A404">
        <v>2</v>
      </c>
      <c r="B404" s="1">
        <v>41393</v>
      </c>
      <c r="C404" s="2">
        <v>0.625</v>
      </c>
      <c r="D404" t="s">
        <v>251</v>
      </c>
      <c r="H404">
        <v>2</v>
      </c>
      <c r="J404" t="s">
        <v>56</v>
      </c>
      <c r="K404" t="s">
        <v>57</v>
      </c>
      <c r="L404" t="s">
        <v>299</v>
      </c>
      <c r="M404" t="s">
        <v>300</v>
      </c>
      <c r="N404" t="s">
        <v>15</v>
      </c>
      <c r="P404" t="s">
        <v>1934</v>
      </c>
    </row>
    <row r="405" spans="1:16" x14ac:dyDescent="0.25">
      <c r="A405">
        <v>2</v>
      </c>
      <c r="B405" s="1">
        <v>41309</v>
      </c>
      <c r="C405" s="2">
        <v>0.75</v>
      </c>
      <c r="D405" t="s">
        <v>250</v>
      </c>
      <c r="H405">
        <v>2</v>
      </c>
      <c r="J405" t="s">
        <v>101</v>
      </c>
      <c r="K405" t="s">
        <v>102</v>
      </c>
      <c r="L405" t="s">
        <v>187</v>
      </c>
      <c r="M405" t="s">
        <v>188</v>
      </c>
      <c r="N405" t="s">
        <v>25</v>
      </c>
      <c r="P405" t="s">
        <v>1933</v>
      </c>
    </row>
    <row r="406" spans="1:16" x14ac:dyDescent="0.25">
      <c r="A406">
        <v>2</v>
      </c>
      <c r="B406" s="1">
        <v>41309</v>
      </c>
      <c r="C406" s="2">
        <v>0.8125</v>
      </c>
      <c r="D406" t="s">
        <v>241</v>
      </c>
      <c r="H406">
        <v>2</v>
      </c>
      <c r="J406" t="s">
        <v>101</v>
      </c>
      <c r="K406" t="s">
        <v>102</v>
      </c>
      <c r="L406" t="s">
        <v>62</v>
      </c>
      <c r="M406" t="s">
        <v>63</v>
      </c>
      <c r="N406" t="s">
        <v>15</v>
      </c>
      <c r="P406" t="s">
        <v>1933</v>
      </c>
    </row>
    <row r="407" spans="1:16" x14ac:dyDescent="0.25">
      <c r="A407">
        <v>2</v>
      </c>
      <c r="B407" s="1">
        <v>41309</v>
      </c>
      <c r="C407" s="2">
        <v>0.83333333333333337</v>
      </c>
      <c r="D407" t="s">
        <v>250</v>
      </c>
      <c r="H407">
        <v>2</v>
      </c>
      <c r="J407" t="s">
        <v>101</v>
      </c>
      <c r="K407" t="s">
        <v>102</v>
      </c>
      <c r="L407" t="s">
        <v>165</v>
      </c>
      <c r="M407" t="s">
        <v>166</v>
      </c>
      <c r="N407" t="s">
        <v>25</v>
      </c>
      <c r="P407" t="s">
        <v>1933</v>
      </c>
    </row>
    <row r="408" spans="1:16" x14ac:dyDescent="0.25">
      <c r="A408">
        <v>2</v>
      </c>
      <c r="B408" s="1">
        <v>41309</v>
      </c>
      <c r="C408" s="2">
        <v>0.85416666666666663</v>
      </c>
      <c r="D408" t="s">
        <v>250</v>
      </c>
      <c r="H408">
        <v>2</v>
      </c>
      <c r="J408" t="s">
        <v>101</v>
      </c>
      <c r="K408" t="s">
        <v>102</v>
      </c>
      <c r="L408" t="s">
        <v>165</v>
      </c>
      <c r="M408" t="s">
        <v>166</v>
      </c>
      <c r="N408" t="s">
        <v>25</v>
      </c>
      <c r="P408" t="s">
        <v>1933</v>
      </c>
    </row>
    <row r="409" spans="1:16" x14ac:dyDescent="0.25">
      <c r="A409">
        <v>3</v>
      </c>
      <c r="B409" s="1">
        <v>41310</v>
      </c>
      <c r="C409" s="2">
        <v>0.70833333333333337</v>
      </c>
      <c r="D409" t="s">
        <v>241</v>
      </c>
      <c r="H409">
        <v>2</v>
      </c>
      <c r="J409" t="s">
        <v>101</v>
      </c>
      <c r="K409" t="s">
        <v>102</v>
      </c>
      <c r="L409" t="s">
        <v>62</v>
      </c>
      <c r="M409" t="s">
        <v>63</v>
      </c>
      <c r="N409" t="s">
        <v>15</v>
      </c>
      <c r="P409" t="s">
        <v>1933</v>
      </c>
    </row>
    <row r="410" spans="1:16" x14ac:dyDescent="0.25">
      <c r="A410">
        <v>3</v>
      </c>
      <c r="B410" s="1">
        <v>41310</v>
      </c>
      <c r="C410" s="2">
        <v>0.72916666666666663</v>
      </c>
      <c r="D410" t="s">
        <v>241</v>
      </c>
      <c r="H410">
        <v>2</v>
      </c>
      <c r="J410" t="s">
        <v>101</v>
      </c>
      <c r="K410" t="s">
        <v>102</v>
      </c>
      <c r="L410" t="s">
        <v>62</v>
      </c>
      <c r="M410" t="s">
        <v>63</v>
      </c>
      <c r="N410" t="s">
        <v>15</v>
      </c>
      <c r="P410" t="s">
        <v>1934</v>
      </c>
    </row>
    <row r="411" spans="1:16" x14ac:dyDescent="0.25">
      <c r="A411">
        <v>2</v>
      </c>
      <c r="B411" s="1">
        <v>41330</v>
      </c>
      <c r="C411" s="2">
        <v>0.8125</v>
      </c>
      <c r="D411" t="s">
        <v>250</v>
      </c>
      <c r="H411">
        <v>2</v>
      </c>
      <c r="J411" t="s">
        <v>101</v>
      </c>
      <c r="K411" t="s">
        <v>102</v>
      </c>
      <c r="L411" t="s">
        <v>172</v>
      </c>
      <c r="M411" t="s">
        <v>173</v>
      </c>
      <c r="N411" t="s">
        <v>22</v>
      </c>
      <c r="P411" t="s">
        <v>1933</v>
      </c>
    </row>
    <row r="412" spans="1:16" x14ac:dyDescent="0.25">
      <c r="A412">
        <v>3</v>
      </c>
      <c r="B412" s="1">
        <v>41345</v>
      </c>
      <c r="C412" s="2">
        <v>0.66666666666666663</v>
      </c>
      <c r="D412" t="s">
        <v>250</v>
      </c>
      <c r="H412">
        <v>2</v>
      </c>
      <c r="J412" t="s">
        <v>101</v>
      </c>
      <c r="K412" t="s">
        <v>102</v>
      </c>
      <c r="L412" t="s">
        <v>151</v>
      </c>
      <c r="M412" t="s">
        <v>987</v>
      </c>
      <c r="N412" t="s">
        <v>25</v>
      </c>
      <c r="P412" t="s">
        <v>1851</v>
      </c>
    </row>
    <row r="413" spans="1:16" x14ac:dyDescent="0.25">
      <c r="A413">
        <v>3</v>
      </c>
      <c r="B413" s="1">
        <v>41345</v>
      </c>
      <c r="C413" s="2">
        <v>0.6875</v>
      </c>
      <c r="D413" t="s">
        <v>250</v>
      </c>
      <c r="H413">
        <v>2</v>
      </c>
      <c r="J413" t="s">
        <v>101</v>
      </c>
      <c r="K413" t="s">
        <v>102</v>
      </c>
      <c r="L413" t="s">
        <v>151</v>
      </c>
      <c r="M413" t="s">
        <v>987</v>
      </c>
      <c r="N413" t="s">
        <v>25</v>
      </c>
      <c r="P413" t="s">
        <v>1851</v>
      </c>
    </row>
    <row r="414" spans="1:16" x14ac:dyDescent="0.25">
      <c r="A414">
        <v>2</v>
      </c>
      <c r="B414" s="1">
        <v>41372</v>
      </c>
      <c r="C414" s="2">
        <v>0.75</v>
      </c>
      <c r="D414" t="s">
        <v>241</v>
      </c>
      <c r="H414">
        <v>2</v>
      </c>
      <c r="J414" t="s">
        <v>101</v>
      </c>
      <c r="K414" t="s">
        <v>102</v>
      </c>
      <c r="L414" t="s">
        <v>516</v>
      </c>
      <c r="M414" t="s">
        <v>517</v>
      </c>
      <c r="N414" t="s">
        <v>15</v>
      </c>
      <c r="P414" t="s">
        <v>1933</v>
      </c>
    </row>
    <row r="415" spans="1:16" x14ac:dyDescent="0.25">
      <c r="A415">
        <v>2</v>
      </c>
      <c r="B415" s="1">
        <v>41372</v>
      </c>
      <c r="C415" s="2">
        <v>0.77083333333333337</v>
      </c>
      <c r="D415" t="s">
        <v>241</v>
      </c>
      <c r="H415">
        <v>2</v>
      </c>
      <c r="J415" t="s">
        <v>101</v>
      </c>
      <c r="K415" t="s">
        <v>102</v>
      </c>
      <c r="L415" t="s">
        <v>516</v>
      </c>
      <c r="M415" t="s">
        <v>517</v>
      </c>
      <c r="N415" t="s">
        <v>15</v>
      </c>
      <c r="P415" t="s">
        <v>1933</v>
      </c>
    </row>
    <row r="416" spans="1:16" x14ac:dyDescent="0.25">
      <c r="A416">
        <v>3</v>
      </c>
      <c r="B416" s="1">
        <v>41373</v>
      </c>
      <c r="C416" s="2">
        <v>0.70833333333333337</v>
      </c>
      <c r="D416" t="s">
        <v>238</v>
      </c>
      <c r="H416">
        <v>2</v>
      </c>
      <c r="J416" t="s">
        <v>101</v>
      </c>
      <c r="K416" t="s">
        <v>102</v>
      </c>
      <c r="L416" t="s">
        <v>128</v>
      </c>
      <c r="M416" t="s">
        <v>129</v>
      </c>
      <c r="N416" t="s">
        <v>25</v>
      </c>
      <c r="P416" t="s">
        <v>1933</v>
      </c>
    </row>
    <row r="417" spans="1:16" x14ac:dyDescent="0.25">
      <c r="A417">
        <v>2</v>
      </c>
      <c r="B417" s="1">
        <v>41393</v>
      </c>
      <c r="C417" s="2">
        <v>0.83333333333333337</v>
      </c>
      <c r="D417" t="s">
        <v>264</v>
      </c>
      <c r="H417">
        <v>2</v>
      </c>
      <c r="J417" t="s">
        <v>101</v>
      </c>
      <c r="K417" t="s">
        <v>102</v>
      </c>
      <c r="L417" t="s">
        <v>66</v>
      </c>
      <c r="M417" t="s">
        <v>1364</v>
      </c>
      <c r="N417" t="s">
        <v>25</v>
      </c>
      <c r="P417" t="s">
        <v>1934</v>
      </c>
    </row>
    <row r="418" spans="1:16" x14ac:dyDescent="0.25">
      <c r="A418">
        <v>2</v>
      </c>
      <c r="B418" s="1">
        <v>41393</v>
      </c>
      <c r="C418" s="2">
        <v>0.85416666666666663</v>
      </c>
      <c r="D418" t="s">
        <v>264</v>
      </c>
      <c r="H418">
        <v>2</v>
      </c>
      <c r="J418" t="s">
        <v>101</v>
      </c>
      <c r="K418" t="s">
        <v>102</v>
      </c>
      <c r="L418" t="s">
        <v>66</v>
      </c>
      <c r="M418" t="s">
        <v>1364</v>
      </c>
      <c r="N418" t="s">
        <v>25</v>
      </c>
      <c r="P418" t="s">
        <v>1934</v>
      </c>
    </row>
    <row r="419" spans="1:16" x14ac:dyDescent="0.25">
      <c r="A419">
        <v>3</v>
      </c>
      <c r="B419" s="1">
        <v>41394</v>
      </c>
      <c r="C419" s="2">
        <v>0.77083333333333337</v>
      </c>
      <c r="D419" t="s">
        <v>250</v>
      </c>
      <c r="H419">
        <v>2</v>
      </c>
      <c r="J419" t="s">
        <v>101</v>
      </c>
      <c r="K419" t="s">
        <v>102</v>
      </c>
      <c r="L419" t="s">
        <v>32</v>
      </c>
      <c r="M419" t="s">
        <v>176</v>
      </c>
      <c r="N419" t="s">
        <v>15</v>
      </c>
      <c r="P419" t="s">
        <v>1934</v>
      </c>
    </row>
    <row r="420" spans="1:16" x14ac:dyDescent="0.25">
      <c r="A420">
        <v>3</v>
      </c>
      <c r="B420" s="1">
        <v>41303</v>
      </c>
      <c r="C420" s="2">
        <v>0.5625</v>
      </c>
      <c r="D420" t="s">
        <v>238</v>
      </c>
      <c r="H420">
        <v>2</v>
      </c>
      <c r="J420" t="s">
        <v>34</v>
      </c>
      <c r="K420" t="s">
        <v>35</v>
      </c>
      <c r="L420" t="s">
        <v>108</v>
      </c>
      <c r="M420" t="s">
        <v>109</v>
      </c>
      <c r="N420" t="s">
        <v>15</v>
      </c>
      <c r="P420" t="s">
        <v>1933</v>
      </c>
    </row>
    <row r="421" spans="1:16" x14ac:dyDescent="0.25">
      <c r="A421">
        <v>4</v>
      </c>
      <c r="B421" s="1">
        <v>41304</v>
      </c>
      <c r="C421" s="2">
        <v>0.625</v>
      </c>
      <c r="D421" t="s">
        <v>240</v>
      </c>
      <c r="H421">
        <v>2</v>
      </c>
      <c r="J421" t="s">
        <v>34</v>
      </c>
      <c r="K421" t="s">
        <v>35</v>
      </c>
      <c r="L421" t="s">
        <v>52</v>
      </c>
      <c r="M421" t="s">
        <v>77</v>
      </c>
      <c r="N421" t="s">
        <v>25</v>
      </c>
      <c r="P421" t="s">
        <v>1934</v>
      </c>
    </row>
    <row r="422" spans="1:16" x14ac:dyDescent="0.25">
      <c r="A422">
        <v>4</v>
      </c>
      <c r="B422" s="1">
        <v>41304</v>
      </c>
      <c r="C422" s="2">
        <v>0.66666666666666663</v>
      </c>
      <c r="D422" t="s">
        <v>240</v>
      </c>
      <c r="H422">
        <v>2</v>
      </c>
      <c r="J422" t="s">
        <v>34</v>
      </c>
      <c r="K422" t="s">
        <v>35</v>
      </c>
      <c r="L422" t="s">
        <v>52</v>
      </c>
      <c r="M422" t="s">
        <v>77</v>
      </c>
      <c r="N422" t="s">
        <v>25</v>
      </c>
      <c r="P422" t="s">
        <v>1933</v>
      </c>
    </row>
    <row r="423" spans="1:16" x14ac:dyDescent="0.25">
      <c r="A423">
        <v>3</v>
      </c>
      <c r="B423" s="1">
        <v>41310</v>
      </c>
      <c r="C423" s="2">
        <v>0.58333333333333337</v>
      </c>
      <c r="D423" t="s">
        <v>251</v>
      </c>
      <c r="H423">
        <v>2</v>
      </c>
      <c r="J423" t="s">
        <v>34</v>
      </c>
      <c r="K423" t="s">
        <v>35</v>
      </c>
      <c r="L423" t="s">
        <v>190</v>
      </c>
      <c r="M423" t="s">
        <v>191</v>
      </c>
      <c r="N423" t="s">
        <v>15</v>
      </c>
      <c r="P423" t="s">
        <v>1934</v>
      </c>
    </row>
    <row r="424" spans="1:16" x14ac:dyDescent="0.25">
      <c r="A424">
        <v>3</v>
      </c>
      <c r="B424" s="1">
        <v>41310</v>
      </c>
      <c r="C424" s="2">
        <v>0.58333333333333337</v>
      </c>
      <c r="D424" t="s">
        <v>240</v>
      </c>
      <c r="H424">
        <v>2</v>
      </c>
      <c r="J424" t="s">
        <v>34</v>
      </c>
      <c r="K424" t="s">
        <v>35</v>
      </c>
      <c r="L424" t="s">
        <v>80</v>
      </c>
      <c r="M424" t="s">
        <v>81</v>
      </c>
      <c r="N424" t="s">
        <v>15</v>
      </c>
    </row>
    <row r="425" spans="1:16" x14ac:dyDescent="0.25">
      <c r="A425">
        <v>4</v>
      </c>
      <c r="B425" s="1">
        <v>41311</v>
      </c>
      <c r="C425" s="2">
        <v>0.60416666666666663</v>
      </c>
      <c r="D425" t="s">
        <v>246</v>
      </c>
      <c r="H425">
        <v>2</v>
      </c>
      <c r="J425" t="s">
        <v>34</v>
      </c>
      <c r="K425" t="s">
        <v>35</v>
      </c>
      <c r="L425" t="s">
        <v>209</v>
      </c>
      <c r="M425" t="s">
        <v>210</v>
      </c>
      <c r="N425" t="s">
        <v>22</v>
      </c>
      <c r="P425" t="s">
        <v>1934</v>
      </c>
    </row>
    <row r="426" spans="1:16" x14ac:dyDescent="0.25">
      <c r="A426">
        <v>4</v>
      </c>
      <c r="B426" s="1">
        <v>41311</v>
      </c>
      <c r="C426" s="2">
        <v>0.64583333333333337</v>
      </c>
      <c r="D426" t="s">
        <v>240</v>
      </c>
      <c r="H426">
        <v>2</v>
      </c>
      <c r="J426" t="s">
        <v>34</v>
      </c>
      <c r="K426" t="s">
        <v>35</v>
      </c>
      <c r="L426" t="s">
        <v>18</v>
      </c>
      <c r="M426" t="s">
        <v>19</v>
      </c>
      <c r="N426" t="s">
        <v>15</v>
      </c>
      <c r="P426" t="s">
        <v>1933</v>
      </c>
    </row>
    <row r="427" spans="1:16" x14ac:dyDescent="0.25">
      <c r="A427">
        <v>4</v>
      </c>
      <c r="B427" s="1">
        <v>41311</v>
      </c>
      <c r="C427" s="2">
        <v>0.66666666666666663</v>
      </c>
      <c r="D427" t="s">
        <v>240</v>
      </c>
      <c r="H427">
        <v>2</v>
      </c>
      <c r="J427" t="s">
        <v>34</v>
      </c>
      <c r="K427" t="s">
        <v>35</v>
      </c>
      <c r="L427" t="s">
        <v>18</v>
      </c>
      <c r="M427" t="s">
        <v>19</v>
      </c>
      <c r="N427" t="s">
        <v>15</v>
      </c>
      <c r="P427" t="s">
        <v>1933</v>
      </c>
    </row>
    <row r="428" spans="1:16" x14ac:dyDescent="0.25">
      <c r="A428">
        <v>5</v>
      </c>
      <c r="B428" s="1">
        <v>41312</v>
      </c>
      <c r="C428" s="2">
        <v>0.5625</v>
      </c>
      <c r="D428" t="s">
        <v>238</v>
      </c>
      <c r="H428">
        <v>2</v>
      </c>
      <c r="J428" t="s">
        <v>34</v>
      </c>
      <c r="K428" t="s">
        <v>35</v>
      </c>
      <c r="L428" t="s">
        <v>30</v>
      </c>
      <c r="M428" t="s">
        <v>31</v>
      </c>
      <c r="N428" t="s">
        <v>25</v>
      </c>
      <c r="P428" t="s">
        <v>1933</v>
      </c>
    </row>
    <row r="429" spans="1:16" x14ac:dyDescent="0.25">
      <c r="A429">
        <v>3</v>
      </c>
      <c r="B429" s="1">
        <v>41317</v>
      </c>
      <c r="C429" s="2">
        <v>0.54166666666666663</v>
      </c>
      <c r="D429" t="s">
        <v>290</v>
      </c>
      <c r="H429">
        <v>2</v>
      </c>
      <c r="J429" t="s">
        <v>34</v>
      </c>
      <c r="K429" t="s">
        <v>35</v>
      </c>
      <c r="L429" t="s">
        <v>291</v>
      </c>
      <c r="M429" t="s">
        <v>292</v>
      </c>
      <c r="N429" t="s">
        <v>22</v>
      </c>
      <c r="P429" t="s">
        <v>1933</v>
      </c>
    </row>
    <row r="430" spans="1:16" x14ac:dyDescent="0.25">
      <c r="A430">
        <v>3</v>
      </c>
      <c r="B430" s="1">
        <v>41317</v>
      </c>
      <c r="C430" s="2">
        <v>0.5625</v>
      </c>
      <c r="D430" t="s">
        <v>290</v>
      </c>
      <c r="H430">
        <v>2</v>
      </c>
      <c r="J430" t="s">
        <v>34</v>
      </c>
      <c r="K430" t="s">
        <v>35</v>
      </c>
      <c r="L430" t="s">
        <v>276</v>
      </c>
      <c r="M430" t="s">
        <v>277</v>
      </c>
      <c r="N430" t="s">
        <v>22</v>
      </c>
      <c r="P430" t="s">
        <v>1934</v>
      </c>
    </row>
    <row r="431" spans="1:16" x14ac:dyDescent="0.25">
      <c r="A431">
        <v>4</v>
      </c>
      <c r="B431" s="1">
        <v>41318</v>
      </c>
      <c r="C431" s="2">
        <v>0.60416666666666663</v>
      </c>
      <c r="D431" t="s">
        <v>240</v>
      </c>
      <c r="H431">
        <v>2</v>
      </c>
      <c r="J431" t="s">
        <v>34</v>
      </c>
      <c r="K431" t="s">
        <v>35</v>
      </c>
      <c r="L431" t="s">
        <v>18</v>
      </c>
      <c r="M431" t="s">
        <v>19</v>
      </c>
      <c r="N431" t="s">
        <v>15</v>
      </c>
      <c r="P431" t="s">
        <v>1933</v>
      </c>
    </row>
    <row r="432" spans="1:16" x14ac:dyDescent="0.25">
      <c r="A432">
        <v>4</v>
      </c>
      <c r="B432" s="1">
        <v>41318</v>
      </c>
      <c r="C432" s="2">
        <v>0.625</v>
      </c>
      <c r="D432" t="s">
        <v>240</v>
      </c>
      <c r="H432">
        <v>2</v>
      </c>
      <c r="J432" t="s">
        <v>34</v>
      </c>
      <c r="K432" t="s">
        <v>35</v>
      </c>
      <c r="L432" t="s">
        <v>18</v>
      </c>
      <c r="M432" t="s">
        <v>19</v>
      </c>
      <c r="N432" t="s">
        <v>15</v>
      </c>
      <c r="P432" t="s">
        <v>1933</v>
      </c>
    </row>
    <row r="433" spans="1:16" x14ac:dyDescent="0.25">
      <c r="A433">
        <v>4</v>
      </c>
      <c r="B433" s="1">
        <v>41318</v>
      </c>
      <c r="C433" s="2">
        <v>0.625</v>
      </c>
      <c r="D433" t="s">
        <v>240</v>
      </c>
      <c r="H433">
        <v>2</v>
      </c>
      <c r="J433" t="s">
        <v>34</v>
      </c>
      <c r="K433" t="s">
        <v>35</v>
      </c>
      <c r="L433" t="s">
        <v>18</v>
      </c>
      <c r="M433" t="s">
        <v>19</v>
      </c>
      <c r="N433" t="s">
        <v>15</v>
      </c>
    </row>
    <row r="434" spans="1:16" x14ac:dyDescent="0.25">
      <c r="A434">
        <v>4</v>
      </c>
      <c r="B434" s="1">
        <v>41318</v>
      </c>
      <c r="C434" s="2">
        <v>0.64583333333333337</v>
      </c>
      <c r="D434" t="s">
        <v>240</v>
      </c>
      <c r="H434">
        <v>2</v>
      </c>
      <c r="J434" t="s">
        <v>34</v>
      </c>
      <c r="K434" t="s">
        <v>35</v>
      </c>
      <c r="L434" t="s">
        <v>18</v>
      </c>
      <c r="M434" t="s">
        <v>19</v>
      </c>
      <c r="N434" t="s">
        <v>15</v>
      </c>
      <c r="P434" t="s">
        <v>1933</v>
      </c>
    </row>
    <row r="435" spans="1:16" x14ac:dyDescent="0.25">
      <c r="A435">
        <v>5</v>
      </c>
      <c r="B435" s="1">
        <v>41319</v>
      </c>
      <c r="C435" s="2">
        <v>0.54166666666666663</v>
      </c>
      <c r="D435" t="s">
        <v>245</v>
      </c>
      <c r="H435">
        <v>2</v>
      </c>
      <c r="J435" t="s">
        <v>34</v>
      </c>
      <c r="K435" t="s">
        <v>35</v>
      </c>
      <c r="L435" t="s">
        <v>48</v>
      </c>
      <c r="M435" t="s">
        <v>49</v>
      </c>
      <c r="N435" t="s">
        <v>15</v>
      </c>
      <c r="P435" t="s">
        <v>1934</v>
      </c>
    </row>
    <row r="436" spans="1:16" x14ac:dyDescent="0.25">
      <c r="A436">
        <v>5</v>
      </c>
      <c r="B436" s="1">
        <v>41319</v>
      </c>
      <c r="C436" s="2">
        <v>0.5625</v>
      </c>
      <c r="D436" t="s">
        <v>245</v>
      </c>
      <c r="H436">
        <v>2</v>
      </c>
      <c r="J436" t="s">
        <v>34</v>
      </c>
      <c r="K436" t="s">
        <v>35</v>
      </c>
      <c r="L436" t="s">
        <v>48</v>
      </c>
      <c r="M436" t="s">
        <v>49</v>
      </c>
      <c r="N436" t="s">
        <v>15</v>
      </c>
      <c r="P436" t="s">
        <v>1934</v>
      </c>
    </row>
    <row r="437" spans="1:16" x14ac:dyDescent="0.25">
      <c r="A437">
        <v>5</v>
      </c>
      <c r="B437" s="1">
        <v>41319</v>
      </c>
      <c r="C437" s="2">
        <v>0.58333333333333337</v>
      </c>
      <c r="D437" t="s">
        <v>251</v>
      </c>
      <c r="H437">
        <v>2</v>
      </c>
      <c r="J437" t="s">
        <v>34</v>
      </c>
      <c r="K437" t="s">
        <v>35</v>
      </c>
      <c r="L437" t="s">
        <v>299</v>
      </c>
      <c r="M437" t="s">
        <v>300</v>
      </c>
      <c r="N437" t="s">
        <v>15</v>
      </c>
      <c r="P437" t="s">
        <v>1934</v>
      </c>
    </row>
    <row r="438" spans="1:16" x14ac:dyDescent="0.25">
      <c r="A438">
        <v>5</v>
      </c>
      <c r="B438" s="1">
        <v>41319</v>
      </c>
      <c r="C438" s="2">
        <v>0.60416666666666663</v>
      </c>
      <c r="D438" t="s">
        <v>290</v>
      </c>
      <c r="H438">
        <v>2</v>
      </c>
      <c r="J438" t="s">
        <v>34</v>
      </c>
      <c r="K438" t="s">
        <v>35</v>
      </c>
      <c r="L438" t="s">
        <v>276</v>
      </c>
      <c r="M438" t="s">
        <v>277</v>
      </c>
      <c r="N438" t="s">
        <v>22</v>
      </c>
      <c r="P438" t="s">
        <v>1934</v>
      </c>
    </row>
    <row r="439" spans="1:16" x14ac:dyDescent="0.25">
      <c r="A439">
        <v>3</v>
      </c>
      <c r="B439" s="1">
        <v>41324</v>
      </c>
      <c r="C439" s="2">
        <v>0.54166666666666663</v>
      </c>
      <c r="D439" t="s">
        <v>290</v>
      </c>
      <c r="H439">
        <v>2</v>
      </c>
      <c r="J439" t="s">
        <v>34</v>
      </c>
      <c r="K439" t="s">
        <v>35</v>
      </c>
      <c r="L439" t="s">
        <v>276</v>
      </c>
      <c r="M439" t="s">
        <v>277</v>
      </c>
      <c r="N439" t="s">
        <v>22</v>
      </c>
      <c r="P439" t="s">
        <v>1933</v>
      </c>
    </row>
    <row r="440" spans="1:16" x14ac:dyDescent="0.25">
      <c r="A440">
        <v>5</v>
      </c>
      <c r="B440" s="1">
        <v>41326</v>
      </c>
      <c r="C440" s="2">
        <v>0.54166666666666663</v>
      </c>
      <c r="D440" t="s">
        <v>290</v>
      </c>
      <c r="H440">
        <v>2</v>
      </c>
      <c r="J440" t="s">
        <v>34</v>
      </c>
      <c r="K440" t="s">
        <v>35</v>
      </c>
      <c r="L440" t="s">
        <v>276</v>
      </c>
      <c r="M440" t="s">
        <v>277</v>
      </c>
      <c r="N440" t="s">
        <v>22</v>
      </c>
      <c r="P440" t="s">
        <v>1933</v>
      </c>
    </row>
    <row r="441" spans="1:16" x14ac:dyDescent="0.25">
      <c r="A441">
        <v>5</v>
      </c>
      <c r="B441" s="1">
        <v>41326</v>
      </c>
      <c r="C441" s="2">
        <v>0.5625</v>
      </c>
      <c r="D441" t="s">
        <v>251</v>
      </c>
      <c r="H441">
        <v>2</v>
      </c>
      <c r="J441" t="s">
        <v>34</v>
      </c>
      <c r="K441" t="s">
        <v>35</v>
      </c>
      <c r="L441" t="s">
        <v>417</v>
      </c>
      <c r="M441" t="s">
        <v>418</v>
      </c>
      <c r="N441" t="s">
        <v>25</v>
      </c>
    </row>
    <row r="442" spans="1:16" x14ac:dyDescent="0.25">
      <c r="A442">
        <v>5</v>
      </c>
      <c r="B442" s="1">
        <v>41326</v>
      </c>
      <c r="C442" s="2">
        <v>0.58333333333333337</v>
      </c>
      <c r="D442" t="s">
        <v>290</v>
      </c>
      <c r="H442">
        <v>2</v>
      </c>
      <c r="J442" t="s">
        <v>34</v>
      </c>
      <c r="K442" t="s">
        <v>35</v>
      </c>
      <c r="L442" t="s">
        <v>276</v>
      </c>
      <c r="M442" t="s">
        <v>277</v>
      </c>
      <c r="N442" t="s">
        <v>22</v>
      </c>
      <c r="P442" t="s">
        <v>1934</v>
      </c>
    </row>
    <row r="443" spans="1:16" x14ac:dyDescent="0.25">
      <c r="A443">
        <v>3</v>
      </c>
      <c r="B443" s="1">
        <v>41331</v>
      </c>
      <c r="C443" s="2">
        <v>0.5625</v>
      </c>
      <c r="D443" t="s">
        <v>251</v>
      </c>
      <c r="H443">
        <v>2</v>
      </c>
      <c r="J443" t="s">
        <v>34</v>
      </c>
      <c r="K443" t="s">
        <v>35</v>
      </c>
      <c r="L443" t="s">
        <v>299</v>
      </c>
      <c r="M443" t="s">
        <v>300</v>
      </c>
      <c r="N443" t="s">
        <v>15</v>
      </c>
      <c r="P443" t="s">
        <v>1933</v>
      </c>
    </row>
    <row r="444" spans="1:16" x14ac:dyDescent="0.25">
      <c r="A444">
        <v>5</v>
      </c>
      <c r="B444" s="1">
        <v>41333</v>
      </c>
      <c r="C444" s="2">
        <v>0.54166666666666663</v>
      </c>
      <c r="D444" t="s">
        <v>563</v>
      </c>
      <c r="H444">
        <v>2</v>
      </c>
      <c r="J444" t="s">
        <v>34</v>
      </c>
      <c r="K444" t="s">
        <v>35</v>
      </c>
      <c r="L444" t="s">
        <v>276</v>
      </c>
      <c r="M444" t="s">
        <v>277</v>
      </c>
      <c r="N444" t="s">
        <v>22</v>
      </c>
      <c r="P444" t="s">
        <v>1934</v>
      </c>
    </row>
    <row r="445" spans="1:16" x14ac:dyDescent="0.25">
      <c r="A445">
        <v>5</v>
      </c>
      <c r="B445" s="1">
        <v>41333</v>
      </c>
      <c r="C445" s="2">
        <v>0.5625</v>
      </c>
      <c r="D445" t="s">
        <v>563</v>
      </c>
      <c r="H445">
        <v>2</v>
      </c>
      <c r="J445" t="s">
        <v>34</v>
      </c>
      <c r="K445" t="s">
        <v>35</v>
      </c>
      <c r="L445" t="s">
        <v>276</v>
      </c>
      <c r="M445" t="s">
        <v>277</v>
      </c>
      <c r="N445" t="s">
        <v>22</v>
      </c>
      <c r="P445" t="s">
        <v>1934</v>
      </c>
    </row>
    <row r="446" spans="1:16" x14ac:dyDescent="0.25">
      <c r="A446">
        <v>5</v>
      </c>
      <c r="B446" s="1">
        <v>41333</v>
      </c>
      <c r="C446" s="2">
        <v>0.625</v>
      </c>
      <c r="D446" t="s">
        <v>251</v>
      </c>
      <c r="H446">
        <v>2</v>
      </c>
      <c r="J446" t="s">
        <v>34</v>
      </c>
      <c r="K446" t="s">
        <v>35</v>
      </c>
      <c r="L446" t="s">
        <v>299</v>
      </c>
      <c r="M446" t="s">
        <v>300</v>
      </c>
      <c r="N446" t="s">
        <v>15</v>
      </c>
      <c r="P446" t="s">
        <v>1933</v>
      </c>
    </row>
    <row r="447" spans="1:16" x14ac:dyDescent="0.25">
      <c r="A447">
        <v>5</v>
      </c>
      <c r="B447" s="1">
        <v>41333</v>
      </c>
      <c r="C447" s="2">
        <v>0.64583333333333337</v>
      </c>
      <c r="D447" t="s">
        <v>565</v>
      </c>
      <c r="H447">
        <v>2</v>
      </c>
      <c r="J447" t="s">
        <v>34</v>
      </c>
      <c r="K447" t="s">
        <v>35</v>
      </c>
      <c r="L447" t="s">
        <v>299</v>
      </c>
      <c r="M447" t="s">
        <v>300</v>
      </c>
      <c r="N447" t="s">
        <v>15</v>
      </c>
      <c r="P447" t="s">
        <v>1933</v>
      </c>
    </row>
    <row r="448" spans="1:16" x14ac:dyDescent="0.25">
      <c r="A448">
        <v>3</v>
      </c>
      <c r="B448" s="1">
        <v>41345</v>
      </c>
      <c r="C448" s="2">
        <v>0.58333333333333337</v>
      </c>
      <c r="D448" t="s">
        <v>251</v>
      </c>
      <c r="H448">
        <v>2</v>
      </c>
      <c r="J448" t="s">
        <v>34</v>
      </c>
      <c r="K448" t="s">
        <v>35</v>
      </c>
      <c r="L448" t="s">
        <v>417</v>
      </c>
      <c r="M448" t="s">
        <v>418</v>
      </c>
      <c r="N448" t="s">
        <v>25</v>
      </c>
      <c r="P448" t="s">
        <v>1851</v>
      </c>
    </row>
    <row r="449" spans="1:16" x14ac:dyDescent="0.25">
      <c r="A449">
        <v>3</v>
      </c>
      <c r="B449" s="1">
        <v>41345</v>
      </c>
      <c r="C449" s="2">
        <v>0.60416666666666663</v>
      </c>
      <c r="D449" t="s">
        <v>258</v>
      </c>
      <c r="H449">
        <v>2</v>
      </c>
      <c r="J449" t="s">
        <v>34</v>
      </c>
      <c r="K449" t="s">
        <v>35</v>
      </c>
      <c r="L449" t="s">
        <v>417</v>
      </c>
      <c r="M449" t="s">
        <v>418</v>
      </c>
      <c r="N449" t="s">
        <v>25</v>
      </c>
      <c r="P449" t="s">
        <v>1933</v>
      </c>
    </row>
    <row r="450" spans="1:16" x14ac:dyDescent="0.25">
      <c r="A450">
        <v>5</v>
      </c>
      <c r="B450" s="1">
        <v>41347</v>
      </c>
      <c r="C450" s="2">
        <v>0.5625</v>
      </c>
      <c r="D450" t="s">
        <v>246</v>
      </c>
      <c r="H450">
        <v>2</v>
      </c>
      <c r="J450" t="s">
        <v>34</v>
      </c>
      <c r="K450" t="s">
        <v>35</v>
      </c>
      <c r="L450" t="s">
        <v>1117</v>
      </c>
      <c r="M450" t="s">
        <v>1118</v>
      </c>
      <c r="N450" t="s">
        <v>15</v>
      </c>
      <c r="P450" t="s">
        <v>1933</v>
      </c>
    </row>
    <row r="451" spans="1:16" x14ac:dyDescent="0.25">
      <c r="A451">
        <v>5</v>
      </c>
      <c r="B451" s="1">
        <v>41347</v>
      </c>
      <c r="C451" s="2">
        <v>0.60416666666666663</v>
      </c>
      <c r="D451" t="s">
        <v>251</v>
      </c>
      <c r="H451">
        <v>2</v>
      </c>
      <c r="J451" t="s">
        <v>34</v>
      </c>
      <c r="K451" t="s">
        <v>35</v>
      </c>
      <c r="L451" t="s">
        <v>190</v>
      </c>
      <c r="M451" t="s">
        <v>191</v>
      </c>
      <c r="N451" t="s">
        <v>15</v>
      </c>
      <c r="P451" t="s">
        <v>1933</v>
      </c>
    </row>
    <row r="452" spans="1:16" x14ac:dyDescent="0.25">
      <c r="A452">
        <v>3</v>
      </c>
      <c r="B452" s="1">
        <v>41359</v>
      </c>
      <c r="C452" s="2">
        <v>0.5625</v>
      </c>
      <c r="D452" t="s">
        <v>290</v>
      </c>
      <c r="H452">
        <v>2</v>
      </c>
      <c r="J452" t="s">
        <v>34</v>
      </c>
      <c r="K452" t="s">
        <v>35</v>
      </c>
      <c r="L452" t="s">
        <v>276</v>
      </c>
      <c r="M452" t="s">
        <v>277</v>
      </c>
      <c r="N452" t="s">
        <v>22</v>
      </c>
      <c r="P452" t="s">
        <v>1933</v>
      </c>
    </row>
    <row r="453" spans="1:16" x14ac:dyDescent="0.25">
      <c r="A453">
        <v>3</v>
      </c>
      <c r="B453" s="1">
        <v>41359</v>
      </c>
      <c r="C453" s="2">
        <v>0.58333333333333337</v>
      </c>
      <c r="D453" t="s">
        <v>535</v>
      </c>
      <c r="H453">
        <v>2</v>
      </c>
      <c r="J453" t="s">
        <v>34</v>
      </c>
      <c r="K453" t="s">
        <v>35</v>
      </c>
      <c r="L453" t="s">
        <v>1215</v>
      </c>
      <c r="M453" t="s">
        <v>1216</v>
      </c>
      <c r="N453" t="s">
        <v>15</v>
      </c>
      <c r="P453" t="s">
        <v>1934</v>
      </c>
    </row>
    <row r="454" spans="1:16" x14ac:dyDescent="0.25">
      <c r="A454">
        <v>3</v>
      </c>
      <c r="B454" s="1">
        <v>41359</v>
      </c>
      <c r="C454" s="2">
        <v>0.60416666666666663</v>
      </c>
      <c r="D454" t="s">
        <v>245</v>
      </c>
      <c r="H454">
        <v>2</v>
      </c>
      <c r="J454" t="s">
        <v>34</v>
      </c>
      <c r="K454" t="s">
        <v>35</v>
      </c>
      <c r="L454" t="s">
        <v>80</v>
      </c>
      <c r="M454" t="s">
        <v>81</v>
      </c>
      <c r="N454" t="s">
        <v>15</v>
      </c>
      <c r="P454" t="s">
        <v>1934</v>
      </c>
    </row>
    <row r="455" spans="1:16" x14ac:dyDescent="0.25">
      <c r="A455">
        <v>4</v>
      </c>
      <c r="B455" s="1">
        <v>41360</v>
      </c>
      <c r="C455" s="2">
        <v>0.64583333333333337</v>
      </c>
      <c r="D455" t="s">
        <v>290</v>
      </c>
      <c r="H455">
        <v>2</v>
      </c>
      <c r="J455" t="s">
        <v>34</v>
      </c>
      <c r="K455" t="s">
        <v>35</v>
      </c>
      <c r="L455" t="s">
        <v>276</v>
      </c>
      <c r="M455" t="s">
        <v>277</v>
      </c>
      <c r="N455" t="s">
        <v>22</v>
      </c>
      <c r="P455" t="s">
        <v>1933</v>
      </c>
    </row>
    <row r="456" spans="1:16" x14ac:dyDescent="0.25">
      <c r="A456">
        <v>4</v>
      </c>
      <c r="B456" s="1">
        <v>41360</v>
      </c>
      <c r="C456" s="2">
        <v>0.64583333333333337</v>
      </c>
      <c r="D456" t="s">
        <v>258</v>
      </c>
      <c r="H456">
        <v>2</v>
      </c>
      <c r="J456" t="s">
        <v>34</v>
      </c>
      <c r="K456" t="s">
        <v>35</v>
      </c>
      <c r="L456" t="s">
        <v>417</v>
      </c>
      <c r="M456" t="s">
        <v>418</v>
      </c>
      <c r="N456" t="s">
        <v>25</v>
      </c>
    </row>
    <row r="457" spans="1:16" x14ac:dyDescent="0.25">
      <c r="A457">
        <v>5</v>
      </c>
      <c r="B457" s="1">
        <v>41361</v>
      </c>
      <c r="C457" s="2">
        <v>0.625</v>
      </c>
      <c r="D457" t="s">
        <v>290</v>
      </c>
      <c r="H457">
        <v>2</v>
      </c>
      <c r="J457" t="s">
        <v>34</v>
      </c>
      <c r="K457" t="s">
        <v>35</v>
      </c>
      <c r="L457" t="s">
        <v>276</v>
      </c>
      <c r="M457" t="s">
        <v>277</v>
      </c>
      <c r="N457" t="s">
        <v>22</v>
      </c>
      <c r="P457" t="s">
        <v>1934</v>
      </c>
    </row>
    <row r="458" spans="1:16" x14ac:dyDescent="0.25">
      <c r="A458">
        <v>5</v>
      </c>
      <c r="B458" s="1">
        <v>41361</v>
      </c>
      <c r="C458" s="2">
        <v>0.66666666666666663</v>
      </c>
      <c r="D458" t="s">
        <v>246</v>
      </c>
      <c r="H458">
        <v>2</v>
      </c>
      <c r="J458" t="s">
        <v>34</v>
      </c>
      <c r="K458" t="s">
        <v>35</v>
      </c>
      <c r="L458" t="s">
        <v>110</v>
      </c>
      <c r="M458" t="s">
        <v>111</v>
      </c>
      <c r="N458" t="s">
        <v>15</v>
      </c>
      <c r="P458" t="s">
        <v>1934</v>
      </c>
    </row>
    <row r="459" spans="1:16" x14ac:dyDescent="0.25">
      <c r="A459">
        <v>4</v>
      </c>
      <c r="B459" s="1">
        <v>41367</v>
      </c>
      <c r="C459" s="2">
        <v>0.60416666666666663</v>
      </c>
      <c r="D459" t="s">
        <v>251</v>
      </c>
      <c r="H459">
        <v>2</v>
      </c>
      <c r="J459" t="s">
        <v>34</v>
      </c>
      <c r="K459" t="s">
        <v>35</v>
      </c>
      <c r="L459" t="s">
        <v>299</v>
      </c>
      <c r="M459" t="s">
        <v>300</v>
      </c>
      <c r="N459" t="s">
        <v>15</v>
      </c>
      <c r="P459" t="s">
        <v>1933</v>
      </c>
    </row>
    <row r="460" spans="1:16" x14ac:dyDescent="0.25">
      <c r="A460">
        <v>4</v>
      </c>
      <c r="B460" s="1">
        <v>41367</v>
      </c>
      <c r="C460" s="2">
        <v>0.625</v>
      </c>
      <c r="D460" t="s">
        <v>251</v>
      </c>
      <c r="H460">
        <v>2</v>
      </c>
      <c r="J460" t="s">
        <v>34</v>
      </c>
      <c r="K460" t="s">
        <v>35</v>
      </c>
      <c r="L460" t="s">
        <v>299</v>
      </c>
      <c r="M460" t="s">
        <v>300</v>
      </c>
      <c r="N460" t="s">
        <v>15</v>
      </c>
      <c r="P460" t="s">
        <v>1934</v>
      </c>
    </row>
    <row r="461" spans="1:16" x14ac:dyDescent="0.25">
      <c r="A461">
        <v>5</v>
      </c>
      <c r="B461" s="1">
        <v>41368</v>
      </c>
      <c r="C461" s="2">
        <v>0.66666666666666663</v>
      </c>
      <c r="D461" t="s">
        <v>238</v>
      </c>
      <c r="H461">
        <v>2</v>
      </c>
      <c r="J461" t="s">
        <v>34</v>
      </c>
      <c r="K461" t="s">
        <v>35</v>
      </c>
      <c r="L461" t="s">
        <v>301</v>
      </c>
      <c r="M461" t="s">
        <v>302</v>
      </c>
      <c r="N461" t="s">
        <v>25</v>
      </c>
      <c r="P461" t="s">
        <v>1934</v>
      </c>
    </row>
    <row r="462" spans="1:16" x14ac:dyDescent="0.25">
      <c r="A462">
        <v>5</v>
      </c>
      <c r="B462" s="1">
        <v>41368</v>
      </c>
      <c r="C462" s="2">
        <v>0.6875</v>
      </c>
      <c r="D462" t="s">
        <v>238</v>
      </c>
      <c r="H462">
        <v>2</v>
      </c>
      <c r="J462" t="s">
        <v>34</v>
      </c>
      <c r="K462" t="s">
        <v>35</v>
      </c>
      <c r="L462" t="s">
        <v>301</v>
      </c>
      <c r="M462" t="s">
        <v>302</v>
      </c>
      <c r="N462" t="s">
        <v>25</v>
      </c>
      <c r="P462" t="s">
        <v>1851</v>
      </c>
    </row>
    <row r="463" spans="1:16" x14ac:dyDescent="0.25">
      <c r="A463">
        <v>5</v>
      </c>
      <c r="B463" s="1">
        <v>41368</v>
      </c>
      <c r="C463" s="2">
        <v>0.70833333333333337</v>
      </c>
      <c r="D463" t="s">
        <v>251</v>
      </c>
      <c r="H463">
        <v>2</v>
      </c>
      <c r="J463" t="s">
        <v>34</v>
      </c>
      <c r="K463" t="s">
        <v>35</v>
      </c>
      <c r="L463" t="s">
        <v>417</v>
      </c>
      <c r="M463" t="s">
        <v>418</v>
      </c>
      <c r="N463" t="s">
        <v>25</v>
      </c>
      <c r="P463" t="s">
        <v>1851</v>
      </c>
    </row>
    <row r="464" spans="1:16" x14ac:dyDescent="0.25">
      <c r="A464">
        <v>3</v>
      </c>
      <c r="B464" s="1">
        <v>41373</v>
      </c>
      <c r="C464" s="2">
        <v>0.58333333333333337</v>
      </c>
      <c r="D464" t="s">
        <v>238</v>
      </c>
      <c r="H464">
        <v>2</v>
      </c>
      <c r="J464" t="s">
        <v>34</v>
      </c>
      <c r="K464" t="s">
        <v>35</v>
      </c>
      <c r="L464" t="s">
        <v>30</v>
      </c>
      <c r="M464" t="s">
        <v>31</v>
      </c>
      <c r="N464" t="s">
        <v>25</v>
      </c>
      <c r="P464" t="s">
        <v>1934</v>
      </c>
    </row>
    <row r="465" spans="1:16" x14ac:dyDescent="0.25">
      <c r="A465">
        <v>3</v>
      </c>
      <c r="B465" s="1">
        <v>41373</v>
      </c>
      <c r="C465" s="2">
        <v>0.58333333333333337</v>
      </c>
      <c r="D465" t="s">
        <v>251</v>
      </c>
      <c r="H465">
        <v>2</v>
      </c>
      <c r="J465" t="s">
        <v>34</v>
      </c>
      <c r="K465" t="s">
        <v>35</v>
      </c>
      <c r="L465" t="s">
        <v>417</v>
      </c>
      <c r="M465" t="s">
        <v>418</v>
      </c>
      <c r="N465" t="s">
        <v>25</v>
      </c>
    </row>
    <row r="466" spans="1:16" x14ac:dyDescent="0.25">
      <c r="A466">
        <v>4</v>
      </c>
      <c r="B466" s="1">
        <v>41374</v>
      </c>
      <c r="C466" s="2">
        <v>0.64583333333333337</v>
      </c>
      <c r="D466" t="s">
        <v>290</v>
      </c>
      <c r="H466">
        <v>2</v>
      </c>
      <c r="J466" t="s">
        <v>34</v>
      </c>
      <c r="K466" t="s">
        <v>35</v>
      </c>
      <c r="L466" t="s">
        <v>276</v>
      </c>
      <c r="M466" t="s">
        <v>277</v>
      </c>
      <c r="N466" t="s">
        <v>22</v>
      </c>
      <c r="P466" t="s">
        <v>1933</v>
      </c>
    </row>
    <row r="467" spans="1:16" x14ac:dyDescent="0.25">
      <c r="A467">
        <v>4</v>
      </c>
      <c r="B467" s="1">
        <v>41374</v>
      </c>
      <c r="C467" s="2">
        <v>0.66666666666666663</v>
      </c>
      <c r="D467" t="s">
        <v>290</v>
      </c>
      <c r="H467">
        <v>2</v>
      </c>
      <c r="J467" t="s">
        <v>34</v>
      </c>
      <c r="K467" t="s">
        <v>35</v>
      </c>
      <c r="L467" t="s">
        <v>276</v>
      </c>
      <c r="M467" t="s">
        <v>277</v>
      </c>
      <c r="N467" t="s">
        <v>22</v>
      </c>
      <c r="P467" t="s">
        <v>1934</v>
      </c>
    </row>
    <row r="468" spans="1:16" x14ac:dyDescent="0.25">
      <c r="A468">
        <v>3</v>
      </c>
      <c r="B468" s="1">
        <v>41380</v>
      </c>
      <c r="C468" s="2">
        <v>0.54166666666666663</v>
      </c>
      <c r="D468" t="s">
        <v>290</v>
      </c>
      <c r="H468">
        <v>2</v>
      </c>
      <c r="J468" t="s">
        <v>34</v>
      </c>
      <c r="K468" t="s">
        <v>35</v>
      </c>
      <c r="L468" t="s">
        <v>411</v>
      </c>
      <c r="M468" t="s">
        <v>1369</v>
      </c>
      <c r="N468" t="s">
        <v>22</v>
      </c>
      <c r="P468" t="s">
        <v>1934</v>
      </c>
    </row>
    <row r="469" spans="1:16" x14ac:dyDescent="0.25">
      <c r="A469">
        <v>3</v>
      </c>
      <c r="B469" s="1">
        <v>41380</v>
      </c>
      <c r="C469" s="2">
        <v>0.5625</v>
      </c>
      <c r="D469" t="s">
        <v>290</v>
      </c>
      <c r="H469">
        <v>2</v>
      </c>
      <c r="J469" t="s">
        <v>34</v>
      </c>
      <c r="K469" t="s">
        <v>35</v>
      </c>
      <c r="L469" t="s">
        <v>276</v>
      </c>
      <c r="M469" t="s">
        <v>277</v>
      </c>
      <c r="N469" t="s">
        <v>22</v>
      </c>
      <c r="P469" t="s">
        <v>1934</v>
      </c>
    </row>
    <row r="470" spans="1:16" x14ac:dyDescent="0.25">
      <c r="A470">
        <v>5</v>
      </c>
      <c r="B470" s="1">
        <v>41382</v>
      </c>
      <c r="C470" s="2">
        <v>0.54166666666666663</v>
      </c>
      <c r="D470" t="s">
        <v>290</v>
      </c>
      <c r="H470">
        <v>2</v>
      </c>
      <c r="J470" t="s">
        <v>34</v>
      </c>
      <c r="K470" t="s">
        <v>35</v>
      </c>
      <c r="L470" t="s">
        <v>276</v>
      </c>
      <c r="M470" t="s">
        <v>277</v>
      </c>
      <c r="N470" t="s">
        <v>22</v>
      </c>
      <c r="P470" t="s">
        <v>1933</v>
      </c>
    </row>
    <row r="471" spans="1:16" x14ac:dyDescent="0.25">
      <c r="A471">
        <v>5</v>
      </c>
      <c r="B471" s="1">
        <v>41382</v>
      </c>
      <c r="C471" s="2">
        <v>0.5625</v>
      </c>
      <c r="D471" t="s">
        <v>290</v>
      </c>
      <c r="H471">
        <v>2</v>
      </c>
      <c r="J471" t="s">
        <v>34</v>
      </c>
      <c r="K471" t="s">
        <v>35</v>
      </c>
      <c r="L471" t="s">
        <v>276</v>
      </c>
      <c r="M471" t="s">
        <v>277</v>
      </c>
      <c r="N471" t="s">
        <v>22</v>
      </c>
      <c r="P471" t="s">
        <v>1933</v>
      </c>
    </row>
    <row r="472" spans="1:16" x14ac:dyDescent="0.25">
      <c r="A472">
        <v>5</v>
      </c>
      <c r="B472" s="1">
        <v>41382</v>
      </c>
      <c r="C472" s="2">
        <v>0.625</v>
      </c>
      <c r="D472" t="s">
        <v>290</v>
      </c>
      <c r="H472">
        <v>2</v>
      </c>
      <c r="J472" t="s">
        <v>34</v>
      </c>
      <c r="K472" t="s">
        <v>35</v>
      </c>
      <c r="L472" t="s">
        <v>276</v>
      </c>
      <c r="M472" t="s">
        <v>277</v>
      </c>
      <c r="N472" t="s">
        <v>22</v>
      </c>
      <c r="P472" t="s">
        <v>1933</v>
      </c>
    </row>
    <row r="473" spans="1:16" x14ac:dyDescent="0.25">
      <c r="A473">
        <v>5</v>
      </c>
      <c r="B473" s="1">
        <v>41382</v>
      </c>
      <c r="C473" s="2">
        <v>0.625</v>
      </c>
      <c r="D473" t="s">
        <v>246</v>
      </c>
      <c r="H473">
        <v>2</v>
      </c>
      <c r="J473" t="s">
        <v>34</v>
      </c>
      <c r="K473" t="s">
        <v>35</v>
      </c>
      <c r="L473" t="s">
        <v>18</v>
      </c>
      <c r="M473" t="s">
        <v>189</v>
      </c>
      <c r="N473" t="s">
        <v>22</v>
      </c>
    </row>
    <row r="474" spans="1:16" x14ac:dyDescent="0.25">
      <c r="A474">
        <v>5</v>
      </c>
      <c r="B474" s="1">
        <v>41382</v>
      </c>
      <c r="C474" s="2">
        <v>0.64583333333333337</v>
      </c>
      <c r="D474" t="s">
        <v>240</v>
      </c>
      <c r="H474">
        <v>2</v>
      </c>
      <c r="J474" t="s">
        <v>34</v>
      </c>
      <c r="K474" t="s">
        <v>35</v>
      </c>
      <c r="L474" t="s">
        <v>110</v>
      </c>
      <c r="M474" t="s">
        <v>111</v>
      </c>
      <c r="N474" t="s">
        <v>15</v>
      </c>
      <c r="P474" t="s">
        <v>1934</v>
      </c>
    </row>
    <row r="475" spans="1:16" x14ac:dyDescent="0.25">
      <c r="A475">
        <v>3</v>
      </c>
      <c r="B475" s="1">
        <v>41387</v>
      </c>
      <c r="C475" s="2">
        <v>0.58333333333333337</v>
      </c>
      <c r="D475" t="s">
        <v>245</v>
      </c>
      <c r="H475">
        <v>2</v>
      </c>
      <c r="J475" t="s">
        <v>34</v>
      </c>
      <c r="K475" t="s">
        <v>35</v>
      </c>
      <c r="L475" t="s">
        <v>1060</v>
      </c>
      <c r="M475" t="s">
        <v>1061</v>
      </c>
      <c r="N475" t="s">
        <v>25</v>
      </c>
      <c r="P475" t="s">
        <v>1934</v>
      </c>
    </row>
    <row r="476" spans="1:16" x14ac:dyDescent="0.25">
      <c r="A476">
        <v>3</v>
      </c>
      <c r="B476" s="1">
        <v>41387</v>
      </c>
      <c r="C476" s="2">
        <v>0.60416666666666663</v>
      </c>
      <c r="D476" t="s">
        <v>245</v>
      </c>
      <c r="H476">
        <v>2</v>
      </c>
      <c r="J476" t="s">
        <v>34</v>
      </c>
      <c r="K476" t="s">
        <v>35</v>
      </c>
      <c r="L476" t="s">
        <v>1060</v>
      </c>
      <c r="M476" t="s">
        <v>1061</v>
      </c>
      <c r="N476" t="s">
        <v>25</v>
      </c>
      <c r="P476" t="s">
        <v>1934</v>
      </c>
    </row>
    <row r="477" spans="1:16" x14ac:dyDescent="0.25">
      <c r="A477">
        <v>4</v>
      </c>
      <c r="B477" s="1">
        <v>41388</v>
      </c>
      <c r="C477" s="2">
        <v>0.64583333333333337</v>
      </c>
      <c r="D477" t="s">
        <v>290</v>
      </c>
      <c r="H477">
        <v>2</v>
      </c>
      <c r="J477" t="s">
        <v>34</v>
      </c>
      <c r="K477" t="s">
        <v>35</v>
      </c>
      <c r="L477" t="s">
        <v>276</v>
      </c>
      <c r="M477" t="s">
        <v>277</v>
      </c>
      <c r="N477" t="s">
        <v>22</v>
      </c>
      <c r="P477" t="s">
        <v>1933</v>
      </c>
    </row>
    <row r="478" spans="1:16" x14ac:dyDescent="0.25">
      <c r="A478">
        <v>4</v>
      </c>
      <c r="B478" s="1">
        <v>41388</v>
      </c>
      <c r="C478" s="2">
        <v>0.66666666666666663</v>
      </c>
      <c r="D478" t="s">
        <v>290</v>
      </c>
      <c r="H478">
        <v>2</v>
      </c>
      <c r="J478" t="s">
        <v>34</v>
      </c>
      <c r="K478" t="s">
        <v>35</v>
      </c>
      <c r="L478" t="s">
        <v>276</v>
      </c>
      <c r="M478" t="s">
        <v>277</v>
      </c>
      <c r="N478" t="s">
        <v>22</v>
      </c>
      <c r="P478" t="s">
        <v>1933</v>
      </c>
    </row>
    <row r="479" spans="1:16" x14ac:dyDescent="0.25">
      <c r="A479">
        <v>5</v>
      </c>
      <c r="B479" s="1">
        <v>41389</v>
      </c>
      <c r="C479" s="2">
        <v>0.54166666666666663</v>
      </c>
      <c r="D479" t="s">
        <v>245</v>
      </c>
      <c r="H479">
        <v>2</v>
      </c>
      <c r="J479" t="s">
        <v>34</v>
      </c>
      <c r="K479" t="s">
        <v>35</v>
      </c>
      <c r="L479" t="s">
        <v>48</v>
      </c>
      <c r="M479" t="s">
        <v>49</v>
      </c>
      <c r="N479" t="s">
        <v>15</v>
      </c>
      <c r="P479" t="s">
        <v>1933</v>
      </c>
    </row>
    <row r="480" spans="1:16" x14ac:dyDescent="0.25">
      <c r="A480">
        <v>5</v>
      </c>
      <c r="B480" s="1">
        <v>41389</v>
      </c>
      <c r="C480" s="2">
        <v>0.5625</v>
      </c>
      <c r="D480" t="s">
        <v>245</v>
      </c>
      <c r="H480">
        <v>2</v>
      </c>
      <c r="J480" t="s">
        <v>34</v>
      </c>
      <c r="K480" t="s">
        <v>35</v>
      </c>
      <c r="L480" t="s">
        <v>48</v>
      </c>
      <c r="M480" t="s">
        <v>49</v>
      </c>
      <c r="N480" t="s">
        <v>15</v>
      </c>
      <c r="P480" t="s">
        <v>1933</v>
      </c>
    </row>
    <row r="481" spans="1:16" x14ac:dyDescent="0.25">
      <c r="A481">
        <v>5</v>
      </c>
      <c r="B481" s="1">
        <v>41389</v>
      </c>
      <c r="C481" s="2">
        <v>0.58333333333333337</v>
      </c>
      <c r="D481" t="s">
        <v>290</v>
      </c>
      <c r="H481">
        <v>2</v>
      </c>
      <c r="J481" t="s">
        <v>34</v>
      </c>
      <c r="K481" t="s">
        <v>35</v>
      </c>
      <c r="L481" t="s">
        <v>276</v>
      </c>
      <c r="M481" t="s">
        <v>277</v>
      </c>
      <c r="N481" t="s">
        <v>22</v>
      </c>
      <c r="P481" t="s">
        <v>1933</v>
      </c>
    </row>
    <row r="482" spans="1:16" x14ac:dyDescent="0.25">
      <c r="A482">
        <v>5</v>
      </c>
      <c r="B482" s="1">
        <v>41389</v>
      </c>
      <c r="C482" s="2">
        <v>0.60416666666666663</v>
      </c>
      <c r="D482" t="s">
        <v>290</v>
      </c>
      <c r="H482">
        <v>2</v>
      </c>
      <c r="J482" t="s">
        <v>34</v>
      </c>
      <c r="K482" t="s">
        <v>35</v>
      </c>
      <c r="L482" t="s">
        <v>276</v>
      </c>
      <c r="M482" t="s">
        <v>277</v>
      </c>
      <c r="N482" t="s">
        <v>22</v>
      </c>
      <c r="P482" t="s">
        <v>1933</v>
      </c>
    </row>
    <row r="483" spans="1:16" x14ac:dyDescent="0.25">
      <c r="A483">
        <v>5</v>
      </c>
      <c r="B483" s="1">
        <v>41389</v>
      </c>
      <c r="C483" s="2">
        <v>0.625</v>
      </c>
      <c r="D483" t="s">
        <v>245</v>
      </c>
      <c r="H483">
        <v>2</v>
      </c>
      <c r="J483" t="s">
        <v>34</v>
      </c>
      <c r="K483" t="s">
        <v>35</v>
      </c>
      <c r="L483" t="s">
        <v>66</v>
      </c>
      <c r="M483" t="s">
        <v>1364</v>
      </c>
      <c r="N483" t="s">
        <v>25</v>
      </c>
      <c r="P483" t="s">
        <v>1933</v>
      </c>
    </row>
    <row r="484" spans="1:16" x14ac:dyDescent="0.25">
      <c r="A484">
        <v>4</v>
      </c>
      <c r="B484" s="1">
        <v>41395</v>
      </c>
      <c r="C484" s="2">
        <v>0.64583333333333337</v>
      </c>
      <c r="D484" t="s">
        <v>290</v>
      </c>
      <c r="H484">
        <v>2</v>
      </c>
      <c r="J484" t="s">
        <v>34</v>
      </c>
      <c r="K484" t="s">
        <v>35</v>
      </c>
      <c r="L484" t="s">
        <v>276</v>
      </c>
      <c r="M484" t="s">
        <v>277</v>
      </c>
      <c r="N484" t="s">
        <v>22</v>
      </c>
      <c r="P484" t="s">
        <v>1933</v>
      </c>
    </row>
    <row r="485" spans="1:16" x14ac:dyDescent="0.25">
      <c r="A485">
        <v>5</v>
      </c>
      <c r="B485" s="1">
        <v>41396</v>
      </c>
      <c r="C485" s="2">
        <v>0.54166666666666663</v>
      </c>
      <c r="D485" t="s">
        <v>290</v>
      </c>
      <c r="H485">
        <v>2</v>
      </c>
      <c r="J485" t="s">
        <v>34</v>
      </c>
      <c r="K485" t="s">
        <v>35</v>
      </c>
      <c r="L485" t="s">
        <v>276</v>
      </c>
      <c r="M485" t="s">
        <v>277</v>
      </c>
      <c r="N485" t="s">
        <v>22</v>
      </c>
      <c r="P485" t="s">
        <v>1934</v>
      </c>
    </row>
    <row r="486" spans="1:16" x14ac:dyDescent="0.25">
      <c r="A486">
        <v>5</v>
      </c>
      <c r="B486" s="1">
        <v>41396</v>
      </c>
      <c r="C486" s="2">
        <v>0.5625</v>
      </c>
      <c r="D486" t="s">
        <v>290</v>
      </c>
      <c r="H486">
        <v>2</v>
      </c>
      <c r="J486" t="s">
        <v>34</v>
      </c>
      <c r="K486" t="s">
        <v>35</v>
      </c>
      <c r="L486" t="s">
        <v>276</v>
      </c>
      <c r="M486" t="s">
        <v>277</v>
      </c>
      <c r="N486" t="s">
        <v>22</v>
      </c>
      <c r="P486" t="s">
        <v>1933</v>
      </c>
    </row>
    <row r="487" spans="1:16" x14ac:dyDescent="0.25">
      <c r="A487">
        <v>5</v>
      </c>
      <c r="B487" s="1">
        <v>41396</v>
      </c>
      <c r="C487" s="2">
        <v>0.58333333333333337</v>
      </c>
      <c r="D487" t="s">
        <v>238</v>
      </c>
      <c r="H487">
        <v>2</v>
      </c>
      <c r="J487" t="s">
        <v>34</v>
      </c>
      <c r="K487" t="s">
        <v>35</v>
      </c>
      <c r="L487" t="s">
        <v>30</v>
      </c>
      <c r="M487" t="s">
        <v>31</v>
      </c>
      <c r="N487" t="s">
        <v>25</v>
      </c>
      <c r="P487" t="s">
        <v>1933</v>
      </c>
    </row>
    <row r="488" spans="1:16" x14ac:dyDescent="0.25">
      <c r="A488">
        <v>5</v>
      </c>
      <c r="B488" s="1">
        <v>41396</v>
      </c>
      <c r="C488" s="2">
        <v>0.625</v>
      </c>
      <c r="D488" t="s">
        <v>245</v>
      </c>
      <c r="H488">
        <v>2</v>
      </c>
      <c r="J488" t="s">
        <v>34</v>
      </c>
      <c r="K488" t="s">
        <v>35</v>
      </c>
      <c r="L488" t="s">
        <v>66</v>
      </c>
      <c r="M488" t="s">
        <v>1364</v>
      </c>
      <c r="N488" t="s">
        <v>25</v>
      </c>
      <c r="P488" t="s">
        <v>1933</v>
      </c>
    </row>
    <row r="489" spans="1:16" x14ac:dyDescent="0.25">
      <c r="A489">
        <v>2</v>
      </c>
      <c r="B489" s="1">
        <v>41309</v>
      </c>
      <c r="C489" s="2">
        <v>0.83333333333333337</v>
      </c>
      <c r="D489" t="s">
        <v>245</v>
      </c>
      <c r="H489">
        <v>2</v>
      </c>
      <c r="J489" t="s">
        <v>130</v>
      </c>
      <c r="K489" t="s">
        <v>131</v>
      </c>
      <c r="L489" t="s">
        <v>194</v>
      </c>
      <c r="M489" t="s">
        <v>195</v>
      </c>
      <c r="N489" t="s">
        <v>15</v>
      </c>
      <c r="P489" t="s">
        <v>1934</v>
      </c>
    </row>
    <row r="490" spans="1:16" x14ac:dyDescent="0.25">
      <c r="A490">
        <v>2</v>
      </c>
      <c r="B490" s="1">
        <v>41309</v>
      </c>
      <c r="C490" s="2">
        <v>0.85416666666666663</v>
      </c>
      <c r="D490" t="s">
        <v>245</v>
      </c>
      <c r="H490">
        <v>2</v>
      </c>
      <c r="J490" t="s">
        <v>130</v>
      </c>
      <c r="K490" t="s">
        <v>131</v>
      </c>
      <c r="L490" t="s">
        <v>194</v>
      </c>
      <c r="M490" t="s">
        <v>195</v>
      </c>
      <c r="N490" t="s">
        <v>15</v>
      </c>
      <c r="P490" t="s">
        <v>1934</v>
      </c>
    </row>
    <row r="491" spans="1:16" x14ac:dyDescent="0.25">
      <c r="A491">
        <v>2</v>
      </c>
      <c r="B491" s="1">
        <v>41316</v>
      </c>
      <c r="C491" s="2">
        <v>0.77083333333333337</v>
      </c>
      <c r="D491" t="s">
        <v>243</v>
      </c>
      <c r="H491">
        <v>2</v>
      </c>
      <c r="J491" t="s">
        <v>130</v>
      </c>
      <c r="K491" t="s">
        <v>131</v>
      </c>
      <c r="L491" t="s">
        <v>88</v>
      </c>
      <c r="M491" t="s">
        <v>89</v>
      </c>
      <c r="N491" t="s">
        <v>25</v>
      </c>
      <c r="P491" t="s">
        <v>1934</v>
      </c>
    </row>
    <row r="492" spans="1:16" x14ac:dyDescent="0.25">
      <c r="A492">
        <v>2</v>
      </c>
      <c r="B492" s="1">
        <v>41316</v>
      </c>
      <c r="C492" s="2">
        <v>0.79166666666666663</v>
      </c>
      <c r="D492" t="s">
        <v>245</v>
      </c>
      <c r="H492">
        <v>2</v>
      </c>
      <c r="J492" t="s">
        <v>130</v>
      </c>
      <c r="K492" t="s">
        <v>131</v>
      </c>
      <c r="L492" t="s">
        <v>194</v>
      </c>
      <c r="M492" t="s">
        <v>195</v>
      </c>
      <c r="N492" t="s">
        <v>15</v>
      </c>
      <c r="P492" t="s">
        <v>1934</v>
      </c>
    </row>
    <row r="493" spans="1:16" x14ac:dyDescent="0.25">
      <c r="A493">
        <v>2</v>
      </c>
      <c r="B493" s="1">
        <v>41316</v>
      </c>
      <c r="C493" s="2">
        <v>0.8125</v>
      </c>
      <c r="D493" t="s">
        <v>245</v>
      </c>
      <c r="H493">
        <v>2</v>
      </c>
      <c r="J493" t="s">
        <v>130</v>
      </c>
      <c r="K493" t="s">
        <v>131</v>
      </c>
      <c r="L493" t="s">
        <v>194</v>
      </c>
      <c r="M493" t="s">
        <v>195</v>
      </c>
      <c r="N493" t="s">
        <v>15</v>
      </c>
      <c r="P493" t="s">
        <v>1934</v>
      </c>
    </row>
    <row r="494" spans="1:16" x14ac:dyDescent="0.25">
      <c r="A494">
        <v>2</v>
      </c>
      <c r="B494" s="1">
        <v>41323</v>
      </c>
      <c r="C494" s="2">
        <v>0.75</v>
      </c>
      <c r="D494" t="s">
        <v>245</v>
      </c>
      <c r="H494">
        <v>2</v>
      </c>
      <c r="J494" t="s">
        <v>130</v>
      </c>
      <c r="K494" t="s">
        <v>131</v>
      </c>
      <c r="L494" t="s">
        <v>194</v>
      </c>
      <c r="M494" t="s">
        <v>195</v>
      </c>
      <c r="N494" t="s">
        <v>15</v>
      </c>
      <c r="P494" t="s">
        <v>1851</v>
      </c>
    </row>
    <row r="495" spans="1:16" x14ac:dyDescent="0.25">
      <c r="A495">
        <v>2</v>
      </c>
      <c r="B495" s="1">
        <v>41323</v>
      </c>
      <c r="C495" s="2">
        <v>0.77083333333333337</v>
      </c>
      <c r="D495" t="s">
        <v>245</v>
      </c>
      <c r="H495">
        <v>2</v>
      </c>
      <c r="J495" t="s">
        <v>130</v>
      </c>
      <c r="K495" t="s">
        <v>131</v>
      </c>
      <c r="L495" t="s">
        <v>194</v>
      </c>
      <c r="M495" t="s">
        <v>195</v>
      </c>
      <c r="N495" t="s">
        <v>15</v>
      </c>
      <c r="P495" t="s">
        <v>1851</v>
      </c>
    </row>
    <row r="496" spans="1:16" x14ac:dyDescent="0.25">
      <c r="A496">
        <v>2</v>
      </c>
      <c r="B496" s="1">
        <v>41323</v>
      </c>
      <c r="C496" s="2">
        <v>0.79166666666666663</v>
      </c>
      <c r="D496" t="s">
        <v>245</v>
      </c>
      <c r="H496">
        <v>2</v>
      </c>
      <c r="J496" t="s">
        <v>130</v>
      </c>
      <c r="K496" t="s">
        <v>131</v>
      </c>
      <c r="L496" t="s">
        <v>48</v>
      </c>
      <c r="M496" t="s">
        <v>49</v>
      </c>
      <c r="N496" t="s">
        <v>15</v>
      </c>
      <c r="P496" t="s">
        <v>1851</v>
      </c>
    </row>
    <row r="497" spans="1:16" x14ac:dyDescent="0.25">
      <c r="A497">
        <v>2</v>
      </c>
      <c r="B497" s="1">
        <v>41323</v>
      </c>
      <c r="C497" s="2">
        <v>0.8125</v>
      </c>
      <c r="D497" t="s">
        <v>245</v>
      </c>
      <c r="H497">
        <v>2</v>
      </c>
      <c r="J497" t="s">
        <v>130</v>
      </c>
      <c r="K497" t="s">
        <v>131</v>
      </c>
      <c r="L497" t="s">
        <v>48</v>
      </c>
      <c r="M497" t="s">
        <v>49</v>
      </c>
      <c r="N497" t="s">
        <v>15</v>
      </c>
      <c r="P497" t="s">
        <v>1851</v>
      </c>
    </row>
    <row r="498" spans="1:16" x14ac:dyDescent="0.25">
      <c r="A498">
        <v>2</v>
      </c>
      <c r="B498" s="1">
        <v>41323</v>
      </c>
      <c r="C498" s="2">
        <v>0.83333333333333337</v>
      </c>
      <c r="D498" t="s">
        <v>256</v>
      </c>
      <c r="H498">
        <v>2</v>
      </c>
      <c r="J498" t="s">
        <v>130</v>
      </c>
      <c r="K498" t="s">
        <v>131</v>
      </c>
      <c r="L498" t="s">
        <v>211</v>
      </c>
      <c r="M498" t="s">
        <v>212</v>
      </c>
      <c r="N498" t="s">
        <v>22</v>
      </c>
      <c r="P498" t="s">
        <v>1851</v>
      </c>
    </row>
    <row r="499" spans="1:16" x14ac:dyDescent="0.25">
      <c r="A499">
        <v>2</v>
      </c>
      <c r="B499" s="1">
        <v>41323</v>
      </c>
      <c r="C499" s="2">
        <v>0.85416666666666663</v>
      </c>
      <c r="D499" t="s">
        <v>256</v>
      </c>
      <c r="H499">
        <v>2</v>
      </c>
      <c r="J499" t="s">
        <v>130</v>
      </c>
      <c r="K499" t="s">
        <v>131</v>
      </c>
      <c r="L499" t="s">
        <v>211</v>
      </c>
      <c r="M499" t="s">
        <v>212</v>
      </c>
      <c r="N499" t="s">
        <v>22</v>
      </c>
      <c r="P499" t="s">
        <v>1851</v>
      </c>
    </row>
    <row r="500" spans="1:16" x14ac:dyDescent="0.25">
      <c r="A500">
        <v>2</v>
      </c>
      <c r="B500" s="1">
        <v>41330</v>
      </c>
      <c r="C500" s="2">
        <v>0.83333333333333337</v>
      </c>
      <c r="D500" t="s">
        <v>248</v>
      </c>
      <c r="H500">
        <v>2</v>
      </c>
      <c r="J500" t="s">
        <v>130</v>
      </c>
      <c r="K500" t="s">
        <v>131</v>
      </c>
      <c r="L500" t="s">
        <v>182</v>
      </c>
      <c r="M500" t="s">
        <v>183</v>
      </c>
      <c r="N500" t="s">
        <v>25</v>
      </c>
      <c r="P500" t="s">
        <v>1934</v>
      </c>
    </row>
    <row r="501" spans="1:16" x14ac:dyDescent="0.25">
      <c r="A501">
        <v>2</v>
      </c>
      <c r="B501" s="1">
        <v>41344</v>
      </c>
      <c r="C501" s="2">
        <v>0.75</v>
      </c>
      <c r="D501" t="s">
        <v>245</v>
      </c>
      <c r="H501">
        <v>2</v>
      </c>
      <c r="J501" t="s">
        <v>130</v>
      </c>
      <c r="K501" t="s">
        <v>131</v>
      </c>
      <c r="L501" t="s">
        <v>1060</v>
      </c>
      <c r="M501" t="s">
        <v>1061</v>
      </c>
      <c r="N501" t="s">
        <v>25</v>
      </c>
      <c r="P501" t="s">
        <v>1851</v>
      </c>
    </row>
    <row r="502" spans="1:16" x14ac:dyDescent="0.25">
      <c r="A502">
        <v>2</v>
      </c>
      <c r="B502" s="1">
        <v>41344</v>
      </c>
      <c r="C502" s="2">
        <v>0.77083333333333337</v>
      </c>
      <c r="D502" t="s">
        <v>245</v>
      </c>
      <c r="H502">
        <v>2</v>
      </c>
      <c r="J502" t="s">
        <v>130</v>
      </c>
      <c r="K502" t="s">
        <v>131</v>
      </c>
      <c r="L502" t="s">
        <v>1060</v>
      </c>
      <c r="M502" t="s">
        <v>1061</v>
      </c>
      <c r="N502" t="s">
        <v>25</v>
      </c>
      <c r="P502" t="s">
        <v>1851</v>
      </c>
    </row>
    <row r="503" spans="1:16" x14ac:dyDescent="0.25">
      <c r="A503">
        <v>2</v>
      </c>
      <c r="B503" s="1">
        <v>41365</v>
      </c>
      <c r="C503" s="2">
        <v>0.75</v>
      </c>
      <c r="D503" t="s">
        <v>245</v>
      </c>
      <c r="H503">
        <v>2</v>
      </c>
      <c r="J503" t="s">
        <v>130</v>
      </c>
      <c r="K503" t="s">
        <v>131</v>
      </c>
      <c r="L503" t="s">
        <v>52</v>
      </c>
      <c r="M503" t="s">
        <v>1094</v>
      </c>
      <c r="N503" t="s">
        <v>25</v>
      </c>
      <c r="P503" t="s">
        <v>1933</v>
      </c>
    </row>
    <row r="504" spans="1:16" x14ac:dyDescent="0.25">
      <c r="A504">
        <v>2</v>
      </c>
      <c r="B504" s="1">
        <v>41365</v>
      </c>
      <c r="C504" s="2">
        <v>0.77083333333333337</v>
      </c>
      <c r="D504" t="s">
        <v>248</v>
      </c>
      <c r="H504">
        <v>2</v>
      </c>
      <c r="J504" t="s">
        <v>130</v>
      </c>
      <c r="K504" t="s">
        <v>131</v>
      </c>
      <c r="L504" t="s">
        <v>413</v>
      </c>
      <c r="M504" t="s">
        <v>414</v>
      </c>
      <c r="N504" t="s">
        <v>25</v>
      </c>
      <c r="P504" t="s">
        <v>1934</v>
      </c>
    </row>
    <row r="505" spans="1:16" x14ac:dyDescent="0.25">
      <c r="A505">
        <v>2</v>
      </c>
      <c r="B505" s="1">
        <v>41365</v>
      </c>
      <c r="C505" s="2">
        <v>0.8125</v>
      </c>
      <c r="D505" t="s">
        <v>245</v>
      </c>
      <c r="H505">
        <v>2</v>
      </c>
      <c r="J505" t="s">
        <v>130</v>
      </c>
      <c r="K505" t="s">
        <v>131</v>
      </c>
      <c r="L505" t="s">
        <v>301</v>
      </c>
      <c r="M505" t="s">
        <v>302</v>
      </c>
      <c r="N505" t="s">
        <v>25</v>
      </c>
      <c r="P505" t="s">
        <v>1934</v>
      </c>
    </row>
    <row r="506" spans="1:16" x14ac:dyDescent="0.25">
      <c r="A506">
        <v>2</v>
      </c>
      <c r="B506" s="1">
        <v>41386</v>
      </c>
      <c r="C506" s="2">
        <v>0.83333333333333337</v>
      </c>
      <c r="D506" t="s">
        <v>245</v>
      </c>
      <c r="H506">
        <v>2</v>
      </c>
      <c r="J506" t="s">
        <v>130</v>
      </c>
      <c r="K506" t="s">
        <v>131</v>
      </c>
      <c r="L506" t="s">
        <v>48</v>
      </c>
      <c r="M506" t="s">
        <v>49</v>
      </c>
      <c r="N506" t="s">
        <v>15</v>
      </c>
      <c r="P506" t="s">
        <v>1851</v>
      </c>
    </row>
    <row r="507" spans="1:16" x14ac:dyDescent="0.25">
      <c r="A507">
        <v>2</v>
      </c>
      <c r="B507" s="1">
        <v>41386</v>
      </c>
      <c r="C507" s="2">
        <v>0.85416666666666663</v>
      </c>
      <c r="D507" t="s">
        <v>245</v>
      </c>
      <c r="H507">
        <v>2</v>
      </c>
      <c r="J507" t="s">
        <v>130</v>
      </c>
      <c r="K507" t="s">
        <v>131</v>
      </c>
      <c r="L507" t="s">
        <v>48</v>
      </c>
      <c r="M507" t="s">
        <v>49</v>
      </c>
      <c r="N507" t="s">
        <v>15</v>
      </c>
      <c r="P507" t="s">
        <v>1851</v>
      </c>
    </row>
    <row r="508" spans="1:16" x14ac:dyDescent="0.25">
      <c r="A508">
        <v>2</v>
      </c>
      <c r="B508" s="1">
        <v>41393</v>
      </c>
      <c r="C508" s="2">
        <v>0.75</v>
      </c>
      <c r="D508" t="s">
        <v>245</v>
      </c>
      <c r="H508">
        <v>2</v>
      </c>
      <c r="J508" t="s">
        <v>130</v>
      </c>
      <c r="K508" t="s">
        <v>131</v>
      </c>
      <c r="L508" t="s">
        <v>66</v>
      </c>
      <c r="M508" t="s">
        <v>1364</v>
      </c>
      <c r="N508" t="s">
        <v>25</v>
      </c>
      <c r="P508" t="s">
        <v>1934</v>
      </c>
    </row>
    <row r="509" spans="1:16" x14ac:dyDescent="0.25">
      <c r="A509">
        <v>2</v>
      </c>
      <c r="B509" s="1">
        <v>41393</v>
      </c>
      <c r="C509" s="2">
        <v>0.77083333333333337</v>
      </c>
      <c r="D509" t="s">
        <v>245</v>
      </c>
      <c r="H509">
        <v>2</v>
      </c>
      <c r="J509" t="s">
        <v>130</v>
      </c>
      <c r="K509" t="s">
        <v>131</v>
      </c>
      <c r="L509" t="s">
        <v>66</v>
      </c>
      <c r="M509" t="s">
        <v>1364</v>
      </c>
      <c r="N509" t="s">
        <v>25</v>
      </c>
      <c r="P509" t="s">
        <v>1934</v>
      </c>
    </row>
    <row r="510" spans="1:16" x14ac:dyDescent="0.25">
      <c r="A510">
        <v>2</v>
      </c>
      <c r="B510" s="1">
        <v>41393</v>
      </c>
      <c r="C510" s="2">
        <v>0.85416666666666663</v>
      </c>
      <c r="D510" t="s">
        <v>245</v>
      </c>
      <c r="H510">
        <v>2</v>
      </c>
      <c r="J510" t="s">
        <v>130</v>
      </c>
      <c r="K510" t="s">
        <v>131</v>
      </c>
      <c r="L510" t="s">
        <v>48</v>
      </c>
      <c r="M510" t="s">
        <v>49</v>
      </c>
      <c r="N510" t="s">
        <v>15</v>
      </c>
      <c r="P510" t="s">
        <v>1934</v>
      </c>
    </row>
    <row r="511" spans="1:16" x14ac:dyDescent="0.25">
      <c r="A511">
        <f t="shared" ref="A511:A514" si="0">WEEKDAY(B:B)</f>
        <v>2</v>
      </c>
      <c r="B511" s="1">
        <v>41386</v>
      </c>
      <c r="C511" s="2">
        <v>0.58333333333333337</v>
      </c>
      <c r="D511" t="s">
        <v>262</v>
      </c>
      <c r="E511">
        <v>1</v>
      </c>
      <c r="F511" t="s">
        <v>112</v>
      </c>
      <c r="G511" t="s">
        <v>113</v>
      </c>
      <c r="H511" t="s">
        <v>1219</v>
      </c>
      <c r="I511" t="s">
        <v>1220</v>
      </c>
      <c r="J511" t="s">
        <v>25</v>
      </c>
    </row>
    <row r="512" spans="1:16" x14ac:dyDescent="0.25">
      <c r="A512">
        <f t="shared" si="0"/>
        <v>2</v>
      </c>
      <c r="B512" s="1">
        <v>41386</v>
      </c>
      <c r="C512" s="2">
        <v>0.60416666666666663</v>
      </c>
      <c r="D512" t="s">
        <v>245</v>
      </c>
      <c r="E512">
        <v>1</v>
      </c>
      <c r="F512" t="s">
        <v>56</v>
      </c>
      <c r="G512" t="s">
        <v>57</v>
      </c>
      <c r="H512" t="s">
        <v>66</v>
      </c>
      <c r="I512" t="s">
        <v>1364</v>
      </c>
      <c r="J512" t="s">
        <v>25</v>
      </c>
    </row>
    <row r="513" spans="1:10" x14ac:dyDescent="0.25">
      <c r="A513">
        <f t="shared" si="0"/>
        <v>2</v>
      </c>
      <c r="B513" s="1">
        <v>41386</v>
      </c>
      <c r="C513" s="2">
        <v>0.625</v>
      </c>
      <c r="D513" t="s">
        <v>1017</v>
      </c>
      <c r="E513">
        <v>1</v>
      </c>
      <c r="F513" t="s">
        <v>54</v>
      </c>
      <c r="G513" t="s">
        <v>55</v>
      </c>
      <c r="H513" t="s">
        <v>1380</v>
      </c>
      <c r="I513" t="s">
        <v>1381</v>
      </c>
      <c r="J513" t="s">
        <v>15</v>
      </c>
    </row>
    <row r="514" spans="1:10" x14ac:dyDescent="0.25">
      <c r="A514">
        <f t="shared" si="0"/>
        <v>2</v>
      </c>
      <c r="B514" s="1">
        <v>41386</v>
      </c>
      <c r="C514" s="2">
        <v>0.6875</v>
      </c>
      <c r="D514" t="s">
        <v>239</v>
      </c>
      <c r="E514">
        <v>1</v>
      </c>
      <c r="F514" t="s">
        <v>13</v>
      </c>
      <c r="G514" t="s">
        <v>14</v>
      </c>
      <c r="H514" t="s">
        <v>443</v>
      </c>
      <c r="I514" t="s">
        <v>444</v>
      </c>
      <c r="J514" t="s">
        <v>22</v>
      </c>
    </row>
    <row r="515" spans="1:10" x14ac:dyDescent="0.25">
      <c r="A515">
        <f t="shared" ref="A515:A578" si="1">WEEKDAY(B:B)</f>
        <v>2</v>
      </c>
      <c r="B515" s="1">
        <v>41386</v>
      </c>
      <c r="C515" s="2">
        <v>0.70833333333333337</v>
      </c>
      <c r="D515" t="s">
        <v>237</v>
      </c>
      <c r="E515">
        <v>1</v>
      </c>
      <c r="F515" t="s">
        <v>92</v>
      </c>
      <c r="G515" t="s">
        <v>93</v>
      </c>
      <c r="H515" t="s">
        <v>1251</v>
      </c>
      <c r="I515" t="s">
        <v>1252</v>
      </c>
      <c r="J515" t="s">
        <v>25</v>
      </c>
    </row>
    <row r="516" spans="1:10" x14ac:dyDescent="0.25">
      <c r="A516">
        <f t="shared" si="1"/>
        <v>2</v>
      </c>
      <c r="B516" s="1">
        <v>41386</v>
      </c>
      <c r="C516" s="2">
        <v>0.70833333333333337</v>
      </c>
      <c r="D516" t="s">
        <v>239</v>
      </c>
      <c r="E516">
        <v>1</v>
      </c>
      <c r="F516" t="s">
        <v>13</v>
      </c>
      <c r="G516" t="s">
        <v>14</v>
      </c>
      <c r="H516" t="s">
        <v>443</v>
      </c>
      <c r="I516" t="s">
        <v>444</v>
      </c>
      <c r="J516" t="s">
        <v>22</v>
      </c>
    </row>
    <row r="517" spans="1:10" x14ac:dyDescent="0.25">
      <c r="A517">
        <f t="shared" si="1"/>
        <v>2</v>
      </c>
      <c r="B517" s="1">
        <v>41386</v>
      </c>
      <c r="C517" s="2">
        <v>0.75</v>
      </c>
      <c r="D517" t="s">
        <v>258</v>
      </c>
      <c r="E517">
        <v>1</v>
      </c>
      <c r="F517" t="s">
        <v>92</v>
      </c>
      <c r="G517" t="s">
        <v>93</v>
      </c>
      <c r="H517" t="s">
        <v>185</v>
      </c>
      <c r="I517" t="s">
        <v>186</v>
      </c>
      <c r="J517" t="s">
        <v>25</v>
      </c>
    </row>
    <row r="518" spans="1:10" x14ac:dyDescent="0.25">
      <c r="A518">
        <f t="shared" si="1"/>
        <v>2</v>
      </c>
      <c r="B518" s="1">
        <v>41386</v>
      </c>
      <c r="C518" s="2">
        <v>0.83333333333333337</v>
      </c>
      <c r="D518" t="s">
        <v>245</v>
      </c>
      <c r="E518">
        <v>1</v>
      </c>
      <c r="F518" t="s">
        <v>130</v>
      </c>
      <c r="G518" t="s">
        <v>131</v>
      </c>
      <c r="H518" t="s">
        <v>48</v>
      </c>
      <c r="I518" t="s">
        <v>49</v>
      </c>
      <c r="J518" t="s">
        <v>15</v>
      </c>
    </row>
    <row r="519" spans="1:10" x14ac:dyDescent="0.25">
      <c r="A519">
        <f t="shared" si="1"/>
        <v>2</v>
      </c>
      <c r="B519" s="1">
        <v>41386</v>
      </c>
      <c r="C519" s="2">
        <v>0.85416666666666663</v>
      </c>
      <c r="D519" t="s">
        <v>245</v>
      </c>
      <c r="E519">
        <v>1</v>
      </c>
      <c r="F519" t="s">
        <v>130</v>
      </c>
      <c r="G519" t="s">
        <v>131</v>
      </c>
      <c r="H519" t="s">
        <v>48</v>
      </c>
      <c r="I519" t="s">
        <v>49</v>
      </c>
      <c r="J519" t="s">
        <v>15</v>
      </c>
    </row>
    <row r="520" spans="1:10" x14ac:dyDescent="0.25">
      <c r="A520">
        <f t="shared" si="1"/>
        <v>3</v>
      </c>
      <c r="B520" s="1">
        <v>41387</v>
      </c>
      <c r="C520" s="2">
        <v>0.41666666666666669</v>
      </c>
      <c r="D520" t="s">
        <v>238</v>
      </c>
      <c r="E520">
        <v>1</v>
      </c>
      <c r="F520" t="s">
        <v>112</v>
      </c>
      <c r="G520" t="s">
        <v>113</v>
      </c>
      <c r="H520" t="s">
        <v>30</v>
      </c>
      <c r="I520" t="s">
        <v>31</v>
      </c>
      <c r="J520" t="s">
        <v>25</v>
      </c>
    </row>
    <row r="521" spans="1:10" x14ac:dyDescent="0.25">
      <c r="A521">
        <f t="shared" si="1"/>
        <v>3</v>
      </c>
      <c r="B521" s="1">
        <v>41387</v>
      </c>
      <c r="C521" s="2">
        <v>0.5</v>
      </c>
      <c r="D521" t="s">
        <v>238</v>
      </c>
      <c r="E521">
        <v>1</v>
      </c>
      <c r="F521" t="s">
        <v>28</v>
      </c>
      <c r="G521" t="s">
        <v>29</v>
      </c>
      <c r="H521" t="s">
        <v>66</v>
      </c>
      <c r="I521" t="s">
        <v>1364</v>
      </c>
      <c r="J521" t="s">
        <v>25</v>
      </c>
    </row>
    <row r="522" spans="1:10" x14ac:dyDescent="0.25">
      <c r="A522">
        <f t="shared" si="1"/>
        <v>3</v>
      </c>
      <c r="B522" s="1">
        <v>41387</v>
      </c>
      <c r="C522" s="2">
        <v>0.52083333333333337</v>
      </c>
      <c r="D522" t="s">
        <v>238</v>
      </c>
      <c r="E522">
        <v>1</v>
      </c>
      <c r="F522" t="s">
        <v>28</v>
      </c>
      <c r="G522" t="s">
        <v>29</v>
      </c>
      <c r="H522" t="s">
        <v>66</v>
      </c>
      <c r="I522" t="s">
        <v>1364</v>
      </c>
      <c r="J522" t="s">
        <v>25</v>
      </c>
    </row>
    <row r="523" spans="1:10" x14ac:dyDescent="0.25">
      <c r="A523">
        <f t="shared" si="1"/>
        <v>3</v>
      </c>
      <c r="B523" s="1">
        <v>41387</v>
      </c>
      <c r="C523" s="2">
        <v>0.58333333333333337</v>
      </c>
      <c r="D523" t="s">
        <v>245</v>
      </c>
      <c r="E523">
        <v>1</v>
      </c>
      <c r="F523" t="s">
        <v>34</v>
      </c>
      <c r="G523" t="s">
        <v>35</v>
      </c>
      <c r="H523" t="s">
        <v>1060</v>
      </c>
      <c r="I523" t="s">
        <v>1061</v>
      </c>
      <c r="J523" t="s">
        <v>25</v>
      </c>
    </row>
    <row r="524" spans="1:10" x14ac:dyDescent="0.25">
      <c r="A524">
        <f t="shared" si="1"/>
        <v>3</v>
      </c>
      <c r="B524" s="1">
        <v>41387</v>
      </c>
      <c r="C524" s="2">
        <v>0.60416666666666663</v>
      </c>
      <c r="D524" t="s">
        <v>245</v>
      </c>
      <c r="E524">
        <v>1</v>
      </c>
      <c r="F524" t="s">
        <v>34</v>
      </c>
      <c r="G524" t="s">
        <v>35</v>
      </c>
      <c r="H524" t="s">
        <v>1060</v>
      </c>
      <c r="I524" t="s">
        <v>1061</v>
      </c>
      <c r="J524" t="s">
        <v>25</v>
      </c>
    </row>
    <row r="525" spans="1:10" x14ac:dyDescent="0.25">
      <c r="A525">
        <f t="shared" si="1"/>
        <v>4</v>
      </c>
      <c r="B525" s="1">
        <v>41388</v>
      </c>
      <c r="C525" s="2">
        <v>0.41666666666666669</v>
      </c>
      <c r="D525" t="s">
        <v>251</v>
      </c>
      <c r="E525">
        <v>1</v>
      </c>
      <c r="F525" t="s">
        <v>56</v>
      </c>
      <c r="G525" t="s">
        <v>57</v>
      </c>
      <c r="H525" t="s">
        <v>299</v>
      </c>
      <c r="I525" t="s">
        <v>300</v>
      </c>
      <c r="J525" t="s">
        <v>15</v>
      </c>
    </row>
    <row r="526" spans="1:10" x14ac:dyDescent="0.25">
      <c r="A526">
        <f t="shared" si="1"/>
        <v>4</v>
      </c>
      <c r="B526" s="1">
        <v>41388</v>
      </c>
      <c r="C526" s="2">
        <v>0.41666666666666669</v>
      </c>
      <c r="D526" t="s">
        <v>264</v>
      </c>
      <c r="E526">
        <v>1</v>
      </c>
      <c r="F526" t="s">
        <v>71</v>
      </c>
      <c r="G526" t="s">
        <v>72</v>
      </c>
      <c r="H526" t="s">
        <v>16</v>
      </c>
      <c r="I526" t="s">
        <v>17</v>
      </c>
      <c r="J526" t="s">
        <v>15</v>
      </c>
    </row>
    <row r="527" spans="1:10" x14ac:dyDescent="0.25">
      <c r="A527">
        <f t="shared" si="1"/>
        <v>4</v>
      </c>
      <c r="B527" s="1">
        <v>41388</v>
      </c>
      <c r="C527" s="2">
        <v>0.4375</v>
      </c>
      <c r="D527" t="s">
        <v>251</v>
      </c>
      <c r="E527">
        <v>1</v>
      </c>
      <c r="F527" t="s">
        <v>56</v>
      </c>
      <c r="G527" t="s">
        <v>57</v>
      </c>
      <c r="H527" t="s">
        <v>299</v>
      </c>
      <c r="I527" t="s">
        <v>300</v>
      </c>
      <c r="J527" t="s">
        <v>15</v>
      </c>
    </row>
    <row r="528" spans="1:10" x14ac:dyDescent="0.25">
      <c r="A528">
        <f t="shared" si="1"/>
        <v>4</v>
      </c>
      <c r="B528" s="1">
        <v>41388</v>
      </c>
      <c r="C528" s="2">
        <v>0.4375</v>
      </c>
      <c r="D528" t="s">
        <v>264</v>
      </c>
      <c r="E528">
        <v>1</v>
      </c>
      <c r="F528" t="s">
        <v>71</v>
      </c>
      <c r="G528" t="s">
        <v>72</v>
      </c>
      <c r="H528" t="s">
        <v>16</v>
      </c>
      <c r="I528" t="s">
        <v>17</v>
      </c>
      <c r="J528" t="s">
        <v>15</v>
      </c>
    </row>
    <row r="529" spans="1:10" x14ac:dyDescent="0.25">
      <c r="A529">
        <f t="shared" si="1"/>
        <v>4</v>
      </c>
      <c r="B529" s="1">
        <v>41388</v>
      </c>
      <c r="C529" s="2">
        <v>0.52083333333333337</v>
      </c>
      <c r="D529" t="s">
        <v>1017</v>
      </c>
      <c r="E529">
        <v>1</v>
      </c>
      <c r="F529" t="s">
        <v>54</v>
      </c>
      <c r="G529" t="s">
        <v>55</v>
      </c>
      <c r="H529" t="s">
        <v>1285</v>
      </c>
      <c r="I529" t="s">
        <v>1286</v>
      </c>
      <c r="J529" t="s">
        <v>15</v>
      </c>
    </row>
    <row r="530" spans="1:10" x14ac:dyDescent="0.25">
      <c r="A530">
        <f t="shared" si="1"/>
        <v>4</v>
      </c>
      <c r="B530" s="1">
        <v>41388</v>
      </c>
      <c r="C530" s="2">
        <v>0.52083333333333337</v>
      </c>
      <c r="D530" t="s">
        <v>256</v>
      </c>
      <c r="E530">
        <v>1</v>
      </c>
      <c r="F530" t="s">
        <v>28</v>
      </c>
      <c r="G530" t="s">
        <v>29</v>
      </c>
      <c r="H530" t="s">
        <v>211</v>
      </c>
      <c r="I530" t="s">
        <v>212</v>
      </c>
      <c r="J530" t="s">
        <v>22</v>
      </c>
    </row>
    <row r="531" spans="1:10" x14ac:dyDescent="0.25">
      <c r="A531">
        <f t="shared" si="1"/>
        <v>4</v>
      </c>
      <c r="B531" s="1">
        <v>41388</v>
      </c>
      <c r="C531" s="2">
        <v>0.64583333333333337</v>
      </c>
      <c r="D531" t="s">
        <v>290</v>
      </c>
      <c r="E531">
        <v>1</v>
      </c>
      <c r="F531" t="s">
        <v>34</v>
      </c>
      <c r="G531" t="s">
        <v>35</v>
      </c>
      <c r="H531" t="s">
        <v>276</v>
      </c>
      <c r="I531" t="s">
        <v>277</v>
      </c>
      <c r="J531" t="s">
        <v>22</v>
      </c>
    </row>
    <row r="532" spans="1:10" x14ac:dyDescent="0.25">
      <c r="A532">
        <f t="shared" si="1"/>
        <v>4</v>
      </c>
      <c r="B532" s="1">
        <v>41388</v>
      </c>
      <c r="C532" s="2">
        <v>0.66666666666666663</v>
      </c>
      <c r="D532" t="s">
        <v>290</v>
      </c>
      <c r="E532">
        <v>1</v>
      </c>
      <c r="F532" t="s">
        <v>34</v>
      </c>
      <c r="G532" t="s">
        <v>35</v>
      </c>
      <c r="H532" t="s">
        <v>276</v>
      </c>
      <c r="I532" t="s">
        <v>277</v>
      </c>
      <c r="J532" t="s">
        <v>22</v>
      </c>
    </row>
    <row r="533" spans="1:10" x14ac:dyDescent="0.25">
      <c r="A533">
        <f t="shared" si="1"/>
        <v>4</v>
      </c>
      <c r="B533" s="1">
        <v>41388</v>
      </c>
      <c r="C533" s="2">
        <v>0.6875</v>
      </c>
      <c r="D533" t="s">
        <v>351</v>
      </c>
      <c r="E533">
        <v>1</v>
      </c>
      <c r="F533" t="s">
        <v>13</v>
      </c>
      <c r="G533" t="s">
        <v>14</v>
      </c>
      <c r="H533" t="s">
        <v>66</v>
      </c>
      <c r="I533" t="s">
        <v>1364</v>
      </c>
      <c r="J533" t="s">
        <v>25</v>
      </c>
    </row>
    <row r="534" spans="1:10" x14ac:dyDescent="0.25">
      <c r="A534">
        <f t="shared" si="1"/>
        <v>4</v>
      </c>
      <c r="B534" s="1">
        <v>41388</v>
      </c>
      <c r="C534" s="2">
        <v>0.70833333333333337</v>
      </c>
      <c r="D534" t="s">
        <v>245</v>
      </c>
      <c r="E534">
        <v>1</v>
      </c>
      <c r="F534" t="s">
        <v>26</v>
      </c>
      <c r="G534" t="s">
        <v>27</v>
      </c>
      <c r="H534" t="s">
        <v>108</v>
      </c>
      <c r="I534" t="s">
        <v>184</v>
      </c>
      <c r="J534" t="s">
        <v>25</v>
      </c>
    </row>
    <row r="535" spans="1:10" x14ac:dyDescent="0.25">
      <c r="A535">
        <f t="shared" si="1"/>
        <v>4</v>
      </c>
      <c r="B535" s="1">
        <v>41388</v>
      </c>
      <c r="C535" s="2">
        <v>0.72916666666666663</v>
      </c>
      <c r="D535" t="s">
        <v>264</v>
      </c>
      <c r="E535">
        <v>1</v>
      </c>
      <c r="F535" t="s">
        <v>66</v>
      </c>
      <c r="G535" t="s">
        <v>67</v>
      </c>
      <c r="H535" t="s">
        <v>66</v>
      </c>
      <c r="I535" t="s">
        <v>1364</v>
      </c>
      <c r="J535" t="s">
        <v>25</v>
      </c>
    </row>
    <row r="536" spans="1:10" x14ac:dyDescent="0.25">
      <c r="A536">
        <f t="shared" si="1"/>
        <v>4</v>
      </c>
      <c r="B536" s="1">
        <v>41388</v>
      </c>
      <c r="C536" s="2">
        <v>0.72916666666666663</v>
      </c>
      <c r="D536" t="s">
        <v>245</v>
      </c>
      <c r="E536">
        <v>1</v>
      </c>
      <c r="F536" t="s">
        <v>26</v>
      </c>
      <c r="G536" t="s">
        <v>27</v>
      </c>
      <c r="H536" t="s">
        <v>108</v>
      </c>
      <c r="I536" t="s">
        <v>184</v>
      </c>
      <c r="J536" t="s">
        <v>25</v>
      </c>
    </row>
    <row r="537" spans="1:10" x14ac:dyDescent="0.25">
      <c r="A537">
        <f t="shared" si="1"/>
        <v>4</v>
      </c>
      <c r="B537" s="1">
        <v>41388</v>
      </c>
      <c r="C537" s="2">
        <v>0.75</v>
      </c>
      <c r="D537" t="s">
        <v>248</v>
      </c>
      <c r="E537">
        <v>1</v>
      </c>
      <c r="F537" t="s">
        <v>26</v>
      </c>
      <c r="G537" t="s">
        <v>27</v>
      </c>
      <c r="H537" t="s">
        <v>38</v>
      </c>
      <c r="I537" t="s">
        <v>39</v>
      </c>
      <c r="J537" t="s">
        <v>15</v>
      </c>
    </row>
    <row r="538" spans="1:10" x14ac:dyDescent="0.25">
      <c r="A538">
        <f t="shared" si="1"/>
        <v>4</v>
      </c>
      <c r="B538" s="1">
        <v>41388</v>
      </c>
      <c r="C538" s="2">
        <v>0.75</v>
      </c>
      <c r="D538" t="s">
        <v>245</v>
      </c>
      <c r="E538">
        <v>1</v>
      </c>
      <c r="F538" t="s">
        <v>66</v>
      </c>
      <c r="G538" t="s">
        <v>67</v>
      </c>
      <c r="H538" t="s">
        <v>66</v>
      </c>
      <c r="I538" t="s">
        <v>1364</v>
      </c>
      <c r="J538" t="s">
        <v>25</v>
      </c>
    </row>
    <row r="539" spans="1:10" x14ac:dyDescent="0.25">
      <c r="A539">
        <f t="shared" si="1"/>
        <v>4</v>
      </c>
      <c r="B539" s="1">
        <v>41388</v>
      </c>
      <c r="C539" s="2">
        <v>0.75</v>
      </c>
      <c r="D539" t="s">
        <v>240</v>
      </c>
      <c r="E539">
        <v>1</v>
      </c>
      <c r="F539" t="s">
        <v>26</v>
      </c>
      <c r="G539" t="s">
        <v>27</v>
      </c>
      <c r="H539" t="s">
        <v>282</v>
      </c>
      <c r="I539" t="s">
        <v>283</v>
      </c>
      <c r="J539" t="s">
        <v>25</v>
      </c>
    </row>
    <row r="540" spans="1:10" x14ac:dyDescent="0.25">
      <c r="A540">
        <f t="shared" si="1"/>
        <v>4</v>
      </c>
      <c r="B540" s="1">
        <v>41388</v>
      </c>
      <c r="C540" s="2">
        <v>0.77083333333333337</v>
      </c>
      <c r="D540" t="s">
        <v>248</v>
      </c>
      <c r="E540">
        <v>1</v>
      </c>
      <c r="F540" t="s">
        <v>26</v>
      </c>
      <c r="G540" t="s">
        <v>27</v>
      </c>
      <c r="H540" t="s">
        <v>38</v>
      </c>
      <c r="I540" t="s">
        <v>39</v>
      </c>
      <c r="J540" t="s">
        <v>15</v>
      </c>
    </row>
    <row r="541" spans="1:10" x14ac:dyDescent="0.25">
      <c r="A541">
        <f t="shared" si="1"/>
        <v>4</v>
      </c>
      <c r="B541" s="1">
        <v>41388</v>
      </c>
      <c r="C541" s="2">
        <v>0.77083333333333337</v>
      </c>
      <c r="D541" t="s">
        <v>245</v>
      </c>
      <c r="E541">
        <v>1</v>
      </c>
      <c r="F541" t="s">
        <v>66</v>
      </c>
      <c r="G541" t="s">
        <v>67</v>
      </c>
      <c r="H541" t="s">
        <v>66</v>
      </c>
      <c r="I541" t="s">
        <v>1364</v>
      </c>
      <c r="J541" t="s">
        <v>25</v>
      </c>
    </row>
    <row r="542" spans="1:10" x14ac:dyDescent="0.25">
      <c r="A542">
        <f t="shared" si="1"/>
        <v>4</v>
      </c>
      <c r="B542" s="1">
        <v>41388</v>
      </c>
      <c r="C542" s="2">
        <v>0.77083333333333337</v>
      </c>
      <c r="D542" t="s">
        <v>240</v>
      </c>
      <c r="E542">
        <v>1</v>
      </c>
      <c r="F542" t="s">
        <v>26</v>
      </c>
      <c r="G542" t="s">
        <v>27</v>
      </c>
      <c r="H542" t="s">
        <v>282</v>
      </c>
      <c r="I542" t="s">
        <v>283</v>
      </c>
      <c r="J542" t="s">
        <v>25</v>
      </c>
    </row>
    <row r="543" spans="1:10" x14ac:dyDescent="0.25">
      <c r="A543">
        <f t="shared" si="1"/>
        <v>5</v>
      </c>
      <c r="B543" s="1">
        <v>41389</v>
      </c>
      <c r="C543" s="2">
        <v>0.41666666666666669</v>
      </c>
      <c r="D543" t="s">
        <v>242</v>
      </c>
      <c r="E543">
        <v>1</v>
      </c>
      <c r="F543" t="s">
        <v>26</v>
      </c>
      <c r="G543" t="s">
        <v>27</v>
      </c>
      <c r="H543" t="s">
        <v>185</v>
      </c>
      <c r="I543" t="s">
        <v>186</v>
      </c>
      <c r="J543" t="s">
        <v>25</v>
      </c>
    </row>
    <row r="544" spans="1:10" x14ac:dyDescent="0.25">
      <c r="A544">
        <f t="shared" si="1"/>
        <v>5</v>
      </c>
      <c r="B544" s="1">
        <v>41389</v>
      </c>
      <c r="C544" s="2">
        <v>0.54166666666666663</v>
      </c>
      <c r="D544" t="s">
        <v>245</v>
      </c>
      <c r="E544">
        <v>1</v>
      </c>
      <c r="F544" t="s">
        <v>34</v>
      </c>
      <c r="G544" t="s">
        <v>35</v>
      </c>
      <c r="H544" t="s">
        <v>48</v>
      </c>
      <c r="I544" t="s">
        <v>49</v>
      </c>
      <c r="J544" t="s">
        <v>15</v>
      </c>
    </row>
    <row r="545" spans="1:10" x14ac:dyDescent="0.25">
      <c r="A545">
        <f t="shared" si="1"/>
        <v>5</v>
      </c>
      <c r="B545" s="1">
        <v>41389</v>
      </c>
      <c r="C545" s="2">
        <v>0.5625</v>
      </c>
      <c r="D545" t="s">
        <v>245</v>
      </c>
      <c r="E545">
        <v>1</v>
      </c>
      <c r="F545" t="s">
        <v>34</v>
      </c>
      <c r="G545" t="s">
        <v>35</v>
      </c>
      <c r="H545" t="s">
        <v>48</v>
      </c>
      <c r="I545" t="s">
        <v>49</v>
      </c>
      <c r="J545" t="s">
        <v>15</v>
      </c>
    </row>
    <row r="546" spans="1:10" x14ac:dyDescent="0.25">
      <c r="A546">
        <f t="shared" si="1"/>
        <v>5</v>
      </c>
      <c r="B546" s="1">
        <v>41389</v>
      </c>
      <c r="C546" s="2">
        <v>0.58333333333333337</v>
      </c>
      <c r="D546" t="s">
        <v>290</v>
      </c>
      <c r="E546">
        <v>1</v>
      </c>
      <c r="F546" t="s">
        <v>34</v>
      </c>
      <c r="G546" t="s">
        <v>35</v>
      </c>
      <c r="H546" t="s">
        <v>276</v>
      </c>
      <c r="I546" t="s">
        <v>277</v>
      </c>
      <c r="J546" t="s">
        <v>22</v>
      </c>
    </row>
    <row r="547" spans="1:10" x14ac:dyDescent="0.25">
      <c r="A547">
        <f t="shared" si="1"/>
        <v>5</v>
      </c>
      <c r="B547" s="1">
        <v>41389</v>
      </c>
      <c r="C547" s="2">
        <v>0.58333333333333337</v>
      </c>
      <c r="D547" t="s">
        <v>238</v>
      </c>
      <c r="E547">
        <v>1</v>
      </c>
      <c r="F547" t="s">
        <v>28</v>
      </c>
      <c r="G547" t="s">
        <v>29</v>
      </c>
      <c r="H547" t="s">
        <v>66</v>
      </c>
      <c r="I547" t="s">
        <v>1364</v>
      </c>
      <c r="J547" t="s">
        <v>25</v>
      </c>
    </row>
    <row r="548" spans="1:10" x14ac:dyDescent="0.25">
      <c r="A548">
        <f t="shared" si="1"/>
        <v>5</v>
      </c>
      <c r="B548" s="1">
        <v>41389</v>
      </c>
      <c r="C548" s="2">
        <v>0.60416666666666663</v>
      </c>
      <c r="D548" t="s">
        <v>290</v>
      </c>
      <c r="E548">
        <v>1</v>
      </c>
      <c r="F548" t="s">
        <v>34</v>
      </c>
      <c r="G548" t="s">
        <v>35</v>
      </c>
      <c r="H548" t="s">
        <v>276</v>
      </c>
      <c r="I548" t="s">
        <v>277</v>
      </c>
      <c r="J548" t="s">
        <v>22</v>
      </c>
    </row>
    <row r="549" spans="1:10" x14ac:dyDescent="0.25">
      <c r="A549">
        <f t="shared" si="1"/>
        <v>5</v>
      </c>
      <c r="B549" s="1">
        <v>41389</v>
      </c>
      <c r="C549" s="2">
        <v>0.625</v>
      </c>
      <c r="D549" t="s">
        <v>245</v>
      </c>
      <c r="E549">
        <v>1</v>
      </c>
      <c r="F549" t="s">
        <v>34</v>
      </c>
      <c r="G549" t="s">
        <v>35</v>
      </c>
      <c r="H549" t="s">
        <v>66</v>
      </c>
      <c r="I549" t="s">
        <v>1364</v>
      </c>
      <c r="J549" t="s">
        <v>25</v>
      </c>
    </row>
    <row r="550" spans="1:10" x14ac:dyDescent="0.25">
      <c r="A550">
        <f t="shared" si="1"/>
        <v>5</v>
      </c>
      <c r="B550" s="1">
        <v>41389</v>
      </c>
      <c r="C550" s="2">
        <v>0.625</v>
      </c>
      <c r="D550" t="s">
        <v>262</v>
      </c>
      <c r="E550">
        <v>1</v>
      </c>
      <c r="F550" t="s">
        <v>28</v>
      </c>
      <c r="G550" t="s">
        <v>29</v>
      </c>
      <c r="H550" t="s">
        <v>1219</v>
      </c>
      <c r="I550" t="s">
        <v>1220</v>
      </c>
      <c r="J550" t="s">
        <v>25</v>
      </c>
    </row>
    <row r="551" spans="1:10" x14ac:dyDescent="0.25">
      <c r="A551">
        <f t="shared" si="1"/>
        <v>5</v>
      </c>
      <c r="B551" s="1">
        <v>41389</v>
      </c>
      <c r="C551" s="2">
        <v>0.64583333333333337</v>
      </c>
      <c r="D551" t="s">
        <v>262</v>
      </c>
      <c r="E551">
        <v>1</v>
      </c>
      <c r="F551" t="s">
        <v>28</v>
      </c>
      <c r="G551" t="s">
        <v>29</v>
      </c>
      <c r="H551" t="s">
        <v>1219</v>
      </c>
      <c r="I551" t="s">
        <v>1220</v>
      </c>
      <c r="J551" t="s">
        <v>25</v>
      </c>
    </row>
    <row r="552" spans="1:10" x14ac:dyDescent="0.25">
      <c r="A552">
        <f t="shared" si="1"/>
        <v>5</v>
      </c>
      <c r="B552" s="1">
        <v>41389</v>
      </c>
      <c r="C552" s="2">
        <v>0.6875</v>
      </c>
      <c r="D552" t="s">
        <v>265</v>
      </c>
      <c r="E552">
        <v>1</v>
      </c>
      <c r="F552" t="s">
        <v>26</v>
      </c>
      <c r="G552" t="s">
        <v>27</v>
      </c>
      <c r="H552" t="s">
        <v>165</v>
      </c>
      <c r="I552" t="s">
        <v>166</v>
      </c>
      <c r="J552" t="s">
        <v>25</v>
      </c>
    </row>
    <row r="553" spans="1:10" x14ac:dyDescent="0.25">
      <c r="A553">
        <f t="shared" si="1"/>
        <v>6</v>
      </c>
      <c r="B553" s="1">
        <v>41390</v>
      </c>
      <c r="C553" s="2">
        <v>0.375</v>
      </c>
      <c r="D553" t="s">
        <v>238</v>
      </c>
      <c r="E553">
        <v>1</v>
      </c>
      <c r="F553" t="s">
        <v>112</v>
      </c>
      <c r="G553" t="s">
        <v>113</v>
      </c>
      <c r="H553" t="s">
        <v>66</v>
      </c>
      <c r="I553" t="s">
        <v>1364</v>
      </c>
      <c r="J553" t="s">
        <v>25</v>
      </c>
    </row>
    <row r="554" spans="1:10" x14ac:dyDescent="0.25">
      <c r="A554">
        <f t="shared" si="1"/>
        <v>6</v>
      </c>
      <c r="B554" s="1">
        <v>41390</v>
      </c>
      <c r="C554" s="2">
        <v>0.5</v>
      </c>
      <c r="D554" t="s">
        <v>251</v>
      </c>
      <c r="E554">
        <v>1</v>
      </c>
      <c r="F554" t="s">
        <v>56</v>
      </c>
      <c r="G554" t="s">
        <v>57</v>
      </c>
      <c r="H554" t="s">
        <v>1148</v>
      </c>
      <c r="I554" t="s">
        <v>1153</v>
      </c>
      <c r="J554" t="s">
        <v>15</v>
      </c>
    </row>
    <row r="555" spans="1:10" x14ac:dyDescent="0.25">
      <c r="A555">
        <f t="shared" si="1"/>
        <v>6</v>
      </c>
      <c r="B555" s="1">
        <v>41390</v>
      </c>
      <c r="C555" s="2">
        <v>0.52083333333333337</v>
      </c>
      <c r="D555" t="s">
        <v>256</v>
      </c>
      <c r="E555">
        <v>1</v>
      </c>
      <c r="F555" t="s">
        <v>28</v>
      </c>
      <c r="G555" t="s">
        <v>29</v>
      </c>
      <c r="H555" t="s">
        <v>211</v>
      </c>
      <c r="I555" t="s">
        <v>212</v>
      </c>
      <c r="J555" t="s">
        <v>22</v>
      </c>
    </row>
    <row r="556" spans="1:10" x14ac:dyDescent="0.25">
      <c r="A556">
        <f t="shared" si="1"/>
        <v>6</v>
      </c>
      <c r="B556" s="1">
        <v>41390</v>
      </c>
      <c r="C556" s="2">
        <v>0.54166666666666663</v>
      </c>
      <c r="D556" t="s">
        <v>245</v>
      </c>
      <c r="E556">
        <v>1</v>
      </c>
      <c r="F556" t="s">
        <v>66</v>
      </c>
      <c r="G556" t="s">
        <v>67</v>
      </c>
      <c r="H556" t="s">
        <v>66</v>
      </c>
      <c r="I556" t="s">
        <v>1364</v>
      </c>
      <c r="J556" t="s">
        <v>25</v>
      </c>
    </row>
    <row r="557" spans="1:10" x14ac:dyDescent="0.25">
      <c r="A557">
        <f t="shared" si="1"/>
        <v>6</v>
      </c>
      <c r="B557" s="1">
        <v>41390</v>
      </c>
      <c r="C557" s="2">
        <v>0.54166666666666663</v>
      </c>
      <c r="D557" t="s">
        <v>264</v>
      </c>
      <c r="E557">
        <v>1</v>
      </c>
      <c r="F557" t="s">
        <v>66</v>
      </c>
      <c r="G557" t="s">
        <v>67</v>
      </c>
      <c r="H557" t="s">
        <v>66</v>
      </c>
      <c r="I557" t="s">
        <v>1364</v>
      </c>
      <c r="J557" t="s">
        <v>25</v>
      </c>
    </row>
    <row r="558" spans="1:10" x14ac:dyDescent="0.25">
      <c r="A558">
        <f t="shared" si="1"/>
        <v>6</v>
      </c>
      <c r="B558" s="1">
        <v>41390</v>
      </c>
      <c r="C558" s="2">
        <v>0.5625</v>
      </c>
      <c r="D558" t="s">
        <v>245</v>
      </c>
      <c r="E558">
        <v>1</v>
      </c>
      <c r="F558" t="s">
        <v>66</v>
      </c>
      <c r="G558" t="s">
        <v>67</v>
      </c>
      <c r="H558" t="s">
        <v>66</v>
      </c>
      <c r="I558" t="s">
        <v>1364</v>
      </c>
      <c r="J558" t="s">
        <v>25</v>
      </c>
    </row>
    <row r="559" spans="1:10" x14ac:dyDescent="0.25">
      <c r="A559">
        <f t="shared" si="1"/>
        <v>6</v>
      </c>
      <c r="B559" s="1">
        <v>41390</v>
      </c>
      <c r="C559" s="2">
        <v>0.5625</v>
      </c>
      <c r="D559" t="s">
        <v>245</v>
      </c>
      <c r="E559">
        <v>1</v>
      </c>
      <c r="F559" t="s">
        <v>66</v>
      </c>
      <c r="G559" t="s">
        <v>67</v>
      </c>
      <c r="H559" t="s">
        <v>108</v>
      </c>
      <c r="I559" t="s">
        <v>184</v>
      </c>
      <c r="J559" t="s">
        <v>25</v>
      </c>
    </row>
    <row r="560" spans="1:10" x14ac:dyDescent="0.25">
      <c r="A560">
        <f t="shared" si="1"/>
        <v>6</v>
      </c>
      <c r="B560" s="1">
        <v>41390</v>
      </c>
      <c r="C560" s="2">
        <v>0.625</v>
      </c>
      <c r="D560" t="s">
        <v>245</v>
      </c>
      <c r="E560">
        <v>1</v>
      </c>
      <c r="F560" t="s">
        <v>56</v>
      </c>
      <c r="G560" t="s">
        <v>57</v>
      </c>
      <c r="H560" t="s">
        <v>66</v>
      </c>
      <c r="I560" t="s">
        <v>1364</v>
      </c>
      <c r="J560" t="s">
        <v>25</v>
      </c>
    </row>
    <row r="561" spans="1:10" x14ac:dyDescent="0.25">
      <c r="A561">
        <f t="shared" si="1"/>
        <v>6</v>
      </c>
      <c r="B561" s="1">
        <v>41390</v>
      </c>
      <c r="C561" s="2">
        <v>0.64583333333333337</v>
      </c>
      <c r="D561" t="s">
        <v>245</v>
      </c>
      <c r="E561">
        <v>1</v>
      </c>
      <c r="F561" t="s">
        <v>56</v>
      </c>
      <c r="G561" t="s">
        <v>57</v>
      </c>
      <c r="H561" t="s">
        <v>66</v>
      </c>
      <c r="I561" t="s">
        <v>1364</v>
      </c>
      <c r="J561" t="s">
        <v>25</v>
      </c>
    </row>
    <row r="562" spans="1:10" x14ac:dyDescent="0.25">
      <c r="A562">
        <f t="shared" si="1"/>
        <v>2</v>
      </c>
      <c r="B562" s="1">
        <v>41393</v>
      </c>
      <c r="C562" s="2">
        <v>0.60416666666666663</v>
      </c>
      <c r="D562" t="s">
        <v>262</v>
      </c>
      <c r="E562">
        <v>1</v>
      </c>
      <c r="F562" t="s">
        <v>56</v>
      </c>
      <c r="G562" t="s">
        <v>57</v>
      </c>
      <c r="H562" t="s">
        <v>1219</v>
      </c>
      <c r="I562" t="s">
        <v>1220</v>
      </c>
      <c r="J562" t="s">
        <v>25</v>
      </c>
    </row>
    <row r="563" spans="1:10" x14ac:dyDescent="0.25">
      <c r="A563">
        <f t="shared" si="1"/>
        <v>2</v>
      </c>
      <c r="B563" s="1">
        <v>41393</v>
      </c>
      <c r="C563" s="2">
        <v>0.625</v>
      </c>
      <c r="D563" t="s">
        <v>251</v>
      </c>
      <c r="E563">
        <v>1</v>
      </c>
      <c r="F563" t="s">
        <v>56</v>
      </c>
      <c r="G563" t="s">
        <v>57</v>
      </c>
      <c r="H563" t="s">
        <v>299</v>
      </c>
      <c r="I563" t="s">
        <v>300</v>
      </c>
      <c r="J563" t="s">
        <v>15</v>
      </c>
    </row>
    <row r="564" spans="1:10" x14ac:dyDescent="0.25">
      <c r="A564">
        <f t="shared" si="1"/>
        <v>2</v>
      </c>
      <c r="B564" s="1">
        <v>41393</v>
      </c>
      <c r="C564" s="2">
        <v>0.625</v>
      </c>
      <c r="D564" t="s">
        <v>238</v>
      </c>
      <c r="E564">
        <v>1</v>
      </c>
      <c r="F564" t="s">
        <v>112</v>
      </c>
      <c r="G564" t="s">
        <v>113</v>
      </c>
      <c r="H564" t="s">
        <v>66</v>
      </c>
      <c r="I564" t="s">
        <v>1364</v>
      </c>
      <c r="J564" t="s">
        <v>25</v>
      </c>
    </row>
    <row r="565" spans="1:10" x14ac:dyDescent="0.25">
      <c r="A565">
        <f t="shared" si="1"/>
        <v>2</v>
      </c>
      <c r="B565" s="1">
        <v>41393</v>
      </c>
      <c r="C565" s="2">
        <v>0.64583333333333337</v>
      </c>
      <c r="D565" t="s">
        <v>238</v>
      </c>
      <c r="E565">
        <v>1</v>
      </c>
      <c r="F565" t="s">
        <v>112</v>
      </c>
      <c r="G565" t="s">
        <v>113</v>
      </c>
      <c r="H565" t="s">
        <v>66</v>
      </c>
      <c r="I565" t="s">
        <v>1364</v>
      </c>
      <c r="J565" t="s">
        <v>25</v>
      </c>
    </row>
    <row r="566" spans="1:10" x14ac:dyDescent="0.25">
      <c r="A566">
        <f t="shared" si="1"/>
        <v>2</v>
      </c>
      <c r="B566" s="1">
        <v>41393</v>
      </c>
      <c r="C566" s="2">
        <v>0.66666666666666663</v>
      </c>
      <c r="D566" t="s">
        <v>239</v>
      </c>
      <c r="E566">
        <v>1</v>
      </c>
      <c r="F566" t="s">
        <v>13</v>
      </c>
      <c r="G566" t="s">
        <v>14</v>
      </c>
      <c r="H566" t="s">
        <v>66</v>
      </c>
      <c r="I566" t="s">
        <v>1364</v>
      </c>
      <c r="J566" t="s">
        <v>25</v>
      </c>
    </row>
    <row r="567" spans="1:10" x14ac:dyDescent="0.25">
      <c r="A567">
        <f t="shared" si="1"/>
        <v>2</v>
      </c>
      <c r="B567" s="1">
        <v>41393</v>
      </c>
      <c r="C567" s="2">
        <v>0.6875</v>
      </c>
      <c r="D567" t="s">
        <v>439</v>
      </c>
      <c r="E567">
        <v>1</v>
      </c>
      <c r="F567" t="s">
        <v>54</v>
      </c>
      <c r="G567" t="s">
        <v>55</v>
      </c>
      <c r="H567" t="s">
        <v>1392</v>
      </c>
      <c r="I567" t="s">
        <v>1393</v>
      </c>
      <c r="J567" t="s">
        <v>15</v>
      </c>
    </row>
    <row r="568" spans="1:10" x14ac:dyDescent="0.25">
      <c r="A568">
        <f t="shared" si="1"/>
        <v>2</v>
      </c>
      <c r="B568" s="1">
        <v>41393</v>
      </c>
      <c r="C568" s="2">
        <v>0.75</v>
      </c>
      <c r="D568" t="s">
        <v>245</v>
      </c>
      <c r="E568">
        <v>1</v>
      </c>
      <c r="F568" t="s">
        <v>130</v>
      </c>
      <c r="G568" t="s">
        <v>131</v>
      </c>
      <c r="H568" t="s">
        <v>66</v>
      </c>
      <c r="I568" t="s">
        <v>1364</v>
      </c>
      <c r="J568" t="s">
        <v>25</v>
      </c>
    </row>
    <row r="569" spans="1:10" x14ac:dyDescent="0.25">
      <c r="A569">
        <f t="shared" si="1"/>
        <v>2</v>
      </c>
      <c r="B569" s="1">
        <v>41393</v>
      </c>
      <c r="C569" s="2">
        <v>0.77083333333333337</v>
      </c>
      <c r="D569" t="s">
        <v>245</v>
      </c>
      <c r="E569">
        <v>1</v>
      </c>
      <c r="F569" t="s">
        <v>130</v>
      </c>
      <c r="G569" t="s">
        <v>131</v>
      </c>
      <c r="H569" t="s">
        <v>66</v>
      </c>
      <c r="I569" t="s">
        <v>1364</v>
      </c>
      <c r="J569" t="s">
        <v>25</v>
      </c>
    </row>
    <row r="570" spans="1:10" x14ac:dyDescent="0.25">
      <c r="A570">
        <f t="shared" si="1"/>
        <v>2</v>
      </c>
      <c r="B570" s="1">
        <v>41393</v>
      </c>
      <c r="C570" s="2">
        <v>0.83333333333333337</v>
      </c>
      <c r="D570" t="s">
        <v>264</v>
      </c>
      <c r="E570">
        <v>1</v>
      </c>
      <c r="F570" t="s">
        <v>101</v>
      </c>
      <c r="G570" t="s">
        <v>102</v>
      </c>
      <c r="H570" t="s">
        <v>66</v>
      </c>
      <c r="I570" t="s">
        <v>1364</v>
      </c>
      <c r="J570" t="s">
        <v>25</v>
      </c>
    </row>
    <row r="571" spans="1:10" x14ac:dyDescent="0.25">
      <c r="A571">
        <f t="shared" si="1"/>
        <v>2</v>
      </c>
      <c r="B571" s="1">
        <v>41393</v>
      </c>
      <c r="C571" s="2">
        <v>0.85416666666666663</v>
      </c>
      <c r="D571" t="s">
        <v>245</v>
      </c>
      <c r="E571">
        <v>1</v>
      </c>
      <c r="F571" t="s">
        <v>130</v>
      </c>
      <c r="G571" t="s">
        <v>131</v>
      </c>
      <c r="H571" t="s">
        <v>48</v>
      </c>
      <c r="I571" t="s">
        <v>49</v>
      </c>
      <c r="J571" t="s">
        <v>15</v>
      </c>
    </row>
    <row r="572" spans="1:10" x14ac:dyDescent="0.25">
      <c r="A572">
        <f t="shared" si="1"/>
        <v>2</v>
      </c>
      <c r="B572" s="1">
        <v>41393</v>
      </c>
      <c r="C572" s="2">
        <v>0.85416666666666663</v>
      </c>
      <c r="D572" t="s">
        <v>264</v>
      </c>
      <c r="E572">
        <v>1</v>
      </c>
      <c r="F572" t="s">
        <v>101</v>
      </c>
      <c r="G572" t="s">
        <v>102</v>
      </c>
      <c r="H572" t="s">
        <v>66</v>
      </c>
      <c r="I572" t="s">
        <v>1364</v>
      </c>
      <c r="J572" t="s">
        <v>25</v>
      </c>
    </row>
    <row r="573" spans="1:10" x14ac:dyDescent="0.25">
      <c r="A573">
        <f t="shared" si="1"/>
        <v>3</v>
      </c>
      <c r="B573" s="1">
        <v>41394</v>
      </c>
      <c r="C573" s="2">
        <v>0.41666666666666669</v>
      </c>
      <c r="D573" t="s">
        <v>238</v>
      </c>
      <c r="E573">
        <v>1</v>
      </c>
      <c r="F573" t="s">
        <v>112</v>
      </c>
      <c r="G573" t="s">
        <v>113</v>
      </c>
      <c r="H573" t="s">
        <v>30</v>
      </c>
      <c r="I573" t="s">
        <v>31</v>
      </c>
      <c r="J573" t="s">
        <v>25</v>
      </c>
    </row>
    <row r="574" spans="1:10" x14ac:dyDescent="0.25">
      <c r="A574">
        <f t="shared" si="1"/>
        <v>3</v>
      </c>
      <c r="B574" s="1">
        <v>41394</v>
      </c>
      <c r="C574" s="2">
        <v>0.4375</v>
      </c>
      <c r="D574" t="s">
        <v>238</v>
      </c>
      <c r="E574">
        <v>1</v>
      </c>
      <c r="F574" t="s">
        <v>112</v>
      </c>
      <c r="G574" t="s">
        <v>113</v>
      </c>
      <c r="H574" t="s">
        <v>30</v>
      </c>
      <c r="I574" t="s">
        <v>31</v>
      </c>
      <c r="J574" t="s">
        <v>25</v>
      </c>
    </row>
    <row r="575" spans="1:10" x14ac:dyDescent="0.25">
      <c r="A575">
        <f t="shared" si="1"/>
        <v>3</v>
      </c>
      <c r="B575" s="1">
        <v>41394</v>
      </c>
      <c r="C575" s="2">
        <v>0.45833333333333331</v>
      </c>
      <c r="D575" t="s">
        <v>238</v>
      </c>
      <c r="E575">
        <v>1</v>
      </c>
      <c r="F575" t="s">
        <v>112</v>
      </c>
      <c r="G575" t="s">
        <v>113</v>
      </c>
      <c r="H575" t="s">
        <v>66</v>
      </c>
      <c r="I575" t="s">
        <v>1364</v>
      </c>
      <c r="J575" t="s">
        <v>25</v>
      </c>
    </row>
    <row r="576" spans="1:10" x14ac:dyDescent="0.25">
      <c r="A576">
        <f t="shared" si="1"/>
        <v>3</v>
      </c>
      <c r="B576" s="1">
        <v>41394</v>
      </c>
      <c r="C576" s="2">
        <v>0.47916666666666669</v>
      </c>
      <c r="D576" t="s">
        <v>238</v>
      </c>
      <c r="E576">
        <v>1</v>
      </c>
      <c r="F576" t="s">
        <v>112</v>
      </c>
      <c r="G576" t="s">
        <v>113</v>
      </c>
      <c r="H576" t="s">
        <v>66</v>
      </c>
      <c r="I576" t="s">
        <v>1364</v>
      </c>
      <c r="J576" t="s">
        <v>25</v>
      </c>
    </row>
    <row r="577" spans="1:10" x14ac:dyDescent="0.25">
      <c r="A577">
        <f t="shared" si="1"/>
        <v>3</v>
      </c>
      <c r="B577" s="1">
        <v>41394</v>
      </c>
      <c r="C577" s="2">
        <v>0.64583333333333337</v>
      </c>
      <c r="D577" t="s">
        <v>249</v>
      </c>
      <c r="E577">
        <v>1</v>
      </c>
      <c r="F577" t="s">
        <v>92</v>
      </c>
      <c r="G577" t="s">
        <v>93</v>
      </c>
      <c r="H577" t="s">
        <v>1394</v>
      </c>
      <c r="I577" t="s">
        <v>1395</v>
      </c>
      <c r="J577" t="s">
        <v>25</v>
      </c>
    </row>
    <row r="578" spans="1:10" x14ac:dyDescent="0.25">
      <c r="A578">
        <f t="shared" si="1"/>
        <v>3</v>
      </c>
      <c r="B578" s="1">
        <v>41394</v>
      </c>
      <c r="C578" s="2">
        <v>0.66666666666666663</v>
      </c>
      <c r="D578" t="s">
        <v>249</v>
      </c>
      <c r="E578">
        <v>1</v>
      </c>
      <c r="F578" t="s">
        <v>92</v>
      </c>
      <c r="G578" t="s">
        <v>93</v>
      </c>
      <c r="H578" t="s">
        <v>1394</v>
      </c>
      <c r="I578" t="s">
        <v>1395</v>
      </c>
      <c r="J578" t="s">
        <v>25</v>
      </c>
    </row>
    <row r="579" spans="1:10" x14ac:dyDescent="0.25">
      <c r="A579">
        <f t="shared" ref="A579:A603" si="2">WEEKDAY(B:B)</f>
        <v>3</v>
      </c>
      <c r="B579" s="1">
        <v>41394</v>
      </c>
      <c r="C579" s="2">
        <v>0.77083333333333337</v>
      </c>
      <c r="D579" t="s">
        <v>250</v>
      </c>
      <c r="E579">
        <v>1</v>
      </c>
      <c r="F579" t="s">
        <v>101</v>
      </c>
      <c r="G579" t="s">
        <v>102</v>
      </c>
      <c r="H579" t="s">
        <v>32</v>
      </c>
      <c r="I579" t="s">
        <v>176</v>
      </c>
      <c r="J579" t="s">
        <v>15</v>
      </c>
    </row>
    <row r="580" spans="1:10" x14ac:dyDescent="0.25">
      <c r="A580">
        <f t="shared" si="2"/>
        <v>4</v>
      </c>
      <c r="B580" s="1">
        <v>41395</v>
      </c>
      <c r="C580" s="2">
        <v>0.47916666666666669</v>
      </c>
      <c r="D580" t="s">
        <v>262</v>
      </c>
      <c r="E580">
        <v>1</v>
      </c>
      <c r="F580" t="s">
        <v>28</v>
      </c>
      <c r="G580" t="s">
        <v>29</v>
      </c>
      <c r="H580" t="s">
        <v>1219</v>
      </c>
      <c r="I580" t="s">
        <v>1220</v>
      </c>
      <c r="J580" t="s">
        <v>25</v>
      </c>
    </row>
    <row r="581" spans="1:10" x14ac:dyDescent="0.25">
      <c r="A581">
        <f t="shared" si="2"/>
        <v>4</v>
      </c>
      <c r="B581" s="1">
        <v>41395</v>
      </c>
      <c r="C581" s="2">
        <v>0.5</v>
      </c>
      <c r="D581" t="s">
        <v>262</v>
      </c>
      <c r="E581">
        <v>1</v>
      </c>
      <c r="F581" t="s">
        <v>28</v>
      </c>
      <c r="G581" t="s">
        <v>29</v>
      </c>
      <c r="H581" t="s">
        <v>1219</v>
      </c>
      <c r="I581" t="s">
        <v>1220</v>
      </c>
      <c r="J581" t="s">
        <v>25</v>
      </c>
    </row>
    <row r="582" spans="1:10" x14ac:dyDescent="0.25">
      <c r="A582">
        <f t="shared" si="2"/>
        <v>4</v>
      </c>
      <c r="B582" s="1">
        <v>41395</v>
      </c>
      <c r="C582" s="2">
        <v>0.52083333333333337</v>
      </c>
      <c r="D582" t="s">
        <v>256</v>
      </c>
      <c r="E582">
        <v>1</v>
      </c>
      <c r="F582" t="s">
        <v>28</v>
      </c>
      <c r="G582" t="s">
        <v>29</v>
      </c>
      <c r="H582" t="s">
        <v>211</v>
      </c>
      <c r="I582" t="s">
        <v>212</v>
      </c>
      <c r="J582" t="s">
        <v>22</v>
      </c>
    </row>
    <row r="583" spans="1:10" x14ac:dyDescent="0.25">
      <c r="A583">
        <f t="shared" si="2"/>
        <v>4</v>
      </c>
      <c r="B583" s="1">
        <v>41395</v>
      </c>
      <c r="C583" s="2">
        <v>0.64583333333333337</v>
      </c>
      <c r="D583" t="s">
        <v>290</v>
      </c>
      <c r="E583">
        <v>1</v>
      </c>
      <c r="F583" t="s">
        <v>34</v>
      </c>
      <c r="G583" t="s">
        <v>35</v>
      </c>
      <c r="H583" t="s">
        <v>276</v>
      </c>
      <c r="I583" t="s">
        <v>277</v>
      </c>
      <c r="J583" t="s">
        <v>22</v>
      </c>
    </row>
    <row r="584" spans="1:10" x14ac:dyDescent="0.25">
      <c r="A584">
        <f t="shared" si="2"/>
        <v>4</v>
      </c>
      <c r="B584" s="1">
        <v>41395</v>
      </c>
      <c r="C584" s="2">
        <v>0.64583333333333337</v>
      </c>
      <c r="D584" t="s">
        <v>249</v>
      </c>
      <c r="E584">
        <v>1</v>
      </c>
      <c r="F584" t="s">
        <v>28</v>
      </c>
      <c r="G584" t="s">
        <v>150</v>
      </c>
      <c r="H584" t="s">
        <v>1398</v>
      </c>
      <c r="I584" t="s">
        <v>1399</v>
      </c>
      <c r="J584" t="s">
        <v>25</v>
      </c>
    </row>
    <row r="585" spans="1:10" x14ac:dyDescent="0.25">
      <c r="A585">
        <f t="shared" si="2"/>
        <v>4</v>
      </c>
      <c r="B585" s="1">
        <v>41395</v>
      </c>
      <c r="C585" s="2">
        <v>0.75</v>
      </c>
      <c r="D585" t="s">
        <v>240</v>
      </c>
      <c r="E585">
        <v>1</v>
      </c>
      <c r="F585" t="s">
        <v>26</v>
      </c>
      <c r="G585" t="s">
        <v>27</v>
      </c>
      <c r="H585" t="s">
        <v>282</v>
      </c>
      <c r="I585" t="s">
        <v>283</v>
      </c>
      <c r="J585" t="s">
        <v>25</v>
      </c>
    </row>
    <row r="586" spans="1:10" x14ac:dyDescent="0.25">
      <c r="A586">
        <f t="shared" si="2"/>
        <v>4</v>
      </c>
      <c r="B586" s="1">
        <v>41395</v>
      </c>
      <c r="C586" s="2">
        <v>0.77083333333333337</v>
      </c>
      <c r="D586" t="s">
        <v>240</v>
      </c>
      <c r="E586">
        <v>1</v>
      </c>
      <c r="F586" t="s">
        <v>26</v>
      </c>
      <c r="G586" t="s">
        <v>27</v>
      </c>
      <c r="H586" t="s">
        <v>282</v>
      </c>
      <c r="I586" t="s">
        <v>283</v>
      </c>
      <c r="J586" t="s">
        <v>25</v>
      </c>
    </row>
    <row r="587" spans="1:10" x14ac:dyDescent="0.25">
      <c r="A587">
        <f t="shared" si="2"/>
        <v>4</v>
      </c>
      <c r="B587" s="1">
        <v>41395</v>
      </c>
      <c r="C587" s="2">
        <v>0.79166666666666663</v>
      </c>
      <c r="D587" t="s">
        <v>351</v>
      </c>
      <c r="E587">
        <v>1</v>
      </c>
      <c r="F587" t="s">
        <v>13</v>
      </c>
      <c r="G587" t="s">
        <v>14</v>
      </c>
      <c r="H587" t="s">
        <v>66</v>
      </c>
      <c r="I587" t="s">
        <v>1364</v>
      </c>
      <c r="J587" t="s">
        <v>25</v>
      </c>
    </row>
    <row r="588" spans="1:10" x14ac:dyDescent="0.25">
      <c r="A588">
        <f t="shared" si="2"/>
        <v>5</v>
      </c>
      <c r="B588" s="1">
        <v>41396</v>
      </c>
      <c r="C588" s="2">
        <v>0.54166666666666663</v>
      </c>
      <c r="D588" t="s">
        <v>290</v>
      </c>
      <c r="E588">
        <v>1</v>
      </c>
      <c r="F588" t="s">
        <v>34</v>
      </c>
      <c r="G588" t="s">
        <v>35</v>
      </c>
      <c r="H588" t="s">
        <v>276</v>
      </c>
      <c r="I588" t="s">
        <v>277</v>
      </c>
      <c r="J588" t="s">
        <v>22</v>
      </c>
    </row>
    <row r="589" spans="1:10" x14ac:dyDescent="0.25">
      <c r="A589">
        <f t="shared" si="2"/>
        <v>5</v>
      </c>
      <c r="B589" s="1">
        <v>41396</v>
      </c>
      <c r="C589" s="2">
        <v>0.5625</v>
      </c>
      <c r="D589" t="s">
        <v>290</v>
      </c>
      <c r="E589">
        <v>1</v>
      </c>
      <c r="F589" t="s">
        <v>34</v>
      </c>
      <c r="G589" t="s">
        <v>35</v>
      </c>
      <c r="H589" t="s">
        <v>276</v>
      </c>
      <c r="I589" t="s">
        <v>277</v>
      </c>
      <c r="J589" t="s">
        <v>22</v>
      </c>
    </row>
    <row r="590" spans="1:10" x14ac:dyDescent="0.25">
      <c r="A590">
        <f t="shared" si="2"/>
        <v>5</v>
      </c>
      <c r="B590" s="1">
        <v>41396</v>
      </c>
      <c r="C590" s="2">
        <v>0.58333333333333337</v>
      </c>
      <c r="D590" t="s">
        <v>238</v>
      </c>
      <c r="E590">
        <v>1</v>
      </c>
      <c r="F590" t="s">
        <v>34</v>
      </c>
      <c r="G590" t="s">
        <v>35</v>
      </c>
      <c r="H590" t="s">
        <v>30</v>
      </c>
      <c r="I590" t="s">
        <v>31</v>
      </c>
      <c r="J590" t="s">
        <v>25</v>
      </c>
    </row>
    <row r="591" spans="1:10" x14ac:dyDescent="0.25">
      <c r="A591">
        <f t="shared" si="2"/>
        <v>5</v>
      </c>
      <c r="B591" s="1">
        <v>41396</v>
      </c>
      <c r="C591" s="2">
        <v>0.58333333333333337</v>
      </c>
      <c r="D591" t="s">
        <v>238</v>
      </c>
      <c r="E591">
        <v>1</v>
      </c>
      <c r="F591" t="s">
        <v>28</v>
      </c>
      <c r="G591" t="s">
        <v>29</v>
      </c>
      <c r="H591" t="s">
        <v>66</v>
      </c>
      <c r="I591" t="s">
        <v>1364</v>
      </c>
      <c r="J591" t="s">
        <v>25</v>
      </c>
    </row>
    <row r="592" spans="1:10" x14ac:dyDescent="0.25">
      <c r="A592">
        <f t="shared" si="2"/>
        <v>5</v>
      </c>
      <c r="B592" s="1">
        <v>41396</v>
      </c>
      <c r="C592" s="2">
        <v>0.625</v>
      </c>
      <c r="D592" t="s">
        <v>245</v>
      </c>
      <c r="E592">
        <v>1</v>
      </c>
      <c r="F592" t="s">
        <v>34</v>
      </c>
      <c r="G592" t="s">
        <v>35</v>
      </c>
      <c r="H592" t="s">
        <v>66</v>
      </c>
      <c r="I592" t="s">
        <v>1364</v>
      </c>
      <c r="J592" t="s">
        <v>25</v>
      </c>
    </row>
    <row r="593" spans="1:10" x14ac:dyDescent="0.25">
      <c r="A593">
        <f t="shared" si="2"/>
        <v>5</v>
      </c>
      <c r="B593" s="1">
        <v>41396</v>
      </c>
      <c r="C593" s="2">
        <v>0.625</v>
      </c>
      <c r="D593" t="s">
        <v>238</v>
      </c>
      <c r="E593">
        <v>1</v>
      </c>
      <c r="F593" t="s">
        <v>28</v>
      </c>
      <c r="G593" t="s">
        <v>29</v>
      </c>
      <c r="H593" t="s">
        <v>159</v>
      </c>
      <c r="I593" t="s">
        <v>160</v>
      </c>
      <c r="J593" t="s">
        <v>15</v>
      </c>
    </row>
    <row r="594" spans="1:10" x14ac:dyDescent="0.25">
      <c r="A594">
        <f t="shared" si="2"/>
        <v>5</v>
      </c>
      <c r="B594" s="1">
        <v>41396</v>
      </c>
      <c r="C594" s="2">
        <v>0.64583333333333337</v>
      </c>
      <c r="D594" t="s">
        <v>238</v>
      </c>
      <c r="E594">
        <v>1</v>
      </c>
      <c r="F594" t="s">
        <v>28</v>
      </c>
      <c r="G594" t="s">
        <v>29</v>
      </c>
      <c r="H594" t="s">
        <v>159</v>
      </c>
      <c r="I594" t="s">
        <v>160</v>
      </c>
      <c r="J594" t="s">
        <v>15</v>
      </c>
    </row>
    <row r="595" spans="1:10" x14ac:dyDescent="0.25">
      <c r="A595">
        <f t="shared" si="2"/>
        <v>5</v>
      </c>
      <c r="B595" s="1">
        <v>41396</v>
      </c>
      <c r="C595" s="2">
        <v>0.66666666666666663</v>
      </c>
      <c r="D595" t="s">
        <v>1025</v>
      </c>
      <c r="E595">
        <v>1</v>
      </c>
      <c r="F595" t="s">
        <v>13</v>
      </c>
      <c r="G595" t="s">
        <v>14</v>
      </c>
      <c r="H595" t="s">
        <v>161</v>
      </c>
      <c r="I595" t="s">
        <v>1403</v>
      </c>
      <c r="J595" t="s">
        <v>525</v>
      </c>
    </row>
    <row r="596" spans="1:10" x14ac:dyDescent="0.25">
      <c r="A596">
        <f t="shared" si="2"/>
        <v>6</v>
      </c>
      <c r="B596" s="1">
        <v>41397</v>
      </c>
      <c r="C596" s="2">
        <v>0.41666666666666669</v>
      </c>
      <c r="D596" t="s">
        <v>256</v>
      </c>
      <c r="E596">
        <v>1</v>
      </c>
      <c r="F596" t="s">
        <v>112</v>
      </c>
      <c r="G596" t="s">
        <v>113</v>
      </c>
      <c r="H596" t="s">
        <v>211</v>
      </c>
      <c r="I596" t="s">
        <v>212</v>
      </c>
      <c r="J596" t="s">
        <v>22</v>
      </c>
    </row>
    <row r="597" spans="1:10" x14ac:dyDescent="0.25">
      <c r="A597">
        <f t="shared" si="2"/>
        <v>6</v>
      </c>
      <c r="B597" s="1">
        <v>41397</v>
      </c>
      <c r="C597" s="2">
        <v>0.4375</v>
      </c>
      <c r="D597" t="s">
        <v>256</v>
      </c>
      <c r="E597">
        <v>1</v>
      </c>
      <c r="F597" t="s">
        <v>112</v>
      </c>
      <c r="G597" t="s">
        <v>113</v>
      </c>
      <c r="H597" t="s">
        <v>211</v>
      </c>
      <c r="I597" t="s">
        <v>212</v>
      </c>
      <c r="J597" t="s">
        <v>22</v>
      </c>
    </row>
    <row r="598" spans="1:10" x14ac:dyDescent="0.25">
      <c r="A598">
        <f t="shared" si="2"/>
        <v>6</v>
      </c>
      <c r="B598" s="1">
        <v>41397</v>
      </c>
      <c r="C598" s="2">
        <v>0.45833333333333331</v>
      </c>
      <c r="D598" t="s">
        <v>249</v>
      </c>
      <c r="E598">
        <v>1</v>
      </c>
      <c r="F598" t="s">
        <v>28</v>
      </c>
      <c r="G598" t="s">
        <v>150</v>
      </c>
      <c r="H598" t="s">
        <v>88</v>
      </c>
      <c r="I598" t="s">
        <v>89</v>
      </c>
      <c r="J598" t="s">
        <v>25</v>
      </c>
    </row>
    <row r="599" spans="1:10" x14ac:dyDescent="0.25">
      <c r="A599">
        <f t="shared" si="2"/>
        <v>6</v>
      </c>
      <c r="B599" s="1">
        <v>41397</v>
      </c>
      <c r="C599" s="2">
        <v>0.47916666666666669</v>
      </c>
      <c r="D599" t="s">
        <v>249</v>
      </c>
      <c r="E599">
        <v>1</v>
      </c>
      <c r="F599" t="s">
        <v>28</v>
      </c>
      <c r="G599" t="s">
        <v>150</v>
      </c>
      <c r="H599" t="s">
        <v>88</v>
      </c>
      <c r="I599" t="s">
        <v>89</v>
      </c>
      <c r="J599" t="s">
        <v>25</v>
      </c>
    </row>
    <row r="600" spans="1:10" x14ac:dyDescent="0.25">
      <c r="A600">
        <f t="shared" si="2"/>
        <v>6</v>
      </c>
      <c r="B600" s="1">
        <v>41397</v>
      </c>
      <c r="C600" s="2">
        <v>0.5</v>
      </c>
      <c r="D600" t="s">
        <v>238</v>
      </c>
      <c r="E600">
        <v>1</v>
      </c>
      <c r="F600" t="s">
        <v>28</v>
      </c>
      <c r="G600" t="s">
        <v>29</v>
      </c>
      <c r="H600" t="s">
        <v>66</v>
      </c>
      <c r="I600" t="s">
        <v>1364</v>
      </c>
      <c r="J600" t="s">
        <v>25</v>
      </c>
    </row>
    <row r="601" spans="1:10" x14ac:dyDescent="0.25">
      <c r="A601">
        <f t="shared" si="2"/>
        <v>6</v>
      </c>
      <c r="B601" s="1">
        <v>41397</v>
      </c>
      <c r="C601" s="2">
        <v>0.52083333333333337</v>
      </c>
      <c r="D601" t="s">
        <v>238</v>
      </c>
      <c r="E601">
        <v>1</v>
      </c>
      <c r="F601" t="s">
        <v>28</v>
      </c>
      <c r="G601" t="s">
        <v>29</v>
      </c>
      <c r="H601" t="s">
        <v>66</v>
      </c>
      <c r="I601" t="s">
        <v>1364</v>
      </c>
      <c r="J601" t="s">
        <v>25</v>
      </c>
    </row>
    <row r="602" spans="1:10" x14ac:dyDescent="0.25">
      <c r="A602">
        <f t="shared" si="2"/>
        <v>6</v>
      </c>
      <c r="B602" s="1">
        <v>41397</v>
      </c>
      <c r="C602" s="2">
        <v>0.625</v>
      </c>
      <c r="D602" t="s">
        <v>240</v>
      </c>
      <c r="E602">
        <v>1</v>
      </c>
      <c r="F602" t="s">
        <v>26</v>
      </c>
      <c r="G602" t="s">
        <v>27</v>
      </c>
      <c r="H602" t="s">
        <v>187</v>
      </c>
      <c r="I602" t="s">
        <v>188</v>
      </c>
      <c r="J602" t="s">
        <v>25</v>
      </c>
    </row>
    <row r="603" spans="1:10" x14ac:dyDescent="0.25">
      <c r="A603">
        <f t="shared" si="2"/>
        <v>6</v>
      </c>
      <c r="B603" s="1">
        <v>41397</v>
      </c>
      <c r="C603" s="2">
        <v>0.64583333333333337</v>
      </c>
      <c r="D603" t="s">
        <v>240</v>
      </c>
      <c r="E603">
        <v>1</v>
      </c>
      <c r="F603" t="s">
        <v>26</v>
      </c>
      <c r="G603" t="s">
        <v>27</v>
      </c>
      <c r="H603" t="s">
        <v>187</v>
      </c>
      <c r="I603" t="s">
        <v>188</v>
      </c>
      <c r="J603" t="s">
        <v>25</v>
      </c>
    </row>
  </sheetData>
  <autoFilter ref="A1:E603"/>
  <conditionalFormatting sqref="H2:H510">
    <cfRule type="cellIs" dxfId="1" priority="1" operator="equal">
      <formula>1</formula>
    </cfRule>
    <cfRule type="cellIs" dxfId="0" priority="2" operator="equal">
      <formula>2</formula>
    </cfRule>
  </conditionalFormatting>
  <hyperlinks>
    <hyperlink ref="O8" r:id="rId1" display="mailto:caspiani@usc.edu"/>
    <hyperlink ref="O20:O21" r:id="rId2" display="mailto:blasberg@usc.edu"/>
    <hyperlink ref="O23" r:id="rId3" display="mailto:caseyr@usc.edu"/>
    <hyperlink ref="O32:O33" r:id="rId4" display="mailto:housewor@usc.edu"/>
    <hyperlink ref="O35" r:id="rId5" display="mailto:rhumes@usc.edu"/>
    <hyperlink ref="O37" r:id="rId6" display="mailto:pdikeou@usc.edu"/>
    <hyperlink ref="O40" r:id="rId7" display="mailto:alexiagu@usc.edu"/>
    <hyperlink ref="O43" r:id="rId8" display="mailto:Mhassele@usc.edu"/>
    <hyperlink ref="O54" r:id="rId9" display="geresti@usc.edu"/>
    <hyperlink ref="O55" r:id="rId10" display="mailto:ellenkoo@usc.edu"/>
    <hyperlink ref="O70:O71" r:id="rId11" display="mailto:cyzimmer@usc.edu"/>
    <hyperlink ref="O74" r:id="rId12" display="binrao@usc.edu"/>
    <hyperlink ref="O75" r:id="rId13" display="mailto:cramsey@usc.edu"/>
    <hyperlink ref="O86" r:id="rId14" display="mailto:hlogan@usc.edu"/>
    <hyperlink ref="O89" r:id="rId15" display="mailto:cyzimmer@usc.edu"/>
    <hyperlink ref="O94" r:id="rId16" display="mailto:bmercado@usc.edu"/>
    <hyperlink ref="O95" r:id="rId17" display="mailto:bmercado@usc.edu"/>
    <hyperlink ref="O97" r:id="rId18" display="mikov@usc.edu"/>
    <hyperlink ref="O113" r:id="rId19" display="mailto:rambukwe@usc.edu"/>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38"/>
  <sheetViews>
    <sheetView workbookViewId="0">
      <pane xSplit="2" ySplit="1" topLeftCell="H170" activePane="bottomRight" state="frozen"/>
      <selection pane="topRight" activeCell="C1" sqref="C1"/>
      <selection pane="bottomLeft" activeCell="A2" sqref="A2"/>
      <selection pane="bottomRight" activeCell="P187" sqref="P187"/>
    </sheetView>
  </sheetViews>
  <sheetFormatPr defaultRowHeight="15" x14ac:dyDescent="0.25"/>
  <cols>
    <col min="1" max="1" width="23.85546875" bestFit="1" customWidth="1"/>
    <col min="2" max="2" width="24.85546875" bestFit="1" customWidth="1"/>
    <col min="3" max="3" width="8.42578125" bestFit="1" customWidth="1"/>
    <col min="4" max="4" width="6.140625" customWidth="1"/>
    <col min="5" max="5" width="9.85546875" customWidth="1"/>
    <col min="6" max="6" width="16.5703125" customWidth="1"/>
    <col min="7" max="7" width="30.28515625" bestFit="1" customWidth="1"/>
    <col min="8" max="8" width="16.140625" bestFit="1" customWidth="1"/>
    <col min="9" max="9" width="18.28515625" bestFit="1" customWidth="1"/>
  </cols>
  <sheetData>
    <row r="1" spans="1:9" x14ac:dyDescent="0.25">
      <c r="A1" t="s">
        <v>11</v>
      </c>
      <c r="B1" t="s">
        <v>10</v>
      </c>
      <c r="C1" t="s">
        <v>1820</v>
      </c>
      <c r="D1" t="s">
        <v>1822</v>
      </c>
      <c r="E1" t="s">
        <v>1821</v>
      </c>
      <c r="F1" t="s">
        <v>12</v>
      </c>
      <c r="G1" t="s">
        <v>1870</v>
      </c>
      <c r="H1" t="s">
        <v>1812</v>
      </c>
      <c r="I1" t="s">
        <v>1915</v>
      </c>
    </row>
    <row r="2" spans="1:9" x14ac:dyDescent="0.25">
      <c r="A2" t="s">
        <v>175</v>
      </c>
      <c r="B2" t="s">
        <v>174</v>
      </c>
      <c r="C2" t="s">
        <v>1813</v>
      </c>
      <c r="D2" t="s">
        <v>1815</v>
      </c>
      <c r="E2" t="s">
        <v>1814</v>
      </c>
      <c r="F2" t="s">
        <v>25</v>
      </c>
      <c r="H2">
        <v>22</v>
      </c>
    </row>
    <row r="3" spans="1:9" x14ac:dyDescent="0.25">
      <c r="A3" t="s">
        <v>542</v>
      </c>
      <c r="B3" t="s">
        <v>541</v>
      </c>
      <c r="C3" t="s">
        <v>1830</v>
      </c>
      <c r="D3" t="s">
        <v>1819</v>
      </c>
      <c r="E3" t="s">
        <v>1814</v>
      </c>
      <c r="F3" t="s">
        <v>15</v>
      </c>
      <c r="H3">
        <v>6</v>
      </c>
    </row>
    <row r="4" spans="1:9" x14ac:dyDescent="0.25">
      <c r="A4" t="s">
        <v>225</v>
      </c>
      <c r="B4" t="s">
        <v>224</v>
      </c>
      <c r="C4" t="s">
        <v>1816</v>
      </c>
      <c r="D4" t="s">
        <v>1815</v>
      </c>
      <c r="E4" t="s">
        <v>1815</v>
      </c>
      <c r="F4" t="s">
        <v>25</v>
      </c>
      <c r="H4">
        <v>1</v>
      </c>
    </row>
    <row r="5" spans="1:9" x14ac:dyDescent="0.25">
      <c r="A5" t="s">
        <v>1553</v>
      </c>
      <c r="B5" t="s">
        <v>1552</v>
      </c>
      <c r="C5" t="s">
        <v>1826</v>
      </c>
      <c r="D5" t="s">
        <v>1815</v>
      </c>
      <c r="E5" t="s">
        <v>1814</v>
      </c>
      <c r="F5" t="s">
        <v>22</v>
      </c>
      <c r="H5">
        <v>5</v>
      </c>
    </row>
    <row r="6" spans="1:9" x14ac:dyDescent="0.25">
      <c r="A6" t="s">
        <v>180</v>
      </c>
      <c r="B6" t="s">
        <v>179</v>
      </c>
      <c r="C6" t="s">
        <v>1817</v>
      </c>
      <c r="D6" t="s">
        <v>1815</v>
      </c>
      <c r="E6" t="s">
        <v>1815</v>
      </c>
      <c r="F6" t="s">
        <v>25</v>
      </c>
      <c r="H6">
        <v>1</v>
      </c>
    </row>
    <row r="7" spans="1:9" x14ac:dyDescent="0.25">
      <c r="A7" t="s">
        <v>485</v>
      </c>
      <c r="B7" t="s">
        <v>484</v>
      </c>
      <c r="C7" t="s">
        <v>1818</v>
      </c>
      <c r="D7" t="s">
        <v>1819</v>
      </c>
      <c r="E7" t="s">
        <v>1815</v>
      </c>
      <c r="F7" t="s">
        <v>25</v>
      </c>
      <c r="H7">
        <v>7</v>
      </c>
    </row>
    <row r="8" spans="1:9" x14ac:dyDescent="0.25">
      <c r="A8" t="s">
        <v>47</v>
      </c>
      <c r="B8" t="s">
        <v>46</v>
      </c>
      <c r="C8" t="s">
        <v>1837</v>
      </c>
      <c r="D8" t="s">
        <v>1815</v>
      </c>
      <c r="E8" t="s">
        <v>1815</v>
      </c>
      <c r="F8" t="s">
        <v>15</v>
      </c>
      <c r="H8">
        <v>9</v>
      </c>
    </row>
    <row r="9" spans="1:9" x14ac:dyDescent="0.25">
      <c r="A9" t="s">
        <v>976</v>
      </c>
      <c r="B9" t="s">
        <v>440</v>
      </c>
      <c r="C9" t="s">
        <v>1824</v>
      </c>
      <c r="D9" t="s">
        <v>1815</v>
      </c>
      <c r="E9" t="s">
        <v>1814</v>
      </c>
      <c r="F9" t="s">
        <v>25</v>
      </c>
      <c r="H9">
        <v>11</v>
      </c>
    </row>
    <row r="10" spans="1:9" x14ac:dyDescent="0.25">
      <c r="A10" t="s">
        <v>1056</v>
      </c>
      <c r="B10" t="s">
        <v>62</v>
      </c>
      <c r="C10" t="s">
        <v>1836</v>
      </c>
      <c r="D10" t="s">
        <v>1815</v>
      </c>
      <c r="E10" t="s">
        <v>1815</v>
      </c>
      <c r="F10" t="s">
        <v>25</v>
      </c>
      <c r="H10">
        <v>2</v>
      </c>
    </row>
    <row r="11" spans="1:9" x14ac:dyDescent="0.25">
      <c r="A11" t="s">
        <v>208</v>
      </c>
      <c r="B11" t="s">
        <v>207</v>
      </c>
      <c r="C11" t="s">
        <v>1813</v>
      </c>
      <c r="D11" t="s">
        <v>1815</v>
      </c>
      <c r="E11" t="s">
        <v>1814</v>
      </c>
      <c r="F11" t="s">
        <v>25</v>
      </c>
      <c r="H11">
        <v>7</v>
      </c>
    </row>
    <row r="12" spans="1:9" x14ac:dyDescent="0.25">
      <c r="A12" t="s">
        <v>117</v>
      </c>
      <c r="B12" t="s">
        <v>116</v>
      </c>
      <c r="C12" t="s">
        <v>1831</v>
      </c>
      <c r="D12" t="s">
        <v>1819</v>
      </c>
      <c r="E12" t="s">
        <v>1814</v>
      </c>
      <c r="F12" t="s">
        <v>15</v>
      </c>
      <c r="H12">
        <v>8</v>
      </c>
    </row>
    <row r="13" spans="1:9" x14ac:dyDescent="0.25">
      <c r="A13" t="s">
        <v>358</v>
      </c>
      <c r="B13" t="s">
        <v>357</v>
      </c>
      <c r="C13" t="s">
        <v>1824</v>
      </c>
      <c r="D13" t="s">
        <v>1815</v>
      </c>
      <c r="E13" t="s">
        <v>1815</v>
      </c>
      <c r="F13" t="s">
        <v>25</v>
      </c>
      <c r="H13">
        <v>4</v>
      </c>
      <c r="I13" t="s">
        <v>1838</v>
      </c>
    </row>
    <row r="14" spans="1:9" x14ac:dyDescent="0.25">
      <c r="A14" t="s">
        <v>1318</v>
      </c>
      <c r="B14" t="s">
        <v>1317</v>
      </c>
      <c r="C14" t="s">
        <v>1835</v>
      </c>
      <c r="D14" t="s">
        <v>1815</v>
      </c>
      <c r="E14" t="s">
        <v>1814</v>
      </c>
      <c r="F14" t="s">
        <v>25</v>
      </c>
      <c r="H14">
        <v>2</v>
      </c>
    </row>
    <row r="15" spans="1:9" x14ac:dyDescent="0.25">
      <c r="A15" t="s">
        <v>181</v>
      </c>
      <c r="B15" t="s">
        <v>66</v>
      </c>
      <c r="C15" t="s">
        <v>1839</v>
      </c>
      <c r="D15" t="s">
        <v>1815</v>
      </c>
      <c r="E15" t="s">
        <v>1814</v>
      </c>
      <c r="F15" t="s">
        <v>15</v>
      </c>
      <c r="G15" t="s">
        <v>1871</v>
      </c>
      <c r="H15">
        <v>8</v>
      </c>
    </row>
    <row r="16" spans="1:9" x14ac:dyDescent="0.25">
      <c r="A16" t="s">
        <v>105</v>
      </c>
      <c r="B16" t="s">
        <v>88</v>
      </c>
      <c r="C16" t="s">
        <v>1813</v>
      </c>
      <c r="D16" t="s">
        <v>1815</v>
      </c>
      <c r="E16" t="s">
        <v>1815</v>
      </c>
      <c r="F16" t="s">
        <v>25</v>
      </c>
      <c r="H16">
        <v>1</v>
      </c>
    </row>
    <row r="17" spans="1:9" x14ac:dyDescent="0.25">
      <c r="A17" t="s">
        <v>127</v>
      </c>
      <c r="B17" t="s">
        <v>126</v>
      </c>
      <c r="C17" t="s">
        <v>1823</v>
      </c>
      <c r="D17" t="s">
        <v>1815</v>
      </c>
      <c r="E17" t="s">
        <v>1815</v>
      </c>
      <c r="F17" t="s">
        <v>25</v>
      </c>
      <c r="H17">
        <v>7</v>
      </c>
    </row>
    <row r="18" spans="1:9" x14ac:dyDescent="0.25">
      <c r="A18" t="s">
        <v>1122</v>
      </c>
      <c r="B18" t="s">
        <v>1121</v>
      </c>
      <c r="C18" t="s">
        <v>1823</v>
      </c>
      <c r="D18" t="s">
        <v>1815</v>
      </c>
      <c r="E18" t="s">
        <v>1815</v>
      </c>
      <c r="F18" t="s">
        <v>25</v>
      </c>
      <c r="G18" t="s">
        <v>1872</v>
      </c>
      <c r="H18">
        <v>1</v>
      </c>
    </row>
    <row r="19" spans="1:9" x14ac:dyDescent="0.25">
      <c r="A19" t="s">
        <v>533</v>
      </c>
      <c r="B19" t="s">
        <v>532</v>
      </c>
      <c r="C19" t="s">
        <v>1823</v>
      </c>
      <c r="D19" t="s">
        <v>1815</v>
      </c>
      <c r="E19" t="s">
        <v>1815</v>
      </c>
      <c r="F19" t="s">
        <v>15</v>
      </c>
      <c r="H19">
        <v>1</v>
      </c>
    </row>
    <row r="20" spans="1:9" x14ac:dyDescent="0.25">
      <c r="A20" t="s">
        <v>41</v>
      </c>
      <c r="B20" t="s">
        <v>40</v>
      </c>
      <c r="C20" t="s">
        <v>1824</v>
      </c>
      <c r="D20" t="s">
        <v>1819</v>
      </c>
      <c r="E20" t="s">
        <v>1814</v>
      </c>
      <c r="F20" t="s">
        <v>22</v>
      </c>
      <c r="G20" t="s">
        <v>1873</v>
      </c>
      <c r="H20">
        <v>23</v>
      </c>
      <c r="I20" t="s">
        <v>1848</v>
      </c>
    </row>
    <row r="21" spans="1:9" x14ac:dyDescent="0.25">
      <c r="A21" t="s">
        <v>1403</v>
      </c>
      <c r="B21" t="s">
        <v>161</v>
      </c>
      <c r="C21" t="s">
        <v>1831</v>
      </c>
      <c r="D21" t="s">
        <v>1851</v>
      </c>
      <c r="E21" t="s">
        <v>1814</v>
      </c>
      <c r="F21" t="s">
        <v>525</v>
      </c>
      <c r="H21">
        <v>8</v>
      </c>
    </row>
    <row r="22" spans="1:9" x14ac:dyDescent="0.25">
      <c r="A22" t="s">
        <v>1519</v>
      </c>
      <c r="B22" t="s">
        <v>1518</v>
      </c>
      <c r="C22" t="s">
        <v>1813</v>
      </c>
      <c r="D22" t="s">
        <v>1815</v>
      </c>
      <c r="E22" t="s">
        <v>1815</v>
      </c>
      <c r="F22" t="s">
        <v>22</v>
      </c>
      <c r="H22">
        <v>2</v>
      </c>
    </row>
    <row r="23" spans="1:9" x14ac:dyDescent="0.25">
      <c r="A23" t="s">
        <v>1286</v>
      </c>
      <c r="B23" t="s">
        <v>1285</v>
      </c>
      <c r="C23" t="s">
        <v>1825</v>
      </c>
      <c r="D23" t="s">
        <v>1815</v>
      </c>
      <c r="E23" t="s">
        <v>1815</v>
      </c>
      <c r="F23" t="s">
        <v>15</v>
      </c>
      <c r="H23">
        <v>9</v>
      </c>
    </row>
    <row r="24" spans="1:9" x14ac:dyDescent="0.25">
      <c r="A24" t="s">
        <v>1107</v>
      </c>
      <c r="B24" t="s">
        <v>1106</v>
      </c>
      <c r="C24" t="s">
        <v>1840</v>
      </c>
      <c r="D24" t="s">
        <v>1815</v>
      </c>
      <c r="E24" t="s">
        <v>1815</v>
      </c>
      <c r="F24" t="s">
        <v>15</v>
      </c>
      <c r="H24">
        <v>1</v>
      </c>
    </row>
    <row r="25" spans="1:9" x14ac:dyDescent="0.25">
      <c r="A25" t="s">
        <v>1149</v>
      </c>
      <c r="B25" t="s">
        <v>1148</v>
      </c>
      <c r="C25" t="s">
        <v>1818</v>
      </c>
      <c r="D25" t="s">
        <v>1815</v>
      </c>
      <c r="E25" t="s">
        <v>1814</v>
      </c>
      <c r="F25" t="s">
        <v>15</v>
      </c>
      <c r="G25" t="s">
        <v>1893</v>
      </c>
      <c r="H25">
        <v>2</v>
      </c>
    </row>
    <row r="26" spans="1:9" x14ac:dyDescent="0.25">
      <c r="A26" t="s">
        <v>1743</v>
      </c>
      <c r="B26" t="s">
        <v>1742</v>
      </c>
      <c r="C26" t="s">
        <v>1826</v>
      </c>
      <c r="D26" t="s">
        <v>1815</v>
      </c>
      <c r="E26" t="s">
        <v>1814</v>
      </c>
      <c r="F26" t="s">
        <v>15</v>
      </c>
      <c r="G26" t="s">
        <v>1874</v>
      </c>
      <c r="H26">
        <v>1</v>
      </c>
    </row>
    <row r="27" spans="1:9" x14ac:dyDescent="0.25">
      <c r="A27" t="s">
        <v>107</v>
      </c>
      <c r="B27" t="s">
        <v>106</v>
      </c>
      <c r="C27" t="s">
        <v>1813</v>
      </c>
      <c r="D27" t="s">
        <v>1815</v>
      </c>
      <c r="E27" t="s">
        <v>1815</v>
      </c>
      <c r="F27" t="s">
        <v>25</v>
      </c>
      <c r="G27" t="s">
        <v>1875</v>
      </c>
      <c r="H27">
        <v>13</v>
      </c>
    </row>
    <row r="28" spans="1:9" x14ac:dyDescent="0.25">
      <c r="A28" t="s">
        <v>169</v>
      </c>
      <c r="B28" t="s">
        <v>168</v>
      </c>
      <c r="C28" t="s">
        <v>1813</v>
      </c>
      <c r="D28" t="s">
        <v>1815</v>
      </c>
      <c r="E28" t="s">
        <v>1814</v>
      </c>
      <c r="F28" t="s">
        <v>25</v>
      </c>
      <c r="H28">
        <v>20</v>
      </c>
    </row>
    <row r="29" spans="1:9" x14ac:dyDescent="0.25">
      <c r="A29" t="s">
        <v>162</v>
      </c>
      <c r="B29" t="s">
        <v>161</v>
      </c>
      <c r="C29" t="s">
        <v>1827</v>
      </c>
      <c r="D29" t="s">
        <v>1815</v>
      </c>
      <c r="E29" t="s">
        <v>1814</v>
      </c>
      <c r="F29" t="s">
        <v>15</v>
      </c>
      <c r="G29" t="s">
        <v>1876</v>
      </c>
      <c r="H29">
        <v>4</v>
      </c>
    </row>
    <row r="30" spans="1:9" x14ac:dyDescent="0.25">
      <c r="A30" t="s">
        <v>1224</v>
      </c>
      <c r="B30" t="s">
        <v>1061</v>
      </c>
      <c r="C30" t="s">
        <v>1813</v>
      </c>
      <c r="D30" t="s">
        <v>1815</v>
      </c>
      <c r="E30" t="s">
        <v>1815</v>
      </c>
      <c r="F30" t="s">
        <v>25</v>
      </c>
      <c r="G30" t="s">
        <v>1877</v>
      </c>
      <c r="H30">
        <v>20</v>
      </c>
    </row>
    <row r="31" spans="1:9" x14ac:dyDescent="0.25">
      <c r="A31" t="s">
        <v>1022</v>
      </c>
      <c r="B31" t="s">
        <v>66</v>
      </c>
      <c r="C31" t="s">
        <v>1826</v>
      </c>
      <c r="D31" t="s">
        <v>1815</v>
      </c>
      <c r="E31" t="s">
        <v>1814</v>
      </c>
      <c r="F31" t="s">
        <v>25</v>
      </c>
      <c r="H31">
        <v>2</v>
      </c>
    </row>
    <row r="32" spans="1:9" x14ac:dyDescent="0.25">
      <c r="A32" t="s">
        <v>1146</v>
      </c>
      <c r="B32" t="s">
        <v>288</v>
      </c>
      <c r="C32" t="s">
        <v>1813</v>
      </c>
      <c r="D32" t="s">
        <v>1819</v>
      </c>
      <c r="E32" t="s">
        <v>1814</v>
      </c>
      <c r="F32" t="s">
        <v>15</v>
      </c>
      <c r="H32">
        <v>8</v>
      </c>
    </row>
    <row r="33" spans="1:9" x14ac:dyDescent="0.25">
      <c r="A33" t="s">
        <v>202</v>
      </c>
      <c r="B33" t="s">
        <v>192</v>
      </c>
      <c r="C33" t="s">
        <v>1825</v>
      </c>
      <c r="D33" t="s">
        <v>1815</v>
      </c>
      <c r="E33" t="s">
        <v>1814</v>
      </c>
      <c r="F33" t="s">
        <v>25</v>
      </c>
      <c r="H33">
        <v>8</v>
      </c>
    </row>
    <row r="34" spans="1:9" x14ac:dyDescent="0.25">
      <c r="A34" t="s">
        <v>91</v>
      </c>
      <c r="B34" t="s">
        <v>90</v>
      </c>
      <c r="C34" t="s">
        <v>1828</v>
      </c>
      <c r="D34" t="s">
        <v>1815</v>
      </c>
      <c r="E34" t="s">
        <v>1814</v>
      </c>
      <c r="F34" t="s">
        <v>15</v>
      </c>
      <c r="H34">
        <v>1</v>
      </c>
    </row>
    <row r="35" spans="1:9" x14ac:dyDescent="0.25">
      <c r="A35" t="s">
        <v>1052</v>
      </c>
      <c r="B35" t="s">
        <v>1051</v>
      </c>
      <c r="C35" t="s">
        <v>1823</v>
      </c>
      <c r="D35" t="s">
        <v>1815</v>
      </c>
      <c r="E35" t="s">
        <v>1815</v>
      </c>
      <c r="F35" t="s">
        <v>25</v>
      </c>
      <c r="H35">
        <v>1</v>
      </c>
    </row>
    <row r="36" spans="1:9" x14ac:dyDescent="0.25">
      <c r="A36" t="s">
        <v>1213</v>
      </c>
      <c r="B36" t="s">
        <v>1212</v>
      </c>
      <c r="C36" t="s">
        <v>1830</v>
      </c>
      <c r="D36" t="s">
        <v>1815</v>
      </c>
      <c r="E36" t="s">
        <v>1814</v>
      </c>
      <c r="F36" t="s">
        <v>15</v>
      </c>
      <c r="H36">
        <v>4</v>
      </c>
    </row>
    <row r="37" spans="1:9" x14ac:dyDescent="0.25">
      <c r="A37" t="s">
        <v>43</v>
      </c>
      <c r="B37" t="s">
        <v>42</v>
      </c>
      <c r="C37" t="s">
        <v>1816</v>
      </c>
      <c r="D37" t="s">
        <v>1815</v>
      </c>
      <c r="E37" t="s">
        <v>1814</v>
      </c>
      <c r="F37" t="s">
        <v>25</v>
      </c>
      <c r="G37" t="s">
        <v>1878</v>
      </c>
      <c r="H37">
        <v>6</v>
      </c>
    </row>
    <row r="38" spans="1:9" x14ac:dyDescent="0.25">
      <c r="A38" t="s">
        <v>1013</v>
      </c>
      <c r="B38" t="s">
        <v>187</v>
      </c>
      <c r="C38" t="s">
        <v>1813</v>
      </c>
      <c r="D38" t="s">
        <v>1815</v>
      </c>
      <c r="E38" t="s">
        <v>1815</v>
      </c>
      <c r="F38" t="s">
        <v>25</v>
      </c>
      <c r="G38" t="s">
        <v>1879</v>
      </c>
      <c r="H38">
        <v>1</v>
      </c>
    </row>
    <row r="39" spans="1:9" x14ac:dyDescent="0.25">
      <c r="A39" t="s">
        <v>212</v>
      </c>
      <c r="B39" t="s">
        <v>211</v>
      </c>
      <c r="C39" t="s">
        <v>1841</v>
      </c>
      <c r="D39" t="s">
        <v>1819</v>
      </c>
      <c r="E39" t="s">
        <v>1815</v>
      </c>
      <c r="F39" t="s">
        <v>22</v>
      </c>
      <c r="H39">
        <v>26</v>
      </c>
    </row>
    <row r="40" spans="1:9" x14ac:dyDescent="0.25">
      <c r="A40" t="s">
        <v>204</v>
      </c>
      <c r="B40" t="s">
        <v>203</v>
      </c>
      <c r="C40" t="s">
        <v>1830</v>
      </c>
      <c r="D40" t="s">
        <v>1819</v>
      </c>
      <c r="E40" t="s">
        <v>1814</v>
      </c>
      <c r="F40" t="s">
        <v>15</v>
      </c>
      <c r="G40" t="s">
        <v>1880</v>
      </c>
      <c r="H40">
        <v>1</v>
      </c>
    </row>
    <row r="41" spans="1:9" x14ac:dyDescent="0.25">
      <c r="A41" t="s">
        <v>294</v>
      </c>
      <c r="B41" t="s">
        <v>293</v>
      </c>
      <c r="C41" t="s">
        <v>1823</v>
      </c>
      <c r="D41" t="s">
        <v>1815</v>
      </c>
      <c r="E41" t="s">
        <v>1815</v>
      </c>
      <c r="F41" t="s">
        <v>25</v>
      </c>
      <c r="H41">
        <v>1</v>
      </c>
    </row>
    <row r="42" spans="1:9" x14ac:dyDescent="0.25">
      <c r="A42" t="s">
        <v>294</v>
      </c>
      <c r="B42" t="s">
        <v>1123</v>
      </c>
      <c r="C42" t="s">
        <v>1827</v>
      </c>
      <c r="D42" t="s">
        <v>1815</v>
      </c>
      <c r="E42" t="s">
        <v>1815</v>
      </c>
      <c r="F42" t="s">
        <v>25</v>
      </c>
      <c r="H42">
        <v>1</v>
      </c>
    </row>
    <row r="43" spans="1:9" x14ac:dyDescent="0.25">
      <c r="A43" t="s">
        <v>285</v>
      </c>
      <c r="B43" t="s">
        <v>284</v>
      </c>
      <c r="C43" t="s">
        <v>1816</v>
      </c>
      <c r="D43" t="s">
        <v>1815</v>
      </c>
      <c r="E43" t="s">
        <v>1814</v>
      </c>
      <c r="F43" t="s">
        <v>25</v>
      </c>
      <c r="H43">
        <v>3</v>
      </c>
    </row>
    <row r="44" spans="1:9" x14ac:dyDescent="0.25">
      <c r="A44" t="s">
        <v>98</v>
      </c>
      <c r="B44" t="s">
        <v>97</v>
      </c>
      <c r="C44" t="s">
        <v>1835</v>
      </c>
      <c r="D44" t="s">
        <v>1819</v>
      </c>
      <c r="E44" t="s">
        <v>1814</v>
      </c>
      <c r="F44" t="s">
        <v>15</v>
      </c>
      <c r="H44">
        <v>1</v>
      </c>
      <c r="I44" t="s">
        <v>1912</v>
      </c>
    </row>
    <row r="45" spans="1:9" x14ac:dyDescent="0.25">
      <c r="A45" t="s">
        <v>201</v>
      </c>
      <c r="B45" t="s">
        <v>200</v>
      </c>
      <c r="C45" t="s">
        <v>1842</v>
      </c>
      <c r="D45" t="s">
        <v>1815</v>
      </c>
      <c r="E45" t="s">
        <v>1814</v>
      </c>
      <c r="F45" t="s">
        <v>15</v>
      </c>
      <c r="H45">
        <v>8</v>
      </c>
    </row>
    <row r="46" spans="1:9" x14ac:dyDescent="0.25">
      <c r="A46" t="s">
        <v>1514</v>
      </c>
      <c r="B46" t="s">
        <v>1513</v>
      </c>
      <c r="C46" t="s">
        <v>1826</v>
      </c>
      <c r="D46" t="s">
        <v>1815</v>
      </c>
      <c r="E46" t="s">
        <v>1815</v>
      </c>
      <c r="F46" t="s">
        <v>22</v>
      </c>
      <c r="H46">
        <v>1</v>
      </c>
    </row>
    <row r="47" spans="1:9" x14ac:dyDescent="0.25">
      <c r="A47" t="s">
        <v>135</v>
      </c>
      <c r="B47" t="s">
        <v>134</v>
      </c>
      <c r="C47" t="s">
        <v>1828</v>
      </c>
      <c r="D47" t="s">
        <v>1815</v>
      </c>
      <c r="E47" t="s">
        <v>1815</v>
      </c>
      <c r="F47" t="s">
        <v>15</v>
      </c>
      <c r="H47">
        <v>1</v>
      </c>
    </row>
    <row r="48" spans="1:9" x14ac:dyDescent="0.25">
      <c r="A48" t="s">
        <v>505</v>
      </c>
      <c r="B48" t="s">
        <v>187</v>
      </c>
      <c r="C48" t="s">
        <v>1813</v>
      </c>
      <c r="D48" t="s">
        <v>1815</v>
      </c>
      <c r="E48" t="s">
        <v>1815</v>
      </c>
      <c r="F48" t="s">
        <v>22</v>
      </c>
      <c r="H48">
        <v>7</v>
      </c>
    </row>
    <row r="49" spans="1:9" x14ac:dyDescent="0.25">
      <c r="A49" t="s">
        <v>234</v>
      </c>
      <c r="B49" t="s">
        <v>233</v>
      </c>
      <c r="C49" t="s">
        <v>1823</v>
      </c>
      <c r="D49" t="s">
        <v>1815</v>
      </c>
      <c r="E49" t="s">
        <v>1815</v>
      </c>
      <c r="F49" t="s">
        <v>235</v>
      </c>
      <c r="H49">
        <v>3</v>
      </c>
    </row>
    <row r="50" spans="1:9" x14ac:dyDescent="0.25">
      <c r="A50" t="s">
        <v>31</v>
      </c>
      <c r="B50" t="s">
        <v>30</v>
      </c>
      <c r="C50" t="s">
        <v>1824</v>
      </c>
      <c r="D50" t="s">
        <v>1815</v>
      </c>
      <c r="E50" t="s">
        <v>1814</v>
      </c>
      <c r="F50" t="s">
        <v>25</v>
      </c>
      <c r="H50">
        <v>91</v>
      </c>
      <c r="I50" t="s">
        <v>1829</v>
      </c>
    </row>
    <row r="51" spans="1:9" x14ac:dyDescent="0.25">
      <c r="A51" t="s">
        <v>517</v>
      </c>
      <c r="B51" t="s">
        <v>516</v>
      </c>
      <c r="C51" t="s">
        <v>1823</v>
      </c>
      <c r="D51" t="s">
        <v>1815</v>
      </c>
      <c r="E51" t="s">
        <v>1815</v>
      </c>
      <c r="F51" t="s">
        <v>15</v>
      </c>
      <c r="H51">
        <v>9</v>
      </c>
    </row>
    <row r="52" spans="1:9" x14ac:dyDescent="0.25">
      <c r="A52" t="s">
        <v>1006</v>
      </c>
      <c r="B52" t="s">
        <v>1005</v>
      </c>
      <c r="C52" t="s">
        <v>1813</v>
      </c>
      <c r="D52" t="s">
        <v>1819</v>
      </c>
      <c r="E52" t="s">
        <v>1814</v>
      </c>
      <c r="F52" t="s">
        <v>22</v>
      </c>
      <c r="H52">
        <v>1</v>
      </c>
    </row>
    <row r="53" spans="1:9" x14ac:dyDescent="0.25">
      <c r="A53" t="s">
        <v>232</v>
      </c>
      <c r="B53" t="s">
        <v>231</v>
      </c>
      <c r="C53" t="s">
        <v>1830</v>
      </c>
      <c r="D53" t="s">
        <v>1815</v>
      </c>
      <c r="E53" t="s">
        <v>1814</v>
      </c>
      <c r="F53" t="s">
        <v>15</v>
      </c>
      <c r="H53">
        <v>2</v>
      </c>
    </row>
    <row r="54" spans="1:9" x14ac:dyDescent="0.25">
      <c r="A54" t="s">
        <v>184</v>
      </c>
      <c r="B54" t="s">
        <v>108</v>
      </c>
      <c r="C54" t="s">
        <v>1823</v>
      </c>
      <c r="D54" t="s">
        <v>1815</v>
      </c>
      <c r="E54" t="s">
        <v>1815</v>
      </c>
      <c r="F54" t="s">
        <v>25</v>
      </c>
      <c r="H54">
        <v>12</v>
      </c>
    </row>
    <row r="55" spans="1:9" x14ac:dyDescent="0.25">
      <c r="A55" t="s">
        <v>184</v>
      </c>
      <c r="B55" t="s">
        <v>165</v>
      </c>
      <c r="C55" t="s">
        <v>1823</v>
      </c>
      <c r="D55" t="s">
        <v>1815</v>
      </c>
      <c r="E55" t="s">
        <v>1814</v>
      </c>
      <c r="F55" t="s">
        <v>15</v>
      </c>
      <c r="H55">
        <v>17</v>
      </c>
    </row>
    <row r="56" spans="1:9" x14ac:dyDescent="0.25">
      <c r="A56" t="s">
        <v>347</v>
      </c>
      <c r="B56" t="s">
        <v>346</v>
      </c>
      <c r="C56" t="s">
        <v>1830</v>
      </c>
      <c r="D56" t="s">
        <v>1815</v>
      </c>
      <c r="E56" t="s">
        <v>1814</v>
      </c>
      <c r="F56" t="s">
        <v>15</v>
      </c>
      <c r="G56" t="s">
        <v>1881</v>
      </c>
      <c r="H56">
        <v>1</v>
      </c>
    </row>
    <row r="57" spans="1:9" x14ac:dyDescent="0.25">
      <c r="A57" t="s">
        <v>1153</v>
      </c>
      <c r="B57" t="s">
        <v>1148</v>
      </c>
      <c r="C57" t="s">
        <v>1813</v>
      </c>
      <c r="D57" t="s">
        <v>1815</v>
      </c>
      <c r="E57" t="s">
        <v>1814</v>
      </c>
      <c r="F57" t="s">
        <v>15</v>
      </c>
      <c r="G57" t="s">
        <v>1882</v>
      </c>
      <c r="H57">
        <v>11</v>
      </c>
    </row>
    <row r="58" spans="1:9" x14ac:dyDescent="0.25">
      <c r="A58" t="s">
        <v>228</v>
      </c>
      <c r="B58" t="s">
        <v>56</v>
      </c>
      <c r="C58" t="s">
        <v>1824</v>
      </c>
      <c r="D58" t="s">
        <v>1815</v>
      </c>
      <c r="E58" t="s">
        <v>1815</v>
      </c>
      <c r="F58" t="s">
        <v>25</v>
      </c>
      <c r="H58">
        <v>1</v>
      </c>
    </row>
    <row r="59" spans="1:9" x14ac:dyDescent="0.25">
      <c r="A59" t="s">
        <v>515</v>
      </c>
      <c r="B59" t="s">
        <v>514</v>
      </c>
      <c r="C59" t="s">
        <v>1817</v>
      </c>
      <c r="D59" t="s">
        <v>1819</v>
      </c>
      <c r="E59" t="s">
        <v>1814</v>
      </c>
      <c r="F59" t="s">
        <v>22</v>
      </c>
      <c r="H59">
        <v>4</v>
      </c>
    </row>
    <row r="60" spans="1:9" x14ac:dyDescent="0.25">
      <c r="A60" t="s">
        <v>1323</v>
      </c>
      <c r="B60" t="s">
        <v>1322</v>
      </c>
      <c r="C60" t="s">
        <v>1823</v>
      </c>
      <c r="D60" t="s">
        <v>1815</v>
      </c>
      <c r="E60" t="s">
        <v>1815</v>
      </c>
      <c r="F60" t="s">
        <v>22</v>
      </c>
      <c r="G60" t="s">
        <v>1883</v>
      </c>
      <c r="H60">
        <v>1</v>
      </c>
    </row>
    <row r="61" spans="1:9" x14ac:dyDescent="0.25">
      <c r="A61" t="s">
        <v>219</v>
      </c>
      <c r="B61" t="s">
        <v>218</v>
      </c>
      <c r="C61" t="s">
        <v>1826</v>
      </c>
      <c r="D61" t="s">
        <v>1815</v>
      </c>
      <c r="E61" t="s">
        <v>1814</v>
      </c>
      <c r="F61" t="s">
        <v>22</v>
      </c>
      <c r="H61">
        <v>1</v>
      </c>
    </row>
    <row r="62" spans="1:9" x14ac:dyDescent="0.25">
      <c r="A62" t="s">
        <v>425</v>
      </c>
      <c r="B62" t="s">
        <v>424</v>
      </c>
      <c r="C62" t="s">
        <v>1813</v>
      </c>
      <c r="D62" t="s">
        <v>1819</v>
      </c>
      <c r="E62" t="s">
        <v>1814</v>
      </c>
      <c r="F62" t="s">
        <v>25</v>
      </c>
      <c r="G62" t="s">
        <v>1884</v>
      </c>
      <c r="H62">
        <v>3</v>
      </c>
    </row>
    <row r="63" spans="1:9" x14ac:dyDescent="0.25">
      <c r="A63" t="s">
        <v>21</v>
      </c>
      <c r="B63" t="s">
        <v>20</v>
      </c>
      <c r="C63" t="s">
        <v>1827</v>
      </c>
      <c r="D63" t="s">
        <v>1819</v>
      </c>
      <c r="E63" t="s">
        <v>1814</v>
      </c>
      <c r="F63" t="s">
        <v>22</v>
      </c>
      <c r="H63">
        <v>5</v>
      </c>
    </row>
    <row r="64" spans="1:9" x14ac:dyDescent="0.25">
      <c r="A64" t="s">
        <v>1276</v>
      </c>
      <c r="B64" t="s">
        <v>1275</v>
      </c>
      <c r="C64" t="s">
        <v>1830</v>
      </c>
      <c r="D64" t="s">
        <v>1815</v>
      </c>
      <c r="E64" t="s">
        <v>1814</v>
      </c>
      <c r="F64" t="s">
        <v>22</v>
      </c>
      <c r="H64">
        <v>1</v>
      </c>
    </row>
    <row r="65" spans="1:9" x14ac:dyDescent="0.25">
      <c r="A65" t="s">
        <v>191</v>
      </c>
      <c r="B65" t="s">
        <v>190</v>
      </c>
      <c r="C65" t="s">
        <v>1830</v>
      </c>
      <c r="D65" t="s">
        <v>1815</v>
      </c>
      <c r="E65" t="s">
        <v>1815</v>
      </c>
      <c r="F65" t="s">
        <v>15</v>
      </c>
      <c r="H65">
        <v>3</v>
      </c>
    </row>
    <row r="66" spans="1:9" x14ac:dyDescent="0.25">
      <c r="A66" t="s">
        <v>500</v>
      </c>
      <c r="B66" t="s">
        <v>499</v>
      </c>
      <c r="C66" t="s">
        <v>1824</v>
      </c>
      <c r="D66" t="s">
        <v>1815</v>
      </c>
      <c r="E66" t="s">
        <v>1814</v>
      </c>
      <c r="F66" t="s">
        <v>15</v>
      </c>
      <c r="H66">
        <v>7</v>
      </c>
    </row>
    <row r="67" spans="1:9" x14ac:dyDescent="0.25">
      <c r="A67" t="s">
        <v>1508</v>
      </c>
      <c r="B67" t="s">
        <v>1507</v>
      </c>
      <c r="C67" t="s">
        <v>1830</v>
      </c>
      <c r="D67" t="s">
        <v>1815</v>
      </c>
      <c r="E67" t="s">
        <v>1814</v>
      </c>
      <c r="F67" t="s">
        <v>15</v>
      </c>
      <c r="G67" t="s">
        <v>1885</v>
      </c>
      <c r="H67">
        <v>4</v>
      </c>
    </row>
    <row r="68" spans="1:9" x14ac:dyDescent="0.25">
      <c r="A68" t="s">
        <v>513</v>
      </c>
      <c r="B68" t="s">
        <v>512</v>
      </c>
      <c r="C68" t="s">
        <v>1830</v>
      </c>
      <c r="D68" t="s">
        <v>1815</v>
      </c>
      <c r="E68" t="s">
        <v>1815</v>
      </c>
      <c r="F68" t="s">
        <v>235</v>
      </c>
      <c r="H68">
        <v>10</v>
      </c>
    </row>
    <row r="69" spans="1:9" x14ac:dyDescent="0.25">
      <c r="A69" t="s">
        <v>100</v>
      </c>
      <c r="B69" t="s">
        <v>99</v>
      </c>
      <c r="C69" t="s">
        <v>1824</v>
      </c>
      <c r="D69" t="s">
        <v>1815</v>
      </c>
      <c r="E69" t="s">
        <v>1815</v>
      </c>
      <c r="F69" t="s">
        <v>15</v>
      </c>
      <c r="G69" t="s">
        <v>1886</v>
      </c>
      <c r="H69">
        <v>19</v>
      </c>
    </row>
    <row r="70" spans="1:9" x14ac:dyDescent="0.25">
      <c r="A70" t="s">
        <v>1220</v>
      </c>
      <c r="B70" t="s">
        <v>1219</v>
      </c>
      <c r="C70" t="s">
        <v>1827</v>
      </c>
      <c r="D70" t="s">
        <v>1815</v>
      </c>
      <c r="E70" t="s">
        <v>1815</v>
      </c>
      <c r="F70" t="s">
        <v>25</v>
      </c>
      <c r="H70">
        <v>13</v>
      </c>
    </row>
    <row r="71" spans="1:9" x14ac:dyDescent="0.25">
      <c r="A71" t="s">
        <v>414</v>
      </c>
      <c r="B71" t="s">
        <v>413</v>
      </c>
      <c r="C71" t="s">
        <v>1823</v>
      </c>
      <c r="D71" t="s">
        <v>1815</v>
      </c>
      <c r="E71" t="s">
        <v>1815</v>
      </c>
      <c r="F71" t="s">
        <v>25</v>
      </c>
      <c r="H71">
        <v>2</v>
      </c>
    </row>
    <row r="72" spans="1:9" x14ac:dyDescent="0.25">
      <c r="A72" t="s">
        <v>81</v>
      </c>
      <c r="B72" t="s">
        <v>80</v>
      </c>
      <c r="C72" t="s">
        <v>1831</v>
      </c>
      <c r="D72" t="s">
        <v>1819</v>
      </c>
      <c r="E72" t="s">
        <v>1815</v>
      </c>
      <c r="F72" t="s">
        <v>15</v>
      </c>
      <c r="G72" t="s">
        <v>1877</v>
      </c>
      <c r="H72">
        <v>23</v>
      </c>
    </row>
    <row r="73" spans="1:9" x14ac:dyDescent="0.25">
      <c r="A73" t="s">
        <v>197</v>
      </c>
      <c r="B73" t="s">
        <v>196</v>
      </c>
      <c r="C73" t="s">
        <v>1831</v>
      </c>
      <c r="D73" t="s">
        <v>1815</v>
      </c>
      <c r="E73" t="s">
        <v>1815</v>
      </c>
      <c r="F73" t="s">
        <v>15</v>
      </c>
      <c r="H73">
        <v>2</v>
      </c>
    </row>
    <row r="74" spans="1:9" x14ac:dyDescent="0.25">
      <c r="A74" t="s">
        <v>537</v>
      </c>
      <c r="B74" t="s">
        <v>536</v>
      </c>
      <c r="C74" t="s">
        <v>1827</v>
      </c>
      <c r="D74" t="s">
        <v>1815</v>
      </c>
      <c r="E74" t="s">
        <v>1814</v>
      </c>
      <c r="F74" t="s">
        <v>235</v>
      </c>
      <c r="G74" t="s">
        <v>1887</v>
      </c>
      <c r="H74">
        <v>3</v>
      </c>
    </row>
    <row r="75" spans="1:9" x14ac:dyDescent="0.25">
      <c r="A75" t="s">
        <v>418</v>
      </c>
      <c r="B75" t="s">
        <v>417</v>
      </c>
      <c r="C75" t="s">
        <v>1827</v>
      </c>
      <c r="D75" t="s">
        <v>1815</v>
      </c>
      <c r="E75" t="s">
        <v>1814</v>
      </c>
      <c r="F75" t="s">
        <v>25</v>
      </c>
      <c r="G75" t="s">
        <v>1888</v>
      </c>
      <c r="H75">
        <v>6</v>
      </c>
      <c r="I75" t="s">
        <v>1913</v>
      </c>
    </row>
    <row r="76" spans="1:9" x14ac:dyDescent="0.25">
      <c r="A76" t="s">
        <v>1067</v>
      </c>
      <c r="B76" t="s">
        <v>437</v>
      </c>
      <c r="C76" t="s">
        <v>1825</v>
      </c>
      <c r="D76" t="s">
        <v>1815</v>
      </c>
      <c r="E76" t="s">
        <v>1815</v>
      </c>
      <c r="F76" t="s">
        <v>25</v>
      </c>
      <c r="H76">
        <v>1</v>
      </c>
    </row>
    <row r="77" spans="1:9" x14ac:dyDescent="0.25">
      <c r="A77" t="s">
        <v>1489</v>
      </c>
      <c r="B77" t="s">
        <v>159</v>
      </c>
      <c r="C77" t="s">
        <v>1826</v>
      </c>
      <c r="D77" t="s">
        <v>1815</v>
      </c>
      <c r="E77" t="s">
        <v>1815</v>
      </c>
      <c r="F77" t="s">
        <v>25</v>
      </c>
      <c r="G77" t="s">
        <v>1889</v>
      </c>
      <c r="H77">
        <v>2</v>
      </c>
    </row>
    <row r="78" spans="1:9" x14ac:dyDescent="0.25">
      <c r="A78" t="s">
        <v>300</v>
      </c>
      <c r="B78" t="s">
        <v>299</v>
      </c>
      <c r="C78" t="s">
        <v>1825</v>
      </c>
      <c r="D78" t="s">
        <v>1819</v>
      </c>
      <c r="E78" t="s">
        <v>1815</v>
      </c>
      <c r="F78" t="s">
        <v>15</v>
      </c>
      <c r="H78">
        <v>25</v>
      </c>
    </row>
    <row r="79" spans="1:9" x14ac:dyDescent="0.25">
      <c r="A79" t="s">
        <v>65</v>
      </c>
      <c r="B79" t="s">
        <v>64</v>
      </c>
      <c r="C79" t="s">
        <v>1823</v>
      </c>
      <c r="D79" t="s">
        <v>1815</v>
      </c>
      <c r="E79" t="s">
        <v>1815</v>
      </c>
      <c r="F79" t="s">
        <v>25</v>
      </c>
      <c r="H79">
        <v>25</v>
      </c>
    </row>
    <row r="80" spans="1:9" x14ac:dyDescent="0.25">
      <c r="A80" t="s">
        <v>1363</v>
      </c>
      <c r="B80" t="s">
        <v>1362</v>
      </c>
      <c r="C80" t="s">
        <v>1843</v>
      </c>
      <c r="D80" t="s">
        <v>1815</v>
      </c>
      <c r="E80" t="s">
        <v>1814</v>
      </c>
      <c r="F80" t="s">
        <v>15</v>
      </c>
      <c r="H80">
        <v>5</v>
      </c>
      <c r="I80" t="s">
        <v>1844</v>
      </c>
    </row>
    <row r="81" spans="1:9" x14ac:dyDescent="0.25">
      <c r="A81" t="s">
        <v>1184</v>
      </c>
      <c r="B81" t="s">
        <v>1183</v>
      </c>
      <c r="C81" t="s">
        <v>1813</v>
      </c>
      <c r="D81" t="s">
        <v>1815</v>
      </c>
      <c r="E81" t="s">
        <v>1814</v>
      </c>
      <c r="F81" t="s">
        <v>25</v>
      </c>
      <c r="H81">
        <v>1</v>
      </c>
    </row>
    <row r="82" spans="1:9" x14ac:dyDescent="0.25">
      <c r="A82" t="s">
        <v>53</v>
      </c>
      <c r="B82" t="s">
        <v>52</v>
      </c>
      <c r="C82" t="s">
        <v>1823</v>
      </c>
      <c r="D82" t="s">
        <v>1815</v>
      </c>
      <c r="E82" t="s">
        <v>1815</v>
      </c>
      <c r="F82" t="s">
        <v>15</v>
      </c>
      <c r="H82">
        <v>2</v>
      </c>
    </row>
    <row r="83" spans="1:9" x14ac:dyDescent="0.25">
      <c r="A83" t="s">
        <v>183</v>
      </c>
      <c r="B83" t="s">
        <v>182</v>
      </c>
      <c r="C83" t="s">
        <v>1823</v>
      </c>
      <c r="D83" t="s">
        <v>1815</v>
      </c>
      <c r="E83" t="s">
        <v>1815</v>
      </c>
      <c r="F83" t="s">
        <v>25</v>
      </c>
      <c r="H83">
        <v>12</v>
      </c>
    </row>
    <row r="84" spans="1:9" x14ac:dyDescent="0.25">
      <c r="A84" t="s">
        <v>166</v>
      </c>
      <c r="B84" t="s">
        <v>165</v>
      </c>
      <c r="C84" t="s">
        <v>1813</v>
      </c>
      <c r="D84" t="s">
        <v>1815</v>
      </c>
      <c r="E84" t="s">
        <v>1814</v>
      </c>
      <c r="F84" t="s">
        <v>25</v>
      </c>
      <c r="H84">
        <v>51</v>
      </c>
    </row>
    <row r="85" spans="1:9" x14ac:dyDescent="0.25">
      <c r="A85" t="s">
        <v>195</v>
      </c>
      <c r="B85" t="s">
        <v>194</v>
      </c>
      <c r="C85" t="s">
        <v>1824</v>
      </c>
      <c r="D85" t="s">
        <v>1815</v>
      </c>
      <c r="E85" t="s">
        <v>1815</v>
      </c>
      <c r="F85" t="s">
        <v>15</v>
      </c>
      <c r="G85" t="s">
        <v>1889</v>
      </c>
      <c r="H85">
        <v>6</v>
      </c>
    </row>
    <row r="86" spans="1:9" x14ac:dyDescent="0.25">
      <c r="A86" t="s">
        <v>991</v>
      </c>
      <c r="B86" t="s">
        <v>23</v>
      </c>
      <c r="C86" t="s">
        <v>1824</v>
      </c>
      <c r="D86" t="s">
        <v>1815</v>
      </c>
      <c r="E86" t="s">
        <v>1815</v>
      </c>
      <c r="F86" t="s">
        <v>25</v>
      </c>
      <c r="H86">
        <v>2</v>
      </c>
    </row>
    <row r="87" spans="1:9" x14ac:dyDescent="0.25">
      <c r="A87" t="s">
        <v>123</v>
      </c>
      <c r="B87" t="s">
        <v>122</v>
      </c>
      <c r="C87" t="s">
        <v>1824</v>
      </c>
      <c r="D87" t="s">
        <v>1815</v>
      </c>
      <c r="E87" t="s">
        <v>1815</v>
      </c>
      <c r="F87" t="s">
        <v>25</v>
      </c>
      <c r="H87">
        <v>19</v>
      </c>
    </row>
    <row r="88" spans="1:9" x14ac:dyDescent="0.25">
      <c r="A88" t="s">
        <v>37</v>
      </c>
      <c r="B88" t="s">
        <v>36</v>
      </c>
      <c r="C88" t="s">
        <v>1827</v>
      </c>
      <c r="D88" t="s">
        <v>1815</v>
      </c>
      <c r="E88" t="s">
        <v>1814</v>
      </c>
      <c r="F88" t="s">
        <v>15</v>
      </c>
      <c r="H88">
        <v>18</v>
      </c>
    </row>
    <row r="89" spans="1:9" x14ac:dyDescent="0.25">
      <c r="A89" t="s">
        <v>1418</v>
      </c>
      <c r="B89" t="s">
        <v>108</v>
      </c>
      <c r="C89" t="s">
        <v>1826</v>
      </c>
      <c r="D89" t="s">
        <v>1815</v>
      </c>
      <c r="E89" t="s">
        <v>1815</v>
      </c>
      <c r="F89" t="s">
        <v>15</v>
      </c>
      <c r="H89">
        <v>2</v>
      </c>
    </row>
    <row r="90" spans="1:9" x14ac:dyDescent="0.25">
      <c r="A90" t="s">
        <v>1599</v>
      </c>
      <c r="B90" t="s">
        <v>1598</v>
      </c>
      <c r="C90" t="s">
        <v>1825</v>
      </c>
      <c r="D90" t="s">
        <v>1815</v>
      </c>
      <c r="E90" t="s">
        <v>1814</v>
      </c>
      <c r="F90" t="s">
        <v>25</v>
      </c>
      <c r="H90">
        <v>1</v>
      </c>
    </row>
    <row r="91" spans="1:9" x14ac:dyDescent="0.25">
      <c r="A91" t="s">
        <v>221</v>
      </c>
      <c r="B91" t="s">
        <v>220</v>
      </c>
      <c r="C91" t="s">
        <v>1826</v>
      </c>
      <c r="D91" t="s">
        <v>1815</v>
      </c>
      <c r="E91" t="s">
        <v>1815</v>
      </c>
      <c r="F91" t="s">
        <v>25</v>
      </c>
      <c r="H91">
        <v>5</v>
      </c>
    </row>
    <row r="92" spans="1:9" x14ac:dyDescent="0.25">
      <c r="A92" t="s">
        <v>1169</v>
      </c>
      <c r="B92" t="s">
        <v>1168</v>
      </c>
      <c r="C92" t="s">
        <v>1845</v>
      </c>
      <c r="D92" t="s">
        <v>1815</v>
      </c>
      <c r="E92" t="s">
        <v>1815</v>
      </c>
      <c r="F92" t="s">
        <v>25</v>
      </c>
      <c r="H92">
        <v>6</v>
      </c>
    </row>
    <row r="93" spans="1:9" x14ac:dyDescent="0.25">
      <c r="A93" t="s">
        <v>1409</v>
      </c>
      <c r="B93" t="s">
        <v>1408</v>
      </c>
      <c r="C93" t="s">
        <v>1842</v>
      </c>
      <c r="D93" t="s">
        <v>1815</v>
      </c>
      <c r="E93" t="s">
        <v>1814</v>
      </c>
      <c r="F93" t="s">
        <v>15</v>
      </c>
      <c r="H93">
        <v>1</v>
      </c>
    </row>
    <row r="94" spans="1:9" x14ac:dyDescent="0.25">
      <c r="A94" t="s">
        <v>1796</v>
      </c>
      <c r="B94" t="s">
        <v>1795</v>
      </c>
      <c r="C94" t="s">
        <v>1826</v>
      </c>
      <c r="D94" t="s">
        <v>1815</v>
      </c>
      <c r="E94" t="s">
        <v>1814</v>
      </c>
      <c r="F94" t="s">
        <v>25</v>
      </c>
      <c r="H94">
        <v>1</v>
      </c>
    </row>
    <row r="95" spans="1:9" x14ac:dyDescent="0.25">
      <c r="A95" t="s">
        <v>344</v>
      </c>
      <c r="B95" t="s">
        <v>343</v>
      </c>
      <c r="C95" t="s">
        <v>1824</v>
      </c>
      <c r="D95" t="s">
        <v>1815</v>
      </c>
      <c r="E95" t="s">
        <v>1815</v>
      </c>
      <c r="F95" t="s">
        <v>25</v>
      </c>
      <c r="H95">
        <v>3</v>
      </c>
    </row>
    <row r="96" spans="1:9" x14ac:dyDescent="0.25">
      <c r="A96" t="s">
        <v>1364</v>
      </c>
      <c r="B96" t="s">
        <v>66</v>
      </c>
      <c r="C96" t="s">
        <v>1824</v>
      </c>
      <c r="D96" t="s">
        <v>1815</v>
      </c>
      <c r="E96" t="s">
        <v>1814</v>
      </c>
      <c r="F96" t="s">
        <v>25</v>
      </c>
      <c r="G96" t="s">
        <v>1890</v>
      </c>
      <c r="H96">
        <v>32</v>
      </c>
      <c r="I96" t="s">
        <v>1829</v>
      </c>
    </row>
    <row r="97" spans="1:8" x14ac:dyDescent="0.25">
      <c r="A97" t="s">
        <v>1395</v>
      </c>
      <c r="B97" t="s">
        <v>1394</v>
      </c>
      <c r="C97" t="s">
        <v>1825</v>
      </c>
      <c r="D97" t="s">
        <v>1815</v>
      </c>
      <c r="E97" t="s">
        <v>1815</v>
      </c>
      <c r="F97" t="s">
        <v>25</v>
      </c>
      <c r="G97" t="s">
        <v>1886</v>
      </c>
      <c r="H97">
        <v>24</v>
      </c>
    </row>
    <row r="98" spans="1:8" x14ac:dyDescent="0.25">
      <c r="A98" t="s">
        <v>1736</v>
      </c>
      <c r="B98" t="s">
        <v>1735</v>
      </c>
      <c r="C98" t="s">
        <v>1826</v>
      </c>
      <c r="D98" t="s">
        <v>1815</v>
      </c>
      <c r="E98" t="s">
        <v>1815</v>
      </c>
      <c r="F98" t="s">
        <v>15</v>
      </c>
      <c r="H98">
        <v>4</v>
      </c>
    </row>
    <row r="99" spans="1:8" x14ac:dyDescent="0.25">
      <c r="A99" t="s">
        <v>428</v>
      </c>
      <c r="B99" t="s">
        <v>427</v>
      </c>
      <c r="C99" t="s">
        <v>1813</v>
      </c>
      <c r="D99" t="s">
        <v>1815</v>
      </c>
      <c r="E99" t="s">
        <v>1815</v>
      </c>
      <c r="F99" t="s">
        <v>25</v>
      </c>
      <c r="H99">
        <v>7</v>
      </c>
    </row>
    <row r="100" spans="1:8" x14ac:dyDescent="0.25">
      <c r="A100" t="s">
        <v>134</v>
      </c>
      <c r="B100" t="s">
        <v>518</v>
      </c>
      <c r="C100" t="s">
        <v>1824</v>
      </c>
      <c r="D100" t="s">
        <v>1819</v>
      </c>
      <c r="E100" t="s">
        <v>1814</v>
      </c>
      <c r="F100" t="s">
        <v>22</v>
      </c>
      <c r="G100" t="s">
        <v>1886</v>
      </c>
      <c r="H100">
        <v>1</v>
      </c>
    </row>
    <row r="101" spans="1:8" x14ac:dyDescent="0.25">
      <c r="A101" t="s">
        <v>531</v>
      </c>
      <c r="B101" t="s">
        <v>530</v>
      </c>
      <c r="C101" t="s">
        <v>1826</v>
      </c>
      <c r="D101" t="s">
        <v>1815</v>
      </c>
      <c r="E101" t="s">
        <v>1815</v>
      </c>
      <c r="F101" t="s">
        <v>25</v>
      </c>
      <c r="H101">
        <v>4</v>
      </c>
    </row>
    <row r="102" spans="1:8" x14ac:dyDescent="0.25">
      <c r="A102" t="s">
        <v>342</v>
      </c>
      <c r="B102" t="s">
        <v>341</v>
      </c>
      <c r="C102" t="s">
        <v>1830</v>
      </c>
      <c r="D102" t="s">
        <v>1819</v>
      </c>
      <c r="E102" t="s">
        <v>1815</v>
      </c>
      <c r="F102" t="s">
        <v>15</v>
      </c>
      <c r="H102">
        <v>2</v>
      </c>
    </row>
    <row r="103" spans="1:8" x14ac:dyDescent="0.25">
      <c r="A103" t="s">
        <v>171</v>
      </c>
      <c r="B103" t="s">
        <v>170</v>
      </c>
      <c r="C103" t="s">
        <v>1813</v>
      </c>
      <c r="D103" t="s">
        <v>1815</v>
      </c>
      <c r="E103" t="s">
        <v>1814</v>
      </c>
      <c r="F103" t="s">
        <v>25</v>
      </c>
      <c r="H103">
        <v>1</v>
      </c>
    </row>
    <row r="104" spans="1:8" x14ac:dyDescent="0.25">
      <c r="A104" t="s">
        <v>283</v>
      </c>
      <c r="B104" t="s">
        <v>282</v>
      </c>
      <c r="C104" t="s">
        <v>1823</v>
      </c>
      <c r="D104" t="s">
        <v>1815</v>
      </c>
      <c r="E104" t="s">
        <v>1815</v>
      </c>
      <c r="F104" t="s">
        <v>25</v>
      </c>
      <c r="H104">
        <v>5</v>
      </c>
    </row>
    <row r="105" spans="1:8" x14ac:dyDescent="0.25">
      <c r="A105" t="s">
        <v>1381</v>
      </c>
      <c r="B105" t="s">
        <v>1380</v>
      </c>
      <c r="C105" t="s">
        <v>1826</v>
      </c>
      <c r="D105" t="s">
        <v>1815</v>
      </c>
      <c r="E105" t="s">
        <v>1814</v>
      </c>
      <c r="F105" t="s">
        <v>15</v>
      </c>
      <c r="G105" t="s">
        <v>1891</v>
      </c>
      <c r="H105">
        <v>5</v>
      </c>
    </row>
    <row r="106" spans="1:8" x14ac:dyDescent="0.25">
      <c r="A106" t="s">
        <v>1033</v>
      </c>
      <c r="B106" t="s">
        <v>1032</v>
      </c>
      <c r="C106" t="s">
        <v>1813</v>
      </c>
      <c r="D106" t="s">
        <v>1815</v>
      </c>
      <c r="E106" t="s">
        <v>1814</v>
      </c>
      <c r="F106" t="s">
        <v>25</v>
      </c>
      <c r="G106" t="s">
        <v>1892</v>
      </c>
      <c r="H106">
        <v>1</v>
      </c>
    </row>
    <row r="107" spans="1:8" x14ac:dyDescent="0.25">
      <c r="A107" t="s">
        <v>1406</v>
      </c>
      <c r="B107" t="s">
        <v>66</v>
      </c>
      <c r="C107" t="s">
        <v>1824</v>
      </c>
      <c r="D107" t="s">
        <v>1815</v>
      </c>
      <c r="E107" t="s">
        <v>1814</v>
      </c>
      <c r="F107" t="s">
        <v>22</v>
      </c>
      <c r="H107">
        <v>1</v>
      </c>
    </row>
    <row r="108" spans="1:8" x14ac:dyDescent="0.25">
      <c r="A108" t="s">
        <v>59</v>
      </c>
      <c r="B108" t="s">
        <v>58</v>
      </c>
      <c r="C108" t="s">
        <v>1823</v>
      </c>
      <c r="D108" t="s">
        <v>1815</v>
      </c>
      <c r="E108" t="s">
        <v>1814</v>
      </c>
      <c r="F108" t="s">
        <v>15</v>
      </c>
      <c r="G108" t="s">
        <v>1877</v>
      </c>
      <c r="H108">
        <v>8</v>
      </c>
    </row>
    <row r="109" spans="1:8" x14ac:dyDescent="0.25">
      <c r="A109" t="s">
        <v>63</v>
      </c>
      <c r="B109" t="s">
        <v>1485</v>
      </c>
      <c r="C109" t="s">
        <v>1826</v>
      </c>
      <c r="D109" t="s">
        <v>1815</v>
      </c>
      <c r="E109" t="s">
        <v>1814</v>
      </c>
      <c r="F109" t="s">
        <v>25</v>
      </c>
      <c r="H109">
        <v>2</v>
      </c>
    </row>
    <row r="110" spans="1:8" x14ac:dyDescent="0.25">
      <c r="A110" t="s">
        <v>63</v>
      </c>
      <c r="B110" t="s">
        <v>440</v>
      </c>
      <c r="C110" t="s">
        <v>1827</v>
      </c>
      <c r="D110" t="s">
        <v>1815</v>
      </c>
      <c r="E110" t="s">
        <v>1814</v>
      </c>
      <c r="F110" t="s">
        <v>15</v>
      </c>
      <c r="H110">
        <v>2</v>
      </c>
    </row>
    <row r="111" spans="1:8" x14ac:dyDescent="0.25">
      <c r="A111" t="s">
        <v>63</v>
      </c>
      <c r="B111" t="s">
        <v>62</v>
      </c>
      <c r="C111" t="s">
        <v>1823</v>
      </c>
      <c r="D111" t="s">
        <v>1815</v>
      </c>
      <c r="E111" t="s">
        <v>1814</v>
      </c>
      <c r="F111" t="s">
        <v>15</v>
      </c>
      <c r="H111">
        <v>61</v>
      </c>
    </row>
    <row r="112" spans="1:8" x14ac:dyDescent="0.25">
      <c r="A112" t="s">
        <v>173</v>
      </c>
      <c r="B112" t="s">
        <v>172</v>
      </c>
      <c r="C112" t="s">
        <v>1813</v>
      </c>
      <c r="D112" t="s">
        <v>1819</v>
      </c>
      <c r="E112" t="s">
        <v>1815</v>
      </c>
      <c r="F112" t="s">
        <v>22</v>
      </c>
      <c r="H112">
        <v>31</v>
      </c>
    </row>
    <row r="113" spans="1:8" x14ac:dyDescent="0.25">
      <c r="A113" t="s">
        <v>412</v>
      </c>
      <c r="B113" t="s">
        <v>411</v>
      </c>
      <c r="C113" t="s">
        <v>1846</v>
      </c>
      <c r="D113" t="s">
        <v>1815</v>
      </c>
      <c r="E113" t="s">
        <v>1815</v>
      </c>
      <c r="F113" t="s">
        <v>22</v>
      </c>
      <c r="H113">
        <v>1</v>
      </c>
    </row>
    <row r="114" spans="1:8" x14ac:dyDescent="0.25">
      <c r="A114" t="s">
        <v>74</v>
      </c>
      <c r="B114" t="s">
        <v>73</v>
      </c>
      <c r="C114" t="s">
        <v>1830</v>
      </c>
      <c r="D114" t="s">
        <v>1815</v>
      </c>
      <c r="E114" t="s">
        <v>1814</v>
      </c>
      <c r="F114" t="s">
        <v>15</v>
      </c>
      <c r="H114">
        <v>11</v>
      </c>
    </row>
    <row r="115" spans="1:8" x14ac:dyDescent="0.25">
      <c r="A115" t="s">
        <v>356</v>
      </c>
      <c r="B115" t="s">
        <v>355</v>
      </c>
      <c r="C115" t="s">
        <v>1826</v>
      </c>
      <c r="D115" t="s">
        <v>1815</v>
      </c>
      <c r="E115" t="s">
        <v>1815</v>
      </c>
      <c r="F115" t="s">
        <v>25</v>
      </c>
      <c r="G115" t="s">
        <v>1877</v>
      </c>
      <c r="H115">
        <v>1</v>
      </c>
    </row>
    <row r="116" spans="1:8" x14ac:dyDescent="0.25">
      <c r="A116" t="s">
        <v>227</v>
      </c>
      <c r="B116" t="s">
        <v>226</v>
      </c>
      <c r="C116" t="s">
        <v>1847</v>
      </c>
      <c r="D116" t="s">
        <v>1819</v>
      </c>
      <c r="E116" t="s">
        <v>1815</v>
      </c>
      <c r="F116" t="s">
        <v>22</v>
      </c>
      <c r="H116">
        <v>1</v>
      </c>
    </row>
    <row r="117" spans="1:8" x14ac:dyDescent="0.25">
      <c r="A117" t="s">
        <v>176</v>
      </c>
      <c r="B117" t="s">
        <v>32</v>
      </c>
      <c r="C117" t="s">
        <v>1813</v>
      </c>
      <c r="D117" t="s">
        <v>1819</v>
      </c>
      <c r="E117" t="s">
        <v>1815</v>
      </c>
      <c r="F117" t="s">
        <v>15</v>
      </c>
      <c r="H117">
        <v>15</v>
      </c>
    </row>
    <row r="118" spans="1:8" x14ac:dyDescent="0.25">
      <c r="A118" t="s">
        <v>524</v>
      </c>
      <c r="B118" t="s">
        <v>437</v>
      </c>
      <c r="C118" t="s">
        <v>1827</v>
      </c>
      <c r="D118" t="s">
        <v>1815</v>
      </c>
      <c r="E118" t="s">
        <v>1815</v>
      </c>
      <c r="F118" t="s">
        <v>22</v>
      </c>
      <c r="G118" t="s">
        <v>1893</v>
      </c>
      <c r="H118">
        <v>1</v>
      </c>
    </row>
    <row r="119" spans="1:8" x14ac:dyDescent="0.25">
      <c r="A119" t="s">
        <v>524</v>
      </c>
      <c r="B119" t="s">
        <v>523</v>
      </c>
      <c r="C119" t="s">
        <v>1827</v>
      </c>
      <c r="D119" t="s">
        <v>1851</v>
      </c>
      <c r="E119" t="s">
        <v>1814</v>
      </c>
      <c r="F119" t="s">
        <v>525</v>
      </c>
      <c r="H119">
        <v>2</v>
      </c>
    </row>
    <row r="120" spans="1:8" x14ac:dyDescent="0.25">
      <c r="A120" t="s">
        <v>987</v>
      </c>
      <c r="B120" t="s">
        <v>151</v>
      </c>
      <c r="C120" t="s">
        <v>1813</v>
      </c>
      <c r="D120" t="s">
        <v>1815</v>
      </c>
      <c r="E120" t="s">
        <v>1814</v>
      </c>
      <c r="F120" t="s">
        <v>25</v>
      </c>
      <c r="G120" t="s">
        <v>1892</v>
      </c>
      <c r="H120">
        <v>5</v>
      </c>
    </row>
    <row r="121" spans="1:8" x14ac:dyDescent="0.25">
      <c r="A121" t="s">
        <v>1156</v>
      </c>
      <c r="B121" t="s">
        <v>1155</v>
      </c>
      <c r="C121" t="s">
        <v>1824</v>
      </c>
      <c r="D121" t="s">
        <v>1815</v>
      </c>
      <c r="E121" t="s">
        <v>1815</v>
      </c>
      <c r="F121" t="s">
        <v>25</v>
      </c>
      <c r="H121">
        <v>3</v>
      </c>
    </row>
    <row r="122" spans="1:8" x14ac:dyDescent="0.25">
      <c r="A122" t="s">
        <v>214</v>
      </c>
      <c r="B122" t="s">
        <v>213</v>
      </c>
      <c r="C122" t="s">
        <v>1837</v>
      </c>
      <c r="E122" t="s">
        <v>1815</v>
      </c>
      <c r="F122" t="s">
        <v>15</v>
      </c>
      <c r="H122">
        <v>5</v>
      </c>
    </row>
    <row r="123" spans="1:8" x14ac:dyDescent="0.25">
      <c r="A123" t="s">
        <v>1624</v>
      </c>
      <c r="B123" t="s">
        <v>1623</v>
      </c>
      <c r="C123" t="s">
        <v>1813</v>
      </c>
      <c r="D123" t="s">
        <v>1819</v>
      </c>
      <c r="E123" t="s">
        <v>1814</v>
      </c>
      <c r="F123" t="s">
        <v>22</v>
      </c>
      <c r="H123">
        <v>2</v>
      </c>
    </row>
    <row r="124" spans="1:8" x14ac:dyDescent="0.25">
      <c r="A124" t="s">
        <v>540</v>
      </c>
      <c r="B124" t="s">
        <v>138</v>
      </c>
      <c r="C124" t="s">
        <v>1826</v>
      </c>
      <c r="D124" t="s">
        <v>1815</v>
      </c>
      <c r="E124" t="s">
        <v>1815</v>
      </c>
      <c r="F124" t="s">
        <v>22</v>
      </c>
      <c r="H124">
        <v>2</v>
      </c>
    </row>
    <row r="125" spans="1:8" x14ac:dyDescent="0.25">
      <c r="A125" t="s">
        <v>994</v>
      </c>
      <c r="B125" t="s">
        <v>993</v>
      </c>
      <c r="C125" t="s">
        <v>1827</v>
      </c>
      <c r="D125" t="s">
        <v>1815</v>
      </c>
      <c r="E125" t="s">
        <v>1814</v>
      </c>
      <c r="F125" t="s">
        <v>15</v>
      </c>
      <c r="H125">
        <v>3</v>
      </c>
    </row>
    <row r="126" spans="1:8" x14ac:dyDescent="0.25">
      <c r="A126" t="s">
        <v>141</v>
      </c>
      <c r="B126" t="s">
        <v>140</v>
      </c>
      <c r="C126" t="s">
        <v>1818</v>
      </c>
      <c r="D126" t="s">
        <v>1815</v>
      </c>
      <c r="E126" t="s">
        <v>1814</v>
      </c>
      <c r="F126" t="s">
        <v>25</v>
      </c>
      <c r="H126">
        <v>2</v>
      </c>
    </row>
    <row r="127" spans="1:8" x14ac:dyDescent="0.25">
      <c r="A127" t="s">
        <v>152</v>
      </c>
      <c r="B127" t="s">
        <v>151</v>
      </c>
      <c r="C127" t="s">
        <v>1842</v>
      </c>
      <c r="D127" t="s">
        <v>1815</v>
      </c>
      <c r="E127" t="s">
        <v>1814</v>
      </c>
      <c r="F127" t="s">
        <v>15</v>
      </c>
      <c r="H127">
        <v>11</v>
      </c>
    </row>
    <row r="128" spans="1:8" x14ac:dyDescent="0.25">
      <c r="A128" t="s">
        <v>1094</v>
      </c>
      <c r="B128" t="s">
        <v>1166</v>
      </c>
      <c r="C128" t="s">
        <v>1827</v>
      </c>
      <c r="D128" t="s">
        <v>1815</v>
      </c>
      <c r="E128" t="s">
        <v>1815</v>
      </c>
      <c r="F128" t="s">
        <v>235</v>
      </c>
      <c r="G128" t="s">
        <v>1894</v>
      </c>
      <c r="H128">
        <v>1</v>
      </c>
    </row>
    <row r="129" spans="1:8" x14ac:dyDescent="0.25">
      <c r="A129" t="s">
        <v>1094</v>
      </c>
      <c r="B129" t="s">
        <v>52</v>
      </c>
      <c r="C129" t="s">
        <v>1831</v>
      </c>
      <c r="D129" t="s">
        <v>1815</v>
      </c>
      <c r="E129" t="s">
        <v>1815</v>
      </c>
      <c r="F129" t="s">
        <v>25</v>
      </c>
      <c r="G129" t="s">
        <v>1877</v>
      </c>
      <c r="H129">
        <v>3</v>
      </c>
    </row>
    <row r="130" spans="1:8" x14ac:dyDescent="0.25">
      <c r="A130" t="s">
        <v>498</v>
      </c>
      <c r="B130" t="s">
        <v>207</v>
      </c>
      <c r="C130" t="s">
        <v>1823</v>
      </c>
      <c r="D130" t="s">
        <v>1815</v>
      </c>
      <c r="E130" t="s">
        <v>1814</v>
      </c>
      <c r="F130" t="s">
        <v>15</v>
      </c>
      <c r="H130">
        <v>1</v>
      </c>
    </row>
    <row r="131" spans="1:8" x14ac:dyDescent="0.25">
      <c r="A131" t="s">
        <v>188</v>
      </c>
      <c r="B131" t="s">
        <v>187</v>
      </c>
      <c r="C131" t="s">
        <v>1813</v>
      </c>
      <c r="D131" t="s">
        <v>1815</v>
      </c>
      <c r="E131" t="s">
        <v>1815</v>
      </c>
      <c r="F131" t="s">
        <v>25</v>
      </c>
      <c r="H131">
        <v>5</v>
      </c>
    </row>
    <row r="132" spans="1:8" x14ac:dyDescent="0.25">
      <c r="A132" t="s">
        <v>1129</v>
      </c>
      <c r="B132" t="s">
        <v>1128</v>
      </c>
      <c r="C132" t="s">
        <v>1826</v>
      </c>
      <c r="D132" t="s">
        <v>1815</v>
      </c>
      <c r="E132" t="s">
        <v>1814</v>
      </c>
      <c r="F132" t="s">
        <v>25</v>
      </c>
      <c r="H132">
        <v>1</v>
      </c>
    </row>
    <row r="133" spans="1:8" x14ac:dyDescent="0.25">
      <c r="A133" t="s">
        <v>17</v>
      </c>
      <c r="B133" t="s">
        <v>16</v>
      </c>
      <c r="C133" t="s">
        <v>1813</v>
      </c>
      <c r="D133" t="s">
        <v>1815</v>
      </c>
      <c r="E133" t="s">
        <v>1814</v>
      </c>
      <c r="F133" t="s">
        <v>15</v>
      </c>
      <c r="H133">
        <v>34</v>
      </c>
    </row>
    <row r="134" spans="1:8" x14ac:dyDescent="0.25">
      <c r="A134" t="s">
        <v>350</v>
      </c>
      <c r="B134" t="s">
        <v>349</v>
      </c>
      <c r="C134" t="s">
        <v>1818</v>
      </c>
      <c r="D134" t="s">
        <v>1815</v>
      </c>
      <c r="E134" t="s">
        <v>1814</v>
      </c>
      <c r="F134" t="s">
        <v>25</v>
      </c>
      <c r="H134">
        <v>2</v>
      </c>
    </row>
    <row r="135" spans="1:8" x14ac:dyDescent="0.25">
      <c r="A135" t="s">
        <v>1550</v>
      </c>
      <c r="B135" t="s">
        <v>1549</v>
      </c>
      <c r="C135" t="s">
        <v>1827</v>
      </c>
      <c r="D135" t="s">
        <v>1815</v>
      </c>
      <c r="E135" t="s">
        <v>1815</v>
      </c>
      <c r="F135" t="s">
        <v>15</v>
      </c>
      <c r="H135">
        <v>1</v>
      </c>
    </row>
    <row r="136" spans="1:8" x14ac:dyDescent="0.25">
      <c r="A136" t="s">
        <v>1118</v>
      </c>
      <c r="B136" t="s">
        <v>1117</v>
      </c>
      <c r="C136" t="s">
        <v>1818</v>
      </c>
      <c r="D136" t="s">
        <v>1815</v>
      </c>
      <c r="E136" t="s">
        <v>1814</v>
      </c>
      <c r="F136" t="s">
        <v>15</v>
      </c>
      <c r="G136" t="s">
        <v>1894</v>
      </c>
      <c r="H136">
        <v>1</v>
      </c>
    </row>
    <row r="137" spans="1:8" x14ac:dyDescent="0.25">
      <c r="A137" t="s">
        <v>133</v>
      </c>
      <c r="B137" t="s">
        <v>132</v>
      </c>
      <c r="C137" t="s">
        <v>1836</v>
      </c>
      <c r="D137" t="s">
        <v>1815</v>
      </c>
      <c r="E137" t="s">
        <v>1815</v>
      </c>
      <c r="F137" t="s">
        <v>15</v>
      </c>
      <c r="H137">
        <v>1</v>
      </c>
    </row>
    <row r="138" spans="1:8" x14ac:dyDescent="0.25">
      <c r="A138" t="s">
        <v>441</v>
      </c>
      <c r="B138" t="s">
        <v>440</v>
      </c>
      <c r="C138" t="s">
        <v>1826</v>
      </c>
      <c r="D138" t="s">
        <v>1815</v>
      </c>
      <c r="E138" t="s">
        <v>1814</v>
      </c>
      <c r="F138" t="s">
        <v>15</v>
      </c>
      <c r="H138">
        <v>4</v>
      </c>
    </row>
    <row r="139" spans="1:8" x14ac:dyDescent="0.25">
      <c r="A139" t="s">
        <v>1659</v>
      </c>
      <c r="B139" t="s">
        <v>1658</v>
      </c>
      <c r="C139" t="s">
        <v>1824</v>
      </c>
      <c r="E139" t="s">
        <v>1814</v>
      </c>
      <c r="F139" t="s">
        <v>15</v>
      </c>
      <c r="G139" t="s">
        <v>1886</v>
      </c>
      <c r="H139">
        <v>5</v>
      </c>
    </row>
    <row r="140" spans="1:8" x14ac:dyDescent="0.25">
      <c r="A140" t="s">
        <v>1461</v>
      </c>
      <c r="B140" t="s">
        <v>28</v>
      </c>
      <c r="C140" t="s">
        <v>1830</v>
      </c>
      <c r="D140" t="s">
        <v>1815</v>
      </c>
      <c r="E140" t="s">
        <v>1814</v>
      </c>
      <c r="F140" t="s">
        <v>22</v>
      </c>
      <c r="G140" t="s">
        <v>1895</v>
      </c>
      <c r="H140">
        <v>2</v>
      </c>
    </row>
    <row r="141" spans="1:8" x14ac:dyDescent="0.25">
      <c r="A141" t="s">
        <v>77</v>
      </c>
      <c r="B141" t="s">
        <v>52</v>
      </c>
      <c r="C141" t="s">
        <v>1816</v>
      </c>
      <c r="D141" t="s">
        <v>1815</v>
      </c>
      <c r="E141" t="s">
        <v>1815</v>
      </c>
      <c r="F141" t="s">
        <v>25</v>
      </c>
      <c r="H141">
        <v>2</v>
      </c>
    </row>
    <row r="142" spans="1:8" x14ac:dyDescent="0.25">
      <c r="A142" t="s">
        <v>156</v>
      </c>
      <c r="B142" t="s">
        <v>155</v>
      </c>
      <c r="C142" t="s">
        <v>1828</v>
      </c>
      <c r="D142" t="s">
        <v>1819</v>
      </c>
      <c r="E142" t="s">
        <v>1815</v>
      </c>
      <c r="F142" t="s">
        <v>22</v>
      </c>
      <c r="H142">
        <v>43</v>
      </c>
    </row>
    <row r="143" spans="1:8" x14ac:dyDescent="0.25">
      <c r="A143" t="s">
        <v>539</v>
      </c>
      <c r="B143" t="s">
        <v>538</v>
      </c>
      <c r="C143" t="s">
        <v>1834</v>
      </c>
      <c r="D143" t="s">
        <v>1815</v>
      </c>
      <c r="E143" t="s">
        <v>1814</v>
      </c>
      <c r="F143" t="s">
        <v>15</v>
      </c>
      <c r="H143">
        <v>14</v>
      </c>
    </row>
    <row r="144" spans="1:8" x14ac:dyDescent="0.25">
      <c r="A144" t="s">
        <v>416</v>
      </c>
      <c r="B144" t="s">
        <v>415</v>
      </c>
      <c r="C144" t="s">
        <v>1826</v>
      </c>
      <c r="D144" t="s">
        <v>1815</v>
      </c>
      <c r="E144" t="s">
        <v>1815</v>
      </c>
      <c r="F144" t="s">
        <v>25</v>
      </c>
      <c r="G144" t="s">
        <v>1886</v>
      </c>
      <c r="H144">
        <v>8</v>
      </c>
    </row>
    <row r="145" spans="1:8" x14ac:dyDescent="0.25">
      <c r="A145" t="s">
        <v>1367</v>
      </c>
      <c r="B145" t="s">
        <v>1366</v>
      </c>
      <c r="C145" t="s">
        <v>1823</v>
      </c>
      <c r="D145" t="s">
        <v>1815</v>
      </c>
      <c r="E145" t="s">
        <v>1814</v>
      </c>
      <c r="F145" t="s">
        <v>25</v>
      </c>
      <c r="G145" t="s">
        <v>1886</v>
      </c>
      <c r="H145">
        <v>1</v>
      </c>
    </row>
    <row r="146" spans="1:8" x14ac:dyDescent="0.25">
      <c r="A146" t="s">
        <v>39</v>
      </c>
      <c r="B146" t="s">
        <v>38</v>
      </c>
      <c r="C146" t="s">
        <v>1823</v>
      </c>
      <c r="D146" t="s">
        <v>1815</v>
      </c>
      <c r="E146" t="s">
        <v>1814</v>
      </c>
      <c r="F146" t="s">
        <v>15</v>
      </c>
      <c r="G146" t="s">
        <v>1879</v>
      </c>
      <c r="H146">
        <v>35</v>
      </c>
    </row>
    <row r="147" spans="1:8" x14ac:dyDescent="0.25">
      <c r="A147" t="s">
        <v>1680</v>
      </c>
      <c r="B147" t="s">
        <v>136</v>
      </c>
      <c r="C147" t="s">
        <v>1830</v>
      </c>
      <c r="D147" t="s">
        <v>1815</v>
      </c>
      <c r="E147" t="s">
        <v>1815</v>
      </c>
      <c r="F147" t="s">
        <v>25</v>
      </c>
      <c r="H147">
        <v>4</v>
      </c>
    </row>
    <row r="148" spans="1:8" x14ac:dyDescent="0.25">
      <c r="A148" t="s">
        <v>1048</v>
      </c>
      <c r="B148" t="s">
        <v>1047</v>
      </c>
      <c r="C148" t="s">
        <v>1825</v>
      </c>
      <c r="D148" t="s">
        <v>1815</v>
      </c>
      <c r="E148" t="s">
        <v>1815</v>
      </c>
      <c r="F148" t="s">
        <v>25</v>
      </c>
      <c r="H148">
        <v>1</v>
      </c>
    </row>
    <row r="149" spans="1:8" x14ac:dyDescent="0.25">
      <c r="A149" t="s">
        <v>69</v>
      </c>
      <c r="B149" t="s">
        <v>68</v>
      </c>
      <c r="C149" t="s">
        <v>1823</v>
      </c>
      <c r="E149" t="s">
        <v>1815</v>
      </c>
      <c r="F149" t="s">
        <v>22</v>
      </c>
      <c r="H149">
        <v>6</v>
      </c>
    </row>
    <row r="150" spans="1:8" x14ac:dyDescent="0.25">
      <c r="A150" t="s">
        <v>507</v>
      </c>
      <c r="B150" t="s">
        <v>508</v>
      </c>
      <c r="C150" t="s">
        <v>1826</v>
      </c>
      <c r="D150" t="s">
        <v>1815</v>
      </c>
      <c r="E150" t="s">
        <v>1815</v>
      </c>
      <c r="F150" t="s">
        <v>22</v>
      </c>
      <c r="H150">
        <v>2</v>
      </c>
    </row>
    <row r="151" spans="1:8" x14ac:dyDescent="0.25">
      <c r="A151" t="s">
        <v>1787</v>
      </c>
      <c r="B151" t="s">
        <v>1786</v>
      </c>
      <c r="C151" t="s">
        <v>1824</v>
      </c>
      <c r="D151" t="s">
        <v>1815</v>
      </c>
      <c r="E151" t="s">
        <v>1815</v>
      </c>
      <c r="F151" t="s">
        <v>25</v>
      </c>
      <c r="H151">
        <v>2</v>
      </c>
    </row>
    <row r="152" spans="1:8" x14ac:dyDescent="0.25">
      <c r="A152" t="s">
        <v>1747</v>
      </c>
      <c r="B152" t="s">
        <v>54</v>
      </c>
      <c r="C152" t="s">
        <v>1825</v>
      </c>
      <c r="D152" t="s">
        <v>1815</v>
      </c>
      <c r="E152" t="s">
        <v>1815</v>
      </c>
      <c r="F152" t="s">
        <v>25</v>
      </c>
      <c r="H152">
        <v>1</v>
      </c>
    </row>
    <row r="153" spans="1:8" x14ac:dyDescent="0.25">
      <c r="A153" t="s">
        <v>137</v>
      </c>
      <c r="B153" t="s">
        <v>136</v>
      </c>
      <c r="C153" t="s">
        <v>1826</v>
      </c>
      <c r="D153" t="s">
        <v>1815</v>
      </c>
      <c r="E153" t="s">
        <v>1815</v>
      </c>
      <c r="F153" t="s">
        <v>22</v>
      </c>
      <c r="H153">
        <v>4</v>
      </c>
    </row>
    <row r="154" spans="1:8" x14ac:dyDescent="0.25">
      <c r="A154" t="s">
        <v>520</v>
      </c>
      <c r="B154" t="s">
        <v>519</v>
      </c>
      <c r="C154" t="s">
        <v>1824</v>
      </c>
      <c r="D154" t="s">
        <v>1815</v>
      </c>
      <c r="E154" t="s">
        <v>1814</v>
      </c>
      <c r="F154" t="s">
        <v>25</v>
      </c>
      <c r="H154">
        <v>1</v>
      </c>
    </row>
    <row r="155" spans="1:8" x14ac:dyDescent="0.25">
      <c r="A155" t="s">
        <v>83</v>
      </c>
      <c r="B155" t="s">
        <v>82</v>
      </c>
      <c r="C155" t="s">
        <v>1826</v>
      </c>
      <c r="D155" t="s">
        <v>1815</v>
      </c>
      <c r="E155" t="s">
        <v>1814</v>
      </c>
      <c r="F155" t="s">
        <v>25</v>
      </c>
      <c r="H155">
        <v>45</v>
      </c>
    </row>
    <row r="156" spans="1:8" x14ac:dyDescent="0.25">
      <c r="A156" t="s">
        <v>1028</v>
      </c>
      <c r="B156" t="s">
        <v>1027</v>
      </c>
      <c r="C156" t="s">
        <v>1823</v>
      </c>
      <c r="D156" t="s">
        <v>1851</v>
      </c>
      <c r="E156" t="s">
        <v>1814</v>
      </c>
      <c r="F156" t="s">
        <v>525</v>
      </c>
      <c r="H156">
        <v>15</v>
      </c>
    </row>
    <row r="157" spans="1:8" x14ac:dyDescent="0.25">
      <c r="A157" t="s">
        <v>438</v>
      </c>
      <c r="B157" t="s">
        <v>437</v>
      </c>
      <c r="C157" t="s">
        <v>1826</v>
      </c>
      <c r="D157" t="s">
        <v>1815</v>
      </c>
      <c r="E157" t="s">
        <v>1815</v>
      </c>
      <c r="F157" t="s">
        <v>235</v>
      </c>
      <c r="H157">
        <v>3</v>
      </c>
    </row>
    <row r="158" spans="1:8" x14ac:dyDescent="0.25">
      <c r="A158" t="s">
        <v>274</v>
      </c>
      <c r="B158" t="s">
        <v>273</v>
      </c>
      <c r="C158" t="s">
        <v>1824</v>
      </c>
      <c r="D158" t="s">
        <v>1815</v>
      </c>
      <c r="E158" t="s">
        <v>1814</v>
      </c>
      <c r="F158" t="s">
        <v>15</v>
      </c>
      <c r="H158">
        <v>6</v>
      </c>
    </row>
    <row r="159" spans="1:8" x14ac:dyDescent="0.25">
      <c r="A159" t="s">
        <v>143</v>
      </c>
      <c r="B159" t="s">
        <v>142</v>
      </c>
      <c r="C159" t="s">
        <v>1826</v>
      </c>
      <c r="D159" t="s">
        <v>1815</v>
      </c>
      <c r="E159" t="s">
        <v>1815</v>
      </c>
      <c r="F159" t="s">
        <v>25</v>
      </c>
      <c r="H159">
        <v>4</v>
      </c>
    </row>
    <row r="160" spans="1:8" x14ac:dyDescent="0.25">
      <c r="A160" t="s">
        <v>430</v>
      </c>
      <c r="B160" t="s">
        <v>1896</v>
      </c>
      <c r="C160" t="s">
        <v>1813</v>
      </c>
      <c r="D160" t="s">
        <v>1819</v>
      </c>
      <c r="E160" t="s">
        <v>1814</v>
      </c>
      <c r="F160" t="s">
        <v>15</v>
      </c>
      <c r="G160" t="s">
        <v>1897</v>
      </c>
      <c r="H160">
        <v>6</v>
      </c>
    </row>
    <row r="161" spans="1:8" x14ac:dyDescent="0.25">
      <c r="A161" t="s">
        <v>435</v>
      </c>
      <c r="B161" t="s">
        <v>434</v>
      </c>
      <c r="C161" t="s">
        <v>1826</v>
      </c>
      <c r="D161" t="s">
        <v>1815</v>
      </c>
      <c r="E161" t="s">
        <v>1814</v>
      </c>
      <c r="F161" t="s">
        <v>235</v>
      </c>
      <c r="H161">
        <v>12</v>
      </c>
    </row>
    <row r="162" spans="1:8" x14ac:dyDescent="0.25">
      <c r="A162" t="s">
        <v>478</v>
      </c>
      <c r="B162" t="s">
        <v>477</v>
      </c>
      <c r="C162" t="s">
        <v>1813</v>
      </c>
      <c r="D162" t="s">
        <v>1819</v>
      </c>
      <c r="E162" t="s">
        <v>1814</v>
      </c>
      <c r="F162" t="s">
        <v>25</v>
      </c>
      <c r="G162" t="s">
        <v>1886</v>
      </c>
      <c r="H162">
        <v>3</v>
      </c>
    </row>
    <row r="163" spans="1:8" x14ac:dyDescent="0.25">
      <c r="A163" t="s">
        <v>1356</v>
      </c>
      <c r="B163" t="s">
        <v>1355</v>
      </c>
      <c r="C163" t="s">
        <v>1826</v>
      </c>
      <c r="D163" t="s">
        <v>1815</v>
      </c>
      <c r="E163" t="s">
        <v>1815</v>
      </c>
      <c r="F163" t="s">
        <v>22</v>
      </c>
      <c r="G163" t="s">
        <v>1898</v>
      </c>
      <c r="H163">
        <v>2</v>
      </c>
    </row>
    <row r="164" spans="1:8" x14ac:dyDescent="0.25">
      <c r="A164" t="s">
        <v>1252</v>
      </c>
      <c r="B164" t="s">
        <v>1251</v>
      </c>
      <c r="C164" t="s">
        <v>1818</v>
      </c>
      <c r="D164" t="s">
        <v>1815</v>
      </c>
      <c r="E164" t="s">
        <v>1814</v>
      </c>
      <c r="F164" t="s">
        <v>25</v>
      </c>
      <c r="H164">
        <v>1</v>
      </c>
    </row>
    <row r="165" spans="1:8" x14ac:dyDescent="0.25">
      <c r="A165" t="s">
        <v>223</v>
      </c>
      <c r="B165" t="s">
        <v>222</v>
      </c>
      <c r="C165" t="s">
        <v>1823</v>
      </c>
      <c r="D165" t="s">
        <v>1819</v>
      </c>
      <c r="E165" t="s">
        <v>1815</v>
      </c>
      <c r="F165" t="s">
        <v>22</v>
      </c>
      <c r="H165">
        <v>2</v>
      </c>
    </row>
    <row r="166" spans="1:8" x14ac:dyDescent="0.25">
      <c r="A166" t="s">
        <v>164</v>
      </c>
      <c r="B166" t="s">
        <v>163</v>
      </c>
      <c r="C166" t="s">
        <v>1825</v>
      </c>
      <c r="D166" t="s">
        <v>1815</v>
      </c>
      <c r="E166" t="s">
        <v>1815</v>
      </c>
      <c r="F166" t="s">
        <v>25</v>
      </c>
      <c r="G166" t="s">
        <v>1877</v>
      </c>
      <c r="H166">
        <v>1</v>
      </c>
    </row>
    <row r="167" spans="1:8" x14ac:dyDescent="0.25">
      <c r="A167" t="s">
        <v>1191</v>
      </c>
      <c r="B167" t="s">
        <v>1190</v>
      </c>
      <c r="C167" t="s">
        <v>1823</v>
      </c>
      <c r="D167" t="s">
        <v>1815</v>
      </c>
      <c r="E167" t="s">
        <v>1815</v>
      </c>
      <c r="F167" t="s">
        <v>25</v>
      </c>
      <c r="H167">
        <v>3</v>
      </c>
    </row>
    <row r="168" spans="1:8" x14ac:dyDescent="0.25">
      <c r="A168" t="s">
        <v>158</v>
      </c>
      <c r="B168" t="s">
        <v>157</v>
      </c>
      <c r="C168" t="s">
        <v>1823</v>
      </c>
      <c r="D168" t="s">
        <v>1815</v>
      </c>
      <c r="E168" t="s">
        <v>1814</v>
      </c>
      <c r="F168" t="s">
        <v>22</v>
      </c>
      <c r="H168">
        <v>4</v>
      </c>
    </row>
    <row r="169" spans="1:8" x14ac:dyDescent="0.25">
      <c r="A169" t="s">
        <v>109</v>
      </c>
      <c r="B169" t="s">
        <v>108</v>
      </c>
      <c r="C169" t="s">
        <v>1823</v>
      </c>
      <c r="D169" t="s">
        <v>1815</v>
      </c>
      <c r="E169" t="s">
        <v>1815</v>
      </c>
      <c r="F169" t="s">
        <v>15</v>
      </c>
      <c r="H169">
        <v>9</v>
      </c>
    </row>
    <row r="170" spans="1:8" x14ac:dyDescent="0.25">
      <c r="A170" t="s">
        <v>1769</v>
      </c>
      <c r="B170" t="s">
        <v>1768</v>
      </c>
      <c r="C170" t="s">
        <v>1813</v>
      </c>
      <c r="D170" t="s">
        <v>1819</v>
      </c>
      <c r="E170" t="s">
        <v>1815</v>
      </c>
      <c r="F170" t="s">
        <v>15</v>
      </c>
      <c r="G170" t="s">
        <v>1897</v>
      </c>
      <c r="H170">
        <v>1</v>
      </c>
    </row>
    <row r="171" spans="1:8" x14ac:dyDescent="0.25">
      <c r="A171" t="s">
        <v>61</v>
      </c>
      <c r="B171" t="s">
        <v>60</v>
      </c>
      <c r="C171" t="s">
        <v>1827</v>
      </c>
      <c r="D171" t="s">
        <v>1819</v>
      </c>
      <c r="E171" t="s">
        <v>1814</v>
      </c>
      <c r="F171" t="s">
        <v>15</v>
      </c>
      <c r="H171">
        <v>11</v>
      </c>
    </row>
    <row r="172" spans="1:8" x14ac:dyDescent="0.25">
      <c r="A172" t="s">
        <v>354</v>
      </c>
      <c r="B172" t="s">
        <v>353</v>
      </c>
      <c r="C172" t="s">
        <v>1831</v>
      </c>
      <c r="D172" t="s">
        <v>1815</v>
      </c>
      <c r="E172" t="s">
        <v>1815</v>
      </c>
      <c r="F172" t="s">
        <v>25</v>
      </c>
      <c r="H172">
        <v>2</v>
      </c>
    </row>
    <row r="173" spans="1:8" x14ac:dyDescent="0.25">
      <c r="A173" t="s">
        <v>49</v>
      </c>
      <c r="B173" t="s">
        <v>48</v>
      </c>
      <c r="C173" t="s">
        <v>1835</v>
      </c>
      <c r="D173" t="s">
        <v>1815</v>
      </c>
      <c r="E173" t="s">
        <v>1815</v>
      </c>
      <c r="F173" t="s">
        <v>15</v>
      </c>
      <c r="H173">
        <v>29</v>
      </c>
    </row>
    <row r="174" spans="1:8" x14ac:dyDescent="0.25">
      <c r="A174" t="s">
        <v>129</v>
      </c>
      <c r="B174" t="s">
        <v>128</v>
      </c>
      <c r="C174" t="s">
        <v>1830</v>
      </c>
      <c r="D174" t="s">
        <v>1815</v>
      </c>
      <c r="E174" t="s">
        <v>1815</v>
      </c>
      <c r="F174" t="s">
        <v>25</v>
      </c>
      <c r="G174" t="s">
        <v>1877</v>
      </c>
      <c r="H174">
        <v>8</v>
      </c>
    </row>
    <row r="175" spans="1:8" x14ac:dyDescent="0.25">
      <c r="A175" t="s">
        <v>104</v>
      </c>
      <c r="B175" t="s">
        <v>103</v>
      </c>
      <c r="C175" t="s">
        <v>1823</v>
      </c>
      <c r="D175" t="s">
        <v>1815</v>
      </c>
      <c r="E175" t="s">
        <v>1815</v>
      </c>
      <c r="F175" t="s">
        <v>22</v>
      </c>
      <c r="H175">
        <v>2</v>
      </c>
    </row>
    <row r="176" spans="1:8" x14ac:dyDescent="0.25">
      <c r="A176" t="s">
        <v>189</v>
      </c>
      <c r="B176" t="s">
        <v>18</v>
      </c>
      <c r="C176" t="s">
        <v>1823</v>
      </c>
      <c r="D176" t="s">
        <v>1815</v>
      </c>
      <c r="E176" t="s">
        <v>1814</v>
      </c>
      <c r="F176" t="s">
        <v>22</v>
      </c>
      <c r="G176" t="s">
        <v>1886</v>
      </c>
      <c r="H176">
        <v>1</v>
      </c>
    </row>
    <row r="177" spans="1:9" x14ac:dyDescent="0.25">
      <c r="A177" t="s">
        <v>271</v>
      </c>
      <c r="B177" t="s">
        <v>270</v>
      </c>
      <c r="C177" t="s">
        <v>1823</v>
      </c>
      <c r="D177" t="s">
        <v>1815</v>
      </c>
      <c r="E177" t="s">
        <v>1815</v>
      </c>
      <c r="F177" t="s">
        <v>15</v>
      </c>
      <c r="H177">
        <v>2</v>
      </c>
    </row>
    <row r="178" spans="1:9" x14ac:dyDescent="0.25">
      <c r="A178" t="s">
        <v>1484</v>
      </c>
      <c r="B178" t="s">
        <v>1483</v>
      </c>
      <c r="C178" t="s">
        <v>1816</v>
      </c>
      <c r="D178" t="s">
        <v>1815</v>
      </c>
      <c r="E178" t="s">
        <v>1814</v>
      </c>
      <c r="F178" t="s">
        <v>15</v>
      </c>
      <c r="G178" t="s">
        <v>1899</v>
      </c>
      <c r="H178">
        <v>2</v>
      </c>
    </row>
    <row r="179" spans="1:9" x14ac:dyDescent="0.25">
      <c r="A179" t="s">
        <v>281</v>
      </c>
      <c r="B179" t="s">
        <v>280</v>
      </c>
      <c r="C179" t="s">
        <v>1830</v>
      </c>
      <c r="D179" t="s">
        <v>1819</v>
      </c>
      <c r="E179" t="s">
        <v>1814</v>
      </c>
      <c r="F179" t="s">
        <v>22</v>
      </c>
      <c r="G179" t="s">
        <v>1900</v>
      </c>
      <c r="H179">
        <v>2</v>
      </c>
    </row>
    <row r="180" spans="1:9" x14ac:dyDescent="0.25">
      <c r="A180" t="s">
        <v>139</v>
      </c>
      <c r="B180" t="s">
        <v>138</v>
      </c>
      <c r="C180" t="s">
        <v>1831</v>
      </c>
      <c r="D180" t="s">
        <v>1815</v>
      </c>
      <c r="E180" t="s">
        <v>1814</v>
      </c>
      <c r="F180" t="s">
        <v>15</v>
      </c>
      <c r="H180">
        <v>15</v>
      </c>
    </row>
    <row r="181" spans="1:9" x14ac:dyDescent="0.25">
      <c r="A181" t="s">
        <v>544</v>
      </c>
      <c r="B181" t="s">
        <v>543</v>
      </c>
      <c r="C181" t="s">
        <v>1824</v>
      </c>
      <c r="D181" t="s">
        <v>1815</v>
      </c>
      <c r="E181" t="s">
        <v>1815</v>
      </c>
      <c r="F181" t="s">
        <v>25</v>
      </c>
      <c r="G181" t="s">
        <v>1877</v>
      </c>
      <c r="H181">
        <v>12</v>
      </c>
    </row>
    <row r="182" spans="1:9" x14ac:dyDescent="0.25">
      <c r="A182" t="s">
        <v>990</v>
      </c>
      <c r="B182" t="s">
        <v>151</v>
      </c>
      <c r="C182" t="s">
        <v>1827</v>
      </c>
      <c r="D182" t="s">
        <v>1819</v>
      </c>
      <c r="E182" t="s">
        <v>1814</v>
      </c>
      <c r="F182" t="s">
        <v>22</v>
      </c>
      <c r="H182">
        <v>4</v>
      </c>
      <c r="I182" t="s">
        <v>1912</v>
      </c>
    </row>
    <row r="183" spans="1:9" x14ac:dyDescent="0.25">
      <c r="A183" t="s">
        <v>186</v>
      </c>
      <c r="B183" t="s">
        <v>185</v>
      </c>
      <c r="C183" t="s">
        <v>1824</v>
      </c>
      <c r="D183" t="s">
        <v>1815</v>
      </c>
      <c r="E183" t="s">
        <v>1815</v>
      </c>
      <c r="F183" t="s">
        <v>25</v>
      </c>
      <c r="H183">
        <v>14</v>
      </c>
    </row>
    <row r="184" spans="1:9" x14ac:dyDescent="0.25">
      <c r="A184" t="s">
        <v>33</v>
      </c>
      <c r="B184" t="s">
        <v>32</v>
      </c>
      <c r="C184" t="s">
        <v>1836</v>
      </c>
      <c r="D184" t="s">
        <v>1815</v>
      </c>
      <c r="E184" t="s">
        <v>1815</v>
      </c>
      <c r="F184" t="s">
        <v>25</v>
      </c>
      <c r="G184" t="s">
        <v>1877</v>
      </c>
      <c r="H184">
        <v>6</v>
      </c>
    </row>
    <row r="185" spans="1:9" x14ac:dyDescent="0.25">
      <c r="A185" t="s">
        <v>1617</v>
      </c>
      <c r="B185" t="s">
        <v>1616</v>
      </c>
      <c r="C185" t="s">
        <v>1813</v>
      </c>
      <c r="D185" t="s">
        <v>1819</v>
      </c>
      <c r="E185" t="s">
        <v>1814</v>
      </c>
      <c r="F185" t="s">
        <v>15</v>
      </c>
      <c r="G185" t="s">
        <v>1901</v>
      </c>
      <c r="H185">
        <v>2</v>
      </c>
      <c r="I185" t="s">
        <v>1912</v>
      </c>
    </row>
    <row r="186" spans="1:9" x14ac:dyDescent="0.25">
      <c r="A186" t="s">
        <v>1020</v>
      </c>
      <c r="B186" t="s">
        <v>1019</v>
      </c>
      <c r="C186" t="s">
        <v>1826</v>
      </c>
      <c r="D186" t="s">
        <v>1815</v>
      </c>
      <c r="E186" t="s">
        <v>1814</v>
      </c>
      <c r="F186" t="s">
        <v>15</v>
      </c>
      <c r="G186" t="s">
        <v>1902</v>
      </c>
      <c r="H186">
        <v>1</v>
      </c>
      <c r="I186" t="s">
        <v>1912</v>
      </c>
    </row>
    <row r="187" spans="1:9" x14ac:dyDescent="0.25">
      <c r="A187" t="s">
        <v>121</v>
      </c>
      <c r="B187" t="s">
        <v>120</v>
      </c>
      <c r="C187" t="s">
        <v>1835</v>
      </c>
      <c r="D187" t="s">
        <v>1815</v>
      </c>
      <c r="E187" t="s">
        <v>1814</v>
      </c>
      <c r="F187" t="s">
        <v>25</v>
      </c>
      <c r="G187" t="s">
        <v>1903</v>
      </c>
      <c r="H187">
        <v>1</v>
      </c>
    </row>
    <row r="188" spans="1:9" x14ac:dyDescent="0.25">
      <c r="A188" t="s">
        <v>1399</v>
      </c>
      <c r="B188" t="s">
        <v>1398</v>
      </c>
      <c r="C188" t="s">
        <v>1831</v>
      </c>
      <c r="D188" t="s">
        <v>1815</v>
      </c>
      <c r="E188" t="s">
        <v>1815</v>
      </c>
      <c r="F188" t="s">
        <v>25</v>
      </c>
      <c r="H188">
        <v>1</v>
      </c>
    </row>
    <row r="189" spans="1:9" x14ac:dyDescent="0.25">
      <c r="A189" t="s">
        <v>76</v>
      </c>
      <c r="B189" t="s">
        <v>75</v>
      </c>
      <c r="C189" t="s">
        <v>1813</v>
      </c>
      <c r="D189" t="s">
        <v>1815</v>
      </c>
      <c r="E189" t="s">
        <v>1815</v>
      </c>
      <c r="F189" t="s">
        <v>25</v>
      </c>
      <c r="H189">
        <v>2</v>
      </c>
    </row>
    <row r="190" spans="1:9" x14ac:dyDescent="0.25">
      <c r="A190" t="s">
        <v>19</v>
      </c>
      <c r="B190" t="s">
        <v>18</v>
      </c>
      <c r="C190" t="s">
        <v>1830</v>
      </c>
      <c r="D190" t="s">
        <v>1819</v>
      </c>
      <c r="E190" t="s">
        <v>1814</v>
      </c>
      <c r="F190" t="s">
        <v>15</v>
      </c>
      <c r="H190">
        <v>116</v>
      </c>
    </row>
    <row r="191" spans="1:9" x14ac:dyDescent="0.25">
      <c r="A191" t="s">
        <v>1307</v>
      </c>
      <c r="B191" t="s">
        <v>1306</v>
      </c>
      <c r="C191" t="s">
        <v>1830</v>
      </c>
      <c r="D191" t="s">
        <v>1851</v>
      </c>
      <c r="E191" t="s">
        <v>1814</v>
      </c>
      <c r="F191" t="s">
        <v>525</v>
      </c>
      <c r="H191">
        <v>2</v>
      </c>
    </row>
    <row r="192" spans="1:9" x14ac:dyDescent="0.25">
      <c r="A192" t="s">
        <v>1081</v>
      </c>
      <c r="B192" t="s">
        <v>1080</v>
      </c>
      <c r="C192" t="s">
        <v>1824</v>
      </c>
      <c r="D192" t="s">
        <v>1815</v>
      </c>
      <c r="E192" t="s">
        <v>1814</v>
      </c>
      <c r="F192" t="s">
        <v>25</v>
      </c>
      <c r="H192">
        <v>1</v>
      </c>
    </row>
    <row r="193" spans="1:8" x14ac:dyDescent="0.25">
      <c r="A193" t="s">
        <v>1111</v>
      </c>
      <c r="B193" t="s">
        <v>1110</v>
      </c>
      <c r="C193" t="s">
        <v>1823</v>
      </c>
      <c r="D193" t="s">
        <v>1815</v>
      </c>
      <c r="E193" t="s">
        <v>1815</v>
      </c>
      <c r="F193" t="s">
        <v>25</v>
      </c>
      <c r="H193">
        <v>1</v>
      </c>
    </row>
    <row r="194" spans="1:8" x14ac:dyDescent="0.25">
      <c r="A194" t="s">
        <v>178</v>
      </c>
      <c r="B194" t="s">
        <v>177</v>
      </c>
      <c r="C194" t="s">
        <v>1830</v>
      </c>
      <c r="D194" t="s">
        <v>1815</v>
      </c>
      <c r="E194" t="s">
        <v>1814</v>
      </c>
      <c r="F194" t="s">
        <v>22</v>
      </c>
      <c r="H194">
        <v>9</v>
      </c>
    </row>
    <row r="195" spans="1:8" x14ac:dyDescent="0.25">
      <c r="A195" t="s">
        <v>1540</v>
      </c>
      <c r="B195" t="s">
        <v>1539</v>
      </c>
      <c r="C195" t="s">
        <v>1826</v>
      </c>
      <c r="D195" t="s">
        <v>1815</v>
      </c>
      <c r="E195" t="s">
        <v>1814</v>
      </c>
      <c r="F195" t="s">
        <v>22</v>
      </c>
      <c r="H195">
        <v>3</v>
      </c>
    </row>
    <row r="196" spans="1:8" x14ac:dyDescent="0.25">
      <c r="A196" t="s">
        <v>89</v>
      </c>
      <c r="B196" t="s">
        <v>88</v>
      </c>
      <c r="C196" t="s">
        <v>1825</v>
      </c>
      <c r="D196" t="s">
        <v>1815</v>
      </c>
      <c r="E196" t="s">
        <v>1815</v>
      </c>
      <c r="F196" t="s">
        <v>25</v>
      </c>
      <c r="H196">
        <v>9</v>
      </c>
    </row>
    <row r="197" spans="1:8" x14ac:dyDescent="0.25">
      <c r="A197" t="s">
        <v>1457</v>
      </c>
      <c r="B197" t="s">
        <v>1456</v>
      </c>
      <c r="C197" t="s">
        <v>1830</v>
      </c>
      <c r="D197" t="s">
        <v>1815</v>
      </c>
      <c r="E197" t="s">
        <v>1814</v>
      </c>
      <c r="F197" t="s">
        <v>25</v>
      </c>
      <c r="G197" t="s">
        <v>1879</v>
      </c>
      <c r="H197">
        <v>1</v>
      </c>
    </row>
    <row r="198" spans="1:8" x14ac:dyDescent="0.25">
      <c r="A198" t="s">
        <v>1416</v>
      </c>
      <c r="B198" t="s">
        <v>1415</v>
      </c>
      <c r="C198" t="s">
        <v>1850</v>
      </c>
      <c r="D198" t="s">
        <v>1815</v>
      </c>
      <c r="E198" t="s">
        <v>1815</v>
      </c>
      <c r="F198" t="s">
        <v>25</v>
      </c>
      <c r="H198">
        <v>2</v>
      </c>
    </row>
    <row r="199" spans="1:8" x14ac:dyDescent="0.25">
      <c r="A199" t="s">
        <v>1772</v>
      </c>
      <c r="B199" t="s">
        <v>1771</v>
      </c>
      <c r="C199" t="s">
        <v>1826</v>
      </c>
      <c r="D199" t="s">
        <v>1815</v>
      </c>
      <c r="E199" t="s">
        <v>1815</v>
      </c>
      <c r="F199" t="s">
        <v>15</v>
      </c>
      <c r="H199">
        <v>2</v>
      </c>
    </row>
    <row r="200" spans="1:8" x14ac:dyDescent="0.25">
      <c r="A200" t="s">
        <v>125</v>
      </c>
      <c r="B200" t="s">
        <v>124</v>
      </c>
      <c r="C200" t="s">
        <v>1843</v>
      </c>
      <c r="D200" t="s">
        <v>1815</v>
      </c>
      <c r="E200" t="s">
        <v>1814</v>
      </c>
      <c r="F200" t="s">
        <v>15</v>
      </c>
      <c r="H200">
        <v>2</v>
      </c>
    </row>
    <row r="201" spans="1:8" x14ac:dyDescent="0.25">
      <c r="A201" t="s">
        <v>1262</v>
      </c>
      <c r="B201" t="s">
        <v>1261</v>
      </c>
      <c r="C201" t="s">
        <v>1826</v>
      </c>
      <c r="D201" t="s">
        <v>1815</v>
      </c>
      <c r="E201" t="s">
        <v>1814</v>
      </c>
      <c r="F201" t="s">
        <v>25</v>
      </c>
      <c r="G201" t="s">
        <v>1904</v>
      </c>
      <c r="H201">
        <v>1</v>
      </c>
    </row>
    <row r="202" spans="1:8" x14ac:dyDescent="0.25">
      <c r="A202" t="s">
        <v>1002</v>
      </c>
      <c r="B202" t="s">
        <v>1001</v>
      </c>
      <c r="C202" t="s">
        <v>1824</v>
      </c>
      <c r="D202" t="s">
        <v>1815</v>
      </c>
      <c r="E202" t="s">
        <v>1814</v>
      </c>
      <c r="F202" t="s">
        <v>25</v>
      </c>
      <c r="H202">
        <v>1</v>
      </c>
    </row>
    <row r="203" spans="1:8" x14ac:dyDescent="0.25">
      <c r="A203" t="s">
        <v>289</v>
      </c>
      <c r="B203" t="s">
        <v>288</v>
      </c>
      <c r="C203" t="s">
        <v>1830</v>
      </c>
      <c r="D203" t="s">
        <v>1815</v>
      </c>
      <c r="E203" t="s">
        <v>1814</v>
      </c>
      <c r="F203" t="s">
        <v>25</v>
      </c>
      <c r="H203">
        <v>20</v>
      </c>
    </row>
    <row r="204" spans="1:8" x14ac:dyDescent="0.25">
      <c r="A204" t="s">
        <v>119</v>
      </c>
      <c r="B204" t="s">
        <v>118</v>
      </c>
      <c r="C204" t="s">
        <v>1824</v>
      </c>
      <c r="D204" t="s">
        <v>1815</v>
      </c>
      <c r="E204" t="s">
        <v>1815</v>
      </c>
      <c r="F204" t="s">
        <v>25</v>
      </c>
      <c r="G204" t="s">
        <v>1905</v>
      </c>
      <c r="H204">
        <v>1</v>
      </c>
    </row>
    <row r="205" spans="1:8" x14ac:dyDescent="0.25">
      <c r="A205" t="s">
        <v>1078</v>
      </c>
      <c r="B205" t="s">
        <v>1061</v>
      </c>
      <c r="C205" t="s">
        <v>1849</v>
      </c>
      <c r="D205" t="s">
        <v>1815</v>
      </c>
      <c r="E205" t="s">
        <v>1815</v>
      </c>
      <c r="F205" t="s">
        <v>25</v>
      </c>
      <c r="H205">
        <v>1</v>
      </c>
    </row>
    <row r="206" spans="1:8" x14ac:dyDescent="0.25">
      <c r="A206" t="s">
        <v>193</v>
      </c>
      <c r="B206" t="s">
        <v>192</v>
      </c>
      <c r="C206" t="s">
        <v>1824</v>
      </c>
      <c r="E206" t="s">
        <v>1814</v>
      </c>
      <c r="F206" t="s">
        <v>25</v>
      </c>
      <c r="G206" t="s">
        <v>1892</v>
      </c>
      <c r="H206">
        <v>6</v>
      </c>
    </row>
    <row r="207" spans="1:8" x14ac:dyDescent="0.25">
      <c r="A207" t="s">
        <v>432</v>
      </c>
      <c r="B207" t="s">
        <v>431</v>
      </c>
      <c r="C207" t="s">
        <v>1828</v>
      </c>
      <c r="D207" t="s">
        <v>1815</v>
      </c>
      <c r="E207" t="s">
        <v>1814</v>
      </c>
      <c r="F207" t="s">
        <v>22</v>
      </c>
      <c r="H207">
        <v>3</v>
      </c>
    </row>
    <row r="208" spans="1:8" x14ac:dyDescent="0.25">
      <c r="A208" t="s">
        <v>277</v>
      </c>
      <c r="B208" t="s">
        <v>276</v>
      </c>
      <c r="C208" t="s">
        <v>1823</v>
      </c>
      <c r="D208" t="s">
        <v>1819</v>
      </c>
      <c r="E208" t="s">
        <v>1815</v>
      </c>
      <c r="F208" t="s">
        <v>22</v>
      </c>
      <c r="H208">
        <v>27</v>
      </c>
    </row>
    <row r="209" spans="1:9" x14ac:dyDescent="0.25">
      <c r="A209" t="s">
        <v>1061</v>
      </c>
      <c r="B209" t="s">
        <v>1060</v>
      </c>
      <c r="C209" t="s">
        <v>1813</v>
      </c>
      <c r="D209" t="s">
        <v>1815</v>
      </c>
      <c r="E209" t="s">
        <v>1815</v>
      </c>
      <c r="F209" t="s">
        <v>25</v>
      </c>
      <c r="H209">
        <v>13</v>
      </c>
    </row>
    <row r="210" spans="1:9" x14ac:dyDescent="0.25">
      <c r="A210" t="s">
        <v>111</v>
      </c>
      <c r="B210" t="s">
        <v>110</v>
      </c>
      <c r="C210" t="s">
        <v>1827</v>
      </c>
      <c r="D210" t="s">
        <v>1819</v>
      </c>
      <c r="E210" t="s">
        <v>1814</v>
      </c>
      <c r="F210" t="s">
        <v>15</v>
      </c>
      <c r="H210">
        <v>47</v>
      </c>
    </row>
    <row r="211" spans="1:9" x14ac:dyDescent="0.25">
      <c r="A211" t="s">
        <v>483</v>
      </c>
      <c r="B211" t="s">
        <v>99</v>
      </c>
      <c r="C211" t="s">
        <v>1827</v>
      </c>
      <c r="D211" t="s">
        <v>1815</v>
      </c>
      <c r="E211" t="s">
        <v>1815</v>
      </c>
      <c r="F211" t="s">
        <v>15</v>
      </c>
      <c r="H211">
        <v>2</v>
      </c>
    </row>
    <row r="212" spans="1:9" x14ac:dyDescent="0.25">
      <c r="A212" t="s">
        <v>1343</v>
      </c>
      <c r="B212" t="s">
        <v>1685</v>
      </c>
      <c r="C212" t="s">
        <v>1827</v>
      </c>
      <c r="D212" t="s">
        <v>1815</v>
      </c>
      <c r="E212" t="s">
        <v>1814</v>
      </c>
      <c r="F212" t="s">
        <v>25</v>
      </c>
      <c r="H212">
        <v>1</v>
      </c>
    </row>
    <row r="213" spans="1:9" x14ac:dyDescent="0.25">
      <c r="A213" t="s">
        <v>1803</v>
      </c>
      <c r="B213" t="s">
        <v>1802</v>
      </c>
      <c r="C213" t="s">
        <v>1831</v>
      </c>
      <c r="D213" t="s">
        <v>1815</v>
      </c>
      <c r="E213" t="s">
        <v>1814</v>
      </c>
      <c r="F213" t="s">
        <v>15</v>
      </c>
      <c r="H213">
        <v>2</v>
      </c>
    </row>
    <row r="214" spans="1:9" x14ac:dyDescent="0.25">
      <c r="A214" t="s">
        <v>423</v>
      </c>
      <c r="B214" t="s">
        <v>422</v>
      </c>
      <c r="C214" t="s">
        <v>1840</v>
      </c>
      <c r="D214" t="s">
        <v>1815</v>
      </c>
      <c r="E214" t="s">
        <v>1815</v>
      </c>
      <c r="F214" t="s">
        <v>15</v>
      </c>
      <c r="G214" t="s">
        <v>1906</v>
      </c>
      <c r="H214">
        <v>2</v>
      </c>
    </row>
    <row r="215" spans="1:9" x14ac:dyDescent="0.25">
      <c r="A215" t="s">
        <v>96</v>
      </c>
      <c r="B215" t="s">
        <v>95</v>
      </c>
      <c r="C215" t="s">
        <v>1840</v>
      </c>
      <c r="D215" t="s">
        <v>1819</v>
      </c>
      <c r="E215" t="s">
        <v>1815</v>
      </c>
      <c r="F215" t="s">
        <v>22</v>
      </c>
      <c r="H215">
        <v>1</v>
      </c>
    </row>
    <row r="216" spans="1:9" x14ac:dyDescent="0.25">
      <c r="A216" t="s">
        <v>1114</v>
      </c>
      <c r="B216" t="s">
        <v>1113</v>
      </c>
      <c r="C216" t="s">
        <v>1824</v>
      </c>
      <c r="D216" t="s">
        <v>1815</v>
      </c>
      <c r="E216" t="s">
        <v>1815</v>
      </c>
      <c r="F216" t="s">
        <v>15</v>
      </c>
      <c r="H216">
        <v>1</v>
      </c>
    </row>
    <row r="217" spans="1:9" x14ac:dyDescent="0.25">
      <c r="A217" t="s">
        <v>87</v>
      </c>
      <c r="B217" t="s">
        <v>86</v>
      </c>
      <c r="C217" t="s">
        <v>1831</v>
      </c>
      <c r="D217" t="s">
        <v>1815</v>
      </c>
      <c r="E217" t="s">
        <v>1814</v>
      </c>
      <c r="F217" t="s">
        <v>15</v>
      </c>
      <c r="G217" t="s">
        <v>1907</v>
      </c>
      <c r="H217">
        <v>6</v>
      </c>
    </row>
    <row r="218" spans="1:9" x14ac:dyDescent="0.25">
      <c r="A218" t="s">
        <v>1808</v>
      </c>
      <c r="B218" t="s">
        <v>1807</v>
      </c>
      <c r="C218" t="s">
        <v>1827</v>
      </c>
      <c r="D218" t="s">
        <v>1819</v>
      </c>
      <c r="E218" t="s">
        <v>1815</v>
      </c>
      <c r="F218" t="s">
        <v>22</v>
      </c>
      <c r="G218" t="s">
        <v>1908</v>
      </c>
      <c r="H218">
        <v>1</v>
      </c>
      <c r="I218" t="s">
        <v>1914</v>
      </c>
    </row>
    <row r="219" spans="1:9" x14ac:dyDescent="0.25">
      <c r="A219" t="s">
        <v>287</v>
      </c>
      <c r="B219" t="s">
        <v>286</v>
      </c>
      <c r="C219" t="s">
        <v>1824</v>
      </c>
      <c r="D219" t="s">
        <v>1815</v>
      </c>
      <c r="E219" t="s">
        <v>1814</v>
      </c>
      <c r="F219" t="s">
        <v>25</v>
      </c>
      <c r="G219" t="s">
        <v>1909</v>
      </c>
      <c r="H219">
        <v>4</v>
      </c>
      <c r="I219" t="s">
        <v>1838</v>
      </c>
    </row>
    <row r="220" spans="1:9" x14ac:dyDescent="0.25">
      <c r="A220" t="s">
        <v>420</v>
      </c>
      <c r="B220" t="s">
        <v>419</v>
      </c>
      <c r="C220" t="s">
        <v>1813</v>
      </c>
      <c r="D220" t="s">
        <v>1815</v>
      </c>
      <c r="E220" t="s">
        <v>1815</v>
      </c>
      <c r="F220" t="s">
        <v>15</v>
      </c>
      <c r="H220">
        <v>3</v>
      </c>
    </row>
    <row r="221" spans="1:9" x14ac:dyDescent="0.25">
      <c r="A221" t="s">
        <v>79</v>
      </c>
      <c r="B221" t="s">
        <v>78</v>
      </c>
      <c r="C221" t="s">
        <v>1845</v>
      </c>
      <c r="D221" t="s">
        <v>1815</v>
      </c>
      <c r="E221" t="s">
        <v>1815</v>
      </c>
      <c r="F221" t="s">
        <v>25</v>
      </c>
      <c r="H221">
        <v>2</v>
      </c>
    </row>
    <row r="222" spans="1:9" x14ac:dyDescent="0.25">
      <c r="A222" t="s">
        <v>527</v>
      </c>
      <c r="B222" t="s">
        <v>526</v>
      </c>
      <c r="C222" t="s">
        <v>1813</v>
      </c>
      <c r="D222" t="s">
        <v>1815</v>
      </c>
      <c r="E222" t="s">
        <v>1815</v>
      </c>
      <c r="F222" t="s">
        <v>25</v>
      </c>
      <c r="H222">
        <v>4</v>
      </c>
    </row>
    <row r="223" spans="1:9" x14ac:dyDescent="0.25">
      <c r="A223" t="s">
        <v>206</v>
      </c>
      <c r="B223" t="s">
        <v>205</v>
      </c>
      <c r="C223" t="s">
        <v>1830</v>
      </c>
      <c r="D223" t="s">
        <v>1819</v>
      </c>
      <c r="E223" t="s">
        <v>1814</v>
      </c>
      <c r="F223" t="s">
        <v>22</v>
      </c>
      <c r="H223">
        <v>31</v>
      </c>
    </row>
    <row r="224" spans="1:9" x14ac:dyDescent="0.25">
      <c r="A224" t="s">
        <v>1580</v>
      </c>
      <c r="B224" t="s">
        <v>1579</v>
      </c>
      <c r="C224" t="s">
        <v>1816</v>
      </c>
      <c r="D224" t="s">
        <v>1815</v>
      </c>
      <c r="E224" t="s">
        <v>1815</v>
      </c>
      <c r="F224" t="s">
        <v>15</v>
      </c>
      <c r="H224">
        <v>2</v>
      </c>
    </row>
    <row r="225" spans="1:8" x14ac:dyDescent="0.25">
      <c r="A225" t="s">
        <v>45</v>
      </c>
      <c r="B225" t="s">
        <v>44</v>
      </c>
      <c r="C225" t="s">
        <v>1813</v>
      </c>
      <c r="D225" t="s">
        <v>1815</v>
      </c>
      <c r="E225" t="s">
        <v>1815</v>
      </c>
      <c r="F225" t="s">
        <v>15</v>
      </c>
      <c r="H225">
        <v>4</v>
      </c>
    </row>
    <row r="226" spans="1:8" x14ac:dyDescent="0.25">
      <c r="A226" t="s">
        <v>302</v>
      </c>
      <c r="B226" t="s">
        <v>301</v>
      </c>
      <c r="C226" t="s">
        <v>1830</v>
      </c>
      <c r="D226" t="s">
        <v>1815</v>
      </c>
      <c r="E226" t="s">
        <v>1814</v>
      </c>
      <c r="F226" t="s">
        <v>25</v>
      </c>
      <c r="H226">
        <v>20</v>
      </c>
    </row>
    <row r="227" spans="1:8" x14ac:dyDescent="0.25">
      <c r="A227" t="s">
        <v>115</v>
      </c>
      <c r="B227" t="s">
        <v>114</v>
      </c>
      <c r="C227" t="s">
        <v>1813</v>
      </c>
      <c r="D227" t="s">
        <v>1815</v>
      </c>
      <c r="E227" t="s">
        <v>1815</v>
      </c>
      <c r="F227" t="s">
        <v>15</v>
      </c>
      <c r="H227">
        <v>1</v>
      </c>
    </row>
    <row r="228" spans="1:8" x14ac:dyDescent="0.25">
      <c r="A228" t="s">
        <v>67</v>
      </c>
      <c r="B228" t="s">
        <v>295</v>
      </c>
      <c r="C228" t="s">
        <v>1826</v>
      </c>
      <c r="D228" t="s">
        <v>1815</v>
      </c>
      <c r="E228" t="s">
        <v>1815</v>
      </c>
      <c r="F228" t="s">
        <v>235</v>
      </c>
      <c r="H228">
        <v>3</v>
      </c>
    </row>
    <row r="229" spans="1:8" x14ac:dyDescent="0.25">
      <c r="A229" t="s">
        <v>1290</v>
      </c>
      <c r="B229" t="s">
        <v>1289</v>
      </c>
      <c r="C229" t="s">
        <v>1831</v>
      </c>
      <c r="D229" t="s">
        <v>1815</v>
      </c>
      <c r="E229" t="s">
        <v>1815</v>
      </c>
      <c r="F229" t="s">
        <v>25</v>
      </c>
      <c r="H229">
        <v>4</v>
      </c>
    </row>
    <row r="230" spans="1:8" x14ac:dyDescent="0.25">
      <c r="A230" t="s">
        <v>297</v>
      </c>
      <c r="B230" t="s">
        <v>296</v>
      </c>
      <c r="C230" t="s">
        <v>1826</v>
      </c>
      <c r="D230" t="s">
        <v>1815</v>
      </c>
      <c r="E230" t="s">
        <v>1815</v>
      </c>
      <c r="F230" t="s">
        <v>25</v>
      </c>
      <c r="H230">
        <v>3</v>
      </c>
    </row>
    <row r="231" spans="1:8" x14ac:dyDescent="0.25">
      <c r="A231" t="s">
        <v>482</v>
      </c>
      <c r="B231" t="s">
        <v>481</v>
      </c>
      <c r="C231" t="s">
        <v>1827</v>
      </c>
      <c r="D231" t="s">
        <v>1815</v>
      </c>
      <c r="E231" t="s">
        <v>1815</v>
      </c>
      <c r="F231" t="s">
        <v>15</v>
      </c>
      <c r="H231">
        <v>2</v>
      </c>
    </row>
    <row r="232" spans="1:8" x14ac:dyDescent="0.25">
      <c r="A232" t="s">
        <v>529</v>
      </c>
      <c r="B232" t="s">
        <v>528</v>
      </c>
      <c r="C232" t="s">
        <v>1831</v>
      </c>
      <c r="D232" t="s">
        <v>1819</v>
      </c>
      <c r="E232" t="s">
        <v>1814</v>
      </c>
      <c r="F232" t="s">
        <v>235</v>
      </c>
      <c r="H232">
        <v>1</v>
      </c>
    </row>
    <row r="233" spans="1:8" x14ac:dyDescent="0.25">
      <c r="A233" t="s">
        <v>1420</v>
      </c>
      <c r="B233" t="s">
        <v>286</v>
      </c>
      <c r="C233" t="s">
        <v>1817</v>
      </c>
      <c r="D233" t="s">
        <v>1815</v>
      </c>
      <c r="E233" t="s">
        <v>1814</v>
      </c>
      <c r="F233" t="s">
        <v>25</v>
      </c>
      <c r="H233">
        <v>3</v>
      </c>
    </row>
    <row r="234" spans="1:8" x14ac:dyDescent="0.25">
      <c r="A234" t="s">
        <v>24</v>
      </c>
      <c r="B234" t="s">
        <v>1370</v>
      </c>
      <c r="C234" t="s">
        <v>1813</v>
      </c>
      <c r="D234" t="s">
        <v>1815</v>
      </c>
      <c r="E234" t="s">
        <v>1815</v>
      </c>
      <c r="F234" t="s">
        <v>25</v>
      </c>
      <c r="H234">
        <v>5</v>
      </c>
    </row>
    <row r="235" spans="1:8" x14ac:dyDescent="0.25">
      <c r="A235" t="s">
        <v>24</v>
      </c>
      <c r="B235" t="s">
        <v>23</v>
      </c>
      <c r="C235" t="s">
        <v>1830</v>
      </c>
      <c r="D235" t="s">
        <v>1815</v>
      </c>
      <c r="E235" t="s">
        <v>1814</v>
      </c>
      <c r="F235" t="s">
        <v>25</v>
      </c>
      <c r="H235">
        <v>10</v>
      </c>
    </row>
    <row r="236" spans="1:8" x14ac:dyDescent="0.25">
      <c r="A236" t="s">
        <v>217</v>
      </c>
      <c r="B236" t="s">
        <v>216</v>
      </c>
      <c r="C236" t="s">
        <v>1826</v>
      </c>
      <c r="D236" t="s">
        <v>1815</v>
      </c>
      <c r="E236" t="s">
        <v>1815</v>
      </c>
      <c r="F236" t="s">
        <v>25</v>
      </c>
      <c r="H236">
        <v>16</v>
      </c>
    </row>
    <row r="237" spans="1:8" x14ac:dyDescent="0.25">
      <c r="A237" t="s">
        <v>444</v>
      </c>
      <c r="B237" t="s">
        <v>443</v>
      </c>
      <c r="C237" t="s">
        <v>1823</v>
      </c>
      <c r="D237" t="s">
        <v>1815</v>
      </c>
      <c r="E237" t="s">
        <v>1815</v>
      </c>
      <c r="F237" t="s">
        <v>22</v>
      </c>
      <c r="H237">
        <v>11</v>
      </c>
    </row>
    <row r="238" spans="1:8" x14ac:dyDescent="0.25">
      <c r="A238" t="s">
        <v>160</v>
      </c>
      <c r="B238" t="s">
        <v>159</v>
      </c>
      <c r="C238" t="s">
        <v>1813</v>
      </c>
      <c r="D238" t="s">
        <v>1815</v>
      </c>
      <c r="E238" t="s">
        <v>1815</v>
      </c>
      <c r="F238" t="s">
        <v>15</v>
      </c>
      <c r="G238" t="s">
        <v>1910</v>
      </c>
      <c r="H238">
        <v>6</v>
      </c>
    </row>
  </sheetData>
  <autoFilter ref="A1:I238"/>
  <pageMargins left="0.7" right="0.7" top="0.75" bottom="0.75" header="0.3" footer="0.3"/>
  <pageSetup scale="74"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
  <sheetViews>
    <sheetView topLeftCell="A22" workbookViewId="0">
      <selection activeCell="F52" sqref="F52"/>
    </sheetView>
  </sheetViews>
  <sheetFormatPr defaultRowHeight="15" x14ac:dyDescent="0.25"/>
  <cols>
    <col min="1" max="1" width="18.5703125" customWidth="1"/>
  </cols>
  <sheetData>
    <row r="1" spans="1:2" x14ac:dyDescent="0.25">
      <c r="A1" s="7" t="s">
        <v>1832</v>
      </c>
      <c r="B1" s="7" t="s">
        <v>1833</v>
      </c>
    </row>
    <row r="2" spans="1:2" x14ac:dyDescent="0.25">
      <c r="A2" t="s">
        <v>239</v>
      </c>
      <c r="B2">
        <v>238</v>
      </c>
    </row>
    <row r="3" spans="1:2" x14ac:dyDescent="0.25">
      <c r="A3" t="s">
        <v>245</v>
      </c>
      <c r="B3">
        <v>189</v>
      </c>
    </row>
    <row r="4" spans="1:2" x14ac:dyDescent="0.25">
      <c r="A4" t="s">
        <v>238</v>
      </c>
      <c r="B4">
        <v>181</v>
      </c>
    </row>
    <row r="5" spans="1:2" x14ac:dyDescent="0.25">
      <c r="A5" t="s">
        <v>240</v>
      </c>
      <c r="B5">
        <v>163</v>
      </c>
    </row>
    <row r="6" spans="1:2" x14ac:dyDescent="0.25">
      <c r="A6" t="s">
        <v>250</v>
      </c>
      <c r="B6">
        <v>132</v>
      </c>
    </row>
    <row r="7" spans="1:2" x14ac:dyDescent="0.25">
      <c r="A7" t="s">
        <v>249</v>
      </c>
      <c r="B7">
        <v>126</v>
      </c>
    </row>
    <row r="8" spans="1:2" x14ac:dyDescent="0.25">
      <c r="A8" t="s">
        <v>251</v>
      </c>
      <c r="B8">
        <v>60</v>
      </c>
    </row>
    <row r="9" spans="1:2" x14ac:dyDescent="0.25">
      <c r="A9" t="s">
        <v>246</v>
      </c>
      <c r="B9">
        <v>51</v>
      </c>
    </row>
    <row r="10" spans="1:2" x14ac:dyDescent="0.25">
      <c r="A10" t="s">
        <v>262</v>
      </c>
      <c r="B10">
        <v>48</v>
      </c>
    </row>
    <row r="11" spans="1:2" x14ac:dyDescent="0.25">
      <c r="A11" t="s">
        <v>264</v>
      </c>
      <c r="B11">
        <v>44</v>
      </c>
    </row>
    <row r="12" spans="1:2" x14ac:dyDescent="0.25">
      <c r="A12" t="s">
        <v>248</v>
      </c>
      <c r="B12">
        <v>43</v>
      </c>
    </row>
    <row r="13" spans="1:2" x14ac:dyDescent="0.25">
      <c r="A13" t="s">
        <v>267</v>
      </c>
      <c r="B13">
        <v>34</v>
      </c>
    </row>
    <row r="14" spans="1:2" x14ac:dyDescent="0.25">
      <c r="A14" t="s">
        <v>242</v>
      </c>
      <c r="B14">
        <v>32</v>
      </c>
    </row>
    <row r="15" spans="1:2" x14ac:dyDescent="0.25">
      <c r="A15" t="s">
        <v>256</v>
      </c>
      <c r="B15">
        <v>30</v>
      </c>
    </row>
    <row r="16" spans="1:2" x14ac:dyDescent="0.25">
      <c r="A16" t="s">
        <v>265</v>
      </c>
      <c r="B16">
        <v>28</v>
      </c>
    </row>
    <row r="17" spans="1:2" x14ac:dyDescent="0.25">
      <c r="A17" t="s">
        <v>247</v>
      </c>
      <c r="B17">
        <v>27</v>
      </c>
    </row>
    <row r="18" spans="1:2" x14ac:dyDescent="0.25">
      <c r="A18" t="s">
        <v>258</v>
      </c>
      <c r="B18">
        <v>25</v>
      </c>
    </row>
    <row r="19" spans="1:2" x14ac:dyDescent="0.25">
      <c r="A19" t="s">
        <v>410</v>
      </c>
      <c r="B19">
        <v>24</v>
      </c>
    </row>
    <row r="20" spans="1:2" x14ac:dyDescent="0.25">
      <c r="A20" t="s">
        <v>257</v>
      </c>
      <c r="B20">
        <v>22</v>
      </c>
    </row>
    <row r="21" spans="1:2" x14ac:dyDescent="0.25">
      <c r="A21" t="s">
        <v>1354</v>
      </c>
      <c r="B21">
        <v>20</v>
      </c>
    </row>
    <row r="22" spans="1:2" x14ac:dyDescent="0.25">
      <c r="A22" t="s">
        <v>439</v>
      </c>
      <c r="B22">
        <v>18</v>
      </c>
    </row>
    <row r="23" spans="1:2" x14ac:dyDescent="0.25">
      <c r="A23" t="s">
        <v>433</v>
      </c>
      <c r="B23">
        <v>17</v>
      </c>
    </row>
    <row r="24" spans="1:2" x14ac:dyDescent="0.25">
      <c r="A24" t="s">
        <v>254</v>
      </c>
      <c r="B24">
        <v>16</v>
      </c>
    </row>
    <row r="25" spans="1:2" x14ac:dyDescent="0.25">
      <c r="A25" t="s">
        <v>237</v>
      </c>
      <c r="B25">
        <v>16</v>
      </c>
    </row>
    <row r="26" spans="1:2" x14ac:dyDescent="0.25">
      <c r="A26" t="s">
        <v>260</v>
      </c>
      <c r="B26">
        <v>15</v>
      </c>
    </row>
    <row r="27" spans="1:2" x14ac:dyDescent="0.25">
      <c r="A27" t="s">
        <v>351</v>
      </c>
      <c r="B27">
        <v>13</v>
      </c>
    </row>
    <row r="28" spans="1:2" x14ac:dyDescent="0.25">
      <c r="A28" t="s">
        <v>290</v>
      </c>
      <c r="B28">
        <v>12</v>
      </c>
    </row>
    <row r="29" spans="1:2" x14ac:dyDescent="0.25">
      <c r="A29" t="s">
        <v>244</v>
      </c>
      <c r="B29">
        <v>11</v>
      </c>
    </row>
    <row r="30" spans="1:2" x14ac:dyDescent="0.25">
      <c r="A30" t="s">
        <v>261</v>
      </c>
      <c r="B30">
        <v>10</v>
      </c>
    </row>
    <row r="31" spans="1:2" x14ac:dyDescent="0.25">
      <c r="A31" t="s">
        <v>1017</v>
      </c>
      <c r="B31">
        <v>10</v>
      </c>
    </row>
    <row r="32" spans="1:2" x14ac:dyDescent="0.25">
      <c r="A32" t="s">
        <v>275</v>
      </c>
      <c r="B32">
        <v>9</v>
      </c>
    </row>
    <row r="33" spans="1:2" x14ac:dyDescent="0.25">
      <c r="A33" t="s">
        <v>259</v>
      </c>
      <c r="B33">
        <v>8</v>
      </c>
    </row>
    <row r="34" spans="1:2" x14ac:dyDescent="0.25">
      <c r="A34" t="s">
        <v>511</v>
      </c>
      <c r="B34">
        <v>8</v>
      </c>
    </row>
    <row r="35" spans="1:2" x14ac:dyDescent="0.25">
      <c r="A35" t="s">
        <v>1287</v>
      </c>
      <c r="B35">
        <v>8</v>
      </c>
    </row>
    <row r="36" spans="1:2" x14ac:dyDescent="0.25">
      <c r="A36" t="s">
        <v>263</v>
      </c>
      <c r="B36">
        <v>7</v>
      </c>
    </row>
    <row r="37" spans="1:2" x14ac:dyDescent="0.25">
      <c r="A37" t="s">
        <v>421</v>
      </c>
      <c r="B37">
        <v>7</v>
      </c>
    </row>
    <row r="38" spans="1:2" x14ac:dyDescent="0.25">
      <c r="A38" t="s">
        <v>345</v>
      </c>
      <c r="B38">
        <v>5</v>
      </c>
    </row>
    <row r="39" spans="1:2" x14ac:dyDescent="0.25">
      <c r="A39" t="s">
        <v>266</v>
      </c>
      <c r="B39">
        <v>5</v>
      </c>
    </row>
    <row r="40" spans="1:2" x14ac:dyDescent="0.25">
      <c r="A40" t="s">
        <v>243</v>
      </c>
      <c r="B40">
        <v>5</v>
      </c>
    </row>
    <row r="41" spans="1:2" x14ac:dyDescent="0.25">
      <c r="A41" t="s">
        <v>268</v>
      </c>
      <c r="B41">
        <v>5</v>
      </c>
    </row>
    <row r="42" spans="1:2" x14ac:dyDescent="0.25">
      <c r="A42" t="s">
        <v>535</v>
      </c>
      <c r="B42">
        <v>5</v>
      </c>
    </row>
    <row r="43" spans="1:2" x14ac:dyDescent="0.25">
      <c r="A43" t="s">
        <v>1713</v>
      </c>
      <c r="B43">
        <v>3</v>
      </c>
    </row>
    <row r="44" spans="1:2" x14ac:dyDescent="0.25">
      <c r="A44" t="s">
        <v>521</v>
      </c>
      <c r="B44">
        <v>3</v>
      </c>
    </row>
    <row r="45" spans="1:2" x14ac:dyDescent="0.25">
      <c r="A45" t="s">
        <v>340</v>
      </c>
      <c r="B45">
        <v>2</v>
      </c>
    </row>
    <row r="46" spans="1:2" x14ac:dyDescent="0.25">
      <c r="A46" t="s">
        <v>1800</v>
      </c>
      <c r="B46">
        <v>2</v>
      </c>
    </row>
    <row r="47" spans="1:2" x14ac:dyDescent="0.25">
      <c r="A47" t="s">
        <v>1516</v>
      </c>
      <c r="B47">
        <v>2</v>
      </c>
    </row>
    <row r="48" spans="1:2" x14ac:dyDescent="0.25">
      <c r="A48" t="s">
        <v>480</v>
      </c>
      <c r="B48">
        <v>2</v>
      </c>
    </row>
    <row r="49" spans="1:2" x14ac:dyDescent="0.25">
      <c r="A49" t="s">
        <v>1273</v>
      </c>
      <c r="B49">
        <v>1</v>
      </c>
    </row>
    <row r="50" spans="1:2" x14ac:dyDescent="0.25">
      <c r="A50" t="s">
        <v>1653</v>
      </c>
      <c r="B50">
        <v>1</v>
      </c>
    </row>
    <row r="51" spans="1:2" x14ac:dyDescent="0.25">
      <c r="A51" t="s">
        <v>1104</v>
      </c>
      <c r="B51">
        <v>1</v>
      </c>
    </row>
    <row r="52" spans="1:2" x14ac:dyDescent="0.25">
      <c r="A52" t="s">
        <v>252</v>
      </c>
      <c r="B52">
        <v>0</v>
      </c>
    </row>
    <row r="53" spans="1:2" x14ac:dyDescent="0.25">
      <c r="A53" t="s">
        <v>241</v>
      </c>
      <c r="B53">
        <v>0</v>
      </c>
    </row>
    <row r="54" spans="1:2" x14ac:dyDescent="0.25">
      <c r="A54" t="s">
        <v>1099</v>
      </c>
      <c r="B54">
        <v>0</v>
      </c>
    </row>
    <row r="55" spans="1:2" x14ac:dyDescent="0.25">
      <c r="A55" t="s">
        <v>1025</v>
      </c>
      <c r="B55">
        <v>0</v>
      </c>
    </row>
  </sheetData>
  <autoFilter ref="A1:B55"/>
  <sortState ref="A2:B55">
    <sortCondition descending="1" ref="B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XFD1048576"/>
    </sheetView>
  </sheetViews>
  <sheetFormatPr defaultRowHeight="15" x14ac:dyDescent="0.25"/>
  <cols>
    <col min="1" max="1" width="24.28515625" bestFit="1" customWidth="1"/>
  </cols>
  <sheetData/>
  <sortState ref="A2:A1047143">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Spring 2013</vt:lpstr>
      <vt:lpstr>Appt Data</vt:lpstr>
      <vt:lpstr>Cancelled Appointments</vt:lpstr>
      <vt:lpstr>Student Data</vt:lpstr>
      <vt:lpstr>Courses</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Christine D'Arcy</dc:creator>
  <cp:lastModifiedBy>Christine D'Arcy</cp:lastModifiedBy>
  <cp:lastPrinted>2013-07-23T17:08:42Z</cp:lastPrinted>
  <dcterms:created xsi:type="dcterms:W3CDTF">2013-02-04T22:20:14Z</dcterms:created>
  <dcterms:modified xsi:type="dcterms:W3CDTF">2014-04-08T18:18:27Z</dcterms:modified>
</cp:coreProperties>
</file>