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02280\Searches\Downloads\"/>
    </mc:Choice>
  </mc:AlternateContent>
  <xr:revisionPtr revIDLastSave="0" documentId="13_ncr:1_{868C3CF7-5B5D-4D9E-B9A0-B1FA03E1798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스터디 평가 시트" sheetId="1" r:id="rId1"/>
    <sheet name="프로젝트 평가 시트" sheetId="2" r:id="rId2"/>
    <sheet name="집계 시트" sheetId="3" r:id="rId3"/>
    <sheet name="전반기 활동 기록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/YZ6XdmeS0eiLFu7Rxfy0HTtoEg=="/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Q6" i="3"/>
  <c r="P15" i="3"/>
  <c r="P16" i="3"/>
  <c r="P17" i="3"/>
  <c r="P5" i="3"/>
  <c r="O6" i="3"/>
  <c r="O7" i="3"/>
  <c r="O8" i="3"/>
  <c r="O9" i="3"/>
  <c r="O10" i="3"/>
  <c r="O11" i="3"/>
  <c r="O12" i="3"/>
  <c r="O13" i="3"/>
  <c r="O15" i="3"/>
  <c r="O16" i="3"/>
  <c r="O17" i="3"/>
  <c r="O5" i="3"/>
  <c r="C15" i="1"/>
  <c r="C16" i="1"/>
  <c r="F5" i="5"/>
  <c r="H5" i="5"/>
  <c r="F18" i="5"/>
  <c r="H25" i="5"/>
  <c r="H18" i="5" s="1"/>
  <c r="F31" i="5"/>
  <c r="H31" i="5"/>
  <c r="F44" i="5"/>
  <c r="H44" i="5"/>
  <c r="F56" i="5"/>
  <c r="H56" i="5"/>
  <c r="F69" i="5"/>
  <c r="H69" i="5"/>
  <c r="F82" i="5"/>
  <c r="H82" i="5"/>
  <c r="F95" i="5"/>
  <c r="H104" i="5"/>
  <c r="H95" i="5" s="1"/>
  <c r="F108" i="5"/>
  <c r="H108" i="5"/>
  <c r="F121" i="5"/>
  <c r="H121" i="5"/>
  <c r="F134" i="5"/>
  <c r="H134" i="5"/>
  <c r="F147" i="5"/>
  <c r="H147" i="5"/>
  <c r="F160" i="5"/>
  <c r="H160" i="5"/>
  <c r="C12" i="2"/>
  <c r="C11" i="2"/>
  <c r="C10" i="2"/>
  <c r="C9" i="2"/>
  <c r="C8" i="2"/>
  <c r="C7" i="2"/>
  <c r="C6" i="2"/>
  <c r="C5" i="2"/>
  <c r="C4" i="2"/>
  <c r="C14" i="2" s="1"/>
  <c r="C14" i="1"/>
  <c r="C13" i="1"/>
  <c r="C12" i="1"/>
  <c r="C11" i="1"/>
  <c r="C10" i="1"/>
  <c r="C9" i="1"/>
  <c r="C7" i="1"/>
  <c r="C6" i="1"/>
  <c r="C5" i="1"/>
  <c r="C4" i="1"/>
  <c r="Q5" i="3" l="1"/>
  <c r="Q8" i="3"/>
  <c r="Q13" i="3"/>
  <c r="Q11" i="3"/>
  <c r="Q17" i="3"/>
  <c r="Q16" i="3"/>
  <c r="Q15" i="3"/>
  <c r="Q7" i="3"/>
  <c r="Q12" i="3"/>
  <c r="Q10" i="3"/>
  <c r="Q9" i="3"/>
  <c r="C18" i="1"/>
</calcChain>
</file>

<file path=xl/sharedStrings.xml><?xml version="1.0" encoding="utf-8"?>
<sst xmlns="http://schemas.openxmlformats.org/spreadsheetml/2006/main" count="539" uniqueCount="243">
  <si>
    <t>순번</t>
  </si>
  <si>
    <t>스터디 이름</t>
  </si>
  <si>
    <t>합계 (10점)</t>
  </si>
  <si>
    <t>채점 가이드라인</t>
  </si>
  <si>
    <t>규칙 준수 (4점)</t>
  </si>
  <si>
    <t>서기 작성 성실성 (4점)</t>
  </si>
  <si>
    <t>활동 성실성 (2점)</t>
  </si>
  <si>
    <t>평가 사유</t>
  </si>
  <si>
    <t>점수 매긴 것 평균</t>
  </si>
  <si>
    <t>작성 예시</t>
  </si>
  <si>
    <t>프로젝트 이름</t>
  </si>
  <si>
    <t>주제의 창의성 (3점)</t>
  </si>
  <si>
    <t>결과물 문서에 프로젝트 중간 진행 과정의 표현(3)</t>
  </si>
  <si>
    <t>아이디어에 대한 완성도(2)</t>
  </si>
  <si>
    <t>결과물 제출 문서 완성도(2)</t>
  </si>
  <si>
    <t>공모전 주제는 2점으로 통일(창의성으로 평가하기 애매함)</t>
  </si>
  <si>
    <t>팀번호</t>
  </si>
  <si>
    <t>운영진 점수</t>
  </si>
  <si>
    <t>팀전체 차감점수</t>
  </si>
  <si>
    <t>평균 집계</t>
  </si>
  <si>
    <t>순위</t>
  </si>
  <si>
    <t>우빈</t>
  </si>
  <si>
    <t>용찬</t>
  </si>
  <si>
    <t>세윤</t>
  </si>
  <si>
    <t>준서</t>
  </si>
  <si>
    <t>주희</t>
  </si>
  <si>
    <t>지연</t>
  </si>
  <si>
    <t>S</t>
  </si>
  <si>
    <t>분야</t>
  </si>
  <si>
    <t>팀명</t>
  </si>
  <si>
    <t>지역</t>
  </si>
  <si>
    <t>인원수</t>
  </si>
  <si>
    <t>담당운영진</t>
  </si>
  <si>
    <t>팀 전체 차감 점수</t>
  </si>
  <si>
    <t>&lt;지각비&gt;</t>
  </si>
  <si>
    <t>- 이후 10분당 -1000원</t>
  </si>
  <si>
    <t>이름</t>
  </si>
  <si>
    <t>기수</t>
  </si>
  <si>
    <t>지각(분)</t>
  </si>
  <si>
    <t>결석(횟수)</t>
  </si>
  <si>
    <t>차감 점수</t>
  </si>
  <si>
    <t>차감 금액</t>
  </si>
  <si>
    <t>비고</t>
  </si>
  <si>
    <t>- 최대 지각비 -3000원(30~59분 지각시)</t>
  </si>
  <si>
    <t>9기</t>
  </si>
  <si>
    <t>- 결석 -4000원(60분 이후에 들어올 경우)</t>
  </si>
  <si>
    <t>이가은</t>
  </si>
  <si>
    <t>- 지각 시간은 내림으로 처리(ex. 19분 지각했을 시 10분 지각으로 처리해서 -1000원)</t>
  </si>
  <si>
    <t>&lt;출결 점수&gt;</t>
  </si>
  <si>
    <t>- 스터디 시작 1분 후부터 바로 지각처리</t>
  </si>
  <si>
    <t>- 10분마다 -5점</t>
  </si>
  <si>
    <t>- 최대 한 시간까지 지각처리(최대 -30점)</t>
  </si>
  <si>
    <t>- 결석은 -30점(지각 60분부터 결석처리)</t>
  </si>
  <si>
    <t>- 지각비와 마찬가지로 내림 처리(ex. 3분 지각시 -5점. 19분 지각 시 10분 지각으로 처리해서 -10점)</t>
  </si>
  <si>
    <t xml:space="preserve">&lt;팀 전체 차감 점수&gt;
</t>
  </si>
  <si>
    <t>강남</t>
  </si>
  <si>
    <t>- 서기/진행표에 지각, 결석 체크 제대로 작성 안했거나 늦게 올렸을 경우 비고란에 적기</t>
  </si>
  <si>
    <t>- 서기/진행표 지각시 시간에 관계없이 각각 -10</t>
  </si>
  <si>
    <t>- 서기/진행표 안 올렸을시 각각 -30</t>
  </si>
  <si>
    <t>- 사진/일정 공지 늦었을시 각각 -10</t>
  </si>
  <si>
    <t>7기</t>
  </si>
  <si>
    <t>- 결과물 제출 지각시 -30</t>
  </si>
  <si>
    <t>- 개인 사유로 인한 결석/지각 미공지시 -10</t>
  </si>
  <si>
    <t>시간</t>
  </si>
  <si>
    <t>1~9</t>
  </si>
  <si>
    <t>10~19</t>
  </si>
  <si>
    <t>20~29</t>
  </si>
  <si>
    <t>30~39</t>
  </si>
  <si>
    <t>40~49</t>
  </si>
  <si>
    <t>전용찬</t>
  </si>
  <si>
    <t>50~59</t>
  </si>
  <si>
    <t>60~결석</t>
  </si>
  <si>
    <t>서지윤</t>
  </si>
  <si>
    <t>신도림</t>
  </si>
  <si>
    <t>데이터분석 스터디 1팀</t>
  </si>
  <si>
    <t>사당</t>
  </si>
  <si>
    <t>이아현</t>
  </si>
  <si>
    <t>김세희</t>
  </si>
  <si>
    <t>김승범</t>
  </si>
  <si>
    <t>정지연</t>
  </si>
  <si>
    <t>박준서</t>
  </si>
  <si>
    <t>8기</t>
  </si>
  <si>
    <t>웹 스터디 1팀</t>
  </si>
  <si>
    <t>서강덕</t>
  </si>
  <si>
    <t>정다혜</t>
  </si>
  <si>
    <t>박지수</t>
  </si>
  <si>
    <t>이승현</t>
  </si>
  <si>
    <t>황수현</t>
  </si>
  <si>
    <t>박명진</t>
  </si>
  <si>
    <t>3기</t>
  </si>
  <si>
    <t>박진우</t>
  </si>
  <si>
    <t>이연경</t>
  </si>
  <si>
    <t>김민기</t>
  </si>
  <si>
    <t>10/8 9분지각, 11/5 26분 지각</t>
  </si>
  <si>
    <t>10기</t>
  </si>
  <si>
    <t>정희수</t>
  </si>
  <si>
    <t>11/10 3분 지각</t>
  </si>
  <si>
    <t>이지수</t>
  </si>
  <si>
    <t>이경린</t>
  </si>
  <si>
    <t>수원</t>
  </si>
  <si>
    <t>자바쓰</t>
  </si>
  <si>
    <t>웹 스터디 3팀</t>
  </si>
  <si>
    <t>10/8 결석 (정규 세션)</t>
  </si>
  <si>
    <t>김도균</t>
  </si>
  <si>
    <t>09/25 4분 지각</t>
  </si>
  <si>
    <t>정의헌</t>
  </si>
  <si>
    <t>윤성원</t>
  </si>
  <si>
    <t>11/5 7분 지각</t>
  </si>
  <si>
    <t>09/25 15분 지각, 20분 지각, 11/5 9분 지각</t>
  </si>
  <si>
    <t>신촌</t>
  </si>
  <si>
    <t>스프링 가보자고</t>
  </si>
  <si>
    <t>웹 스터디 2팀</t>
  </si>
  <si>
    <t>김태건</t>
  </si>
  <si>
    <t>권혁규</t>
  </si>
  <si>
    <t>오수진</t>
  </si>
  <si>
    <t>임수민</t>
  </si>
  <si>
    <t>박정운</t>
  </si>
  <si>
    <t>운영진한테 말도 안하고 결석</t>
  </si>
  <si>
    <t>10/1 결석</t>
  </si>
  <si>
    <t>송정윤</t>
  </si>
  <si>
    <t>이수</t>
  </si>
  <si>
    <t>뛰어:봄</t>
  </si>
  <si>
    <t>그 팀을 알고 싶다 참여 +10</t>
  </si>
  <si>
    <t>황양하</t>
  </si>
  <si>
    <t>정우철</t>
  </si>
  <si>
    <t>광진구보완관s</t>
  </si>
  <si>
    <t>데이터분석 스터디 5팀</t>
  </si>
  <si>
    <t>최성근</t>
  </si>
  <si>
    <t>10/29 2분</t>
  </si>
  <si>
    <t>이혜성</t>
  </si>
  <si>
    <t>진수빈</t>
  </si>
  <si>
    <t>허재혁</t>
  </si>
  <si>
    <t>캐글보트</t>
  </si>
  <si>
    <t xml:space="preserve">데이터분석 스터디 4팀 </t>
  </si>
  <si>
    <t>그 팀이 알고싶다 참여</t>
  </si>
  <si>
    <t>노하늘</t>
  </si>
  <si>
    <t>11/19일 4분 지각</t>
  </si>
  <si>
    <t>서유나</t>
  </si>
  <si>
    <t>9/24일 20분 지각</t>
  </si>
  <si>
    <t>고지혜</t>
  </si>
  <si>
    <t>10/29일 4분 지각</t>
  </si>
  <si>
    <t>김태현</t>
  </si>
  <si>
    <t>데이콘미식회</t>
  </si>
  <si>
    <t>데이터분석 스터디 3팀</t>
  </si>
  <si>
    <t>10/8일 5분 지각</t>
  </si>
  <si>
    <t>한동건</t>
  </si>
  <si>
    <t>정윤서</t>
  </si>
  <si>
    <t>11/19일 27분 지각</t>
  </si>
  <si>
    <t>김민선</t>
  </si>
  <si>
    <t>염시형</t>
  </si>
  <si>
    <t>데빌</t>
  </si>
  <si>
    <t>데이터분석 스터디 2팀</t>
  </si>
  <si>
    <t>이정민</t>
  </si>
  <si>
    <t>10/8일 11분 지각</t>
  </si>
  <si>
    <t>권형미</t>
  </si>
  <si>
    <t>송준호</t>
  </si>
  <si>
    <t>8회차 스터디 당일 공지</t>
  </si>
  <si>
    <t>조선영</t>
  </si>
  <si>
    <t>용산</t>
  </si>
  <si>
    <t>코딩도 단김에 하랬다</t>
  </si>
  <si>
    <t>최종 기획안 지각 제출, 결과물 늦게 제출</t>
  </si>
  <si>
    <t>서지수</t>
  </si>
  <si>
    <t>신유라</t>
  </si>
  <si>
    <t>9/24 전공시험으로 불참</t>
  </si>
  <si>
    <t>10/1 15분 지각</t>
  </si>
  <si>
    <t>홍다혜</t>
  </si>
  <si>
    <t>10/1 13분 지각   11/5 7분 지각 11/19 25분</t>
  </si>
  <si>
    <t>박성현</t>
  </si>
  <si>
    <t>9/24 26분 지각   11/5 7분 지각</t>
  </si>
  <si>
    <t>박서연</t>
  </si>
  <si>
    <t>11/19 결석</t>
  </si>
  <si>
    <t>9/24 26분 지각    10/1 13분 지각    11/5 7분 지각</t>
  </si>
  <si>
    <t>니뭐하갠</t>
  </si>
  <si>
    <t xml:space="preserve">딥러닝 스터디 5팀 </t>
  </si>
  <si>
    <t>11/12 5분 지각</t>
  </si>
  <si>
    <t>전민규</t>
  </si>
  <si>
    <t>10/1 16분 지각</t>
  </si>
  <si>
    <t>양태훈</t>
  </si>
  <si>
    <t>11/19 8분 지각</t>
  </si>
  <si>
    <t>오세진</t>
  </si>
  <si>
    <t>11/5 6분 지각</t>
  </si>
  <si>
    <t>김영준</t>
  </si>
  <si>
    <t>몽구스</t>
  </si>
  <si>
    <t xml:space="preserve">딥러닝 스터디 4팀 </t>
  </si>
  <si>
    <t>그 팀을 알고 싶다 참여 =&gt; 옆 칸에 점수 기입</t>
  </si>
  <si>
    <t>10/29 1분 지각, 11/13 1분 지각, 11/19 1분 지각</t>
  </si>
  <si>
    <t>정진우</t>
  </si>
  <si>
    <t>10/29 1분 지각, 11/5 43분 지각, 11/13 1분 지각, 11/5 41분 지각</t>
  </si>
  <si>
    <t>동역사</t>
  </si>
  <si>
    <t>캐컴비글</t>
  </si>
  <si>
    <t xml:space="preserve">딥러닝 스터디 3팀 </t>
  </si>
  <si>
    <t>김승주</t>
  </si>
  <si>
    <t>11/5 11분 지각, 11/19 27분 지각</t>
  </si>
  <si>
    <t>유승한</t>
  </si>
  <si>
    <t>10/8 6분 지각</t>
  </si>
  <si>
    <t>이유민</t>
  </si>
  <si>
    <t>11/5 8분 지각</t>
  </si>
  <si>
    <t>김민규</t>
  </si>
  <si>
    <t>을지로</t>
  </si>
  <si>
    <t>너구리</t>
  </si>
  <si>
    <t>딥러닝 스터디 2팀</t>
  </si>
  <si>
    <t>11/19 6분</t>
  </si>
  <si>
    <t>김민지</t>
  </si>
  <si>
    <t>신현서</t>
  </si>
  <si>
    <t>고수현</t>
  </si>
  <si>
    <t>김세림</t>
  </si>
  <si>
    <t>이국현</t>
  </si>
  <si>
    <t>종로</t>
  </si>
  <si>
    <t>DeepP</t>
  </si>
  <si>
    <t xml:space="preserve">딥러닝 스터디 1팀 </t>
  </si>
  <si>
    <t>■ 10기 전반기 활동 기록</t>
  </si>
  <si>
    <t xml:space="preserve"> </t>
  </si>
  <si>
    <t>딥러닝 스터디 1팀(DeepP)</t>
  </si>
  <si>
    <t>딥러닝 스터디 2팀(너구리)</t>
  </si>
  <si>
    <t>딥러닝 스터디 3팀(캐컴비글)</t>
  </si>
  <si>
    <t>딥러닝 스터디 4팀(몽구스)</t>
  </si>
  <si>
    <t>딥러닝 스터디 5팀(니뭐하갠)</t>
  </si>
  <si>
    <t>데이터분석 스터디 1팀(코딩도 단김에 하랬다)</t>
  </si>
  <si>
    <t>데이터분석 스터디 2팀(데빌)</t>
  </si>
  <si>
    <t>데이터분석 스터디 3팀(데이콘미식회)</t>
  </si>
  <si>
    <t>데이터분석 스터디 4팀(캐글보트)</t>
  </si>
  <si>
    <t>데이터분석 스터디 5팀(광진구보안관s팀)</t>
  </si>
  <si>
    <t>웹 스터디 1팀(뛰어:봄)</t>
  </si>
  <si>
    <t>웹 스터디 2팀(스프링 가보자고)</t>
  </si>
  <si>
    <t>웹 스터디 3팀(자바쓰)</t>
  </si>
  <si>
    <t>원진</t>
    <phoneticPr fontId="14" type="noConversion"/>
  </si>
  <si>
    <t>다혜</t>
    <phoneticPr fontId="14" type="noConversion"/>
  </si>
  <si>
    <t>아현</t>
    <phoneticPr fontId="14" type="noConversion"/>
  </si>
  <si>
    <t>세은</t>
    <phoneticPr fontId="14" type="noConversion"/>
  </si>
  <si>
    <t>정재</t>
    <phoneticPr fontId="14" type="noConversion"/>
  </si>
  <si>
    <t>나경</t>
    <phoneticPr fontId="14" type="noConversion"/>
  </si>
  <si>
    <t>노션에 정리하여 작성한 것이 열심히 한 것 같다.</t>
    <phoneticPr fontId="14" type="noConversion"/>
  </si>
  <si>
    <t>서기 너무 대충 씀, 지각 몇 번</t>
    <phoneticPr fontId="14" type="noConversion"/>
  </si>
  <si>
    <t>추가적인 스터디를 두 번이나 진행</t>
    <phoneticPr fontId="14" type="noConversion"/>
  </si>
  <si>
    <t>무난무난~</t>
    <phoneticPr fontId="14" type="noConversion"/>
  </si>
  <si>
    <t>스터디 한 주 진행 X</t>
    <phoneticPr fontId="14" type="noConversion"/>
  </si>
  <si>
    <t>서기를 볼 수가 없다… 그래도 보이는 것들은 평타!</t>
    <phoneticPr fontId="14" type="noConversion"/>
  </si>
  <si>
    <t>출결이 좋다</t>
    <phoneticPr fontId="14" type="noConversion"/>
  </si>
  <si>
    <t>출결 완전 만점! 서기 괜찮</t>
    <phoneticPr fontId="14" type="noConversion"/>
  </si>
  <si>
    <t>말 안 하고 결석은 너무하넹</t>
    <phoneticPr fontId="14" type="noConversion"/>
  </si>
  <si>
    <t>서기는 열심히 쓴 것 같은데 출결이 별로다</t>
    <phoneticPr fontId="14" type="noConversion"/>
  </si>
  <si>
    <t>지각 좀 있음, 서기 무난</t>
    <phoneticPr fontId="14" type="noConversion"/>
  </si>
  <si>
    <t>무난하게 잘함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</si>
</sst>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Malgun Gothic"/>
      <family val="2"/>
      <charset val="129"/>
    </font>
    <font>
      <b/>
      <sz val="11"/>
      <color theme="1"/>
      <name val="Malgun Gothic"/>
      <family val="2"/>
      <charset val="129"/>
    </font>
    <font>
      <sz val="11"/>
      <name val="Calibri"/>
      <family val="2"/>
    </font>
    <font>
      <b/>
      <sz val="11"/>
      <color rgb="FFFF0000"/>
      <name val="Malgun Gothic"/>
      <family val="2"/>
      <charset val="129"/>
    </font>
    <font>
      <b/>
      <sz val="18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Inconsolata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8"/>
      <color theme="1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theme="7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13" fillId="0" borderId="14"/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3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30" xfId="0" applyFont="1" applyBorder="1" applyAlignment="1">
      <alignment vertical="center"/>
    </xf>
    <xf numFmtId="0" fontId="2" fillId="2" borderId="32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51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5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58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1" fillId="3" borderId="38" xfId="0" applyFont="1" applyFill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3" fillId="0" borderId="14" xfId="1"/>
    <xf numFmtId="0" fontId="9" fillId="0" borderId="14" xfId="1" applyFont="1"/>
    <xf numFmtId="0" fontId="9" fillId="3" borderId="14" xfId="1" applyFont="1" applyFill="1"/>
    <xf numFmtId="0" fontId="10" fillId="7" borderId="69" xfId="1" applyFont="1" applyFill="1" applyBorder="1"/>
    <xf numFmtId="0" fontId="10" fillId="7" borderId="68" xfId="1" applyFont="1" applyFill="1" applyBorder="1"/>
    <xf numFmtId="0" fontId="10" fillId="7" borderId="67" xfId="1" applyFont="1" applyFill="1" applyBorder="1"/>
    <xf numFmtId="0" fontId="10" fillId="7" borderId="66" xfId="1" applyFont="1" applyFill="1" applyBorder="1"/>
    <xf numFmtId="0" fontId="10" fillId="7" borderId="14" xfId="1" applyFont="1" applyFill="1"/>
    <xf numFmtId="0" fontId="10" fillId="7" borderId="65" xfId="1" applyFont="1" applyFill="1" applyBorder="1"/>
    <xf numFmtId="58" fontId="10" fillId="7" borderId="14" xfId="1" applyNumberFormat="1" applyFont="1" applyFill="1"/>
    <xf numFmtId="0" fontId="9" fillId="8" borderId="64" xfId="1" applyFont="1" applyFill="1" applyBorder="1"/>
    <xf numFmtId="0" fontId="9" fillId="8" borderId="63" xfId="1" applyFont="1" applyFill="1" applyBorder="1"/>
    <xf numFmtId="0" fontId="9" fillId="8" borderId="62" xfId="1" applyFont="1" applyFill="1" applyBorder="1"/>
    <xf numFmtId="0" fontId="10" fillId="7" borderId="64" xfId="1" applyFont="1" applyFill="1" applyBorder="1"/>
    <xf numFmtId="0" fontId="10" fillId="7" borderId="63" xfId="1" applyFont="1" applyFill="1" applyBorder="1"/>
    <xf numFmtId="0" fontId="11" fillId="7" borderId="63" xfId="1" applyFont="1" applyFill="1" applyBorder="1" applyAlignment="1">
      <alignment horizontal="right"/>
    </xf>
    <xf numFmtId="0" fontId="10" fillId="7" borderId="62" xfId="1" applyFont="1" applyFill="1" applyBorder="1"/>
    <xf numFmtId="0" fontId="9" fillId="6" borderId="61" xfId="1" applyFont="1" applyFill="1" applyBorder="1" applyAlignment="1">
      <alignment horizontal="center"/>
    </xf>
    <xf numFmtId="0" fontId="9" fillId="6" borderId="60" xfId="1" applyFont="1" applyFill="1" applyBorder="1" applyAlignment="1">
      <alignment horizontal="center"/>
    </xf>
    <xf numFmtId="0" fontId="10" fillId="6" borderId="60" xfId="1" applyFont="1" applyFill="1" applyBorder="1"/>
    <xf numFmtId="0" fontId="9" fillId="6" borderId="59" xfId="1" applyFont="1" applyFill="1" applyBorder="1" applyAlignment="1">
      <alignment horizontal="center"/>
    </xf>
    <xf numFmtId="0" fontId="12" fillId="7" borderId="14" xfId="1" applyFont="1" applyFill="1" applyAlignment="1">
      <alignment horizontal="left"/>
    </xf>
    <xf numFmtId="0" fontId="9" fillId="0" borderId="14" xfId="1" applyFont="1" applyAlignment="1">
      <alignment horizontal="right"/>
    </xf>
    <xf numFmtId="0" fontId="10" fillId="0" borderId="14" xfId="1" applyFont="1"/>
    <xf numFmtId="0" fontId="9" fillId="7" borderId="14" xfId="1" applyFont="1" applyFill="1"/>
    <xf numFmtId="0" fontId="9" fillId="0" borderId="14" xfId="1" applyFont="1" applyAlignment="1">
      <alignment horizontal="center"/>
    </xf>
    <xf numFmtId="0" fontId="15" fillId="0" borderId="14" xfId="1" applyFont="1"/>
    <xf numFmtId="0" fontId="16" fillId="0" borderId="14" xfId="1" applyFont="1"/>
    <xf numFmtId="0" fontId="1" fillId="9" borderId="1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10" borderId="20" xfId="0" applyFont="1" applyFill="1" applyBorder="1" applyAlignment="1">
      <alignment vertical="center"/>
    </xf>
    <xf numFmtId="0" fontId="1" fillId="10" borderId="21" xfId="0" applyFont="1" applyFill="1" applyBorder="1" applyAlignment="1">
      <alignment vertical="center"/>
    </xf>
    <xf numFmtId="0" fontId="1" fillId="10" borderId="22" xfId="0" applyFont="1" applyFill="1" applyBorder="1" applyAlignment="1">
      <alignment vertical="center"/>
    </xf>
    <xf numFmtId="0" fontId="1" fillId="9" borderId="32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41" xfId="0" applyFont="1" applyFill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2" fillId="5" borderId="46" xfId="0" applyFont="1" applyFill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2" fillId="4" borderId="43" xfId="0" applyFont="1" applyFill="1" applyBorder="1" applyAlignment="1">
      <alignment horizontal="center" vertical="center"/>
    </xf>
    <xf numFmtId="0" fontId="3" fillId="0" borderId="49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2" fillId="4" borderId="54" xfId="0" applyFont="1" applyFill="1" applyBorder="1" applyAlignment="1">
      <alignment horizontal="center" vertical="center"/>
    </xf>
    <xf numFmtId="0" fontId="3" fillId="0" borderId="55" xfId="0" applyFont="1" applyBorder="1" applyAlignment="1">
      <alignment vertical="center"/>
    </xf>
  </cellXfs>
  <cellStyles count="2">
    <cellStyle name="표준" xfId="0" builtinId="0"/>
    <cellStyle name="표준 2" xfId="1" xr:uid="{BF001AC2-7F8D-A743-B35C-9046B2CA3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20</xdr:row>
      <xdr:rowOff>323850</xdr:rowOff>
    </xdr:from>
    <xdr:ext cx="8248650" cy="2400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17</xdr:row>
      <xdr:rowOff>19050</xdr:rowOff>
    </xdr:from>
    <xdr:ext cx="11849100" cy="1905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26" workbookViewId="0">
      <selection activeCell="F8" sqref="F8"/>
    </sheetView>
  </sheetViews>
  <sheetFormatPr defaultColWidth="14.453125" defaultRowHeight="15" customHeight="1"/>
  <cols>
    <col min="1" max="1" width="8.453125" customWidth="1"/>
    <col min="2" max="2" width="42.81640625" customWidth="1"/>
    <col min="3" max="3" width="13" customWidth="1"/>
    <col min="4" max="4" width="17.6328125" customWidth="1"/>
    <col min="5" max="5" width="21.36328125" customWidth="1"/>
    <col min="6" max="6" width="19.453125" customWidth="1"/>
    <col min="7" max="7" width="58.453125" customWidth="1"/>
    <col min="8" max="26" width="8.81640625" customWidth="1"/>
  </cols>
  <sheetData>
    <row r="1" spans="1:26" ht="16.5" customHeight="1">
      <c r="A1" s="1"/>
      <c r="B1" s="1"/>
      <c r="C1" s="1"/>
      <c r="D1" s="1"/>
      <c r="E1" s="1"/>
      <c r="F1" s="1"/>
    </row>
    <row r="2" spans="1:26" ht="16.5" customHeight="1">
      <c r="A2" s="114" t="s">
        <v>0</v>
      </c>
      <c r="B2" s="114" t="s">
        <v>1</v>
      </c>
      <c r="C2" s="114" t="s">
        <v>2</v>
      </c>
      <c r="D2" s="116" t="s">
        <v>3</v>
      </c>
      <c r="E2" s="117"/>
      <c r="F2" s="117"/>
      <c r="G2" s="118"/>
      <c r="H2" s="2"/>
    </row>
    <row r="3" spans="1:26" ht="16.5" customHeight="1">
      <c r="A3" s="115"/>
      <c r="B3" s="115"/>
      <c r="C3" s="115"/>
      <c r="D3" s="3" t="s">
        <v>4</v>
      </c>
      <c r="E3" s="4" t="s">
        <v>5</v>
      </c>
      <c r="F3" s="4" t="s">
        <v>6</v>
      </c>
      <c r="G3" s="5" t="s">
        <v>7</v>
      </c>
      <c r="H3" s="2"/>
    </row>
    <row r="4" spans="1:26" ht="16.5" customHeight="1">
      <c r="A4" s="6">
        <v>1</v>
      </c>
      <c r="B4" s="7" t="s">
        <v>212</v>
      </c>
      <c r="C4" s="8">
        <f t="shared" ref="C4:C16" si="0">SUM(D4:F4)</f>
        <v>9</v>
      </c>
      <c r="D4" s="9">
        <v>3.5</v>
      </c>
      <c r="E4" s="10">
        <v>4</v>
      </c>
      <c r="F4" s="10">
        <v>1.5</v>
      </c>
      <c r="G4" s="11" t="s">
        <v>231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6.5" customHeight="1">
      <c r="A5" s="13">
        <v>2</v>
      </c>
      <c r="B5" s="14" t="s">
        <v>213</v>
      </c>
      <c r="C5" s="8">
        <f t="shared" si="0"/>
        <v>5</v>
      </c>
      <c r="D5" s="15">
        <v>2</v>
      </c>
      <c r="E5" s="16">
        <v>2</v>
      </c>
      <c r="F5" s="16">
        <v>1</v>
      </c>
      <c r="G5" s="17" t="s">
        <v>236</v>
      </c>
    </row>
    <row r="6" spans="1:26" ht="16.5" customHeight="1">
      <c r="A6" s="6">
        <v>3</v>
      </c>
      <c r="B6" s="18" t="s">
        <v>214</v>
      </c>
      <c r="C6" s="8">
        <f t="shared" si="0"/>
        <v>3.5</v>
      </c>
      <c r="D6" s="19">
        <v>2</v>
      </c>
      <c r="E6" s="20">
        <v>1</v>
      </c>
      <c r="F6" s="20">
        <v>0.5</v>
      </c>
      <c r="G6" s="21" t="s">
        <v>232</v>
      </c>
    </row>
    <row r="7" spans="1:26" ht="16.5" customHeight="1">
      <c r="A7" s="13">
        <v>4</v>
      </c>
      <c r="B7" s="18" t="s">
        <v>215</v>
      </c>
      <c r="C7" s="8">
        <f t="shared" si="0"/>
        <v>7</v>
      </c>
      <c r="D7" s="19">
        <v>2</v>
      </c>
      <c r="E7" s="20">
        <v>4</v>
      </c>
      <c r="F7" s="20">
        <v>1</v>
      </c>
      <c r="G7" s="21" t="s">
        <v>235</v>
      </c>
    </row>
    <row r="8" spans="1:26" ht="16.5" customHeight="1">
      <c r="A8" s="104">
        <v>5</v>
      </c>
      <c r="B8" s="105" t="s">
        <v>216</v>
      </c>
      <c r="C8" s="106"/>
      <c r="D8" s="107"/>
      <c r="E8" s="108"/>
      <c r="F8" s="108"/>
      <c r="G8" s="109"/>
    </row>
    <row r="9" spans="1:26" ht="16.5" customHeight="1">
      <c r="A9" s="13">
        <v>6</v>
      </c>
      <c r="B9" s="18" t="s">
        <v>217</v>
      </c>
      <c r="C9" s="8">
        <f t="shared" si="0"/>
        <v>9.5</v>
      </c>
      <c r="D9" s="19">
        <v>3.5</v>
      </c>
      <c r="E9" s="20">
        <v>4</v>
      </c>
      <c r="F9" s="20">
        <v>2</v>
      </c>
      <c r="G9" s="21" t="s">
        <v>233</v>
      </c>
    </row>
    <row r="10" spans="1:26" ht="16.5" customHeight="1">
      <c r="A10" s="6">
        <v>7</v>
      </c>
      <c r="B10" s="18" t="s">
        <v>218</v>
      </c>
      <c r="C10" s="8">
        <f t="shared" si="0"/>
        <v>7.5</v>
      </c>
      <c r="D10" s="19">
        <v>3</v>
      </c>
      <c r="E10" s="20">
        <v>3.5</v>
      </c>
      <c r="F10" s="20">
        <v>1</v>
      </c>
      <c r="G10" s="21" t="s">
        <v>242</v>
      </c>
    </row>
    <row r="11" spans="1:26" ht="16.5" customHeight="1">
      <c r="A11" s="13">
        <v>8</v>
      </c>
      <c r="B11" s="18" t="s">
        <v>219</v>
      </c>
      <c r="C11" s="8">
        <f t="shared" si="0"/>
        <v>7</v>
      </c>
      <c r="D11" s="19">
        <v>3</v>
      </c>
      <c r="E11" s="20">
        <v>2.5</v>
      </c>
      <c r="F11" s="20">
        <v>1.5</v>
      </c>
      <c r="G11" s="21" t="s">
        <v>234</v>
      </c>
    </row>
    <row r="12" spans="1:26" ht="16.5" customHeight="1">
      <c r="A12" s="6">
        <v>9</v>
      </c>
      <c r="B12" s="18" t="s">
        <v>220</v>
      </c>
      <c r="C12" s="8">
        <f t="shared" si="0"/>
        <v>8</v>
      </c>
      <c r="D12" s="19">
        <v>4</v>
      </c>
      <c r="E12" s="20">
        <v>2.5</v>
      </c>
      <c r="F12" s="20">
        <v>1.5</v>
      </c>
      <c r="G12" s="21" t="s">
        <v>237</v>
      </c>
    </row>
    <row r="13" spans="1:26" ht="16.5" customHeight="1">
      <c r="A13" s="13">
        <v>10</v>
      </c>
      <c r="B13" s="18" t="s">
        <v>221</v>
      </c>
      <c r="C13" s="8">
        <f t="shared" si="0"/>
        <v>8.5</v>
      </c>
      <c r="D13" s="19">
        <v>4</v>
      </c>
      <c r="E13" s="20">
        <v>3</v>
      </c>
      <c r="F13" s="20">
        <v>1.5</v>
      </c>
      <c r="G13" s="21" t="s">
        <v>238</v>
      </c>
    </row>
    <row r="14" spans="1:26" ht="16.5" customHeight="1">
      <c r="A14" s="6">
        <v>11</v>
      </c>
      <c r="B14" s="18" t="s">
        <v>222</v>
      </c>
      <c r="C14" s="8">
        <f t="shared" si="0"/>
        <v>8.5</v>
      </c>
      <c r="D14" s="19">
        <v>3</v>
      </c>
      <c r="E14" s="20">
        <v>4</v>
      </c>
      <c r="F14" s="20">
        <v>1.5</v>
      </c>
      <c r="G14" s="21" t="s">
        <v>239</v>
      </c>
    </row>
    <row r="15" spans="1:26" ht="16.5" customHeight="1">
      <c r="A15" s="13">
        <v>12</v>
      </c>
      <c r="B15" s="18" t="s">
        <v>223</v>
      </c>
      <c r="C15" s="8">
        <f t="shared" si="0"/>
        <v>6.5</v>
      </c>
      <c r="D15" s="19">
        <v>2</v>
      </c>
      <c r="E15" s="20">
        <v>3.5</v>
      </c>
      <c r="F15" s="20">
        <v>1</v>
      </c>
      <c r="G15" s="21" t="s">
        <v>240</v>
      </c>
    </row>
    <row r="16" spans="1:26" ht="16.5" customHeight="1">
      <c r="A16" s="6">
        <v>13</v>
      </c>
      <c r="B16" s="18" t="s">
        <v>224</v>
      </c>
      <c r="C16" s="8">
        <f t="shared" si="0"/>
        <v>5.5</v>
      </c>
      <c r="D16" s="19">
        <v>2</v>
      </c>
      <c r="E16" s="20">
        <v>2.5</v>
      </c>
      <c r="F16" s="20">
        <v>1</v>
      </c>
      <c r="G16" s="21" t="s">
        <v>241</v>
      </c>
    </row>
    <row r="17" spans="1:7" ht="16.5" customHeight="1" thickBot="1">
      <c r="A17" s="22"/>
      <c r="B17" s="23"/>
      <c r="C17" s="24"/>
      <c r="D17" s="25"/>
      <c r="E17" s="26"/>
      <c r="F17" s="26"/>
      <c r="G17" s="27"/>
    </row>
    <row r="18" spans="1:7" ht="16.5" customHeight="1">
      <c r="A18" s="28"/>
      <c r="B18" s="1" t="s">
        <v>8</v>
      </c>
      <c r="C18" s="28">
        <f>AVERAGE(C4:C17)</f>
        <v>7.125</v>
      </c>
      <c r="D18" s="29"/>
      <c r="E18" s="28"/>
      <c r="F18" s="28"/>
      <c r="G18" s="28"/>
    </row>
    <row r="19" spans="1:7" ht="16.5" customHeight="1"/>
    <row r="20" spans="1:7" ht="16.5" customHeight="1"/>
    <row r="21" spans="1:7" ht="16.5" customHeight="1">
      <c r="D21" s="30" t="s">
        <v>9</v>
      </c>
    </row>
    <row r="22" spans="1:7" ht="16.5" customHeight="1"/>
    <row r="23" spans="1:7" ht="16.5" customHeight="1"/>
    <row r="24" spans="1:7" ht="16.5" customHeight="1"/>
    <row r="25" spans="1:7" ht="16.5" customHeight="1"/>
    <row r="26" spans="1:7" ht="16.5" customHeight="1"/>
    <row r="27" spans="1:7" ht="16.5" customHeight="1"/>
    <row r="28" spans="1:7" ht="16.5" customHeight="1"/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mergeCells count="4">
    <mergeCell ref="A2:A3"/>
    <mergeCell ref="B2:B3"/>
    <mergeCell ref="C2:C3"/>
    <mergeCell ref="D2:G2"/>
  </mergeCells>
  <phoneticPr fontId="14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/>
  <cols>
    <col min="1" max="1" width="8.453125" customWidth="1"/>
    <col min="2" max="2" width="42.81640625" customWidth="1"/>
    <col min="3" max="3" width="13" customWidth="1"/>
    <col min="4" max="4" width="17.6328125" customWidth="1"/>
    <col min="5" max="5" width="44.1796875" customWidth="1"/>
    <col min="6" max="6" width="26.6328125" customWidth="1"/>
    <col min="7" max="7" width="30.6328125" customWidth="1"/>
    <col min="8" max="8" width="58.453125" customWidth="1"/>
    <col min="9" max="26" width="8.81640625" customWidth="1"/>
  </cols>
  <sheetData>
    <row r="1" spans="1:26" ht="16.5" customHeight="1">
      <c r="A1" s="1"/>
      <c r="B1" s="1"/>
      <c r="C1" s="1"/>
      <c r="D1" s="1"/>
      <c r="E1" s="1"/>
      <c r="F1" s="1"/>
      <c r="G1" s="1"/>
    </row>
    <row r="2" spans="1:26" ht="16.5" customHeight="1">
      <c r="A2" s="114" t="s">
        <v>0</v>
      </c>
      <c r="B2" s="114" t="s">
        <v>10</v>
      </c>
      <c r="C2" s="119" t="s">
        <v>2</v>
      </c>
      <c r="D2" s="121" t="s">
        <v>3</v>
      </c>
      <c r="E2" s="117"/>
      <c r="F2" s="117"/>
      <c r="G2" s="117"/>
      <c r="H2" s="118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6.5" customHeight="1">
      <c r="A3" s="115"/>
      <c r="B3" s="115"/>
      <c r="C3" s="120"/>
      <c r="D3" s="32" t="s">
        <v>11</v>
      </c>
      <c r="E3" s="4" t="s">
        <v>12</v>
      </c>
      <c r="F3" s="4" t="s">
        <v>13</v>
      </c>
      <c r="G3" s="4" t="s">
        <v>14</v>
      </c>
      <c r="H3" s="5" t="s">
        <v>7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6.5" customHeight="1">
      <c r="A4" s="34"/>
      <c r="B4" s="35"/>
      <c r="C4" s="36">
        <f t="shared" ref="C4:C12" si="0">SUM(D4:G4)</f>
        <v>0</v>
      </c>
      <c r="D4" s="37"/>
      <c r="E4" s="38"/>
      <c r="F4" s="38"/>
      <c r="G4" s="38"/>
      <c r="H4" s="39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4"/>
      <c r="B5" s="40"/>
      <c r="C5" s="36">
        <f t="shared" si="0"/>
        <v>0</v>
      </c>
      <c r="D5" s="37"/>
      <c r="E5" s="38"/>
      <c r="F5" s="38"/>
      <c r="G5" s="38"/>
      <c r="H5" s="39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4"/>
      <c r="B6" s="40"/>
      <c r="C6" s="36">
        <f t="shared" si="0"/>
        <v>0</v>
      </c>
      <c r="D6" s="37"/>
      <c r="E6" s="38"/>
      <c r="F6" s="38"/>
      <c r="G6" s="38"/>
      <c r="H6" s="39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4"/>
      <c r="B7" s="40"/>
      <c r="C7" s="36">
        <f t="shared" si="0"/>
        <v>0</v>
      </c>
      <c r="D7" s="37"/>
      <c r="E7" s="38"/>
      <c r="F7" s="38"/>
      <c r="G7" s="38"/>
      <c r="H7" s="39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4"/>
      <c r="B8" s="40"/>
      <c r="C8" s="36">
        <f t="shared" si="0"/>
        <v>0</v>
      </c>
      <c r="D8" s="37"/>
      <c r="E8" s="38"/>
      <c r="F8" s="38"/>
      <c r="G8" s="38"/>
      <c r="H8" s="39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4"/>
      <c r="B9" s="40"/>
      <c r="C9" s="36">
        <f t="shared" si="0"/>
        <v>0</v>
      </c>
      <c r="D9" s="37"/>
      <c r="E9" s="38"/>
      <c r="F9" s="38"/>
      <c r="G9" s="38"/>
      <c r="H9" s="39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4"/>
      <c r="B10" s="40"/>
      <c r="C10" s="36">
        <f t="shared" si="0"/>
        <v>0</v>
      </c>
      <c r="D10" s="37"/>
      <c r="E10" s="38"/>
      <c r="F10" s="38"/>
      <c r="G10" s="38"/>
      <c r="H10" s="39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4"/>
      <c r="B11" s="41"/>
      <c r="C11" s="36">
        <f t="shared" si="0"/>
        <v>0</v>
      </c>
      <c r="D11" s="42"/>
      <c r="E11" s="43"/>
      <c r="F11" s="43"/>
      <c r="G11" s="43"/>
      <c r="H11" s="4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45"/>
      <c r="B12" s="41"/>
      <c r="C12" s="36">
        <f t="shared" si="0"/>
        <v>0</v>
      </c>
      <c r="D12" s="42"/>
      <c r="E12" s="43"/>
      <c r="F12" s="43"/>
      <c r="G12" s="43"/>
      <c r="H12" s="44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46"/>
      <c r="B13" s="47"/>
      <c r="C13" s="48"/>
      <c r="D13" s="49"/>
      <c r="E13" s="50"/>
      <c r="F13" s="50"/>
      <c r="G13" s="50"/>
      <c r="H13" s="51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B14" s="1" t="s">
        <v>8</v>
      </c>
      <c r="C14" s="28">
        <f>AVERAGE(C4:C13)</f>
        <v>0</v>
      </c>
      <c r="D14" s="29" t="s">
        <v>15</v>
      </c>
      <c r="E14" s="28"/>
      <c r="H14" s="28"/>
    </row>
    <row r="15" spans="1:26" ht="16.5" customHeight="1"/>
    <row r="16" spans="1:26" ht="16.5" customHeight="1"/>
    <row r="17" spans="2:4" ht="16.5" customHeight="1">
      <c r="D17" s="30" t="s">
        <v>9</v>
      </c>
    </row>
    <row r="18" spans="2:4" ht="16.5" customHeight="1"/>
    <row r="19" spans="2:4" ht="16.5" customHeight="1"/>
    <row r="20" spans="2:4" ht="16.5" customHeight="1"/>
    <row r="21" spans="2:4" ht="16.5" customHeight="1"/>
    <row r="22" spans="2:4" ht="16.5" customHeight="1"/>
    <row r="23" spans="2:4" ht="16.5" customHeight="1"/>
    <row r="24" spans="2:4" ht="16.5" customHeight="1"/>
    <row r="25" spans="2:4" ht="16.5" customHeight="1"/>
    <row r="26" spans="2:4" ht="16.5" customHeight="1"/>
    <row r="27" spans="2:4" ht="16.5" customHeight="1"/>
    <row r="28" spans="2:4" ht="16.5" customHeight="1">
      <c r="B28" s="52"/>
    </row>
    <row r="29" spans="2:4" ht="16.5" customHeight="1"/>
    <row r="30" spans="2:4" ht="16.5" customHeight="1"/>
    <row r="31" spans="2:4" ht="16.5" customHeight="1"/>
    <row r="32" spans="2: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2:A3"/>
    <mergeCell ref="B2:B3"/>
    <mergeCell ref="C2:C3"/>
    <mergeCell ref="D2:H2"/>
  </mergeCells>
  <phoneticPr fontId="14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9"/>
  <sheetViews>
    <sheetView workbookViewId="0">
      <selection activeCell="U8" sqref="U8"/>
    </sheetView>
  </sheetViews>
  <sheetFormatPr defaultColWidth="14.453125" defaultRowHeight="15" customHeight="1"/>
  <cols>
    <col min="1" max="1" width="8.81640625" customWidth="1"/>
    <col min="2" max="2" width="41.36328125" bestFit="1" customWidth="1"/>
    <col min="3" max="11" width="5.6328125" bestFit="1" customWidth="1"/>
    <col min="12" max="14" width="5.6328125" customWidth="1"/>
    <col min="15" max="15" width="15.81640625" bestFit="1" customWidth="1"/>
    <col min="16" max="16" width="13" bestFit="1" customWidth="1"/>
    <col min="17" max="17" width="9.36328125" customWidth="1"/>
    <col min="18" max="26" width="8.81640625" customWidth="1"/>
  </cols>
  <sheetData>
    <row r="1" spans="1:26" ht="16.5" customHeight="1">
      <c r="B1" s="122"/>
      <c r="Q1" s="53"/>
    </row>
    <row r="2" spans="1:26" ht="16.5" customHeight="1" thickBot="1">
      <c r="B2" s="122"/>
      <c r="C2" s="1"/>
      <c r="D2" s="1"/>
      <c r="E2" s="1"/>
      <c r="Q2" s="53"/>
    </row>
    <row r="3" spans="1:26" ht="16.5" customHeight="1">
      <c r="A3" s="123" t="s">
        <v>16</v>
      </c>
      <c r="B3" s="132" t="s">
        <v>1</v>
      </c>
      <c r="C3" s="125" t="s">
        <v>17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  <c r="O3" s="128" t="s">
        <v>18</v>
      </c>
      <c r="P3" s="132" t="s">
        <v>19</v>
      </c>
      <c r="Q3" s="130" t="s">
        <v>20</v>
      </c>
    </row>
    <row r="4" spans="1:26" ht="16.5" customHeight="1">
      <c r="A4" s="124"/>
      <c r="B4" s="133"/>
      <c r="C4" s="54" t="s">
        <v>21</v>
      </c>
      <c r="D4" s="54" t="s">
        <v>22</v>
      </c>
      <c r="E4" s="54" t="s">
        <v>23</v>
      </c>
      <c r="F4" s="54" t="s">
        <v>24</v>
      </c>
      <c r="G4" s="54" t="s">
        <v>25</v>
      </c>
      <c r="H4" s="54" t="s">
        <v>26</v>
      </c>
      <c r="I4" s="54" t="s">
        <v>225</v>
      </c>
      <c r="J4" s="54" t="s">
        <v>227</v>
      </c>
      <c r="K4" s="54" t="s">
        <v>228</v>
      </c>
      <c r="L4" s="54" t="s">
        <v>226</v>
      </c>
      <c r="M4" s="54" t="s">
        <v>229</v>
      </c>
      <c r="N4" s="54" t="s">
        <v>230</v>
      </c>
      <c r="O4" s="129"/>
      <c r="P4" s="133"/>
      <c r="Q4" s="131"/>
    </row>
    <row r="5" spans="1:26" ht="16.5" customHeight="1">
      <c r="A5" s="55">
        <v>1</v>
      </c>
      <c r="B5" s="56" t="s">
        <v>212</v>
      </c>
      <c r="C5" s="57"/>
      <c r="D5" s="57"/>
      <c r="E5" s="58"/>
      <c r="F5" s="57"/>
      <c r="G5" s="57"/>
      <c r="H5" s="57"/>
      <c r="I5" s="57"/>
      <c r="J5" s="57"/>
      <c r="K5" s="58"/>
      <c r="L5" s="58"/>
      <c r="M5" s="58"/>
      <c r="N5" s="58"/>
      <c r="O5" s="57">
        <f>VLOOKUP(A5,'전반기 활동 기록'!$A$1:$H$188,8,0)/VLOOKUP(A5,'전반기 활동 기록'!$A$1:$H$188,6,0)</f>
        <v>-2</v>
      </c>
      <c r="P5" s="57">
        <f>AVERAGE(C5:O5)</f>
        <v>-2</v>
      </c>
      <c r="Q5" s="59">
        <f>RANK(P5,$P$5:$P$17)</f>
        <v>2</v>
      </c>
    </row>
    <row r="6" spans="1:26" ht="16.5" customHeight="1">
      <c r="A6" s="55">
        <v>2</v>
      </c>
      <c r="B6" s="56" t="s">
        <v>213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>
        <f>VLOOKUP(A6,'전반기 활동 기록'!$A$1:$H$188,8,0)/VLOOKUP(A6,'전반기 활동 기록'!$A$1:$H$188,6,0)</f>
        <v>-20</v>
      </c>
      <c r="P6" s="57">
        <f t="shared" ref="P6:P17" si="0">AVERAGE(C6:O6)</f>
        <v>-20</v>
      </c>
      <c r="Q6" s="59">
        <f t="shared" ref="Q6:Q17" si="1">RANK(P6,$P$5:$P$17)</f>
        <v>10</v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6.5" customHeight="1">
      <c r="A7" s="55">
        <v>3</v>
      </c>
      <c r="B7" s="56" t="s">
        <v>214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>
        <f>VLOOKUP(A7,'전반기 활동 기록'!$A$1:$H$188,8,0)/VLOOKUP(A7,'전반기 활동 기록'!$A$1:$H$188,6,0)</f>
        <v>-26.666666666666668</v>
      </c>
      <c r="P7" s="57">
        <f t="shared" si="0"/>
        <v>-26.666666666666668</v>
      </c>
      <c r="Q7" s="59">
        <f t="shared" si="1"/>
        <v>12</v>
      </c>
      <c r="R7" s="12"/>
      <c r="S7" s="12"/>
      <c r="T7" s="12"/>
      <c r="U7" s="12"/>
      <c r="V7" s="12"/>
      <c r="W7" s="12"/>
      <c r="X7" s="12"/>
      <c r="Y7" s="12"/>
      <c r="Z7" s="12"/>
    </row>
    <row r="8" spans="1:26" ht="16.5" customHeight="1">
      <c r="A8" s="55">
        <v>4</v>
      </c>
      <c r="B8" s="56" t="s">
        <v>215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>
        <f>VLOOKUP(A8,'전반기 활동 기록'!$A$1:$H$188,8,0)/VLOOKUP(A8,'전반기 활동 기록'!$A$1:$H$188,6,0)</f>
        <v>-2.5</v>
      </c>
      <c r="P8" s="57">
        <f t="shared" si="0"/>
        <v>-2.5</v>
      </c>
      <c r="Q8" s="59">
        <f t="shared" si="1"/>
        <v>3</v>
      </c>
    </row>
    <row r="9" spans="1:26" ht="16.5" customHeight="1">
      <c r="A9" s="55">
        <v>5</v>
      </c>
      <c r="B9" s="56" t="s">
        <v>216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>
        <f>VLOOKUP(A9,'전반기 활동 기록'!$A$1:$H$188,8,0)/VLOOKUP(A9,'전반기 활동 기록'!$A$1:$H$188,6,0)</f>
        <v>-25.714285714285715</v>
      </c>
      <c r="P9" s="57">
        <f t="shared" si="0"/>
        <v>-25.714285714285715</v>
      </c>
      <c r="Q9" s="59">
        <f t="shared" si="1"/>
        <v>11</v>
      </c>
    </row>
    <row r="10" spans="1:26" ht="16.5" customHeight="1">
      <c r="A10" s="55">
        <v>6</v>
      </c>
      <c r="B10" s="56" t="s">
        <v>217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>
        <f>VLOOKUP(A10,'전반기 활동 기록'!$A$1:$H$188,8,0)/VLOOKUP(A10,'전반기 활동 기록'!$A$1:$H$188,6,0)</f>
        <v>-5</v>
      </c>
      <c r="P10" s="57">
        <f t="shared" si="0"/>
        <v>-5</v>
      </c>
      <c r="Q10" s="59">
        <f t="shared" si="1"/>
        <v>5</v>
      </c>
    </row>
    <row r="11" spans="1:26" ht="16.5" customHeight="1">
      <c r="A11" s="55">
        <v>7</v>
      </c>
      <c r="B11" s="56" t="s">
        <v>218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>
        <f>VLOOKUP(A11,'전반기 활동 기록'!$A$1:$H$188,8,0)/VLOOKUP(A11,'전반기 활동 기록'!$A$1:$H$188,6,0)</f>
        <v>-5</v>
      </c>
      <c r="P11" s="57">
        <f t="shared" si="0"/>
        <v>-5</v>
      </c>
      <c r="Q11" s="59">
        <f t="shared" si="1"/>
        <v>5</v>
      </c>
    </row>
    <row r="12" spans="1:26" ht="16.5" customHeight="1">
      <c r="A12" s="55">
        <v>8</v>
      </c>
      <c r="B12" s="56" t="s">
        <v>219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>
        <f>VLOOKUP(A12,'전반기 활동 기록'!$A$1:$H$188,8,0)/VLOOKUP(A12,'전반기 활동 기록'!$A$1:$H$188,6,0)</f>
        <v>-2.5</v>
      </c>
      <c r="P12" s="57">
        <f t="shared" si="0"/>
        <v>-2.5</v>
      </c>
      <c r="Q12" s="59">
        <f t="shared" si="1"/>
        <v>3</v>
      </c>
    </row>
    <row r="13" spans="1:26" ht="16.5" customHeight="1">
      <c r="A13" s="55">
        <v>9</v>
      </c>
      <c r="B13" s="56" t="s">
        <v>220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>
        <f>VLOOKUP(A13,'전반기 활동 기록'!$A$1:$H$188,8,0)/VLOOKUP(A13,'전반기 활동 기록'!$A$1:$H$188,6,0)</f>
        <v>-1.25</v>
      </c>
      <c r="P13" s="57">
        <f t="shared" si="0"/>
        <v>-1.25</v>
      </c>
      <c r="Q13" s="59">
        <f t="shared" si="1"/>
        <v>1</v>
      </c>
    </row>
    <row r="14" spans="1:26" ht="16.5" customHeight="1">
      <c r="A14" s="110">
        <v>10</v>
      </c>
      <c r="B14" s="111" t="s">
        <v>221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3"/>
    </row>
    <row r="15" spans="1:26" ht="16.5" customHeight="1">
      <c r="A15" s="55">
        <v>11</v>
      </c>
      <c r="B15" s="56" t="s">
        <v>222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>
        <f>VLOOKUP(A15,'전반기 활동 기록'!$A$1:$H$188,8,0)/VLOOKUP(A15,'전반기 활동 기록'!$A$1:$H$188,6,0)</f>
        <v>-5</v>
      </c>
      <c r="P15" s="57">
        <f t="shared" si="0"/>
        <v>-5</v>
      </c>
      <c r="Q15" s="59">
        <f t="shared" si="1"/>
        <v>5</v>
      </c>
    </row>
    <row r="16" spans="1:26" ht="16.5" customHeight="1">
      <c r="A16" s="55">
        <v>12</v>
      </c>
      <c r="B16" s="56" t="s">
        <v>223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>
        <f>VLOOKUP(A16,'전반기 활동 기록'!$A$1:$H$188,8,0)/VLOOKUP(A16,'전반기 활동 기록'!$A$1:$H$188,6,0)</f>
        <v>-17</v>
      </c>
      <c r="P16" s="57">
        <f t="shared" si="0"/>
        <v>-17</v>
      </c>
      <c r="Q16" s="59">
        <f t="shared" si="1"/>
        <v>9</v>
      </c>
    </row>
    <row r="17" spans="1:26" ht="16.5" customHeight="1">
      <c r="A17" s="55">
        <v>13</v>
      </c>
      <c r="B17" s="56" t="s">
        <v>224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>
        <f>VLOOKUP(A17,'전반기 활동 기록'!$A$1:$H$188,8,0)/VLOOKUP(A17,'전반기 활동 기록'!$A$1:$H$188,6,0)</f>
        <v>-8.3333333333333339</v>
      </c>
      <c r="P17" s="57">
        <f t="shared" si="0"/>
        <v>-8.3333333333333339</v>
      </c>
      <c r="Q17" s="59">
        <f t="shared" si="1"/>
        <v>8</v>
      </c>
    </row>
    <row r="18" spans="1:26" ht="16.5" customHeight="1" thickBot="1">
      <c r="A18" s="60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</row>
    <row r="19" spans="1:26" ht="16.5" customHeight="1">
      <c r="Q19" s="53"/>
    </row>
    <row r="20" spans="1:26" ht="16.5" customHeight="1">
      <c r="Q20" s="53"/>
    </row>
    <row r="21" spans="1:26" ht="16.5" customHeight="1">
      <c r="B21" s="122"/>
      <c r="Q21" s="53"/>
    </row>
    <row r="22" spans="1:26" ht="16.5" customHeight="1" thickBot="1">
      <c r="B22" s="134"/>
      <c r="C22" s="1"/>
      <c r="D22" s="1"/>
      <c r="E22" s="1"/>
      <c r="Q22" s="53"/>
    </row>
    <row r="23" spans="1:26" ht="16.5" customHeight="1">
      <c r="A23" s="135" t="s">
        <v>16</v>
      </c>
      <c r="B23" s="132" t="s">
        <v>10</v>
      </c>
      <c r="C23" s="125" t="s">
        <v>17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32" t="s">
        <v>18</v>
      </c>
      <c r="P23" s="132" t="s">
        <v>19</v>
      </c>
      <c r="Q23" s="130" t="s">
        <v>20</v>
      </c>
    </row>
    <row r="24" spans="1:26" ht="16.5" customHeight="1">
      <c r="A24" s="136"/>
      <c r="B24" s="133"/>
      <c r="C24" s="54" t="s">
        <v>21</v>
      </c>
      <c r="D24" s="54" t="s">
        <v>22</v>
      </c>
      <c r="E24" s="54" t="s">
        <v>23</v>
      </c>
      <c r="F24" s="54" t="s">
        <v>24</v>
      </c>
      <c r="G24" s="54" t="s">
        <v>25</v>
      </c>
      <c r="H24" s="54" t="s">
        <v>26</v>
      </c>
      <c r="I24" s="54" t="s">
        <v>225</v>
      </c>
      <c r="J24" s="54" t="s">
        <v>227</v>
      </c>
      <c r="K24" s="54" t="s">
        <v>228</v>
      </c>
      <c r="L24" s="54" t="s">
        <v>226</v>
      </c>
      <c r="M24" s="54" t="s">
        <v>229</v>
      </c>
      <c r="N24" s="54" t="s">
        <v>230</v>
      </c>
      <c r="O24" s="133"/>
      <c r="P24" s="133"/>
      <c r="Q24" s="131"/>
    </row>
    <row r="25" spans="1:26" ht="16.5" customHeight="1">
      <c r="A25" s="64"/>
      <c r="B25" s="65"/>
      <c r="C25" s="33"/>
      <c r="D25" s="33"/>
      <c r="E25" s="33"/>
      <c r="F25" s="33"/>
      <c r="G25" s="33"/>
      <c r="H25" s="33"/>
      <c r="I25" s="66"/>
      <c r="J25" s="33"/>
      <c r="K25" s="33"/>
      <c r="L25" s="33"/>
      <c r="M25" s="33"/>
      <c r="N25" s="33"/>
      <c r="O25" s="33"/>
      <c r="P25" s="33"/>
      <c r="Q25" s="67"/>
    </row>
    <row r="26" spans="1:26" ht="16.5" customHeight="1">
      <c r="A26" s="55"/>
      <c r="B26" s="56"/>
      <c r="C26" s="57"/>
      <c r="D26" s="57"/>
      <c r="E26" s="57"/>
      <c r="F26" s="57"/>
      <c r="G26" s="57"/>
      <c r="H26" s="57"/>
      <c r="I26" s="68"/>
      <c r="J26" s="57"/>
      <c r="K26" s="57"/>
      <c r="L26" s="57"/>
      <c r="M26" s="57"/>
      <c r="N26" s="57"/>
      <c r="O26" s="57"/>
      <c r="P26" s="57"/>
      <c r="Q26" s="59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customHeight="1">
      <c r="A27" s="55"/>
      <c r="B27" s="56"/>
      <c r="C27" s="57"/>
      <c r="D27" s="57"/>
      <c r="E27" s="57"/>
      <c r="F27" s="57"/>
      <c r="G27" s="57"/>
      <c r="H27" s="57"/>
      <c r="I27" s="68"/>
      <c r="J27" s="57"/>
      <c r="K27" s="57"/>
      <c r="L27" s="57"/>
      <c r="M27" s="57"/>
      <c r="N27" s="57"/>
      <c r="O27" s="57"/>
      <c r="P27" s="57"/>
      <c r="Q27" s="59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customHeight="1">
      <c r="A28" s="55"/>
      <c r="B28" s="56"/>
      <c r="C28" s="57"/>
      <c r="D28" s="57"/>
      <c r="E28" s="57"/>
      <c r="F28" s="57"/>
      <c r="G28" s="57"/>
      <c r="H28" s="57"/>
      <c r="I28" s="68"/>
      <c r="J28" s="57"/>
      <c r="K28" s="57"/>
      <c r="L28" s="57"/>
      <c r="M28" s="57"/>
      <c r="N28" s="57"/>
      <c r="O28" s="57"/>
      <c r="P28" s="57"/>
      <c r="Q28" s="59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customHeight="1">
      <c r="A29" s="55"/>
      <c r="B29" s="56"/>
      <c r="C29" s="57"/>
      <c r="D29" s="57"/>
      <c r="E29" s="57"/>
      <c r="F29" s="57"/>
      <c r="G29" s="57"/>
      <c r="H29" s="57"/>
      <c r="I29" s="68"/>
      <c r="J29" s="57"/>
      <c r="K29" s="57"/>
      <c r="L29" s="57"/>
      <c r="M29" s="57"/>
      <c r="N29" s="57"/>
      <c r="O29" s="57"/>
      <c r="P29" s="57"/>
      <c r="Q29" s="59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customHeight="1">
      <c r="A30" s="55"/>
      <c r="B30" s="56"/>
      <c r="C30" s="57"/>
      <c r="D30" s="57"/>
      <c r="E30" s="57"/>
      <c r="F30" s="57"/>
      <c r="G30" s="57"/>
      <c r="H30" s="57"/>
      <c r="I30" s="68"/>
      <c r="J30" s="57"/>
      <c r="K30" s="57"/>
      <c r="L30" s="57"/>
      <c r="M30" s="57"/>
      <c r="N30" s="57"/>
      <c r="O30" s="57"/>
      <c r="P30" s="57"/>
      <c r="Q30" s="59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6.5" customHeight="1">
      <c r="A31" s="55"/>
      <c r="B31" s="56"/>
      <c r="C31" s="57"/>
      <c r="D31" s="57"/>
      <c r="E31" s="57"/>
      <c r="F31" s="57"/>
      <c r="G31" s="57"/>
      <c r="H31" s="57"/>
      <c r="I31" s="68"/>
      <c r="J31" s="57"/>
      <c r="K31" s="57"/>
      <c r="L31" s="57"/>
      <c r="M31" s="57"/>
      <c r="N31" s="57"/>
      <c r="O31" s="57"/>
      <c r="P31" s="57"/>
      <c r="Q31" s="59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6.5" customHeight="1">
      <c r="A32" s="55"/>
      <c r="B32" s="56"/>
      <c r="C32" s="57"/>
      <c r="D32" s="57"/>
      <c r="E32" s="57"/>
      <c r="F32" s="57"/>
      <c r="G32" s="57"/>
      <c r="H32" s="57"/>
      <c r="I32" s="68"/>
      <c r="J32" s="57"/>
      <c r="K32" s="57"/>
      <c r="L32" s="57"/>
      <c r="M32" s="57"/>
      <c r="N32" s="57"/>
      <c r="O32" s="57"/>
      <c r="P32" s="57"/>
      <c r="Q32" s="59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6.5" customHeight="1">
      <c r="A33" s="69"/>
      <c r="B33" s="70"/>
      <c r="C33" s="71"/>
      <c r="D33" s="71"/>
      <c r="E33" s="71"/>
      <c r="F33" s="71"/>
      <c r="G33" s="71"/>
      <c r="H33" s="71"/>
      <c r="I33" s="72"/>
      <c r="J33" s="71"/>
      <c r="K33" s="71"/>
      <c r="L33" s="71"/>
      <c r="M33" s="71"/>
      <c r="N33" s="71"/>
      <c r="O33" s="57"/>
      <c r="P33" s="57"/>
      <c r="Q33" s="59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6.5" customHeight="1" thickBot="1">
      <c r="A34" s="60"/>
      <c r="B34" s="61"/>
      <c r="C34" s="62"/>
      <c r="D34" s="62"/>
      <c r="E34" s="62"/>
      <c r="F34" s="62"/>
      <c r="G34" s="62"/>
      <c r="H34" s="62"/>
      <c r="I34" s="73"/>
      <c r="J34" s="62"/>
      <c r="K34" s="62"/>
      <c r="L34" s="62"/>
      <c r="M34" s="62"/>
      <c r="N34" s="62"/>
      <c r="O34" s="62"/>
      <c r="P34" s="62"/>
      <c r="Q34" s="74"/>
    </row>
    <row r="35" spans="1:26" ht="16.5" customHeight="1">
      <c r="Q35" s="53"/>
    </row>
    <row r="36" spans="1:26" ht="16.5" customHeight="1">
      <c r="Q36" s="53"/>
    </row>
    <row r="37" spans="1:26" ht="16.5" customHeight="1">
      <c r="Q37" s="53"/>
    </row>
    <row r="38" spans="1:26" ht="16.5" customHeight="1">
      <c r="Q38" s="53"/>
    </row>
    <row r="39" spans="1:26" ht="16.5" customHeight="1">
      <c r="Q39" s="53"/>
    </row>
    <row r="40" spans="1:26" ht="16.5" customHeight="1">
      <c r="I40" s="75" t="s">
        <v>27</v>
      </c>
      <c r="Q40" s="53"/>
    </row>
    <row r="41" spans="1:26" ht="16.5" customHeight="1">
      <c r="Q41" s="53"/>
    </row>
    <row r="42" spans="1:26" ht="16.5" customHeight="1">
      <c r="Q42" s="53"/>
    </row>
    <row r="43" spans="1:26" ht="16.5" customHeight="1">
      <c r="Q43" s="53"/>
    </row>
    <row r="44" spans="1:26" ht="16.5" customHeight="1">
      <c r="Q44" s="53"/>
    </row>
    <row r="45" spans="1:26" ht="16.5" customHeight="1">
      <c r="Q45" s="53"/>
    </row>
    <row r="46" spans="1:26" ht="16.5" customHeight="1">
      <c r="Q46" s="53"/>
    </row>
    <row r="47" spans="1:26" ht="16.5" customHeight="1">
      <c r="Q47" s="53"/>
    </row>
    <row r="48" spans="1:26" ht="16.5" customHeight="1">
      <c r="Q48" s="53"/>
    </row>
    <row r="49" spans="17:17" ht="16.5" customHeight="1">
      <c r="Q49" s="53"/>
    </row>
    <row r="50" spans="17:17" ht="16.5" customHeight="1">
      <c r="Q50" s="53"/>
    </row>
    <row r="51" spans="17:17" ht="16.5" customHeight="1">
      <c r="Q51" s="53"/>
    </row>
    <row r="52" spans="17:17" ht="16.5" customHeight="1">
      <c r="Q52" s="53"/>
    </row>
    <row r="53" spans="17:17" ht="16.5" customHeight="1">
      <c r="Q53" s="53"/>
    </row>
    <row r="54" spans="17:17" ht="16.5" customHeight="1">
      <c r="Q54" s="53"/>
    </row>
    <row r="55" spans="17:17" ht="16.5" customHeight="1">
      <c r="Q55" s="53"/>
    </row>
    <row r="56" spans="17:17" ht="16.5" customHeight="1">
      <c r="Q56" s="53"/>
    </row>
    <row r="57" spans="17:17" ht="16.5" customHeight="1">
      <c r="Q57" s="53"/>
    </row>
    <row r="58" spans="17:17" ht="16.5" customHeight="1">
      <c r="Q58" s="53"/>
    </row>
    <row r="59" spans="17:17" ht="16.5" customHeight="1">
      <c r="Q59" s="53"/>
    </row>
    <row r="60" spans="17:17" ht="16.5" customHeight="1">
      <c r="Q60" s="53"/>
    </row>
    <row r="61" spans="17:17" ht="16.5" customHeight="1">
      <c r="Q61" s="53"/>
    </row>
    <row r="62" spans="17:17" ht="16.5" customHeight="1">
      <c r="Q62" s="53"/>
    </row>
    <row r="63" spans="17:17" ht="16.5" customHeight="1">
      <c r="Q63" s="53"/>
    </row>
    <row r="64" spans="17:17" ht="16.5" customHeight="1">
      <c r="Q64" s="53"/>
    </row>
    <row r="65" spans="17:17" ht="16.5" customHeight="1">
      <c r="Q65" s="53"/>
    </row>
    <row r="66" spans="17:17" ht="16.5" customHeight="1">
      <c r="Q66" s="53"/>
    </row>
    <row r="67" spans="17:17" ht="16.5" customHeight="1">
      <c r="Q67" s="53"/>
    </row>
    <row r="68" spans="17:17" ht="16.5" customHeight="1">
      <c r="Q68" s="53"/>
    </row>
    <row r="69" spans="17:17" ht="16.5" customHeight="1">
      <c r="Q69" s="53"/>
    </row>
    <row r="70" spans="17:17" ht="16.5" customHeight="1">
      <c r="Q70" s="53"/>
    </row>
    <row r="71" spans="17:17" ht="16.5" customHeight="1">
      <c r="Q71" s="53"/>
    </row>
    <row r="72" spans="17:17" ht="16.5" customHeight="1">
      <c r="Q72" s="53"/>
    </row>
    <row r="73" spans="17:17" ht="16.5" customHeight="1">
      <c r="Q73" s="53"/>
    </row>
    <row r="74" spans="17:17" ht="16.5" customHeight="1">
      <c r="Q74" s="53"/>
    </row>
    <row r="75" spans="17:17" ht="16.5" customHeight="1">
      <c r="Q75" s="53"/>
    </row>
    <row r="76" spans="17:17" ht="16.5" customHeight="1">
      <c r="Q76" s="53"/>
    </row>
    <row r="77" spans="17:17" ht="16.5" customHeight="1">
      <c r="Q77" s="53"/>
    </row>
    <row r="78" spans="17:17" ht="16.5" customHeight="1">
      <c r="Q78" s="53"/>
    </row>
    <row r="79" spans="17:17" ht="16.5" customHeight="1">
      <c r="Q79" s="53"/>
    </row>
    <row r="80" spans="17:17" ht="16.5" customHeight="1">
      <c r="Q80" s="53"/>
    </row>
    <row r="81" spans="17:17" ht="16.5" customHeight="1">
      <c r="Q81" s="53"/>
    </row>
    <row r="82" spans="17:17" ht="16.5" customHeight="1">
      <c r="Q82" s="53"/>
    </row>
    <row r="83" spans="17:17" ht="16.5" customHeight="1">
      <c r="Q83" s="53"/>
    </row>
    <row r="84" spans="17:17" ht="16.5" customHeight="1">
      <c r="Q84" s="53"/>
    </row>
    <row r="85" spans="17:17" ht="16.5" customHeight="1">
      <c r="Q85" s="53"/>
    </row>
    <row r="86" spans="17:17" ht="16.5" customHeight="1">
      <c r="Q86" s="53"/>
    </row>
    <row r="87" spans="17:17" ht="16.5" customHeight="1">
      <c r="Q87" s="53"/>
    </row>
    <row r="88" spans="17:17" ht="16.5" customHeight="1">
      <c r="Q88" s="53"/>
    </row>
    <row r="89" spans="17:17" ht="16.5" customHeight="1">
      <c r="Q89" s="53"/>
    </row>
    <row r="90" spans="17:17" ht="16.5" customHeight="1">
      <c r="Q90" s="53"/>
    </row>
    <row r="91" spans="17:17" ht="16.5" customHeight="1">
      <c r="Q91" s="53"/>
    </row>
    <row r="92" spans="17:17" ht="16.5" customHeight="1">
      <c r="Q92" s="53"/>
    </row>
    <row r="93" spans="17:17" ht="16.5" customHeight="1">
      <c r="Q93" s="53"/>
    </row>
    <row r="94" spans="17:17" ht="16.5" customHeight="1">
      <c r="Q94" s="53"/>
    </row>
    <row r="95" spans="17:17" ht="16.5" customHeight="1">
      <c r="Q95" s="53"/>
    </row>
    <row r="96" spans="17:17" ht="16.5" customHeight="1">
      <c r="Q96" s="53"/>
    </row>
    <row r="97" spans="17:17" ht="16.5" customHeight="1">
      <c r="Q97" s="53"/>
    </row>
    <row r="98" spans="17:17" ht="16.5" customHeight="1">
      <c r="Q98" s="53"/>
    </row>
    <row r="99" spans="17:17" ht="16.5" customHeight="1">
      <c r="Q99" s="53"/>
    </row>
    <row r="100" spans="17:17" ht="16.5" customHeight="1">
      <c r="Q100" s="53"/>
    </row>
    <row r="101" spans="17:17" ht="16.5" customHeight="1">
      <c r="Q101" s="53"/>
    </row>
    <row r="102" spans="17:17" ht="16.5" customHeight="1">
      <c r="Q102" s="53"/>
    </row>
    <row r="103" spans="17:17" ht="16.5" customHeight="1">
      <c r="Q103" s="53"/>
    </row>
    <row r="104" spans="17:17" ht="16.5" customHeight="1">
      <c r="Q104" s="53"/>
    </row>
    <row r="105" spans="17:17" ht="16.5" customHeight="1">
      <c r="Q105" s="53"/>
    </row>
    <row r="106" spans="17:17" ht="16.5" customHeight="1">
      <c r="Q106" s="53"/>
    </row>
    <row r="107" spans="17:17" ht="16.5" customHeight="1">
      <c r="Q107" s="53"/>
    </row>
    <row r="108" spans="17:17" ht="16.5" customHeight="1">
      <c r="Q108" s="53"/>
    </row>
    <row r="109" spans="17:17" ht="16.5" customHeight="1">
      <c r="Q109" s="53"/>
    </row>
    <row r="110" spans="17:17" ht="16.5" customHeight="1">
      <c r="Q110" s="53"/>
    </row>
    <row r="111" spans="17:17" ht="16.5" customHeight="1">
      <c r="Q111" s="53"/>
    </row>
    <row r="112" spans="17:17" ht="16.5" customHeight="1">
      <c r="Q112" s="53"/>
    </row>
    <row r="113" spans="17:17" ht="16.5" customHeight="1">
      <c r="Q113" s="53"/>
    </row>
    <row r="114" spans="17:17" ht="16.5" customHeight="1">
      <c r="Q114" s="53"/>
    </row>
    <row r="115" spans="17:17" ht="16.5" customHeight="1">
      <c r="Q115" s="53"/>
    </row>
    <row r="116" spans="17:17" ht="16.5" customHeight="1">
      <c r="Q116" s="53"/>
    </row>
    <row r="117" spans="17:17" ht="16.5" customHeight="1">
      <c r="Q117" s="53"/>
    </row>
    <row r="118" spans="17:17" ht="16.5" customHeight="1">
      <c r="Q118" s="53"/>
    </row>
    <row r="119" spans="17:17" ht="16.5" customHeight="1">
      <c r="Q119" s="53"/>
    </row>
    <row r="120" spans="17:17" ht="16.5" customHeight="1">
      <c r="Q120" s="53"/>
    </row>
    <row r="121" spans="17:17" ht="16.5" customHeight="1">
      <c r="Q121" s="53"/>
    </row>
    <row r="122" spans="17:17" ht="16.5" customHeight="1">
      <c r="Q122" s="53"/>
    </row>
    <row r="123" spans="17:17" ht="16.5" customHeight="1">
      <c r="Q123" s="53"/>
    </row>
    <row r="124" spans="17:17" ht="16.5" customHeight="1">
      <c r="Q124" s="53"/>
    </row>
    <row r="125" spans="17:17" ht="16.5" customHeight="1">
      <c r="Q125" s="53"/>
    </row>
    <row r="126" spans="17:17" ht="16.5" customHeight="1">
      <c r="Q126" s="53"/>
    </row>
    <row r="127" spans="17:17" ht="16.5" customHeight="1">
      <c r="Q127" s="53"/>
    </row>
    <row r="128" spans="17:17" ht="16.5" customHeight="1">
      <c r="Q128" s="53"/>
    </row>
    <row r="129" spans="17:17" ht="16.5" customHeight="1">
      <c r="Q129" s="53"/>
    </row>
    <row r="130" spans="17:17" ht="16.5" customHeight="1">
      <c r="Q130" s="53"/>
    </row>
    <row r="131" spans="17:17" ht="16.5" customHeight="1">
      <c r="Q131" s="53"/>
    </row>
    <row r="132" spans="17:17" ht="16.5" customHeight="1">
      <c r="Q132" s="53"/>
    </row>
    <row r="133" spans="17:17" ht="16.5" customHeight="1">
      <c r="Q133" s="53"/>
    </row>
    <row r="134" spans="17:17" ht="16.5" customHeight="1">
      <c r="Q134" s="53"/>
    </row>
    <row r="135" spans="17:17" ht="16.5" customHeight="1">
      <c r="Q135" s="53"/>
    </row>
    <row r="136" spans="17:17" ht="16.5" customHeight="1">
      <c r="Q136" s="53"/>
    </row>
    <row r="137" spans="17:17" ht="16.5" customHeight="1">
      <c r="Q137" s="53"/>
    </row>
    <row r="138" spans="17:17" ht="16.5" customHeight="1">
      <c r="Q138" s="53"/>
    </row>
    <row r="139" spans="17:17" ht="16.5" customHeight="1">
      <c r="Q139" s="53"/>
    </row>
    <row r="140" spans="17:17" ht="16.5" customHeight="1">
      <c r="Q140" s="53"/>
    </row>
    <row r="141" spans="17:17" ht="16.5" customHeight="1">
      <c r="Q141" s="53"/>
    </row>
    <row r="142" spans="17:17" ht="16.5" customHeight="1">
      <c r="Q142" s="53"/>
    </row>
    <row r="143" spans="17:17" ht="16.5" customHeight="1">
      <c r="Q143" s="53"/>
    </row>
    <row r="144" spans="17:17" ht="16.5" customHeight="1">
      <c r="Q144" s="53"/>
    </row>
    <row r="145" spans="17:17" ht="16.5" customHeight="1">
      <c r="Q145" s="53"/>
    </row>
    <row r="146" spans="17:17" ht="16.5" customHeight="1">
      <c r="Q146" s="53"/>
    </row>
    <row r="147" spans="17:17" ht="16.5" customHeight="1">
      <c r="Q147" s="53"/>
    </row>
    <row r="148" spans="17:17" ht="16.5" customHeight="1">
      <c r="Q148" s="53"/>
    </row>
    <row r="149" spans="17:17" ht="16.5" customHeight="1">
      <c r="Q149" s="53"/>
    </row>
    <row r="150" spans="17:17" ht="16.5" customHeight="1">
      <c r="Q150" s="53"/>
    </row>
    <row r="151" spans="17:17" ht="16.5" customHeight="1">
      <c r="Q151" s="53"/>
    </row>
    <row r="152" spans="17:17" ht="16.5" customHeight="1">
      <c r="Q152" s="53"/>
    </row>
    <row r="153" spans="17:17" ht="16.5" customHeight="1">
      <c r="Q153" s="53"/>
    </row>
    <row r="154" spans="17:17" ht="16.5" customHeight="1">
      <c r="Q154" s="53"/>
    </row>
    <row r="155" spans="17:17" ht="16.5" customHeight="1">
      <c r="Q155" s="53"/>
    </row>
    <row r="156" spans="17:17" ht="16.5" customHeight="1">
      <c r="Q156" s="53"/>
    </row>
    <row r="157" spans="17:17" ht="16.5" customHeight="1">
      <c r="Q157" s="53"/>
    </row>
    <row r="158" spans="17:17" ht="16.5" customHeight="1">
      <c r="Q158" s="53"/>
    </row>
    <row r="159" spans="17:17" ht="16.5" customHeight="1">
      <c r="Q159" s="53"/>
    </row>
    <row r="160" spans="17:17" ht="16.5" customHeight="1">
      <c r="Q160" s="53"/>
    </row>
    <row r="161" spans="17:17" ht="16.5" customHeight="1">
      <c r="Q161" s="53"/>
    </row>
    <row r="162" spans="17:17" ht="16.5" customHeight="1">
      <c r="Q162" s="53"/>
    </row>
    <row r="163" spans="17:17" ht="16.5" customHeight="1">
      <c r="Q163" s="53"/>
    </row>
    <row r="164" spans="17:17" ht="16.5" customHeight="1">
      <c r="Q164" s="53"/>
    </row>
    <row r="165" spans="17:17" ht="16.5" customHeight="1">
      <c r="Q165" s="53"/>
    </row>
    <row r="166" spans="17:17" ht="16.5" customHeight="1">
      <c r="Q166" s="53"/>
    </row>
    <row r="167" spans="17:17" ht="16.5" customHeight="1">
      <c r="Q167" s="53"/>
    </row>
    <row r="168" spans="17:17" ht="16.5" customHeight="1">
      <c r="Q168" s="53"/>
    </row>
    <row r="169" spans="17:17" ht="16.5" customHeight="1">
      <c r="Q169" s="53"/>
    </row>
    <row r="170" spans="17:17" ht="16.5" customHeight="1">
      <c r="Q170" s="53"/>
    </row>
    <row r="171" spans="17:17" ht="16.5" customHeight="1">
      <c r="Q171" s="53"/>
    </row>
    <row r="172" spans="17:17" ht="16.5" customHeight="1">
      <c r="Q172" s="53"/>
    </row>
    <row r="173" spans="17:17" ht="16.5" customHeight="1">
      <c r="Q173" s="53"/>
    </row>
    <row r="174" spans="17:17" ht="16.5" customHeight="1">
      <c r="Q174" s="53"/>
    </row>
    <row r="175" spans="17:17" ht="16.5" customHeight="1">
      <c r="Q175" s="53"/>
    </row>
    <row r="176" spans="17:17" ht="16.5" customHeight="1">
      <c r="Q176" s="53"/>
    </row>
    <row r="177" spans="17:17" ht="16.5" customHeight="1">
      <c r="Q177" s="53"/>
    </row>
    <row r="178" spans="17:17" ht="16.5" customHeight="1">
      <c r="Q178" s="53"/>
    </row>
    <row r="179" spans="17:17" ht="16.5" customHeight="1">
      <c r="Q179" s="53"/>
    </row>
    <row r="180" spans="17:17" ht="16.5" customHeight="1">
      <c r="Q180" s="53"/>
    </row>
    <row r="181" spans="17:17" ht="16.5" customHeight="1">
      <c r="Q181" s="53"/>
    </row>
    <row r="182" spans="17:17" ht="16.5" customHeight="1">
      <c r="Q182" s="53"/>
    </row>
    <row r="183" spans="17:17" ht="16.5" customHeight="1">
      <c r="Q183" s="53"/>
    </row>
    <row r="184" spans="17:17" ht="16.5" customHeight="1">
      <c r="Q184" s="53"/>
    </row>
    <row r="185" spans="17:17" ht="16.5" customHeight="1">
      <c r="Q185" s="53"/>
    </row>
    <row r="186" spans="17:17" ht="16.5" customHeight="1">
      <c r="Q186" s="53"/>
    </row>
    <row r="187" spans="17:17" ht="16.5" customHeight="1">
      <c r="Q187" s="53"/>
    </row>
    <row r="188" spans="17:17" ht="16.5" customHeight="1">
      <c r="Q188" s="53"/>
    </row>
    <row r="189" spans="17:17" ht="16.5" customHeight="1">
      <c r="Q189" s="53"/>
    </row>
    <row r="190" spans="17:17" ht="16.5" customHeight="1">
      <c r="Q190" s="53"/>
    </row>
    <row r="191" spans="17:17" ht="16.5" customHeight="1">
      <c r="Q191" s="53"/>
    </row>
    <row r="192" spans="17:17" ht="16.5" customHeight="1">
      <c r="Q192" s="53"/>
    </row>
    <row r="193" spans="17:17" ht="16.5" customHeight="1">
      <c r="Q193" s="53"/>
    </row>
    <row r="194" spans="17:17" ht="16.5" customHeight="1">
      <c r="Q194" s="53"/>
    </row>
    <row r="195" spans="17:17" ht="16.5" customHeight="1">
      <c r="Q195" s="53"/>
    </row>
    <row r="196" spans="17:17" ht="16.5" customHeight="1">
      <c r="Q196" s="53"/>
    </row>
    <row r="197" spans="17:17" ht="16.5" customHeight="1">
      <c r="Q197" s="53"/>
    </row>
    <row r="198" spans="17:17" ht="16.5" customHeight="1">
      <c r="Q198" s="53"/>
    </row>
    <row r="199" spans="17:17" ht="16.5" customHeight="1">
      <c r="Q199" s="53"/>
    </row>
    <row r="200" spans="17:17" ht="16.5" customHeight="1">
      <c r="Q200" s="53"/>
    </row>
    <row r="201" spans="17:17" ht="16.5" customHeight="1">
      <c r="Q201" s="53"/>
    </row>
    <row r="202" spans="17:17" ht="16.5" customHeight="1">
      <c r="Q202" s="53"/>
    </row>
    <row r="203" spans="17:17" ht="16.5" customHeight="1">
      <c r="Q203" s="53"/>
    </row>
    <row r="204" spans="17:17" ht="16.5" customHeight="1">
      <c r="Q204" s="53"/>
    </row>
    <row r="205" spans="17:17" ht="16.5" customHeight="1">
      <c r="Q205" s="53"/>
    </row>
    <row r="206" spans="17:17" ht="16.5" customHeight="1">
      <c r="Q206" s="53"/>
    </row>
    <row r="207" spans="17:17" ht="16.5" customHeight="1">
      <c r="Q207" s="53"/>
    </row>
    <row r="208" spans="17:17" ht="16.5" customHeight="1">
      <c r="Q208" s="53"/>
    </row>
    <row r="209" spans="17:17" ht="16.5" customHeight="1">
      <c r="Q209" s="53"/>
    </row>
    <row r="210" spans="17:17" ht="16.5" customHeight="1">
      <c r="Q210" s="53"/>
    </row>
    <row r="211" spans="17:17" ht="16.5" customHeight="1">
      <c r="Q211" s="53"/>
    </row>
    <row r="212" spans="17:17" ht="16.5" customHeight="1">
      <c r="Q212" s="53"/>
    </row>
    <row r="213" spans="17:17" ht="16.5" customHeight="1">
      <c r="Q213" s="53"/>
    </row>
    <row r="214" spans="17:17" ht="16.5" customHeight="1">
      <c r="Q214" s="53"/>
    </row>
    <row r="215" spans="17:17" ht="16.5" customHeight="1">
      <c r="Q215" s="53"/>
    </row>
    <row r="216" spans="17:17" ht="16.5" customHeight="1">
      <c r="Q216" s="53"/>
    </row>
    <row r="217" spans="17:17" ht="16.5" customHeight="1">
      <c r="Q217" s="53"/>
    </row>
    <row r="218" spans="17:17" ht="16.5" customHeight="1">
      <c r="Q218" s="53"/>
    </row>
    <row r="219" spans="17:17" ht="16.5" customHeight="1">
      <c r="Q219" s="53"/>
    </row>
    <row r="220" spans="17:17" ht="16.5" customHeight="1">
      <c r="Q220" s="53"/>
    </row>
    <row r="221" spans="17:17" ht="16.5" customHeight="1">
      <c r="Q221" s="53"/>
    </row>
    <row r="222" spans="17:17" ht="16.5" customHeight="1">
      <c r="Q222" s="53"/>
    </row>
    <row r="223" spans="17:17" ht="16.5" customHeight="1">
      <c r="Q223" s="53"/>
    </row>
    <row r="224" spans="17:17" ht="16.5" customHeight="1">
      <c r="Q224" s="53"/>
    </row>
    <row r="225" spans="17:17" ht="16.5" customHeight="1">
      <c r="Q225" s="53"/>
    </row>
    <row r="226" spans="17:17" ht="16.5" customHeight="1">
      <c r="Q226" s="53"/>
    </row>
    <row r="227" spans="17:17" ht="16.5" customHeight="1">
      <c r="Q227" s="53"/>
    </row>
    <row r="228" spans="17:17" ht="16.5" customHeight="1">
      <c r="Q228" s="53"/>
    </row>
    <row r="229" spans="17:17" ht="16.5" customHeight="1">
      <c r="Q229" s="53"/>
    </row>
    <row r="230" spans="17:17" ht="16.5" customHeight="1">
      <c r="Q230" s="53"/>
    </row>
    <row r="231" spans="17:17" ht="16.5" customHeight="1">
      <c r="Q231" s="53"/>
    </row>
    <row r="232" spans="17:17" ht="16.5" customHeight="1">
      <c r="Q232" s="53"/>
    </row>
    <row r="233" spans="17:17" ht="16.5" customHeight="1">
      <c r="Q233" s="53"/>
    </row>
    <row r="234" spans="17:17" ht="16.5" customHeight="1">
      <c r="Q234" s="53"/>
    </row>
    <row r="235" spans="17:17" ht="16.5" customHeight="1">
      <c r="Q235" s="53"/>
    </row>
    <row r="236" spans="17:17" ht="16.5" customHeight="1">
      <c r="Q236" s="53"/>
    </row>
    <row r="237" spans="17:17" ht="16.5" customHeight="1">
      <c r="Q237" s="53"/>
    </row>
    <row r="238" spans="17:17" ht="16.5" customHeight="1">
      <c r="Q238" s="53"/>
    </row>
    <row r="239" spans="17:17" ht="16.5" customHeight="1">
      <c r="Q239" s="53"/>
    </row>
    <row r="240" spans="17:17" ht="16.5" customHeight="1">
      <c r="Q240" s="53"/>
    </row>
    <row r="241" spans="17:17" ht="16.5" customHeight="1">
      <c r="Q241" s="53"/>
    </row>
    <row r="242" spans="17:17" ht="16.5" customHeight="1">
      <c r="Q242" s="53"/>
    </row>
    <row r="243" spans="17:17" ht="16.5" customHeight="1">
      <c r="Q243" s="53"/>
    </row>
    <row r="244" spans="17:17" ht="16.5" customHeight="1">
      <c r="Q244" s="53"/>
    </row>
    <row r="245" spans="17:17" ht="16.5" customHeight="1">
      <c r="Q245" s="53"/>
    </row>
    <row r="246" spans="17:17" ht="16.5" customHeight="1">
      <c r="Q246" s="53"/>
    </row>
    <row r="247" spans="17:17" ht="16.5" customHeight="1">
      <c r="Q247" s="53"/>
    </row>
    <row r="248" spans="17:17" ht="16.5" customHeight="1">
      <c r="Q248" s="53"/>
    </row>
    <row r="249" spans="17:17" ht="16.5" customHeight="1">
      <c r="Q249" s="53"/>
    </row>
    <row r="250" spans="17:17" ht="16.5" customHeight="1">
      <c r="Q250" s="53"/>
    </row>
    <row r="251" spans="17:17" ht="16.5" customHeight="1">
      <c r="Q251" s="53"/>
    </row>
    <row r="252" spans="17:17" ht="16.5" customHeight="1">
      <c r="Q252" s="53"/>
    </row>
    <row r="253" spans="17:17" ht="16.5" customHeight="1">
      <c r="Q253" s="53"/>
    </row>
    <row r="254" spans="17:17" ht="16.5" customHeight="1">
      <c r="Q254" s="53"/>
    </row>
    <row r="255" spans="17:17" ht="16.5" customHeight="1">
      <c r="Q255" s="53"/>
    </row>
    <row r="256" spans="17:17" ht="16.5" customHeight="1">
      <c r="Q256" s="53"/>
    </row>
    <row r="257" spans="17:17" ht="16.5" customHeight="1">
      <c r="Q257" s="53"/>
    </row>
    <row r="258" spans="17:17" ht="16.5" customHeight="1">
      <c r="Q258" s="53"/>
    </row>
    <row r="259" spans="17:17" ht="16.5" customHeight="1">
      <c r="Q259" s="53"/>
    </row>
    <row r="260" spans="17:17" ht="16.5" customHeight="1">
      <c r="Q260" s="53"/>
    </row>
    <row r="261" spans="17:17" ht="16.5" customHeight="1">
      <c r="Q261" s="53"/>
    </row>
    <row r="262" spans="17:17" ht="16.5" customHeight="1">
      <c r="Q262" s="53"/>
    </row>
    <row r="263" spans="17:17" ht="16.5" customHeight="1">
      <c r="Q263" s="53"/>
    </row>
    <row r="264" spans="17:17" ht="16.5" customHeight="1">
      <c r="Q264" s="53"/>
    </row>
    <row r="265" spans="17:17" ht="16.5" customHeight="1">
      <c r="Q265" s="53"/>
    </row>
    <row r="266" spans="17:17" ht="16.5" customHeight="1">
      <c r="Q266" s="53"/>
    </row>
    <row r="267" spans="17:17" ht="16.5" customHeight="1">
      <c r="Q267" s="53"/>
    </row>
    <row r="268" spans="17:17" ht="16.5" customHeight="1">
      <c r="Q268" s="53"/>
    </row>
    <row r="269" spans="17:17" ht="16.5" customHeight="1">
      <c r="Q269" s="53"/>
    </row>
    <row r="270" spans="17:17" ht="16.5" customHeight="1">
      <c r="Q270" s="53"/>
    </row>
    <row r="271" spans="17:17" ht="16.5" customHeight="1">
      <c r="Q271" s="53"/>
    </row>
    <row r="272" spans="17:17" ht="16.5" customHeight="1">
      <c r="Q272" s="53"/>
    </row>
    <row r="273" spans="17:17" ht="16.5" customHeight="1">
      <c r="Q273" s="53"/>
    </row>
    <row r="274" spans="17:17" ht="16.5" customHeight="1">
      <c r="Q274" s="53"/>
    </row>
    <row r="275" spans="17:17" ht="16.5" customHeight="1">
      <c r="Q275" s="53"/>
    </row>
    <row r="276" spans="17:17" ht="16.5" customHeight="1">
      <c r="Q276" s="53"/>
    </row>
    <row r="277" spans="17:17" ht="16.5" customHeight="1">
      <c r="Q277" s="53"/>
    </row>
    <row r="278" spans="17:17" ht="16.5" customHeight="1">
      <c r="Q278" s="53"/>
    </row>
    <row r="279" spans="17:17" ht="16.5" customHeight="1">
      <c r="Q279" s="53"/>
    </row>
    <row r="280" spans="17:17" ht="16.5" customHeight="1">
      <c r="Q280" s="53"/>
    </row>
    <row r="281" spans="17:17" ht="16.5" customHeight="1">
      <c r="Q281" s="53"/>
    </row>
    <row r="282" spans="17:17" ht="16.5" customHeight="1">
      <c r="Q282" s="53"/>
    </row>
    <row r="283" spans="17:17" ht="16.5" customHeight="1">
      <c r="Q283" s="53"/>
    </row>
    <row r="284" spans="17:17" ht="16.5" customHeight="1">
      <c r="Q284" s="53"/>
    </row>
    <row r="285" spans="17:17" ht="16.5" customHeight="1">
      <c r="Q285" s="53"/>
    </row>
    <row r="286" spans="17:17" ht="16.5" customHeight="1">
      <c r="Q286" s="53"/>
    </row>
    <row r="287" spans="17:17" ht="16.5" customHeight="1">
      <c r="Q287" s="53"/>
    </row>
    <row r="288" spans="17:17" ht="16.5" customHeight="1">
      <c r="Q288" s="53"/>
    </row>
    <row r="289" spans="17:17" ht="16.5" customHeight="1">
      <c r="Q289" s="53"/>
    </row>
    <row r="290" spans="17:17" ht="16.5" customHeight="1">
      <c r="Q290" s="53"/>
    </row>
    <row r="291" spans="17:17" ht="16.5" customHeight="1">
      <c r="Q291" s="53"/>
    </row>
    <row r="292" spans="17:17" ht="16.5" customHeight="1">
      <c r="Q292" s="53"/>
    </row>
    <row r="293" spans="17:17" ht="16.5" customHeight="1">
      <c r="Q293" s="53"/>
    </row>
    <row r="294" spans="17:17" ht="16.5" customHeight="1">
      <c r="Q294" s="53"/>
    </row>
    <row r="295" spans="17:17" ht="16.5" customHeight="1">
      <c r="Q295" s="53"/>
    </row>
    <row r="296" spans="17:17" ht="16.5" customHeight="1">
      <c r="Q296" s="53"/>
    </row>
    <row r="297" spans="17:17" ht="16.5" customHeight="1">
      <c r="Q297" s="53"/>
    </row>
    <row r="298" spans="17:17" ht="16.5" customHeight="1">
      <c r="Q298" s="53"/>
    </row>
    <row r="299" spans="17:17" ht="16.5" customHeight="1">
      <c r="Q299" s="53"/>
    </row>
    <row r="300" spans="17:17" ht="16.5" customHeight="1">
      <c r="Q300" s="53"/>
    </row>
    <row r="301" spans="17:17" ht="16.5" customHeight="1">
      <c r="Q301" s="53"/>
    </row>
    <row r="302" spans="17:17" ht="16.5" customHeight="1">
      <c r="Q302" s="53"/>
    </row>
    <row r="303" spans="17:17" ht="16.5" customHeight="1">
      <c r="Q303" s="53"/>
    </row>
    <row r="304" spans="17:17" ht="16.5" customHeight="1">
      <c r="Q304" s="53"/>
    </row>
    <row r="305" spans="17:17" ht="16.5" customHeight="1">
      <c r="Q305" s="53"/>
    </row>
    <row r="306" spans="17:17" ht="16.5" customHeight="1">
      <c r="Q306" s="53"/>
    </row>
    <row r="307" spans="17:17" ht="16.5" customHeight="1">
      <c r="Q307" s="53"/>
    </row>
    <row r="308" spans="17:17" ht="16.5" customHeight="1">
      <c r="Q308" s="53"/>
    </row>
    <row r="309" spans="17:17" ht="16.5" customHeight="1">
      <c r="Q309" s="53"/>
    </row>
    <row r="310" spans="17:17" ht="16.5" customHeight="1">
      <c r="Q310" s="53"/>
    </row>
    <row r="311" spans="17:17" ht="16.5" customHeight="1">
      <c r="Q311" s="53"/>
    </row>
    <row r="312" spans="17:17" ht="16.5" customHeight="1">
      <c r="Q312" s="53"/>
    </row>
    <row r="313" spans="17:17" ht="16.5" customHeight="1">
      <c r="Q313" s="53"/>
    </row>
    <row r="314" spans="17:17" ht="16.5" customHeight="1">
      <c r="Q314" s="53"/>
    </row>
    <row r="315" spans="17:17" ht="16.5" customHeight="1">
      <c r="Q315" s="53"/>
    </row>
    <row r="316" spans="17:17" ht="16.5" customHeight="1">
      <c r="Q316" s="53"/>
    </row>
    <row r="317" spans="17:17" ht="16.5" customHeight="1">
      <c r="Q317" s="53"/>
    </row>
    <row r="318" spans="17:17" ht="16.5" customHeight="1">
      <c r="Q318" s="53"/>
    </row>
    <row r="319" spans="17:17" ht="16.5" customHeight="1">
      <c r="Q319" s="53"/>
    </row>
    <row r="320" spans="17:17" ht="16.5" customHeight="1">
      <c r="Q320" s="53"/>
    </row>
    <row r="321" spans="17:17" ht="16.5" customHeight="1">
      <c r="Q321" s="53"/>
    </row>
    <row r="322" spans="17:17" ht="16.5" customHeight="1">
      <c r="Q322" s="53"/>
    </row>
    <row r="323" spans="17:17" ht="16.5" customHeight="1">
      <c r="Q323" s="53"/>
    </row>
    <row r="324" spans="17:17" ht="16.5" customHeight="1">
      <c r="Q324" s="53"/>
    </row>
    <row r="325" spans="17:17" ht="16.5" customHeight="1">
      <c r="Q325" s="53"/>
    </row>
    <row r="326" spans="17:17" ht="16.5" customHeight="1">
      <c r="Q326" s="53"/>
    </row>
    <row r="327" spans="17:17" ht="16.5" customHeight="1">
      <c r="Q327" s="53"/>
    </row>
    <row r="328" spans="17:17" ht="16.5" customHeight="1">
      <c r="Q328" s="53"/>
    </row>
    <row r="329" spans="17:17" ht="16.5" customHeight="1">
      <c r="Q329" s="53"/>
    </row>
    <row r="330" spans="17:17" ht="16.5" customHeight="1">
      <c r="Q330" s="53"/>
    </row>
    <row r="331" spans="17:17" ht="16.5" customHeight="1">
      <c r="Q331" s="53"/>
    </row>
    <row r="332" spans="17:17" ht="16.5" customHeight="1">
      <c r="Q332" s="53"/>
    </row>
    <row r="333" spans="17:17" ht="16.5" customHeight="1">
      <c r="Q333" s="53"/>
    </row>
    <row r="334" spans="17:17" ht="16.5" customHeight="1">
      <c r="Q334" s="53"/>
    </row>
    <row r="335" spans="17:17" ht="16.5" customHeight="1">
      <c r="Q335" s="53"/>
    </row>
    <row r="336" spans="17:17" ht="16.5" customHeight="1">
      <c r="Q336" s="53"/>
    </row>
    <row r="337" spans="17:17" ht="16.5" customHeight="1">
      <c r="Q337" s="53"/>
    </row>
    <row r="338" spans="17:17" ht="16.5" customHeight="1">
      <c r="Q338" s="53"/>
    </row>
    <row r="339" spans="17:17" ht="16.5" customHeight="1">
      <c r="Q339" s="53"/>
    </row>
    <row r="340" spans="17:17" ht="16.5" customHeight="1">
      <c r="Q340" s="53"/>
    </row>
    <row r="341" spans="17:17" ht="16.5" customHeight="1">
      <c r="Q341" s="53"/>
    </row>
    <row r="342" spans="17:17" ht="16.5" customHeight="1">
      <c r="Q342" s="53"/>
    </row>
    <row r="343" spans="17:17" ht="16.5" customHeight="1">
      <c r="Q343" s="53"/>
    </row>
    <row r="344" spans="17:17" ht="16.5" customHeight="1">
      <c r="Q344" s="53"/>
    </row>
    <row r="345" spans="17:17" ht="16.5" customHeight="1">
      <c r="Q345" s="53"/>
    </row>
    <row r="346" spans="17:17" ht="16.5" customHeight="1">
      <c r="Q346" s="53"/>
    </row>
    <row r="347" spans="17:17" ht="16.5" customHeight="1">
      <c r="Q347" s="53"/>
    </row>
    <row r="348" spans="17:17" ht="16.5" customHeight="1">
      <c r="Q348" s="53"/>
    </row>
    <row r="349" spans="17:17" ht="16.5" customHeight="1">
      <c r="Q349" s="53"/>
    </row>
    <row r="350" spans="17:17" ht="16.5" customHeight="1">
      <c r="Q350" s="53"/>
    </row>
    <row r="351" spans="17:17" ht="16.5" customHeight="1">
      <c r="Q351" s="53"/>
    </row>
    <row r="352" spans="17:17" ht="16.5" customHeight="1">
      <c r="Q352" s="53"/>
    </row>
    <row r="353" spans="17:17" ht="16.5" customHeight="1">
      <c r="Q353" s="53"/>
    </row>
    <row r="354" spans="17:17" ht="16.5" customHeight="1">
      <c r="Q354" s="53"/>
    </row>
    <row r="355" spans="17:17" ht="16.5" customHeight="1">
      <c r="Q355" s="53"/>
    </row>
    <row r="356" spans="17:17" ht="16.5" customHeight="1">
      <c r="Q356" s="53"/>
    </row>
    <row r="357" spans="17:17" ht="16.5" customHeight="1">
      <c r="Q357" s="53"/>
    </row>
    <row r="358" spans="17:17" ht="16.5" customHeight="1">
      <c r="Q358" s="53"/>
    </row>
    <row r="359" spans="17:17" ht="16.5" customHeight="1">
      <c r="Q359" s="53"/>
    </row>
    <row r="360" spans="17:17" ht="16.5" customHeight="1">
      <c r="Q360" s="53"/>
    </row>
    <row r="361" spans="17:17" ht="16.5" customHeight="1">
      <c r="Q361" s="53"/>
    </row>
    <row r="362" spans="17:17" ht="16.5" customHeight="1">
      <c r="Q362" s="53"/>
    </row>
    <row r="363" spans="17:17" ht="16.5" customHeight="1">
      <c r="Q363" s="53"/>
    </row>
    <row r="364" spans="17:17" ht="16.5" customHeight="1">
      <c r="Q364" s="53"/>
    </row>
    <row r="365" spans="17:17" ht="16.5" customHeight="1">
      <c r="Q365" s="53"/>
    </row>
    <row r="366" spans="17:17" ht="16.5" customHeight="1">
      <c r="Q366" s="53"/>
    </row>
    <row r="367" spans="17:17" ht="16.5" customHeight="1">
      <c r="Q367" s="53"/>
    </row>
    <row r="368" spans="17:17" ht="16.5" customHeight="1">
      <c r="Q368" s="53"/>
    </row>
    <row r="369" spans="17:17" ht="16.5" customHeight="1">
      <c r="Q369" s="53"/>
    </row>
    <row r="370" spans="17:17" ht="16.5" customHeight="1">
      <c r="Q370" s="53"/>
    </row>
    <row r="371" spans="17:17" ht="16.5" customHeight="1">
      <c r="Q371" s="53"/>
    </row>
    <row r="372" spans="17:17" ht="16.5" customHeight="1">
      <c r="Q372" s="53"/>
    </row>
    <row r="373" spans="17:17" ht="16.5" customHeight="1">
      <c r="Q373" s="53"/>
    </row>
    <row r="374" spans="17:17" ht="16.5" customHeight="1">
      <c r="Q374" s="53"/>
    </row>
    <row r="375" spans="17:17" ht="16.5" customHeight="1">
      <c r="Q375" s="53"/>
    </row>
    <row r="376" spans="17:17" ht="16.5" customHeight="1">
      <c r="Q376" s="53"/>
    </row>
    <row r="377" spans="17:17" ht="16.5" customHeight="1">
      <c r="Q377" s="53"/>
    </row>
    <row r="378" spans="17:17" ht="16.5" customHeight="1">
      <c r="Q378" s="53"/>
    </row>
    <row r="379" spans="17:17" ht="16.5" customHeight="1">
      <c r="Q379" s="53"/>
    </row>
    <row r="380" spans="17:17" ht="16.5" customHeight="1">
      <c r="Q380" s="53"/>
    </row>
    <row r="381" spans="17:17" ht="16.5" customHeight="1">
      <c r="Q381" s="53"/>
    </row>
    <row r="382" spans="17:17" ht="16.5" customHeight="1">
      <c r="Q382" s="53"/>
    </row>
    <row r="383" spans="17:17" ht="16.5" customHeight="1">
      <c r="Q383" s="53"/>
    </row>
    <row r="384" spans="17:17" ht="16.5" customHeight="1">
      <c r="Q384" s="53"/>
    </row>
    <row r="385" spans="17:17" ht="16.5" customHeight="1">
      <c r="Q385" s="53"/>
    </row>
    <row r="386" spans="17:17" ht="16.5" customHeight="1">
      <c r="Q386" s="53"/>
    </row>
    <row r="387" spans="17:17" ht="16.5" customHeight="1">
      <c r="Q387" s="53"/>
    </row>
    <row r="388" spans="17:17" ht="16.5" customHeight="1">
      <c r="Q388" s="53"/>
    </row>
    <row r="389" spans="17:17" ht="16.5" customHeight="1">
      <c r="Q389" s="53"/>
    </row>
    <row r="390" spans="17:17" ht="16.5" customHeight="1">
      <c r="Q390" s="53"/>
    </row>
    <row r="391" spans="17:17" ht="16.5" customHeight="1">
      <c r="Q391" s="53"/>
    </row>
    <row r="392" spans="17:17" ht="16.5" customHeight="1">
      <c r="Q392" s="53"/>
    </row>
    <row r="393" spans="17:17" ht="16.5" customHeight="1">
      <c r="Q393" s="53"/>
    </row>
    <row r="394" spans="17:17" ht="16.5" customHeight="1">
      <c r="Q394" s="53"/>
    </row>
    <row r="395" spans="17:17" ht="16.5" customHeight="1">
      <c r="Q395" s="53"/>
    </row>
    <row r="396" spans="17:17" ht="16.5" customHeight="1">
      <c r="Q396" s="53"/>
    </row>
    <row r="397" spans="17:17" ht="16.5" customHeight="1">
      <c r="Q397" s="53"/>
    </row>
    <row r="398" spans="17:17" ht="16.5" customHeight="1">
      <c r="Q398" s="53"/>
    </row>
    <row r="399" spans="17:17" ht="16.5" customHeight="1">
      <c r="Q399" s="53"/>
    </row>
    <row r="400" spans="17:17" ht="16.5" customHeight="1">
      <c r="Q400" s="53"/>
    </row>
    <row r="401" spans="17:17" ht="16.5" customHeight="1">
      <c r="Q401" s="53"/>
    </row>
    <row r="402" spans="17:17" ht="16.5" customHeight="1">
      <c r="Q402" s="53"/>
    </row>
    <row r="403" spans="17:17" ht="16.5" customHeight="1">
      <c r="Q403" s="53"/>
    </row>
    <row r="404" spans="17:17" ht="16.5" customHeight="1">
      <c r="Q404" s="53"/>
    </row>
    <row r="405" spans="17:17" ht="16.5" customHeight="1">
      <c r="Q405" s="53"/>
    </row>
    <row r="406" spans="17:17" ht="16.5" customHeight="1">
      <c r="Q406" s="53"/>
    </row>
    <row r="407" spans="17:17" ht="16.5" customHeight="1">
      <c r="Q407" s="53"/>
    </row>
    <row r="408" spans="17:17" ht="16.5" customHeight="1">
      <c r="Q408" s="53"/>
    </row>
    <row r="409" spans="17:17" ht="16.5" customHeight="1">
      <c r="Q409" s="53"/>
    </row>
    <row r="410" spans="17:17" ht="16.5" customHeight="1">
      <c r="Q410" s="53"/>
    </row>
    <row r="411" spans="17:17" ht="16.5" customHeight="1">
      <c r="Q411" s="53"/>
    </row>
    <row r="412" spans="17:17" ht="16.5" customHeight="1">
      <c r="Q412" s="53"/>
    </row>
    <row r="413" spans="17:17" ht="16.5" customHeight="1">
      <c r="Q413" s="53"/>
    </row>
    <row r="414" spans="17:17" ht="16.5" customHeight="1">
      <c r="Q414" s="53"/>
    </row>
    <row r="415" spans="17:17" ht="16.5" customHeight="1">
      <c r="Q415" s="53"/>
    </row>
    <row r="416" spans="17:17" ht="16.5" customHeight="1">
      <c r="Q416" s="53"/>
    </row>
    <row r="417" spans="17:17" ht="16.5" customHeight="1">
      <c r="Q417" s="53"/>
    </row>
    <row r="418" spans="17:17" ht="16.5" customHeight="1">
      <c r="Q418" s="53"/>
    </row>
    <row r="419" spans="17:17" ht="16.5" customHeight="1">
      <c r="Q419" s="53"/>
    </row>
    <row r="420" spans="17:17" ht="16.5" customHeight="1">
      <c r="Q420" s="53"/>
    </row>
    <row r="421" spans="17:17" ht="16.5" customHeight="1">
      <c r="Q421" s="53"/>
    </row>
    <row r="422" spans="17:17" ht="16.5" customHeight="1">
      <c r="Q422" s="53"/>
    </row>
    <row r="423" spans="17:17" ht="16.5" customHeight="1">
      <c r="Q423" s="53"/>
    </row>
    <row r="424" spans="17:17" ht="16.5" customHeight="1">
      <c r="Q424" s="53"/>
    </row>
    <row r="425" spans="17:17" ht="16.5" customHeight="1">
      <c r="Q425" s="53"/>
    </row>
    <row r="426" spans="17:17" ht="16.5" customHeight="1">
      <c r="Q426" s="53"/>
    </row>
    <row r="427" spans="17:17" ht="16.5" customHeight="1">
      <c r="Q427" s="53"/>
    </row>
    <row r="428" spans="17:17" ht="16.5" customHeight="1">
      <c r="Q428" s="53"/>
    </row>
    <row r="429" spans="17:17" ht="16.5" customHeight="1">
      <c r="Q429" s="53"/>
    </row>
    <row r="430" spans="17:17" ht="16.5" customHeight="1">
      <c r="Q430" s="53"/>
    </row>
    <row r="431" spans="17:17" ht="16.5" customHeight="1">
      <c r="Q431" s="53"/>
    </row>
    <row r="432" spans="17:17" ht="16.5" customHeight="1">
      <c r="Q432" s="53"/>
    </row>
    <row r="433" spans="17:17" ht="16.5" customHeight="1">
      <c r="Q433" s="53"/>
    </row>
    <row r="434" spans="17:17" ht="16.5" customHeight="1">
      <c r="Q434" s="53"/>
    </row>
    <row r="435" spans="17:17" ht="16.5" customHeight="1">
      <c r="Q435" s="53"/>
    </row>
    <row r="436" spans="17:17" ht="16.5" customHeight="1">
      <c r="Q436" s="53"/>
    </row>
    <row r="437" spans="17:17" ht="16.5" customHeight="1">
      <c r="Q437" s="53"/>
    </row>
    <row r="438" spans="17:17" ht="16.5" customHeight="1">
      <c r="Q438" s="53"/>
    </row>
    <row r="439" spans="17:17" ht="16.5" customHeight="1">
      <c r="Q439" s="53"/>
    </row>
    <row r="440" spans="17:17" ht="16.5" customHeight="1">
      <c r="Q440" s="53"/>
    </row>
    <row r="441" spans="17:17" ht="16.5" customHeight="1">
      <c r="Q441" s="53"/>
    </row>
    <row r="442" spans="17:17" ht="16.5" customHeight="1">
      <c r="Q442" s="53"/>
    </row>
    <row r="443" spans="17:17" ht="16.5" customHeight="1">
      <c r="Q443" s="53"/>
    </row>
    <row r="444" spans="17:17" ht="16.5" customHeight="1">
      <c r="Q444" s="53"/>
    </row>
    <row r="445" spans="17:17" ht="16.5" customHeight="1">
      <c r="Q445" s="53"/>
    </row>
    <row r="446" spans="17:17" ht="16.5" customHeight="1">
      <c r="Q446" s="53"/>
    </row>
    <row r="447" spans="17:17" ht="16.5" customHeight="1">
      <c r="Q447" s="53"/>
    </row>
    <row r="448" spans="17:17" ht="16.5" customHeight="1">
      <c r="Q448" s="53"/>
    </row>
    <row r="449" spans="17:17" ht="16.5" customHeight="1">
      <c r="Q449" s="53"/>
    </row>
    <row r="450" spans="17:17" ht="16.5" customHeight="1">
      <c r="Q450" s="53"/>
    </row>
    <row r="451" spans="17:17" ht="16.5" customHeight="1">
      <c r="Q451" s="53"/>
    </row>
    <row r="452" spans="17:17" ht="16.5" customHeight="1">
      <c r="Q452" s="53"/>
    </row>
    <row r="453" spans="17:17" ht="16.5" customHeight="1">
      <c r="Q453" s="53"/>
    </row>
    <row r="454" spans="17:17" ht="16.5" customHeight="1">
      <c r="Q454" s="53"/>
    </row>
    <row r="455" spans="17:17" ht="16.5" customHeight="1">
      <c r="Q455" s="53"/>
    </row>
    <row r="456" spans="17:17" ht="16.5" customHeight="1">
      <c r="Q456" s="53"/>
    </row>
    <row r="457" spans="17:17" ht="16.5" customHeight="1">
      <c r="Q457" s="53"/>
    </row>
    <row r="458" spans="17:17" ht="16.5" customHeight="1">
      <c r="Q458" s="53"/>
    </row>
    <row r="459" spans="17:17" ht="16.5" customHeight="1">
      <c r="Q459" s="53"/>
    </row>
    <row r="460" spans="17:17" ht="16.5" customHeight="1">
      <c r="Q460" s="53"/>
    </row>
    <row r="461" spans="17:17" ht="16.5" customHeight="1">
      <c r="Q461" s="53"/>
    </row>
    <row r="462" spans="17:17" ht="16.5" customHeight="1">
      <c r="Q462" s="53"/>
    </row>
    <row r="463" spans="17:17" ht="16.5" customHeight="1">
      <c r="Q463" s="53"/>
    </row>
    <row r="464" spans="17:17" ht="16.5" customHeight="1">
      <c r="Q464" s="53"/>
    </row>
    <row r="465" spans="17:17" ht="16.5" customHeight="1">
      <c r="Q465" s="53"/>
    </row>
    <row r="466" spans="17:17" ht="16.5" customHeight="1">
      <c r="Q466" s="53"/>
    </row>
    <row r="467" spans="17:17" ht="16.5" customHeight="1">
      <c r="Q467" s="53"/>
    </row>
    <row r="468" spans="17:17" ht="16.5" customHeight="1">
      <c r="Q468" s="53"/>
    </row>
    <row r="469" spans="17:17" ht="16.5" customHeight="1">
      <c r="Q469" s="53"/>
    </row>
    <row r="470" spans="17:17" ht="16.5" customHeight="1">
      <c r="Q470" s="53"/>
    </row>
    <row r="471" spans="17:17" ht="16.5" customHeight="1">
      <c r="Q471" s="53"/>
    </row>
    <row r="472" spans="17:17" ht="16.5" customHeight="1">
      <c r="Q472" s="53"/>
    </row>
    <row r="473" spans="17:17" ht="16.5" customHeight="1">
      <c r="Q473" s="53"/>
    </row>
    <row r="474" spans="17:17" ht="16.5" customHeight="1">
      <c r="Q474" s="53"/>
    </row>
    <row r="475" spans="17:17" ht="16.5" customHeight="1">
      <c r="Q475" s="53"/>
    </row>
    <row r="476" spans="17:17" ht="16.5" customHeight="1">
      <c r="Q476" s="53"/>
    </row>
    <row r="477" spans="17:17" ht="16.5" customHeight="1">
      <c r="Q477" s="53"/>
    </row>
    <row r="478" spans="17:17" ht="16.5" customHeight="1">
      <c r="Q478" s="53"/>
    </row>
    <row r="479" spans="17:17" ht="16.5" customHeight="1">
      <c r="Q479" s="53"/>
    </row>
    <row r="480" spans="17:17" ht="16.5" customHeight="1">
      <c r="Q480" s="53"/>
    </row>
    <row r="481" spans="17:17" ht="16.5" customHeight="1">
      <c r="Q481" s="53"/>
    </row>
    <row r="482" spans="17:17" ht="16.5" customHeight="1">
      <c r="Q482" s="53"/>
    </row>
    <row r="483" spans="17:17" ht="16.5" customHeight="1">
      <c r="Q483" s="53"/>
    </row>
    <row r="484" spans="17:17" ht="16.5" customHeight="1">
      <c r="Q484" s="53"/>
    </row>
    <row r="485" spans="17:17" ht="16.5" customHeight="1">
      <c r="Q485" s="53"/>
    </row>
    <row r="486" spans="17:17" ht="16.5" customHeight="1">
      <c r="Q486" s="53"/>
    </row>
    <row r="487" spans="17:17" ht="16.5" customHeight="1">
      <c r="Q487" s="53"/>
    </row>
    <row r="488" spans="17:17" ht="16.5" customHeight="1">
      <c r="Q488" s="53"/>
    </row>
    <row r="489" spans="17:17" ht="16.5" customHeight="1">
      <c r="Q489" s="53"/>
    </row>
    <row r="490" spans="17:17" ht="16.5" customHeight="1">
      <c r="Q490" s="53"/>
    </row>
    <row r="491" spans="17:17" ht="16.5" customHeight="1">
      <c r="Q491" s="53"/>
    </row>
    <row r="492" spans="17:17" ht="16.5" customHeight="1">
      <c r="Q492" s="53"/>
    </row>
    <row r="493" spans="17:17" ht="16.5" customHeight="1">
      <c r="Q493" s="53"/>
    </row>
    <row r="494" spans="17:17" ht="16.5" customHeight="1">
      <c r="Q494" s="53"/>
    </row>
    <row r="495" spans="17:17" ht="16.5" customHeight="1">
      <c r="Q495" s="53"/>
    </row>
    <row r="496" spans="17:17" ht="16.5" customHeight="1">
      <c r="Q496" s="53"/>
    </row>
    <row r="497" spans="17:17" ht="16.5" customHeight="1">
      <c r="Q497" s="53"/>
    </row>
    <row r="498" spans="17:17" ht="16.5" customHeight="1">
      <c r="Q498" s="53"/>
    </row>
    <row r="499" spans="17:17" ht="16.5" customHeight="1">
      <c r="Q499" s="53"/>
    </row>
    <row r="500" spans="17:17" ht="16.5" customHeight="1">
      <c r="Q500" s="53"/>
    </row>
    <row r="501" spans="17:17" ht="16.5" customHeight="1">
      <c r="Q501" s="53"/>
    </row>
    <row r="502" spans="17:17" ht="16.5" customHeight="1">
      <c r="Q502" s="53"/>
    </row>
    <row r="503" spans="17:17" ht="16.5" customHeight="1">
      <c r="Q503" s="53"/>
    </row>
    <row r="504" spans="17:17" ht="16.5" customHeight="1">
      <c r="Q504" s="53"/>
    </row>
    <row r="505" spans="17:17" ht="16.5" customHeight="1">
      <c r="Q505" s="53"/>
    </row>
    <row r="506" spans="17:17" ht="16.5" customHeight="1">
      <c r="Q506" s="53"/>
    </row>
    <row r="507" spans="17:17" ht="16.5" customHeight="1">
      <c r="Q507" s="53"/>
    </row>
    <row r="508" spans="17:17" ht="16.5" customHeight="1">
      <c r="Q508" s="53"/>
    </row>
    <row r="509" spans="17:17" ht="16.5" customHeight="1">
      <c r="Q509" s="53"/>
    </row>
    <row r="510" spans="17:17" ht="16.5" customHeight="1">
      <c r="Q510" s="53"/>
    </row>
    <row r="511" spans="17:17" ht="16.5" customHeight="1">
      <c r="Q511" s="53"/>
    </row>
    <row r="512" spans="17:17" ht="16.5" customHeight="1">
      <c r="Q512" s="53"/>
    </row>
    <row r="513" spans="17:17" ht="16.5" customHeight="1">
      <c r="Q513" s="53"/>
    </row>
    <row r="514" spans="17:17" ht="16.5" customHeight="1">
      <c r="Q514" s="53"/>
    </row>
    <row r="515" spans="17:17" ht="16.5" customHeight="1">
      <c r="Q515" s="53"/>
    </row>
    <row r="516" spans="17:17" ht="16.5" customHeight="1">
      <c r="Q516" s="53"/>
    </row>
    <row r="517" spans="17:17" ht="16.5" customHeight="1">
      <c r="Q517" s="53"/>
    </row>
    <row r="518" spans="17:17" ht="16.5" customHeight="1">
      <c r="Q518" s="53"/>
    </row>
    <row r="519" spans="17:17" ht="16.5" customHeight="1">
      <c r="Q519" s="53"/>
    </row>
    <row r="520" spans="17:17" ht="16.5" customHeight="1">
      <c r="Q520" s="53"/>
    </row>
    <row r="521" spans="17:17" ht="16.5" customHeight="1">
      <c r="Q521" s="53"/>
    </row>
    <row r="522" spans="17:17" ht="16.5" customHeight="1">
      <c r="Q522" s="53"/>
    </row>
    <row r="523" spans="17:17" ht="16.5" customHeight="1">
      <c r="Q523" s="53"/>
    </row>
    <row r="524" spans="17:17" ht="16.5" customHeight="1">
      <c r="Q524" s="53"/>
    </row>
    <row r="525" spans="17:17" ht="16.5" customHeight="1">
      <c r="Q525" s="53"/>
    </row>
    <row r="526" spans="17:17" ht="16.5" customHeight="1">
      <c r="Q526" s="53"/>
    </row>
    <row r="527" spans="17:17" ht="16.5" customHeight="1">
      <c r="Q527" s="53"/>
    </row>
    <row r="528" spans="17:17" ht="16.5" customHeight="1">
      <c r="Q528" s="53"/>
    </row>
    <row r="529" spans="17:17" ht="16.5" customHeight="1">
      <c r="Q529" s="53"/>
    </row>
    <row r="530" spans="17:17" ht="16.5" customHeight="1">
      <c r="Q530" s="53"/>
    </row>
    <row r="531" spans="17:17" ht="16.5" customHeight="1">
      <c r="Q531" s="53"/>
    </row>
    <row r="532" spans="17:17" ht="16.5" customHeight="1">
      <c r="Q532" s="53"/>
    </row>
    <row r="533" spans="17:17" ht="16.5" customHeight="1">
      <c r="Q533" s="53"/>
    </row>
    <row r="534" spans="17:17" ht="16.5" customHeight="1">
      <c r="Q534" s="53"/>
    </row>
    <row r="535" spans="17:17" ht="16.5" customHeight="1">
      <c r="Q535" s="53"/>
    </row>
    <row r="536" spans="17:17" ht="16.5" customHeight="1">
      <c r="Q536" s="53"/>
    </row>
    <row r="537" spans="17:17" ht="16.5" customHeight="1">
      <c r="Q537" s="53"/>
    </row>
    <row r="538" spans="17:17" ht="16.5" customHeight="1">
      <c r="Q538" s="53"/>
    </row>
    <row r="539" spans="17:17" ht="16.5" customHeight="1">
      <c r="Q539" s="53"/>
    </row>
    <row r="540" spans="17:17" ht="16.5" customHeight="1">
      <c r="Q540" s="53"/>
    </row>
    <row r="541" spans="17:17" ht="16.5" customHeight="1">
      <c r="Q541" s="53"/>
    </row>
    <row r="542" spans="17:17" ht="16.5" customHeight="1">
      <c r="Q542" s="53"/>
    </row>
    <row r="543" spans="17:17" ht="16.5" customHeight="1">
      <c r="Q543" s="53"/>
    </row>
    <row r="544" spans="17:17" ht="16.5" customHeight="1">
      <c r="Q544" s="53"/>
    </row>
    <row r="545" spans="17:17" ht="16.5" customHeight="1">
      <c r="Q545" s="53"/>
    </row>
    <row r="546" spans="17:17" ht="16.5" customHeight="1">
      <c r="Q546" s="53"/>
    </row>
    <row r="547" spans="17:17" ht="16.5" customHeight="1">
      <c r="Q547" s="53"/>
    </row>
    <row r="548" spans="17:17" ht="16.5" customHeight="1">
      <c r="Q548" s="53"/>
    </row>
    <row r="549" spans="17:17" ht="16.5" customHeight="1">
      <c r="Q549" s="53"/>
    </row>
    <row r="550" spans="17:17" ht="16.5" customHeight="1">
      <c r="Q550" s="53"/>
    </row>
    <row r="551" spans="17:17" ht="16.5" customHeight="1">
      <c r="Q551" s="53"/>
    </row>
    <row r="552" spans="17:17" ht="16.5" customHeight="1">
      <c r="Q552" s="53"/>
    </row>
    <row r="553" spans="17:17" ht="16.5" customHeight="1">
      <c r="Q553" s="53"/>
    </row>
    <row r="554" spans="17:17" ht="16.5" customHeight="1">
      <c r="Q554" s="53"/>
    </row>
    <row r="555" spans="17:17" ht="16.5" customHeight="1">
      <c r="Q555" s="53"/>
    </row>
    <row r="556" spans="17:17" ht="16.5" customHeight="1">
      <c r="Q556" s="53"/>
    </row>
    <row r="557" spans="17:17" ht="16.5" customHeight="1">
      <c r="Q557" s="53"/>
    </row>
    <row r="558" spans="17:17" ht="16.5" customHeight="1">
      <c r="Q558" s="53"/>
    </row>
    <row r="559" spans="17:17" ht="16.5" customHeight="1">
      <c r="Q559" s="53"/>
    </row>
    <row r="560" spans="17:17" ht="16.5" customHeight="1">
      <c r="Q560" s="53"/>
    </row>
    <row r="561" spans="17:17" ht="16.5" customHeight="1">
      <c r="Q561" s="53"/>
    </row>
    <row r="562" spans="17:17" ht="16.5" customHeight="1">
      <c r="Q562" s="53"/>
    </row>
    <row r="563" spans="17:17" ht="16.5" customHeight="1">
      <c r="Q563" s="53"/>
    </row>
    <row r="564" spans="17:17" ht="16.5" customHeight="1">
      <c r="Q564" s="53"/>
    </row>
    <row r="565" spans="17:17" ht="16.5" customHeight="1">
      <c r="Q565" s="53"/>
    </row>
    <row r="566" spans="17:17" ht="16.5" customHeight="1">
      <c r="Q566" s="53"/>
    </row>
    <row r="567" spans="17:17" ht="16.5" customHeight="1">
      <c r="Q567" s="53"/>
    </row>
    <row r="568" spans="17:17" ht="16.5" customHeight="1">
      <c r="Q568" s="53"/>
    </row>
    <row r="569" spans="17:17" ht="16.5" customHeight="1">
      <c r="Q569" s="53"/>
    </row>
    <row r="570" spans="17:17" ht="16.5" customHeight="1">
      <c r="Q570" s="53"/>
    </row>
    <row r="571" spans="17:17" ht="16.5" customHeight="1">
      <c r="Q571" s="53"/>
    </row>
    <row r="572" spans="17:17" ht="16.5" customHeight="1">
      <c r="Q572" s="53"/>
    </row>
    <row r="573" spans="17:17" ht="16.5" customHeight="1">
      <c r="Q573" s="53"/>
    </row>
    <row r="574" spans="17:17" ht="16.5" customHeight="1">
      <c r="Q574" s="53"/>
    </row>
    <row r="575" spans="17:17" ht="16.5" customHeight="1">
      <c r="Q575" s="53"/>
    </row>
    <row r="576" spans="17:17" ht="16.5" customHeight="1">
      <c r="Q576" s="53"/>
    </row>
    <row r="577" spans="17:17" ht="16.5" customHeight="1">
      <c r="Q577" s="53"/>
    </row>
    <row r="578" spans="17:17" ht="16.5" customHeight="1">
      <c r="Q578" s="53"/>
    </row>
    <row r="579" spans="17:17" ht="16.5" customHeight="1">
      <c r="Q579" s="53"/>
    </row>
    <row r="580" spans="17:17" ht="16.5" customHeight="1">
      <c r="Q580" s="53"/>
    </row>
    <row r="581" spans="17:17" ht="16.5" customHeight="1">
      <c r="Q581" s="53"/>
    </row>
    <row r="582" spans="17:17" ht="16.5" customHeight="1">
      <c r="Q582" s="53"/>
    </row>
    <row r="583" spans="17:17" ht="16.5" customHeight="1">
      <c r="Q583" s="53"/>
    </row>
    <row r="584" spans="17:17" ht="16.5" customHeight="1">
      <c r="Q584" s="53"/>
    </row>
    <row r="585" spans="17:17" ht="16.5" customHeight="1">
      <c r="Q585" s="53"/>
    </row>
    <row r="586" spans="17:17" ht="16.5" customHeight="1">
      <c r="Q586" s="53"/>
    </row>
    <row r="587" spans="17:17" ht="16.5" customHeight="1">
      <c r="Q587" s="53"/>
    </row>
    <row r="588" spans="17:17" ht="16.5" customHeight="1">
      <c r="Q588" s="53"/>
    </row>
    <row r="589" spans="17:17" ht="16.5" customHeight="1">
      <c r="Q589" s="53"/>
    </row>
    <row r="590" spans="17:17" ht="16.5" customHeight="1">
      <c r="Q590" s="53"/>
    </row>
    <row r="591" spans="17:17" ht="16.5" customHeight="1">
      <c r="Q591" s="53"/>
    </row>
    <row r="592" spans="17:17" ht="16.5" customHeight="1">
      <c r="Q592" s="53"/>
    </row>
    <row r="593" spans="17:17" ht="16.5" customHeight="1">
      <c r="Q593" s="53"/>
    </row>
    <row r="594" spans="17:17" ht="16.5" customHeight="1">
      <c r="Q594" s="53"/>
    </row>
    <row r="595" spans="17:17" ht="16.5" customHeight="1">
      <c r="Q595" s="53"/>
    </row>
    <row r="596" spans="17:17" ht="16.5" customHeight="1">
      <c r="Q596" s="53"/>
    </row>
    <row r="597" spans="17:17" ht="16.5" customHeight="1">
      <c r="Q597" s="53"/>
    </row>
    <row r="598" spans="17:17" ht="16.5" customHeight="1">
      <c r="Q598" s="53"/>
    </row>
    <row r="599" spans="17:17" ht="16.5" customHeight="1">
      <c r="Q599" s="53"/>
    </row>
    <row r="600" spans="17:17" ht="16.5" customHeight="1">
      <c r="Q600" s="53"/>
    </row>
    <row r="601" spans="17:17" ht="16.5" customHeight="1">
      <c r="Q601" s="53"/>
    </row>
    <row r="602" spans="17:17" ht="16.5" customHeight="1">
      <c r="Q602" s="53"/>
    </row>
    <row r="603" spans="17:17" ht="16.5" customHeight="1">
      <c r="Q603" s="53"/>
    </row>
    <row r="604" spans="17:17" ht="16.5" customHeight="1">
      <c r="Q604" s="53"/>
    </row>
    <row r="605" spans="17:17" ht="16.5" customHeight="1">
      <c r="Q605" s="53"/>
    </row>
    <row r="606" spans="17:17" ht="16.5" customHeight="1">
      <c r="Q606" s="53"/>
    </row>
    <row r="607" spans="17:17" ht="16.5" customHeight="1">
      <c r="Q607" s="53"/>
    </row>
    <row r="608" spans="17:17" ht="16.5" customHeight="1">
      <c r="Q608" s="53"/>
    </row>
    <row r="609" spans="17:17" ht="16.5" customHeight="1">
      <c r="Q609" s="53"/>
    </row>
    <row r="610" spans="17:17" ht="16.5" customHeight="1">
      <c r="Q610" s="53"/>
    </row>
    <row r="611" spans="17:17" ht="16.5" customHeight="1">
      <c r="Q611" s="53"/>
    </row>
    <row r="612" spans="17:17" ht="16.5" customHeight="1">
      <c r="Q612" s="53"/>
    </row>
    <row r="613" spans="17:17" ht="16.5" customHeight="1">
      <c r="Q613" s="53"/>
    </row>
    <row r="614" spans="17:17" ht="16.5" customHeight="1">
      <c r="Q614" s="53"/>
    </row>
    <row r="615" spans="17:17" ht="16.5" customHeight="1">
      <c r="Q615" s="53"/>
    </row>
    <row r="616" spans="17:17" ht="16.5" customHeight="1">
      <c r="Q616" s="53"/>
    </row>
    <row r="617" spans="17:17" ht="16.5" customHeight="1">
      <c r="Q617" s="53"/>
    </row>
    <row r="618" spans="17:17" ht="16.5" customHeight="1">
      <c r="Q618" s="53"/>
    </row>
    <row r="619" spans="17:17" ht="16.5" customHeight="1">
      <c r="Q619" s="53"/>
    </row>
    <row r="620" spans="17:17" ht="16.5" customHeight="1">
      <c r="Q620" s="53"/>
    </row>
    <row r="621" spans="17:17" ht="16.5" customHeight="1">
      <c r="Q621" s="53"/>
    </row>
    <row r="622" spans="17:17" ht="16.5" customHeight="1">
      <c r="Q622" s="53"/>
    </row>
    <row r="623" spans="17:17" ht="16.5" customHeight="1">
      <c r="Q623" s="53"/>
    </row>
    <row r="624" spans="17:17" ht="16.5" customHeight="1">
      <c r="Q624" s="53"/>
    </row>
    <row r="625" spans="17:17" ht="16.5" customHeight="1">
      <c r="Q625" s="53"/>
    </row>
    <row r="626" spans="17:17" ht="16.5" customHeight="1">
      <c r="Q626" s="53"/>
    </row>
    <row r="627" spans="17:17" ht="16.5" customHeight="1">
      <c r="Q627" s="53"/>
    </row>
    <row r="628" spans="17:17" ht="16.5" customHeight="1">
      <c r="Q628" s="53"/>
    </row>
    <row r="629" spans="17:17" ht="16.5" customHeight="1">
      <c r="Q629" s="53"/>
    </row>
    <row r="630" spans="17:17" ht="16.5" customHeight="1">
      <c r="Q630" s="53"/>
    </row>
    <row r="631" spans="17:17" ht="16.5" customHeight="1">
      <c r="Q631" s="53"/>
    </row>
    <row r="632" spans="17:17" ht="16.5" customHeight="1">
      <c r="Q632" s="53"/>
    </row>
    <row r="633" spans="17:17" ht="16.5" customHeight="1">
      <c r="Q633" s="53"/>
    </row>
    <row r="634" spans="17:17" ht="16.5" customHeight="1">
      <c r="Q634" s="53"/>
    </row>
    <row r="635" spans="17:17" ht="16.5" customHeight="1">
      <c r="Q635" s="53"/>
    </row>
    <row r="636" spans="17:17" ht="16.5" customHeight="1">
      <c r="Q636" s="53"/>
    </row>
    <row r="637" spans="17:17" ht="16.5" customHeight="1">
      <c r="Q637" s="53"/>
    </row>
    <row r="638" spans="17:17" ht="16.5" customHeight="1">
      <c r="Q638" s="53"/>
    </row>
    <row r="639" spans="17:17" ht="16.5" customHeight="1">
      <c r="Q639" s="53"/>
    </row>
    <row r="640" spans="17:17" ht="16.5" customHeight="1">
      <c r="Q640" s="53"/>
    </row>
    <row r="641" spans="17:17" ht="16.5" customHeight="1">
      <c r="Q641" s="53"/>
    </row>
    <row r="642" spans="17:17" ht="16.5" customHeight="1">
      <c r="Q642" s="53"/>
    </row>
    <row r="643" spans="17:17" ht="16.5" customHeight="1">
      <c r="Q643" s="53"/>
    </row>
    <row r="644" spans="17:17" ht="16.5" customHeight="1">
      <c r="Q644" s="53"/>
    </row>
    <row r="645" spans="17:17" ht="16.5" customHeight="1">
      <c r="Q645" s="53"/>
    </row>
    <row r="646" spans="17:17" ht="16.5" customHeight="1">
      <c r="Q646" s="53"/>
    </row>
    <row r="647" spans="17:17" ht="16.5" customHeight="1">
      <c r="Q647" s="53"/>
    </row>
    <row r="648" spans="17:17" ht="16.5" customHeight="1">
      <c r="Q648" s="53"/>
    </row>
    <row r="649" spans="17:17" ht="16.5" customHeight="1">
      <c r="Q649" s="53"/>
    </row>
    <row r="650" spans="17:17" ht="16.5" customHeight="1">
      <c r="Q650" s="53"/>
    </row>
    <row r="651" spans="17:17" ht="16.5" customHeight="1">
      <c r="Q651" s="53"/>
    </row>
    <row r="652" spans="17:17" ht="16.5" customHeight="1">
      <c r="Q652" s="53"/>
    </row>
    <row r="653" spans="17:17" ht="16.5" customHeight="1">
      <c r="Q653" s="53"/>
    </row>
    <row r="654" spans="17:17" ht="16.5" customHeight="1">
      <c r="Q654" s="53"/>
    </row>
    <row r="655" spans="17:17" ht="16.5" customHeight="1">
      <c r="Q655" s="53"/>
    </row>
    <row r="656" spans="17:17" ht="16.5" customHeight="1">
      <c r="Q656" s="53"/>
    </row>
    <row r="657" spans="17:17" ht="16.5" customHeight="1">
      <c r="Q657" s="53"/>
    </row>
    <row r="658" spans="17:17" ht="16.5" customHeight="1">
      <c r="Q658" s="53"/>
    </row>
    <row r="659" spans="17:17" ht="16.5" customHeight="1">
      <c r="Q659" s="53"/>
    </row>
    <row r="660" spans="17:17" ht="16.5" customHeight="1">
      <c r="Q660" s="53"/>
    </row>
    <row r="661" spans="17:17" ht="16.5" customHeight="1">
      <c r="Q661" s="53"/>
    </row>
    <row r="662" spans="17:17" ht="16.5" customHeight="1">
      <c r="Q662" s="53"/>
    </row>
    <row r="663" spans="17:17" ht="16.5" customHeight="1">
      <c r="Q663" s="53"/>
    </row>
    <row r="664" spans="17:17" ht="16.5" customHeight="1">
      <c r="Q664" s="53"/>
    </row>
    <row r="665" spans="17:17" ht="16.5" customHeight="1">
      <c r="Q665" s="53"/>
    </row>
    <row r="666" spans="17:17" ht="16.5" customHeight="1">
      <c r="Q666" s="53"/>
    </row>
    <row r="667" spans="17:17" ht="16.5" customHeight="1">
      <c r="Q667" s="53"/>
    </row>
    <row r="668" spans="17:17" ht="16.5" customHeight="1">
      <c r="Q668" s="53"/>
    </row>
    <row r="669" spans="17:17" ht="16.5" customHeight="1">
      <c r="Q669" s="53"/>
    </row>
    <row r="670" spans="17:17" ht="16.5" customHeight="1">
      <c r="Q670" s="53"/>
    </row>
    <row r="671" spans="17:17" ht="16.5" customHeight="1">
      <c r="Q671" s="53"/>
    </row>
    <row r="672" spans="17:17" ht="16.5" customHeight="1">
      <c r="Q672" s="53"/>
    </row>
    <row r="673" spans="17:17" ht="16.5" customHeight="1">
      <c r="Q673" s="53"/>
    </row>
    <row r="674" spans="17:17" ht="16.5" customHeight="1">
      <c r="Q674" s="53"/>
    </row>
    <row r="675" spans="17:17" ht="16.5" customHeight="1">
      <c r="Q675" s="53"/>
    </row>
    <row r="676" spans="17:17" ht="16.5" customHeight="1">
      <c r="Q676" s="53"/>
    </row>
    <row r="677" spans="17:17" ht="16.5" customHeight="1">
      <c r="Q677" s="53"/>
    </row>
    <row r="678" spans="17:17" ht="16.5" customHeight="1">
      <c r="Q678" s="53"/>
    </row>
    <row r="679" spans="17:17" ht="16.5" customHeight="1">
      <c r="Q679" s="53"/>
    </row>
    <row r="680" spans="17:17" ht="16.5" customHeight="1">
      <c r="Q680" s="53"/>
    </row>
    <row r="681" spans="17:17" ht="16.5" customHeight="1">
      <c r="Q681" s="53"/>
    </row>
    <row r="682" spans="17:17" ht="16.5" customHeight="1">
      <c r="Q682" s="53"/>
    </row>
    <row r="683" spans="17:17" ht="16.5" customHeight="1">
      <c r="Q683" s="53"/>
    </row>
    <row r="684" spans="17:17" ht="16.5" customHeight="1">
      <c r="Q684" s="53"/>
    </row>
    <row r="685" spans="17:17" ht="16.5" customHeight="1">
      <c r="Q685" s="53"/>
    </row>
    <row r="686" spans="17:17" ht="16.5" customHeight="1">
      <c r="Q686" s="53"/>
    </row>
    <row r="687" spans="17:17" ht="16.5" customHeight="1">
      <c r="Q687" s="53"/>
    </row>
    <row r="688" spans="17:17" ht="16.5" customHeight="1">
      <c r="Q688" s="53"/>
    </row>
    <row r="689" spans="17:17" ht="16.5" customHeight="1">
      <c r="Q689" s="53"/>
    </row>
    <row r="690" spans="17:17" ht="16.5" customHeight="1">
      <c r="Q690" s="53"/>
    </row>
    <row r="691" spans="17:17" ht="16.5" customHeight="1">
      <c r="Q691" s="53"/>
    </row>
    <row r="692" spans="17:17" ht="16.5" customHeight="1">
      <c r="Q692" s="53"/>
    </row>
    <row r="693" spans="17:17" ht="16.5" customHeight="1">
      <c r="Q693" s="53"/>
    </row>
    <row r="694" spans="17:17" ht="16.5" customHeight="1">
      <c r="Q694" s="53"/>
    </row>
    <row r="695" spans="17:17" ht="16.5" customHeight="1">
      <c r="Q695" s="53"/>
    </row>
    <row r="696" spans="17:17" ht="16.5" customHeight="1">
      <c r="Q696" s="53"/>
    </row>
    <row r="697" spans="17:17" ht="16.5" customHeight="1">
      <c r="Q697" s="53"/>
    </row>
    <row r="698" spans="17:17" ht="16.5" customHeight="1">
      <c r="Q698" s="53"/>
    </row>
    <row r="699" spans="17:17" ht="16.5" customHeight="1">
      <c r="Q699" s="53"/>
    </row>
    <row r="700" spans="17:17" ht="16.5" customHeight="1">
      <c r="Q700" s="53"/>
    </row>
    <row r="701" spans="17:17" ht="16.5" customHeight="1">
      <c r="Q701" s="53"/>
    </row>
    <row r="702" spans="17:17" ht="16.5" customHeight="1">
      <c r="Q702" s="53"/>
    </row>
    <row r="703" spans="17:17" ht="16.5" customHeight="1">
      <c r="Q703" s="53"/>
    </row>
    <row r="704" spans="17:17" ht="16.5" customHeight="1">
      <c r="Q704" s="53"/>
    </row>
    <row r="705" spans="17:17" ht="16.5" customHeight="1">
      <c r="Q705" s="53"/>
    </row>
    <row r="706" spans="17:17" ht="16.5" customHeight="1">
      <c r="Q706" s="53"/>
    </row>
    <row r="707" spans="17:17" ht="16.5" customHeight="1">
      <c r="Q707" s="53"/>
    </row>
    <row r="708" spans="17:17" ht="16.5" customHeight="1">
      <c r="Q708" s="53"/>
    </row>
    <row r="709" spans="17:17" ht="16.5" customHeight="1">
      <c r="Q709" s="53"/>
    </row>
    <row r="710" spans="17:17" ht="16.5" customHeight="1">
      <c r="Q710" s="53"/>
    </row>
    <row r="711" spans="17:17" ht="16.5" customHeight="1">
      <c r="Q711" s="53"/>
    </row>
    <row r="712" spans="17:17" ht="16.5" customHeight="1">
      <c r="Q712" s="53"/>
    </row>
    <row r="713" spans="17:17" ht="16.5" customHeight="1">
      <c r="Q713" s="53"/>
    </row>
    <row r="714" spans="17:17" ht="16.5" customHeight="1">
      <c r="Q714" s="53"/>
    </row>
    <row r="715" spans="17:17" ht="16.5" customHeight="1">
      <c r="Q715" s="53"/>
    </row>
    <row r="716" spans="17:17" ht="16.5" customHeight="1">
      <c r="Q716" s="53"/>
    </row>
    <row r="717" spans="17:17" ht="16.5" customHeight="1">
      <c r="Q717" s="53"/>
    </row>
    <row r="718" spans="17:17" ht="16.5" customHeight="1">
      <c r="Q718" s="53"/>
    </row>
    <row r="719" spans="17:17" ht="16.5" customHeight="1">
      <c r="Q719" s="53"/>
    </row>
    <row r="720" spans="17:17" ht="16.5" customHeight="1">
      <c r="Q720" s="53"/>
    </row>
    <row r="721" spans="17:17" ht="16.5" customHeight="1">
      <c r="Q721" s="53"/>
    </row>
    <row r="722" spans="17:17" ht="16.5" customHeight="1">
      <c r="Q722" s="53"/>
    </row>
    <row r="723" spans="17:17" ht="16.5" customHeight="1">
      <c r="Q723" s="53"/>
    </row>
    <row r="724" spans="17:17" ht="16.5" customHeight="1">
      <c r="Q724" s="53"/>
    </row>
    <row r="725" spans="17:17" ht="16.5" customHeight="1">
      <c r="Q725" s="53"/>
    </row>
    <row r="726" spans="17:17" ht="16.5" customHeight="1">
      <c r="Q726" s="53"/>
    </row>
    <row r="727" spans="17:17" ht="16.5" customHeight="1">
      <c r="Q727" s="53"/>
    </row>
    <row r="728" spans="17:17" ht="16.5" customHeight="1">
      <c r="Q728" s="53"/>
    </row>
    <row r="729" spans="17:17" ht="16.5" customHeight="1">
      <c r="Q729" s="53"/>
    </row>
    <row r="730" spans="17:17" ht="16.5" customHeight="1">
      <c r="Q730" s="53"/>
    </row>
    <row r="731" spans="17:17" ht="16.5" customHeight="1">
      <c r="Q731" s="53"/>
    </row>
    <row r="732" spans="17:17" ht="16.5" customHeight="1">
      <c r="Q732" s="53"/>
    </row>
    <row r="733" spans="17:17" ht="16.5" customHeight="1">
      <c r="Q733" s="53"/>
    </row>
    <row r="734" spans="17:17" ht="16.5" customHeight="1">
      <c r="Q734" s="53"/>
    </row>
    <row r="735" spans="17:17" ht="16.5" customHeight="1">
      <c r="Q735" s="53"/>
    </row>
    <row r="736" spans="17:17" ht="16.5" customHeight="1">
      <c r="Q736" s="53"/>
    </row>
    <row r="737" spans="17:17" ht="16.5" customHeight="1">
      <c r="Q737" s="53"/>
    </row>
    <row r="738" spans="17:17" ht="16.5" customHeight="1">
      <c r="Q738" s="53"/>
    </row>
    <row r="739" spans="17:17" ht="16.5" customHeight="1">
      <c r="Q739" s="53"/>
    </row>
    <row r="740" spans="17:17" ht="16.5" customHeight="1">
      <c r="Q740" s="53"/>
    </row>
    <row r="741" spans="17:17" ht="16.5" customHeight="1">
      <c r="Q741" s="53"/>
    </row>
    <row r="742" spans="17:17" ht="16.5" customHeight="1">
      <c r="Q742" s="53"/>
    </row>
    <row r="743" spans="17:17" ht="16.5" customHeight="1">
      <c r="Q743" s="53"/>
    </row>
    <row r="744" spans="17:17" ht="16.5" customHeight="1">
      <c r="Q744" s="53"/>
    </row>
    <row r="745" spans="17:17" ht="16.5" customHeight="1">
      <c r="Q745" s="53"/>
    </row>
    <row r="746" spans="17:17" ht="16.5" customHeight="1">
      <c r="Q746" s="53"/>
    </row>
    <row r="747" spans="17:17" ht="16.5" customHeight="1">
      <c r="Q747" s="53"/>
    </row>
    <row r="748" spans="17:17" ht="16.5" customHeight="1">
      <c r="Q748" s="53"/>
    </row>
    <row r="749" spans="17:17" ht="16.5" customHeight="1">
      <c r="Q749" s="53"/>
    </row>
    <row r="750" spans="17:17" ht="16.5" customHeight="1">
      <c r="Q750" s="53"/>
    </row>
    <row r="751" spans="17:17" ht="16.5" customHeight="1">
      <c r="Q751" s="53"/>
    </row>
    <row r="752" spans="17:17" ht="16.5" customHeight="1">
      <c r="Q752" s="53"/>
    </row>
    <row r="753" spans="17:17" ht="16.5" customHeight="1">
      <c r="Q753" s="53"/>
    </row>
    <row r="754" spans="17:17" ht="16.5" customHeight="1">
      <c r="Q754" s="53"/>
    </row>
    <row r="755" spans="17:17" ht="16.5" customHeight="1">
      <c r="Q755" s="53"/>
    </row>
    <row r="756" spans="17:17" ht="16.5" customHeight="1">
      <c r="Q756" s="53"/>
    </row>
    <row r="757" spans="17:17" ht="16.5" customHeight="1">
      <c r="Q757" s="53"/>
    </row>
    <row r="758" spans="17:17" ht="16.5" customHeight="1">
      <c r="Q758" s="53"/>
    </row>
    <row r="759" spans="17:17" ht="16.5" customHeight="1">
      <c r="Q759" s="53"/>
    </row>
    <row r="760" spans="17:17" ht="16.5" customHeight="1">
      <c r="Q760" s="53"/>
    </row>
    <row r="761" spans="17:17" ht="16.5" customHeight="1">
      <c r="Q761" s="53"/>
    </row>
    <row r="762" spans="17:17" ht="16.5" customHeight="1">
      <c r="Q762" s="53"/>
    </row>
    <row r="763" spans="17:17" ht="16.5" customHeight="1">
      <c r="Q763" s="53"/>
    </row>
    <row r="764" spans="17:17" ht="16.5" customHeight="1">
      <c r="Q764" s="53"/>
    </row>
    <row r="765" spans="17:17" ht="16.5" customHeight="1">
      <c r="Q765" s="53"/>
    </row>
    <row r="766" spans="17:17" ht="16.5" customHeight="1">
      <c r="Q766" s="53"/>
    </row>
    <row r="767" spans="17:17" ht="16.5" customHeight="1">
      <c r="Q767" s="53"/>
    </row>
    <row r="768" spans="17:17" ht="16.5" customHeight="1">
      <c r="Q768" s="53"/>
    </row>
    <row r="769" spans="17:17" ht="16.5" customHeight="1">
      <c r="Q769" s="53"/>
    </row>
    <row r="770" spans="17:17" ht="16.5" customHeight="1">
      <c r="Q770" s="53"/>
    </row>
    <row r="771" spans="17:17" ht="16.5" customHeight="1">
      <c r="Q771" s="53"/>
    </row>
    <row r="772" spans="17:17" ht="16.5" customHeight="1">
      <c r="Q772" s="53"/>
    </row>
    <row r="773" spans="17:17" ht="16.5" customHeight="1">
      <c r="Q773" s="53"/>
    </row>
    <row r="774" spans="17:17" ht="16.5" customHeight="1">
      <c r="Q774" s="53"/>
    </row>
    <row r="775" spans="17:17" ht="16.5" customHeight="1">
      <c r="Q775" s="53"/>
    </row>
    <row r="776" spans="17:17" ht="16.5" customHeight="1">
      <c r="Q776" s="53"/>
    </row>
    <row r="777" spans="17:17" ht="16.5" customHeight="1">
      <c r="Q777" s="53"/>
    </row>
    <row r="778" spans="17:17" ht="16.5" customHeight="1">
      <c r="Q778" s="53"/>
    </row>
    <row r="779" spans="17:17" ht="16.5" customHeight="1">
      <c r="Q779" s="53"/>
    </row>
    <row r="780" spans="17:17" ht="16.5" customHeight="1">
      <c r="Q780" s="53"/>
    </row>
    <row r="781" spans="17:17" ht="16.5" customHeight="1">
      <c r="Q781" s="53"/>
    </row>
    <row r="782" spans="17:17" ht="16.5" customHeight="1">
      <c r="Q782" s="53"/>
    </row>
    <row r="783" spans="17:17" ht="16.5" customHeight="1">
      <c r="Q783" s="53"/>
    </row>
    <row r="784" spans="17:17" ht="16.5" customHeight="1">
      <c r="Q784" s="53"/>
    </row>
    <row r="785" spans="17:17" ht="16.5" customHeight="1">
      <c r="Q785" s="53"/>
    </row>
    <row r="786" spans="17:17" ht="16.5" customHeight="1">
      <c r="Q786" s="53"/>
    </row>
    <row r="787" spans="17:17" ht="16.5" customHeight="1">
      <c r="Q787" s="53"/>
    </row>
    <row r="788" spans="17:17" ht="16.5" customHeight="1">
      <c r="Q788" s="53"/>
    </row>
    <row r="789" spans="17:17" ht="16.5" customHeight="1">
      <c r="Q789" s="53"/>
    </row>
    <row r="790" spans="17:17" ht="16.5" customHeight="1">
      <c r="Q790" s="53"/>
    </row>
    <row r="791" spans="17:17" ht="16.5" customHeight="1">
      <c r="Q791" s="53"/>
    </row>
    <row r="792" spans="17:17" ht="16.5" customHeight="1">
      <c r="Q792" s="53"/>
    </row>
    <row r="793" spans="17:17" ht="16.5" customHeight="1">
      <c r="Q793" s="53"/>
    </row>
    <row r="794" spans="17:17" ht="16.5" customHeight="1">
      <c r="Q794" s="53"/>
    </row>
    <row r="795" spans="17:17" ht="16.5" customHeight="1">
      <c r="Q795" s="53"/>
    </row>
    <row r="796" spans="17:17" ht="16.5" customHeight="1">
      <c r="Q796" s="53"/>
    </row>
    <row r="797" spans="17:17" ht="16.5" customHeight="1">
      <c r="Q797" s="53"/>
    </row>
    <row r="798" spans="17:17" ht="16.5" customHeight="1">
      <c r="Q798" s="53"/>
    </row>
    <row r="799" spans="17:17" ht="16.5" customHeight="1">
      <c r="Q799" s="53"/>
    </row>
    <row r="800" spans="17:17" ht="16.5" customHeight="1">
      <c r="Q800" s="53"/>
    </row>
    <row r="801" spans="17:17" ht="16.5" customHeight="1">
      <c r="Q801" s="53"/>
    </row>
    <row r="802" spans="17:17" ht="16.5" customHeight="1">
      <c r="Q802" s="53"/>
    </row>
    <row r="803" spans="17:17" ht="16.5" customHeight="1">
      <c r="Q803" s="53"/>
    </row>
    <row r="804" spans="17:17" ht="16.5" customHeight="1">
      <c r="Q804" s="53"/>
    </row>
    <row r="805" spans="17:17" ht="16.5" customHeight="1">
      <c r="Q805" s="53"/>
    </row>
    <row r="806" spans="17:17" ht="16.5" customHeight="1">
      <c r="Q806" s="53"/>
    </row>
    <row r="807" spans="17:17" ht="16.5" customHeight="1">
      <c r="Q807" s="53"/>
    </row>
    <row r="808" spans="17:17" ht="16.5" customHeight="1">
      <c r="Q808" s="53"/>
    </row>
    <row r="809" spans="17:17" ht="16.5" customHeight="1">
      <c r="Q809" s="53"/>
    </row>
    <row r="810" spans="17:17" ht="16.5" customHeight="1">
      <c r="Q810" s="53"/>
    </row>
    <row r="811" spans="17:17" ht="16.5" customHeight="1">
      <c r="Q811" s="53"/>
    </row>
    <row r="812" spans="17:17" ht="16.5" customHeight="1">
      <c r="Q812" s="53"/>
    </row>
    <row r="813" spans="17:17" ht="16.5" customHeight="1">
      <c r="Q813" s="53"/>
    </row>
    <row r="814" spans="17:17" ht="16.5" customHeight="1">
      <c r="Q814" s="53"/>
    </row>
    <row r="815" spans="17:17" ht="16.5" customHeight="1">
      <c r="Q815" s="53"/>
    </row>
    <row r="816" spans="17:17" ht="16.5" customHeight="1">
      <c r="Q816" s="53"/>
    </row>
    <row r="817" spans="17:17" ht="16.5" customHeight="1">
      <c r="Q817" s="53"/>
    </row>
    <row r="818" spans="17:17" ht="16.5" customHeight="1">
      <c r="Q818" s="53"/>
    </row>
    <row r="819" spans="17:17" ht="16.5" customHeight="1">
      <c r="Q819" s="53"/>
    </row>
    <row r="820" spans="17:17" ht="16.5" customHeight="1">
      <c r="Q820" s="53"/>
    </row>
    <row r="821" spans="17:17" ht="16.5" customHeight="1">
      <c r="Q821" s="53"/>
    </row>
    <row r="822" spans="17:17" ht="16.5" customHeight="1">
      <c r="Q822" s="53"/>
    </row>
    <row r="823" spans="17:17" ht="16.5" customHeight="1">
      <c r="Q823" s="53"/>
    </row>
    <row r="824" spans="17:17" ht="16.5" customHeight="1">
      <c r="Q824" s="53"/>
    </row>
    <row r="825" spans="17:17" ht="16.5" customHeight="1">
      <c r="Q825" s="53"/>
    </row>
    <row r="826" spans="17:17" ht="16.5" customHeight="1">
      <c r="Q826" s="53"/>
    </row>
    <row r="827" spans="17:17" ht="16.5" customHeight="1">
      <c r="Q827" s="53"/>
    </row>
    <row r="828" spans="17:17" ht="16.5" customHeight="1">
      <c r="Q828" s="53"/>
    </row>
    <row r="829" spans="17:17" ht="16.5" customHeight="1">
      <c r="Q829" s="53"/>
    </row>
    <row r="830" spans="17:17" ht="16.5" customHeight="1">
      <c r="Q830" s="53"/>
    </row>
    <row r="831" spans="17:17" ht="16.5" customHeight="1">
      <c r="Q831" s="53"/>
    </row>
    <row r="832" spans="17:17" ht="16.5" customHeight="1">
      <c r="Q832" s="53"/>
    </row>
    <row r="833" spans="17:17" ht="16.5" customHeight="1">
      <c r="Q833" s="53"/>
    </row>
    <row r="834" spans="17:17" ht="16.5" customHeight="1">
      <c r="Q834" s="53"/>
    </row>
    <row r="835" spans="17:17" ht="16.5" customHeight="1">
      <c r="Q835" s="53"/>
    </row>
    <row r="836" spans="17:17" ht="16.5" customHeight="1">
      <c r="Q836" s="53"/>
    </row>
    <row r="837" spans="17:17" ht="16.5" customHeight="1">
      <c r="Q837" s="53"/>
    </row>
    <row r="838" spans="17:17" ht="16.5" customHeight="1">
      <c r="Q838" s="53"/>
    </row>
    <row r="839" spans="17:17" ht="16.5" customHeight="1">
      <c r="Q839" s="53"/>
    </row>
    <row r="840" spans="17:17" ht="16.5" customHeight="1">
      <c r="Q840" s="53"/>
    </row>
    <row r="841" spans="17:17" ht="16.5" customHeight="1">
      <c r="Q841" s="53"/>
    </row>
    <row r="842" spans="17:17" ht="16.5" customHeight="1">
      <c r="Q842" s="53"/>
    </row>
    <row r="843" spans="17:17" ht="16.5" customHeight="1">
      <c r="Q843" s="53"/>
    </row>
    <row r="844" spans="17:17" ht="16.5" customHeight="1">
      <c r="Q844" s="53"/>
    </row>
    <row r="845" spans="17:17" ht="16.5" customHeight="1">
      <c r="Q845" s="53"/>
    </row>
    <row r="846" spans="17:17" ht="16.5" customHeight="1">
      <c r="Q846" s="53"/>
    </row>
    <row r="847" spans="17:17" ht="16.5" customHeight="1">
      <c r="Q847" s="53"/>
    </row>
    <row r="848" spans="17:17" ht="16.5" customHeight="1">
      <c r="Q848" s="53"/>
    </row>
    <row r="849" spans="17:17" ht="16.5" customHeight="1">
      <c r="Q849" s="53"/>
    </row>
    <row r="850" spans="17:17" ht="16.5" customHeight="1">
      <c r="Q850" s="53"/>
    </row>
    <row r="851" spans="17:17" ht="16.5" customHeight="1">
      <c r="Q851" s="53"/>
    </row>
    <row r="852" spans="17:17" ht="16.5" customHeight="1">
      <c r="Q852" s="53"/>
    </row>
    <row r="853" spans="17:17" ht="16.5" customHeight="1">
      <c r="Q853" s="53"/>
    </row>
    <row r="854" spans="17:17" ht="16.5" customHeight="1">
      <c r="Q854" s="53"/>
    </row>
    <row r="855" spans="17:17" ht="16.5" customHeight="1">
      <c r="Q855" s="53"/>
    </row>
    <row r="856" spans="17:17" ht="16.5" customHeight="1">
      <c r="Q856" s="53"/>
    </row>
    <row r="857" spans="17:17" ht="16.5" customHeight="1">
      <c r="Q857" s="53"/>
    </row>
    <row r="858" spans="17:17" ht="16.5" customHeight="1">
      <c r="Q858" s="53"/>
    </row>
    <row r="859" spans="17:17" ht="16.5" customHeight="1">
      <c r="Q859" s="53"/>
    </row>
    <row r="860" spans="17:17" ht="16.5" customHeight="1">
      <c r="Q860" s="53"/>
    </row>
    <row r="861" spans="17:17" ht="16.5" customHeight="1">
      <c r="Q861" s="53"/>
    </row>
    <row r="862" spans="17:17" ht="16.5" customHeight="1">
      <c r="Q862" s="53"/>
    </row>
    <row r="863" spans="17:17" ht="16.5" customHeight="1">
      <c r="Q863" s="53"/>
    </row>
    <row r="864" spans="17:17" ht="16.5" customHeight="1">
      <c r="Q864" s="53"/>
    </row>
    <row r="865" spans="17:17" ht="16.5" customHeight="1">
      <c r="Q865" s="53"/>
    </row>
    <row r="866" spans="17:17" ht="16.5" customHeight="1">
      <c r="Q866" s="53"/>
    </row>
    <row r="867" spans="17:17" ht="16.5" customHeight="1">
      <c r="Q867" s="53"/>
    </row>
    <row r="868" spans="17:17" ht="16.5" customHeight="1">
      <c r="Q868" s="53"/>
    </row>
    <row r="869" spans="17:17" ht="16.5" customHeight="1">
      <c r="Q869" s="53"/>
    </row>
    <row r="870" spans="17:17" ht="16.5" customHeight="1">
      <c r="Q870" s="53"/>
    </row>
    <row r="871" spans="17:17" ht="16.5" customHeight="1">
      <c r="Q871" s="53"/>
    </row>
    <row r="872" spans="17:17" ht="16.5" customHeight="1">
      <c r="Q872" s="53"/>
    </row>
    <row r="873" spans="17:17" ht="16.5" customHeight="1">
      <c r="Q873" s="53"/>
    </row>
    <row r="874" spans="17:17" ht="16.5" customHeight="1">
      <c r="Q874" s="53"/>
    </row>
    <row r="875" spans="17:17" ht="16.5" customHeight="1">
      <c r="Q875" s="53"/>
    </row>
    <row r="876" spans="17:17" ht="16.5" customHeight="1">
      <c r="Q876" s="53"/>
    </row>
    <row r="877" spans="17:17" ht="16.5" customHeight="1">
      <c r="Q877" s="53"/>
    </row>
    <row r="878" spans="17:17" ht="16.5" customHeight="1">
      <c r="Q878" s="53"/>
    </row>
    <row r="879" spans="17:17" ht="16.5" customHeight="1">
      <c r="Q879" s="53"/>
    </row>
    <row r="880" spans="17:17" ht="16.5" customHeight="1">
      <c r="Q880" s="53"/>
    </row>
    <row r="881" spans="17:17" ht="16.5" customHeight="1">
      <c r="Q881" s="53"/>
    </row>
    <row r="882" spans="17:17" ht="16.5" customHeight="1">
      <c r="Q882" s="53"/>
    </row>
    <row r="883" spans="17:17" ht="16.5" customHeight="1">
      <c r="Q883" s="53"/>
    </row>
    <row r="884" spans="17:17" ht="16.5" customHeight="1">
      <c r="Q884" s="53"/>
    </row>
    <row r="885" spans="17:17" ht="16.5" customHeight="1">
      <c r="Q885" s="53"/>
    </row>
    <row r="886" spans="17:17" ht="16.5" customHeight="1">
      <c r="Q886" s="53"/>
    </row>
    <row r="887" spans="17:17" ht="16.5" customHeight="1">
      <c r="Q887" s="53"/>
    </row>
    <row r="888" spans="17:17" ht="16.5" customHeight="1">
      <c r="Q888" s="53"/>
    </row>
    <row r="889" spans="17:17" ht="16.5" customHeight="1">
      <c r="Q889" s="53"/>
    </row>
    <row r="890" spans="17:17" ht="16.5" customHeight="1">
      <c r="Q890" s="53"/>
    </row>
    <row r="891" spans="17:17" ht="16.5" customHeight="1">
      <c r="Q891" s="53"/>
    </row>
    <row r="892" spans="17:17" ht="16.5" customHeight="1">
      <c r="Q892" s="53"/>
    </row>
    <row r="893" spans="17:17" ht="16.5" customHeight="1">
      <c r="Q893" s="53"/>
    </row>
    <row r="894" spans="17:17" ht="16.5" customHeight="1">
      <c r="Q894" s="53"/>
    </row>
    <row r="895" spans="17:17" ht="16.5" customHeight="1">
      <c r="Q895" s="53"/>
    </row>
    <row r="896" spans="17:17" ht="16.5" customHeight="1">
      <c r="Q896" s="53"/>
    </row>
    <row r="897" spans="17:17" ht="16.5" customHeight="1">
      <c r="Q897" s="53"/>
    </row>
    <row r="898" spans="17:17" ht="16.5" customHeight="1">
      <c r="Q898" s="53"/>
    </row>
    <row r="899" spans="17:17" ht="16.5" customHeight="1">
      <c r="Q899" s="53"/>
    </row>
    <row r="900" spans="17:17" ht="16.5" customHeight="1">
      <c r="Q900" s="53"/>
    </row>
    <row r="901" spans="17:17" ht="16.5" customHeight="1">
      <c r="Q901" s="53"/>
    </row>
    <row r="902" spans="17:17" ht="16.5" customHeight="1">
      <c r="Q902" s="53"/>
    </row>
    <row r="903" spans="17:17" ht="16.5" customHeight="1">
      <c r="Q903" s="53"/>
    </row>
    <row r="904" spans="17:17" ht="16.5" customHeight="1">
      <c r="Q904" s="53"/>
    </row>
    <row r="905" spans="17:17" ht="16.5" customHeight="1">
      <c r="Q905" s="53"/>
    </row>
    <row r="906" spans="17:17" ht="16.5" customHeight="1">
      <c r="Q906" s="53"/>
    </row>
    <row r="907" spans="17:17" ht="16.5" customHeight="1">
      <c r="Q907" s="53"/>
    </row>
    <row r="908" spans="17:17" ht="16.5" customHeight="1">
      <c r="Q908" s="53"/>
    </row>
    <row r="909" spans="17:17" ht="16.5" customHeight="1">
      <c r="Q909" s="53"/>
    </row>
    <row r="910" spans="17:17" ht="16.5" customHeight="1">
      <c r="Q910" s="53"/>
    </row>
    <row r="911" spans="17:17" ht="16.5" customHeight="1">
      <c r="Q911" s="53"/>
    </row>
    <row r="912" spans="17:17" ht="16.5" customHeight="1">
      <c r="Q912" s="53"/>
    </row>
    <row r="913" spans="17:17" ht="16.5" customHeight="1">
      <c r="Q913" s="53"/>
    </row>
    <row r="914" spans="17:17" ht="16.5" customHeight="1">
      <c r="Q914" s="53"/>
    </row>
    <row r="915" spans="17:17" ht="16.5" customHeight="1">
      <c r="Q915" s="53"/>
    </row>
    <row r="916" spans="17:17" ht="16.5" customHeight="1">
      <c r="Q916" s="53"/>
    </row>
    <row r="917" spans="17:17" ht="16.5" customHeight="1">
      <c r="Q917" s="53"/>
    </row>
    <row r="918" spans="17:17" ht="16.5" customHeight="1">
      <c r="Q918" s="53"/>
    </row>
    <row r="919" spans="17:17" ht="16.5" customHeight="1">
      <c r="Q919" s="53"/>
    </row>
    <row r="920" spans="17:17" ht="16.5" customHeight="1">
      <c r="Q920" s="53"/>
    </row>
    <row r="921" spans="17:17" ht="16.5" customHeight="1">
      <c r="Q921" s="53"/>
    </row>
    <row r="922" spans="17:17" ht="16.5" customHeight="1">
      <c r="Q922" s="53"/>
    </row>
    <row r="923" spans="17:17" ht="16.5" customHeight="1">
      <c r="Q923" s="53"/>
    </row>
    <row r="924" spans="17:17" ht="16.5" customHeight="1">
      <c r="Q924" s="53"/>
    </row>
    <row r="925" spans="17:17" ht="16.5" customHeight="1">
      <c r="Q925" s="53"/>
    </row>
    <row r="926" spans="17:17" ht="16.5" customHeight="1">
      <c r="Q926" s="53"/>
    </row>
    <row r="927" spans="17:17" ht="16.5" customHeight="1">
      <c r="Q927" s="53"/>
    </row>
    <row r="928" spans="17:17" ht="16.5" customHeight="1">
      <c r="Q928" s="53"/>
    </row>
    <row r="929" spans="17:17" ht="16.5" customHeight="1">
      <c r="Q929" s="53"/>
    </row>
    <row r="930" spans="17:17" ht="16.5" customHeight="1">
      <c r="Q930" s="53"/>
    </row>
    <row r="931" spans="17:17" ht="16.5" customHeight="1">
      <c r="Q931" s="53"/>
    </row>
    <row r="932" spans="17:17" ht="16.5" customHeight="1">
      <c r="Q932" s="53"/>
    </row>
    <row r="933" spans="17:17" ht="16.5" customHeight="1">
      <c r="Q933" s="53"/>
    </row>
    <row r="934" spans="17:17" ht="16.5" customHeight="1">
      <c r="Q934" s="53"/>
    </row>
    <row r="935" spans="17:17" ht="16.5" customHeight="1">
      <c r="Q935" s="53"/>
    </row>
    <row r="936" spans="17:17" ht="16.5" customHeight="1">
      <c r="Q936" s="53"/>
    </row>
    <row r="937" spans="17:17" ht="16.5" customHeight="1">
      <c r="Q937" s="53"/>
    </row>
    <row r="938" spans="17:17" ht="16.5" customHeight="1">
      <c r="Q938" s="53"/>
    </row>
    <row r="939" spans="17:17" ht="16.5" customHeight="1">
      <c r="Q939" s="53"/>
    </row>
    <row r="940" spans="17:17" ht="16.5" customHeight="1">
      <c r="Q940" s="53"/>
    </row>
    <row r="941" spans="17:17" ht="16.5" customHeight="1">
      <c r="Q941" s="53"/>
    </row>
    <row r="942" spans="17:17" ht="16.5" customHeight="1">
      <c r="Q942" s="53"/>
    </row>
    <row r="943" spans="17:17" ht="16.5" customHeight="1">
      <c r="Q943" s="53"/>
    </row>
    <row r="944" spans="17:17" ht="16.5" customHeight="1">
      <c r="Q944" s="53"/>
    </row>
    <row r="945" spans="17:17" ht="16.5" customHeight="1">
      <c r="Q945" s="53"/>
    </row>
    <row r="946" spans="17:17" ht="16.5" customHeight="1">
      <c r="Q946" s="53"/>
    </row>
    <row r="947" spans="17:17" ht="16.5" customHeight="1">
      <c r="Q947" s="53"/>
    </row>
    <row r="948" spans="17:17" ht="16.5" customHeight="1">
      <c r="Q948" s="53"/>
    </row>
    <row r="949" spans="17:17" ht="16.5" customHeight="1">
      <c r="Q949" s="53"/>
    </row>
    <row r="950" spans="17:17" ht="16.5" customHeight="1">
      <c r="Q950" s="53"/>
    </row>
    <row r="951" spans="17:17" ht="16.5" customHeight="1">
      <c r="Q951" s="53"/>
    </row>
    <row r="952" spans="17:17" ht="16.5" customHeight="1">
      <c r="Q952" s="53"/>
    </row>
    <row r="953" spans="17:17" ht="16.5" customHeight="1">
      <c r="Q953" s="53"/>
    </row>
    <row r="954" spans="17:17" ht="16.5" customHeight="1">
      <c r="Q954" s="53"/>
    </row>
    <row r="955" spans="17:17" ht="16.5" customHeight="1">
      <c r="Q955" s="53"/>
    </row>
    <row r="956" spans="17:17" ht="16.5" customHeight="1">
      <c r="Q956" s="53"/>
    </row>
    <row r="957" spans="17:17" ht="16.5" customHeight="1">
      <c r="Q957" s="53"/>
    </row>
    <row r="958" spans="17:17" ht="16.5" customHeight="1">
      <c r="Q958" s="53"/>
    </row>
    <row r="959" spans="17:17" ht="16.5" customHeight="1">
      <c r="Q959" s="53"/>
    </row>
    <row r="960" spans="17:17" ht="16.5" customHeight="1">
      <c r="Q960" s="53"/>
    </row>
    <row r="961" spans="17:17" ht="16.5" customHeight="1">
      <c r="Q961" s="53"/>
    </row>
    <row r="962" spans="17:17" ht="16.5" customHeight="1">
      <c r="Q962" s="53"/>
    </row>
    <row r="963" spans="17:17" ht="16.5" customHeight="1">
      <c r="Q963" s="53"/>
    </row>
    <row r="964" spans="17:17" ht="16.5" customHeight="1">
      <c r="Q964" s="53"/>
    </row>
    <row r="965" spans="17:17" ht="16.5" customHeight="1">
      <c r="Q965" s="53"/>
    </row>
    <row r="966" spans="17:17" ht="16.5" customHeight="1">
      <c r="Q966" s="53"/>
    </row>
    <row r="967" spans="17:17" ht="16.5" customHeight="1">
      <c r="Q967" s="53"/>
    </row>
    <row r="968" spans="17:17" ht="16.5" customHeight="1">
      <c r="Q968" s="53"/>
    </row>
    <row r="969" spans="17:17" ht="16.5" customHeight="1">
      <c r="Q969" s="53"/>
    </row>
    <row r="970" spans="17:17" ht="16.5" customHeight="1">
      <c r="Q970" s="53"/>
    </row>
    <row r="971" spans="17:17" ht="16.5" customHeight="1">
      <c r="Q971" s="53"/>
    </row>
    <row r="972" spans="17:17" ht="16.5" customHeight="1">
      <c r="Q972" s="53"/>
    </row>
    <row r="973" spans="17:17" ht="16.5" customHeight="1">
      <c r="Q973" s="53"/>
    </row>
    <row r="974" spans="17:17" ht="16.5" customHeight="1">
      <c r="Q974" s="53"/>
    </row>
    <row r="975" spans="17:17" ht="16.5" customHeight="1">
      <c r="Q975" s="53"/>
    </row>
    <row r="976" spans="17:17" ht="16.5" customHeight="1">
      <c r="Q976" s="53"/>
    </row>
    <row r="977" spans="17:17" ht="16.5" customHeight="1">
      <c r="Q977" s="53"/>
    </row>
    <row r="978" spans="17:17" ht="16.5" customHeight="1">
      <c r="Q978" s="53"/>
    </row>
    <row r="979" spans="17:17" ht="16.5" customHeight="1">
      <c r="Q979" s="53"/>
    </row>
    <row r="980" spans="17:17" ht="16.5" customHeight="1">
      <c r="Q980" s="53"/>
    </row>
    <row r="981" spans="17:17" ht="16.5" customHeight="1">
      <c r="Q981" s="53"/>
    </row>
    <row r="982" spans="17:17" ht="16.5" customHeight="1">
      <c r="Q982" s="53"/>
    </row>
    <row r="983" spans="17:17" ht="16.5" customHeight="1">
      <c r="Q983" s="53"/>
    </row>
    <row r="984" spans="17:17" ht="16.5" customHeight="1">
      <c r="Q984" s="53"/>
    </row>
    <row r="985" spans="17:17" ht="16.5" customHeight="1">
      <c r="Q985" s="53"/>
    </row>
    <row r="986" spans="17:17" ht="16.5" customHeight="1">
      <c r="Q986" s="53"/>
    </row>
    <row r="987" spans="17:17" ht="16.5" customHeight="1">
      <c r="Q987" s="53"/>
    </row>
    <row r="988" spans="17:17" ht="16.5" customHeight="1">
      <c r="Q988" s="53"/>
    </row>
    <row r="989" spans="17:17" ht="16.5" customHeight="1">
      <c r="Q989" s="53"/>
    </row>
    <row r="990" spans="17:17" ht="16.5" customHeight="1">
      <c r="Q990" s="53"/>
    </row>
    <row r="991" spans="17:17" ht="16.5" customHeight="1">
      <c r="Q991" s="53"/>
    </row>
    <row r="992" spans="17:17" ht="16.5" customHeight="1">
      <c r="Q992" s="53"/>
    </row>
    <row r="993" spans="17:17" ht="16.5" customHeight="1">
      <c r="Q993" s="53"/>
    </row>
    <row r="994" spans="17:17" ht="16.5" customHeight="1">
      <c r="Q994" s="53"/>
    </row>
    <row r="995" spans="17:17" ht="16.5" customHeight="1">
      <c r="Q995" s="53"/>
    </row>
    <row r="996" spans="17:17" ht="16.5" customHeight="1">
      <c r="Q996" s="53"/>
    </row>
    <row r="997" spans="17:17" ht="16.5" customHeight="1">
      <c r="Q997" s="53"/>
    </row>
    <row r="998" spans="17:17" ht="16.5" customHeight="1">
      <c r="Q998" s="53"/>
    </row>
    <row r="999" spans="17:17" ht="16.5" customHeight="1">
      <c r="Q999" s="53"/>
    </row>
    <row r="1000" spans="17:17" ht="16.5" customHeight="1">
      <c r="Q1000" s="53"/>
    </row>
    <row r="1001" spans="17:17" ht="16.5" customHeight="1">
      <c r="Q1001" s="53"/>
    </row>
    <row r="1002" spans="17:17" ht="16.5" customHeight="1">
      <c r="Q1002" s="53"/>
    </row>
    <row r="1003" spans="17:17" ht="16.5" customHeight="1">
      <c r="Q1003" s="53"/>
    </row>
    <row r="1004" spans="17:17" ht="16.5" customHeight="1">
      <c r="Q1004" s="53"/>
    </row>
    <row r="1005" spans="17:17" ht="16.5" customHeight="1">
      <c r="Q1005" s="53"/>
    </row>
    <row r="1006" spans="17:17" ht="16.5" customHeight="1">
      <c r="Q1006" s="53"/>
    </row>
    <row r="1007" spans="17:17" ht="16.5" customHeight="1">
      <c r="Q1007" s="53"/>
    </row>
    <row r="1008" spans="17:17" ht="16.5" customHeight="1">
      <c r="Q1008" s="53"/>
    </row>
    <row r="1009" spans="17:17" ht="16.5" customHeight="1">
      <c r="Q1009" s="53"/>
    </row>
  </sheetData>
  <mergeCells count="14">
    <mergeCell ref="P23:P24"/>
    <mergeCell ref="Q23:Q24"/>
    <mergeCell ref="B3:B4"/>
    <mergeCell ref="B21:B22"/>
    <mergeCell ref="A23:A24"/>
    <mergeCell ref="B23:B24"/>
    <mergeCell ref="C23:N23"/>
    <mergeCell ref="O23:O24"/>
    <mergeCell ref="P3:P4"/>
    <mergeCell ref="B1:B2"/>
    <mergeCell ref="A3:A4"/>
    <mergeCell ref="C3:N3"/>
    <mergeCell ref="O3:O4"/>
    <mergeCell ref="Q3:Q4"/>
  </mergeCells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D194-F70C-F847-8513-0B8802E0F945}">
  <sheetPr>
    <outlinePr summaryBelow="0" summaryRight="0"/>
  </sheetPr>
  <dimension ref="A1:AA992"/>
  <sheetViews>
    <sheetView workbookViewId="0"/>
  </sheetViews>
  <sheetFormatPr defaultColWidth="12.6328125" defaultRowHeight="15" customHeight="1"/>
  <cols>
    <col min="1" max="1" width="12.6328125" style="76"/>
    <col min="2" max="2" width="15.453125" style="76" customWidth="1"/>
    <col min="3" max="3" width="30.81640625" style="76" customWidth="1"/>
    <col min="4" max="4" width="33.1796875" style="76" customWidth="1"/>
    <col min="5" max="5" width="12.6328125" style="76"/>
    <col min="6" max="6" width="12.81640625" style="76" customWidth="1"/>
    <col min="7" max="7" width="27.36328125" style="76" customWidth="1"/>
    <col min="8" max="8" width="23.1796875" style="76" customWidth="1"/>
    <col min="9" max="16384" width="12.6328125" style="76"/>
  </cols>
  <sheetData>
    <row r="1" spans="1:27" ht="15.75" customHeight="1">
      <c r="A1" s="103" t="s">
        <v>211</v>
      </c>
      <c r="I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27" customHeight="1">
      <c r="A2" s="102" t="s">
        <v>210</v>
      </c>
      <c r="I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 thickBot="1">
      <c r="I3" s="77"/>
      <c r="J3" s="99"/>
      <c r="K3" s="99"/>
      <c r="L3" s="99"/>
      <c r="M3" s="99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 thickTop="1">
      <c r="A4" s="96" t="s">
        <v>16</v>
      </c>
      <c r="B4" s="95"/>
      <c r="C4" s="94" t="s">
        <v>28</v>
      </c>
      <c r="D4" s="94" t="s">
        <v>29</v>
      </c>
      <c r="E4" s="94" t="s">
        <v>30</v>
      </c>
      <c r="F4" s="94" t="s">
        <v>31</v>
      </c>
      <c r="G4" s="94" t="s">
        <v>32</v>
      </c>
      <c r="H4" s="93" t="s">
        <v>33</v>
      </c>
      <c r="I4" s="77"/>
      <c r="J4" s="77" t="s">
        <v>34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92">
        <v>1</v>
      </c>
      <c r="B5" s="90"/>
      <c r="C5" s="90" t="s">
        <v>209</v>
      </c>
      <c r="D5" s="90" t="s">
        <v>208</v>
      </c>
      <c r="E5" s="90" t="s">
        <v>207</v>
      </c>
      <c r="F5" s="91">
        <f>COUNTA(A7:A14)</f>
        <v>5</v>
      </c>
      <c r="G5" s="90" t="s">
        <v>76</v>
      </c>
      <c r="H5" s="89">
        <f>SUM(E7:E14)+SUM(H7:H14)</f>
        <v>-10</v>
      </c>
      <c r="I5" s="77"/>
      <c r="J5" s="77" t="s">
        <v>35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88" t="s">
        <v>36</v>
      </c>
      <c r="B6" s="87" t="s">
        <v>37</v>
      </c>
      <c r="C6" s="87" t="s">
        <v>38</v>
      </c>
      <c r="D6" s="87" t="s">
        <v>39</v>
      </c>
      <c r="E6" s="87" t="s">
        <v>40</v>
      </c>
      <c r="F6" s="87" t="s">
        <v>41</v>
      </c>
      <c r="G6" s="87" t="s">
        <v>42</v>
      </c>
      <c r="H6" s="86" t="s">
        <v>40</v>
      </c>
      <c r="I6" s="77"/>
      <c r="J6" s="77" t="s">
        <v>43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84" t="s">
        <v>206</v>
      </c>
      <c r="B7" s="83" t="s">
        <v>94</v>
      </c>
      <c r="C7" s="83"/>
      <c r="D7" s="83"/>
      <c r="E7" s="83"/>
      <c r="F7" s="83"/>
      <c r="G7" s="83"/>
      <c r="H7" s="82"/>
      <c r="I7" s="77"/>
      <c r="J7" s="77" t="s">
        <v>45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84" t="s">
        <v>205</v>
      </c>
      <c r="B8" s="83" t="s">
        <v>81</v>
      </c>
      <c r="C8" s="83"/>
      <c r="D8" s="85"/>
      <c r="E8" s="83"/>
      <c r="F8" s="83"/>
      <c r="G8" s="83"/>
      <c r="H8" s="82"/>
      <c r="I8" s="77"/>
      <c r="J8" s="77" t="s">
        <v>47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84" t="s">
        <v>204</v>
      </c>
      <c r="B9" s="83" t="s">
        <v>94</v>
      </c>
      <c r="C9" s="83"/>
      <c r="D9" s="83"/>
      <c r="E9" s="83"/>
      <c r="F9" s="83"/>
      <c r="G9" s="83"/>
      <c r="H9" s="82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84" t="s">
        <v>203</v>
      </c>
      <c r="B10" s="83" t="s">
        <v>94</v>
      </c>
      <c r="C10" s="83" t="s">
        <v>201</v>
      </c>
      <c r="D10" s="83"/>
      <c r="E10" s="83">
        <v>-5</v>
      </c>
      <c r="F10" s="83"/>
      <c r="G10" s="83"/>
      <c r="H10" s="82"/>
      <c r="I10" s="77"/>
      <c r="J10" s="77" t="s">
        <v>48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84" t="s">
        <v>202</v>
      </c>
      <c r="B11" s="83" t="s">
        <v>94</v>
      </c>
      <c r="C11" s="83" t="s">
        <v>201</v>
      </c>
      <c r="D11" s="83"/>
      <c r="E11" s="83">
        <v>-5</v>
      </c>
      <c r="F11" s="83"/>
      <c r="G11" s="83"/>
      <c r="H11" s="82"/>
      <c r="I11" s="77"/>
      <c r="J11" s="77" t="s">
        <v>49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84"/>
      <c r="B12" s="83"/>
      <c r="C12" s="83"/>
      <c r="D12" s="83"/>
      <c r="E12" s="83"/>
      <c r="F12" s="83"/>
      <c r="G12" s="83"/>
      <c r="H12" s="82"/>
      <c r="I12" s="77"/>
      <c r="J12" s="77" t="s">
        <v>50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 spans="1:27" ht="15.75" customHeight="1">
      <c r="A13" s="84"/>
      <c r="B13" s="83"/>
      <c r="C13" s="83"/>
      <c r="D13" s="83"/>
      <c r="E13" s="83"/>
      <c r="F13" s="83"/>
      <c r="G13" s="83"/>
      <c r="H13" s="82"/>
      <c r="I13" s="77"/>
      <c r="J13" s="77" t="s">
        <v>51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spans="1:27" ht="15.75" customHeight="1" thickBot="1">
      <c r="A14" s="81"/>
      <c r="B14" s="80"/>
      <c r="C14" s="80"/>
      <c r="D14" s="80"/>
      <c r="E14" s="80"/>
      <c r="F14" s="80"/>
      <c r="G14" s="80"/>
      <c r="H14" s="79"/>
      <c r="I14" s="77"/>
      <c r="J14" s="77" t="s">
        <v>52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spans="1:27" ht="15.75" customHeight="1" thickTop="1">
      <c r="A15" s="101"/>
      <c r="B15" s="101"/>
      <c r="C15" s="77"/>
      <c r="D15" s="77"/>
      <c r="E15" s="77"/>
      <c r="F15" s="77"/>
      <c r="G15" s="77"/>
      <c r="H15" s="77"/>
      <c r="I15" s="77"/>
      <c r="J15" s="77" t="s">
        <v>53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4.5" thickBot="1">
      <c r="J16" s="99"/>
      <c r="K16" s="77"/>
      <c r="L16" s="77"/>
      <c r="M16" s="77"/>
    </row>
    <row r="17" spans="1:27" ht="15.75" customHeight="1" thickTop="1">
      <c r="A17" s="96" t="s">
        <v>16</v>
      </c>
      <c r="B17" s="95"/>
      <c r="C17" s="94" t="s">
        <v>28</v>
      </c>
      <c r="D17" s="94" t="s">
        <v>29</v>
      </c>
      <c r="E17" s="94" t="s">
        <v>30</v>
      </c>
      <c r="F17" s="94" t="s">
        <v>31</v>
      </c>
      <c r="G17" s="94" t="s">
        <v>32</v>
      </c>
      <c r="H17" s="93" t="s">
        <v>33</v>
      </c>
      <c r="I17" s="78"/>
      <c r="J17" s="77" t="s">
        <v>54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92">
        <v>2</v>
      </c>
      <c r="B18" s="90"/>
      <c r="C18" s="90" t="s">
        <v>200</v>
      </c>
      <c r="D18" s="90" t="s">
        <v>199</v>
      </c>
      <c r="E18" s="90" t="s">
        <v>198</v>
      </c>
      <c r="F18" s="91">
        <f>COUNTA(A20:A27)</f>
        <v>6</v>
      </c>
      <c r="G18" s="90" t="s">
        <v>76</v>
      </c>
      <c r="H18" s="89">
        <f>SUM(E20:E25)+SUM(H20:H25)</f>
        <v>-120</v>
      </c>
      <c r="I18" s="78"/>
      <c r="J18" s="100" t="s">
        <v>56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5.75" customHeight="1">
      <c r="A19" s="88" t="s">
        <v>36</v>
      </c>
      <c r="B19" s="87" t="s">
        <v>37</v>
      </c>
      <c r="C19" s="87" t="s">
        <v>38</v>
      </c>
      <c r="D19" s="87" t="s">
        <v>39</v>
      </c>
      <c r="E19" s="87" t="s">
        <v>40</v>
      </c>
      <c r="F19" s="87" t="s">
        <v>41</v>
      </c>
      <c r="G19" s="87" t="s">
        <v>42</v>
      </c>
      <c r="H19" s="86" t="s">
        <v>40</v>
      </c>
      <c r="I19" s="78"/>
      <c r="J19" s="77" t="s">
        <v>57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5.75" customHeight="1">
      <c r="A20" s="84" t="s">
        <v>197</v>
      </c>
      <c r="B20" s="83" t="s">
        <v>60</v>
      </c>
      <c r="C20" s="83" t="s">
        <v>196</v>
      </c>
      <c r="D20" s="83"/>
      <c r="E20" s="83">
        <v>-5</v>
      </c>
      <c r="F20" s="83"/>
      <c r="G20" s="83"/>
      <c r="H20" s="82"/>
      <c r="I20" s="78"/>
      <c r="J20" s="77" t="s">
        <v>58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5.75" customHeight="1">
      <c r="A21" s="84" t="s">
        <v>88</v>
      </c>
      <c r="B21" s="83" t="s">
        <v>89</v>
      </c>
      <c r="C21" s="83"/>
      <c r="D21" s="85">
        <v>44870</v>
      </c>
      <c r="E21" s="83">
        <v>-30</v>
      </c>
      <c r="F21" s="83">
        <v>-4000</v>
      </c>
      <c r="G21" s="83"/>
      <c r="H21" s="82"/>
      <c r="I21" s="78"/>
      <c r="J21" s="77" t="s">
        <v>59</v>
      </c>
      <c r="K21" s="99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84" t="s">
        <v>77</v>
      </c>
      <c r="B22" s="83" t="s">
        <v>44</v>
      </c>
      <c r="C22" s="83"/>
      <c r="D22" s="85">
        <v>44864</v>
      </c>
      <c r="E22" s="83">
        <v>-30</v>
      </c>
      <c r="F22" s="83">
        <v>-4000</v>
      </c>
      <c r="G22" s="83"/>
      <c r="H22" s="82"/>
      <c r="I22" s="78"/>
      <c r="J22" s="77" t="s">
        <v>61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84" t="s">
        <v>195</v>
      </c>
      <c r="B23" s="83" t="s">
        <v>94</v>
      </c>
      <c r="C23" s="83" t="s">
        <v>194</v>
      </c>
      <c r="D23" s="85">
        <v>44884</v>
      </c>
      <c r="E23" s="83">
        <v>-35</v>
      </c>
      <c r="F23" s="83">
        <v>-4000</v>
      </c>
      <c r="G23" s="83"/>
      <c r="H23" s="82"/>
      <c r="I23" s="78"/>
      <c r="J23" s="77" t="s">
        <v>62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84" t="s">
        <v>193</v>
      </c>
      <c r="B24" s="83" t="s">
        <v>94</v>
      </c>
      <c r="C24" s="83" t="s">
        <v>192</v>
      </c>
      <c r="D24" s="83"/>
      <c r="E24" s="83">
        <v>-25</v>
      </c>
      <c r="F24" s="83">
        <v>-3000</v>
      </c>
      <c r="G24" s="83"/>
      <c r="H24" s="82"/>
      <c r="I24" s="78"/>
      <c r="J24" s="99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84" t="s">
        <v>191</v>
      </c>
      <c r="B25" s="83" t="s">
        <v>94</v>
      </c>
      <c r="C25" s="83" t="s">
        <v>180</v>
      </c>
      <c r="D25" s="83"/>
      <c r="E25" s="83">
        <v>-5</v>
      </c>
      <c r="F25" s="83"/>
      <c r="G25" s="83" t="s">
        <v>184</v>
      </c>
      <c r="H25" s="82">
        <f>10</f>
        <v>10</v>
      </c>
      <c r="I25" s="78"/>
      <c r="J25" s="99" t="s">
        <v>63</v>
      </c>
      <c r="K25" s="99" t="s">
        <v>40</v>
      </c>
      <c r="L25" s="99" t="s">
        <v>41</v>
      </c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84"/>
      <c r="B26" s="83"/>
      <c r="C26" s="83"/>
      <c r="D26" s="83"/>
      <c r="E26" s="83"/>
      <c r="F26" s="83"/>
      <c r="G26" s="83"/>
      <c r="H26" s="82"/>
      <c r="I26" s="78"/>
      <c r="J26" s="99" t="s">
        <v>64</v>
      </c>
      <c r="K26" s="98">
        <v>-5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 ht="15.75" customHeight="1" thickBot="1">
      <c r="A27" s="81"/>
      <c r="B27" s="80"/>
      <c r="C27" s="80"/>
      <c r="D27" s="80"/>
      <c r="E27" s="80"/>
      <c r="F27" s="80"/>
      <c r="G27" s="80"/>
      <c r="H27" s="79"/>
      <c r="I27" s="78"/>
      <c r="J27" s="99" t="s">
        <v>65</v>
      </c>
      <c r="K27" s="98">
        <v>-10</v>
      </c>
      <c r="L27" s="98">
        <v>-1000</v>
      </c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 thickTop="1">
      <c r="I28" s="78"/>
      <c r="J28" s="99" t="s">
        <v>66</v>
      </c>
      <c r="K28" s="98">
        <v>-15</v>
      </c>
      <c r="L28" s="98">
        <v>-2000</v>
      </c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 thickBot="1">
      <c r="I29" s="78"/>
      <c r="J29" s="99" t="s">
        <v>67</v>
      </c>
      <c r="K29" s="98">
        <v>-20</v>
      </c>
      <c r="L29" s="98">
        <v>-3000</v>
      </c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 thickTop="1">
      <c r="A30" s="96" t="s">
        <v>16</v>
      </c>
      <c r="B30" s="95"/>
      <c r="C30" s="94" t="s">
        <v>28</v>
      </c>
      <c r="D30" s="94" t="s">
        <v>29</v>
      </c>
      <c r="E30" s="94" t="s">
        <v>30</v>
      </c>
      <c r="F30" s="94" t="s">
        <v>31</v>
      </c>
      <c r="G30" s="94" t="s">
        <v>32</v>
      </c>
      <c r="H30" s="93" t="s">
        <v>33</v>
      </c>
      <c r="I30" s="78"/>
      <c r="J30" s="77" t="s">
        <v>68</v>
      </c>
      <c r="K30" s="98">
        <v>-25</v>
      </c>
      <c r="L30" s="98">
        <v>-3000</v>
      </c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92">
        <v>3</v>
      </c>
      <c r="B31" s="90"/>
      <c r="C31" s="90" t="s">
        <v>190</v>
      </c>
      <c r="D31" s="90" t="s">
        <v>189</v>
      </c>
      <c r="E31" s="90" t="s">
        <v>188</v>
      </c>
      <c r="F31" s="91">
        <f>COUNTA(A33:A40)</f>
        <v>3</v>
      </c>
      <c r="G31" s="90" t="s">
        <v>76</v>
      </c>
      <c r="H31" s="89">
        <f>SUM(E33:E40)+SUM(H33:H40)</f>
        <v>-80</v>
      </c>
      <c r="I31" s="78"/>
      <c r="J31" s="77" t="s">
        <v>70</v>
      </c>
      <c r="K31" s="98">
        <v>-30</v>
      </c>
      <c r="L31" s="98">
        <v>-3000</v>
      </c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88" t="s">
        <v>36</v>
      </c>
      <c r="B32" s="87" t="s">
        <v>37</v>
      </c>
      <c r="C32" s="87" t="s">
        <v>38</v>
      </c>
      <c r="D32" s="87" t="s">
        <v>39</v>
      </c>
      <c r="E32" s="87" t="s">
        <v>40</v>
      </c>
      <c r="F32" s="87" t="s">
        <v>41</v>
      </c>
      <c r="G32" s="87" t="s">
        <v>42</v>
      </c>
      <c r="H32" s="86" t="s">
        <v>40</v>
      </c>
      <c r="I32" s="78"/>
      <c r="J32" s="77" t="s">
        <v>71</v>
      </c>
      <c r="K32" s="98">
        <v>-30</v>
      </c>
      <c r="L32" s="98">
        <v>-4000</v>
      </c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84" t="s">
        <v>91</v>
      </c>
      <c r="B33" s="83" t="s">
        <v>44</v>
      </c>
      <c r="C33" s="83" t="s">
        <v>185</v>
      </c>
      <c r="D33" s="83"/>
      <c r="E33" s="83">
        <v>-15</v>
      </c>
      <c r="F33" s="83"/>
      <c r="G33" s="83"/>
      <c r="H33" s="82"/>
      <c r="I33" s="78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84" t="s">
        <v>92</v>
      </c>
      <c r="B34" s="83" t="s">
        <v>60</v>
      </c>
      <c r="C34" s="83" t="s">
        <v>187</v>
      </c>
      <c r="D34" s="85"/>
      <c r="E34" s="83">
        <v>-60</v>
      </c>
      <c r="F34" s="83">
        <v>-6000</v>
      </c>
      <c r="G34" s="83"/>
      <c r="H34" s="82"/>
      <c r="I34" s="78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>
      <c r="A35" s="84" t="s">
        <v>186</v>
      </c>
      <c r="B35" s="83" t="s">
        <v>94</v>
      </c>
      <c r="C35" s="83" t="s">
        <v>185</v>
      </c>
      <c r="D35" s="83"/>
      <c r="E35" s="83">
        <v>-15</v>
      </c>
      <c r="F35" s="83"/>
      <c r="G35" s="83"/>
      <c r="H35" s="82"/>
      <c r="I35" s="78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>
      <c r="A36" s="84"/>
      <c r="B36" s="83"/>
      <c r="C36" s="83"/>
      <c r="D36" s="83"/>
      <c r="E36" s="83"/>
      <c r="F36" s="83"/>
      <c r="G36" s="83"/>
      <c r="H36" s="82"/>
      <c r="I36" s="78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84"/>
      <c r="B37" s="83"/>
      <c r="C37" s="83"/>
      <c r="D37" s="83"/>
      <c r="E37" s="83"/>
      <c r="F37" s="83"/>
      <c r="G37" s="83"/>
      <c r="H37" s="82"/>
      <c r="I37" s="78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84"/>
      <c r="B38" s="83"/>
      <c r="C38" s="83"/>
      <c r="D38" s="83"/>
      <c r="E38" s="83"/>
      <c r="F38" s="83"/>
      <c r="G38" s="83"/>
      <c r="H38" s="82"/>
      <c r="I38" s="78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84"/>
      <c r="B39" s="83"/>
      <c r="C39" s="83"/>
      <c r="D39" s="83"/>
      <c r="E39" s="83"/>
      <c r="F39" s="83"/>
      <c r="G39" s="83"/>
      <c r="H39" s="82"/>
      <c r="I39" s="78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 thickBot="1">
      <c r="A40" s="81"/>
      <c r="B40" s="80"/>
      <c r="C40" s="80"/>
      <c r="D40" s="80"/>
      <c r="E40" s="80"/>
      <c r="F40" s="80"/>
      <c r="G40" s="80" t="s">
        <v>184</v>
      </c>
      <c r="H40" s="79">
        <v>10</v>
      </c>
      <c r="I40" s="78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 thickTop="1">
      <c r="I41" s="78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 thickBot="1">
      <c r="I42" s="78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 thickTop="1">
      <c r="A43" s="96" t="s">
        <v>16</v>
      </c>
      <c r="B43" s="95"/>
      <c r="C43" s="94" t="s">
        <v>28</v>
      </c>
      <c r="D43" s="94" t="s">
        <v>29</v>
      </c>
      <c r="E43" s="94" t="s">
        <v>30</v>
      </c>
      <c r="F43" s="94" t="s">
        <v>31</v>
      </c>
      <c r="G43" s="94" t="s">
        <v>32</v>
      </c>
      <c r="H43" s="93" t="s">
        <v>33</v>
      </c>
      <c r="I43" s="78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92">
        <v>4</v>
      </c>
      <c r="B44" s="90"/>
      <c r="C44" s="90" t="s">
        <v>183</v>
      </c>
      <c r="D44" s="90" t="s">
        <v>182</v>
      </c>
      <c r="E44" s="90" t="s">
        <v>55</v>
      </c>
      <c r="F44" s="91">
        <f>COUNTA(A46:A52)</f>
        <v>6</v>
      </c>
      <c r="G44" s="90" t="s">
        <v>69</v>
      </c>
      <c r="H44" s="89">
        <f>SUM(E46:E52)+SUM(H46:H52)+SUM(10)</f>
        <v>-15</v>
      </c>
      <c r="I44" s="78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88" t="s">
        <v>36</v>
      </c>
      <c r="B45" s="87" t="s">
        <v>37</v>
      </c>
      <c r="C45" s="87" t="s">
        <v>38</v>
      </c>
      <c r="D45" s="87" t="s">
        <v>39</v>
      </c>
      <c r="E45" s="87" t="s">
        <v>40</v>
      </c>
      <c r="F45" s="87" t="s">
        <v>41</v>
      </c>
      <c r="G45" s="87" t="s">
        <v>42</v>
      </c>
      <c r="H45" s="86" t="s">
        <v>40</v>
      </c>
      <c r="I45" s="78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A46" s="84" t="s">
        <v>181</v>
      </c>
      <c r="B46" s="83" t="s">
        <v>94</v>
      </c>
      <c r="C46" s="83"/>
      <c r="D46" s="83"/>
      <c r="E46" s="83"/>
      <c r="F46" s="83"/>
      <c r="G46" s="83"/>
      <c r="H46" s="82"/>
      <c r="I46" s="78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A47" s="84" t="s">
        <v>90</v>
      </c>
      <c r="B47" s="83" t="s">
        <v>81</v>
      </c>
      <c r="C47" s="83"/>
      <c r="D47" s="85"/>
      <c r="E47" s="83"/>
      <c r="F47" s="83"/>
      <c r="G47" s="83"/>
      <c r="H47" s="82"/>
      <c r="I47" s="78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>
      <c r="A48" s="84" t="s">
        <v>87</v>
      </c>
      <c r="B48" s="83" t="s">
        <v>44</v>
      </c>
      <c r="C48" s="83" t="s">
        <v>180</v>
      </c>
      <c r="D48" s="83"/>
      <c r="E48" s="83">
        <v>-5</v>
      </c>
      <c r="F48" s="83"/>
      <c r="G48" s="83"/>
      <c r="H48" s="82"/>
      <c r="I48" s="78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>
      <c r="A49" s="84" t="s">
        <v>179</v>
      </c>
      <c r="B49" s="83" t="s">
        <v>94</v>
      </c>
      <c r="C49" s="83" t="s">
        <v>178</v>
      </c>
      <c r="D49" s="83"/>
      <c r="E49" s="83">
        <v>-5</v>
      </c>
      <c r="F49" s="83"/>
      <c r="G49" s="83"/>
      <c r="H49" s="82"/>
      <c r="I49" s="78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>
      <c r="A50" s="84" t="s">
        <v>177</v>
      </c>
      <c r="B50" s="83" t="s">
        <v>94</v>
      </c>
      <c r="C50" s="83" t="s">
        <v>176</v>
      </c>
      <c r="D50" s="83"/>
      <c r="E50" s="83">
        <v>-10</v>
      </c>
      <c r="F50" s="83">
        <v>-1000</v>
      </c>
      <c r="G50" s="83"/>
      <c r="H50" s="82"/>
      <c r="I50" s="78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>
      <c r="A51" s="84" t="s">
        <v>175</v>
      </c>
      <c r="B51" s="83" t="s">
        <v>94</v>
      </c>
      <c r="C51" s="83" t="s">
        <v>174</v>
      </c>
      <c r="D51" s="83"/>
      <c r="E51" s="83">
        <v>-5</v>
      </c>
      <c r="F51" s="83"/>
      <c r="G51" s="83"/>
      <c r="H51" s="82"/>
      <c r="I51" s="78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 thickBot="1">
      <c r="A52" s="81"/>
      <c r="B52" s="80"/>
      <c r="C52" s="80"/>
      <c r="D52" s="80"/>
      <c r="E52" s="80"/>
      <c r="F52" s="80"/>
      <c r="G52" s="80" t="s">
        <v>122</v>
      </c>
      <c r="H52" s="79"/>
      <c r="I52" s="78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 thickTop="1">
      <c r="I53" s="78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 thickBot="1">
      <c r="I54" s="78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 thickTop="1">
      <c r="A55" s="96" t="s">
        <v>16</v>
      </c>
      <c r="B55" s="95"/>
      <c r="C55" s="94" t="s">
        <v>28</v>
      </c>
      <c r="D55" s="94" t="s">
        <v>29</v>
      </c>
      <c r="E55" s="94" t="s">
        <v>30</v>
      </c>
      <c r="F55" s="94" t="s">
        <v>31</v>
      </c>
      <c r="G55" s="94" t="s">
        <v>32</v>
      </c>
      <c r="H55" s="93" t="s">
        <v>33</v>
      </c>
      <c r="I55" s="78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92">
        <v>5</v>
      </c>
      <c r="B56" s="90"/>
      <c r="C56" s="90" t="s">
        <v>173</v>
      </c>
      <c r="D56" s="90" t="s">
        <v>172</v>
      </c>
      <c r="E56" s="90" t="s">
        <v>75</v>
      </c>
      <c r="F56" s="91">
        <f>COUNTA(A58:A65)</f>
        <v>7</v>
      </c>
      <c r="G56" s="90" t="s">
        <v>69</v>
      </c>
      <c r="H56" s="89">
        <f>SUM(E58:E65)+SUM(H58:H65)-30</f>
        <v>-180</v>
      </c>
      <c r="I56" s="78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88" t="s">
        <v>36</v>
      </c>
      <c r="B57" s="87" t="s">
        <v>37</v>
      </c>
      <c r="C57" s="87" t="s">
        <v>38</v>
      </c>
      <c r="D57" s="87" t="s">
        <v>39</v>
      </c>
      <c r="E57" s="87" t="s">
        <v>40</v>
      </c>
      <c r="F57" s="87" t="s">
        <v>41</v>
      </c>
      <c r="G57" s="87" t="s">
        <v>42</v>
      </c>
      <c r="H57" s="86" t="s">
        <v>40</v>
      </c>
      <c r="I57" s="78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5.75" customHeight="1">
      <c r="A58" s="84" t="s">
        <v>86</v>
      </c>
      <c r="B58" s="83" t="s">
        <v>44</v>
      </c>
      <c r="C58" s="83"/>
      <c r="D58" s="83"/>
      <c r="E58" s="83"/>
      <c r="F58" s="83"/>
      <c r="G58" s="83"/>
      <c r="H58" s="82"/>
      <c r="I58" s="78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5.75" customHeight="1">
      <c r="A59" s="84" t="s">
        <v>46</v>
      </c>
      <c r="B59" s="83" t="s">
        <v>44</v>
      </c>
      <c r="C59" s="83" t="s">
        <v>171</v>
      </c>
      <c r="D59" s="83" t="s">
        <v>170</v>
      </c>
      <c r="E59" s="83">
        <v>-60</v>
      </c>
      <c r="F59" s="83">
        <v>-7000</v>
      </c>
      <c r="G59" s="83"/>
      <c r="H59" s="82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5.75" customHeight="1">
      <c r="A60" s="84" t="s">
        <v>169</v>
      </c>
      <c r="B60" s="83" t="s">
        <v>94</v>
      </c>
      <c r="C60" s="83" t="s">
        <v>168</v>
      </c>
      <c r="D60" s="83"/>
      <c r="E60" s="83">
        <v>-20</v>
      </c>
      <c r="F60" s="83">
        <v>-2000</v>
      </c>
      <c r="G60" s="83"/>
      <c r="H60" s="82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5.75" customHeight="1">
      <c r="A61" s="84" t="s">
        <v>167</v>
      </c>
      <c r="B61" s="83" t="s">
        <v>94</v>
      </c>
      <c r="C61" s="83" t="s">
        <v>166</v>
      </c>
      <c r="D61" s="83"/>
      <c r="E61" s="83">
        <v>-30</v>
      </c>
      <c r="F61" s="83">
        <v>-3000</v>
      </c>
      <c r="G61" s="83"/>
      <c r="H61" s="82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5.75" customHeight="1">
      <c r="A62" s="84" t="s">
        <v>165</v>
      </c>
      <c r="B62" s="83" t="s">
        <v>94</v>
      </c>
      <c r="C62" s="83" t="s">
        <v>164</v>
      </c>
      <c r="D62" s="83"/>
      <c r="E62" s="83">
        <v>-10</v>
      </c>
      <c r="F62" s="83">
        <v>-1000</v>
      </c>
      <c r="G62" s="83" t="s">
        <v>163</v>
      </c>
      <c r="H62" s="82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5.75" customHeight="1">
      <c r="A63" s="84" t="s">
        <v>162</v>
      </c>
      <c r="B63" s="83" t="s">
        <v>94</v>
      </c>
      <c r="C63" s="83"/>
      <c r="D63" s="83"/>
      <c r="E63" s="83"/>
      <c r="F63" s="83"/>
      <c r="G63" s="83"/>
      <c r="H63" s="82"/>
      <c r="I63" s="78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5.75" customHeight="1">
      <c r="A64" s="84" t="s">
        <v>161</v>
      </c>
      <c r="B64" s="83" t="s">
        <v>94</v>
      </c>
      <c r="C64" s="83"/>
      <c r="E64" s="83"/>
      <c r="F64" s="83"/>
      <c r="G64" s="83"/>
      <c r="H64" s="82"/>
      <c r="I64" s="78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5.75" customHeight="1" thickBot="1">
      <c r="A65" s="81"/>
      <c r="B65" s="80"/>
      <c r="C65" s="80"/>
      <c r="D65" s="80"/>
      <c r="E65" s="80"/>
      <c r="F65" s="80"/>
      <c r="G65" s="80" t="s">
        <v>160</v>
      </c>
      <c r="H65" s="79">
        <v>-30</v>
      </c>
      <c r="I65" s="78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 thickTop="1">
      <c r="I66" s="78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 thickBot="1">
      <c r="I67" s="78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5.75" customHeight="1" thickTop="1">
      <c r="A68" s="96" t="s">
        <v>16</v>
      </c>
      <c r="B68" s="95"/>
      <c r="C68" s="94" t="s">
        <v>28</v>
      </c>
      <c r="D68" s="94" t="s">
        <v>29</v>
      </c>
      <c r="E68" s="94" t="s">
        <v>30</v>
      </c>
      <c r="F68" s="94" t="s">
        <v>31</v>
      </c>
      <c r="G68" s="94" t="s">
        <v>32</v>
      </c>
      <c r="H68" s="93" t="s">
        <v>33</v>
      </c>
      <c r="I68" s="78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5.75" customHeight="1">
      <c r="A69" s="92">
        <v>6</v>
      </c>
      <c r="B69" s="90"/>
      <c r="C69" s="90" t="s">
        <v>74</v>
      </c>
      <c r="D69" s="90" t="s">
        <v>159</v>
      </c>
      <c r="E69" s="90" t="s">
        <v>158</v>
      </c>
      <c r="F69" s="91">
        <f>COUNTA(A71:A78)</f>
        <v>4</v>
      </c>
      <c r="G69" s="90" t="s">
        <v>79</v>
      </c>
      <c r="H69" s="89">
        <f>SUM(E71:E78)+SUM(H71:H78)</f>
        <v>-20</v>
      </c>
      <c r="I69" s="78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5.75" customHeight="1">
      <c r="A70" s="88" t="s">
        <v>36</v>
      </c>
      <c r="B70" s="87" t="s">
        <v>37</v>
      </c>
      <c r="C70" s="87" t="s">
        <v>38</v>
      </c>
      <c r="D70" s="87" t="s">
        <v>39</v>
      </c>
      <c r="E70" s="87" t="s">
        <v>40</v>
      </c>
      <c r="F70" s="87" t="s">
        <v>41</v>
      </c>
      <c r="G70" s="87" t="s">
        <v>42</v>
      </c>
      <c r="H70" s="86" t="s">
        <v>40</v>
      </c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5.75" customHeight="1">
      <c r="A71" s="84" t="s">
        <v>157</v>
      </c>
      <c r="B71" s="83" t="s">
        <v>94</v>
      </c>
      <c r="C71" s="83"/>
      <c r="D71" s="83"/>
      <c r="E71" s="83"/>
      <c r="F71" s="83"/>
      <c r="G71" s="83" t="s">
        <v>156</v>
      </c>
      <c r="H71" s="82">
        <v>-10</v>
      </c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5.75" customHeight="1">
      <c r="A72" s="84" t="s">
        <v>155</v>
      </c>
      <c r="B72" s="83" t="s">
        <v>94</v>
      </c>
      <c r="C72" s="83"/>
      <c r="D72" s="85"/>
      <c r="E72" s="83"/>
      <c r="F72" s="83"/>
      <c r="G72" s="83"/>
      <c r="H72" s="82"/>
      <c r="I72" s="78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5.75" customHeight="1">
      <c r="A73" s="84" t="s">
        <v>154</v>
      </c>
      <c r="B73" s="83" t="s">
        <v>94</v>
      </c>
      <c r="C73" s="83" t="s">
        <v>153</v>
      </c>
      <c r="D73" s="83"/>
      <c r="E73" s="83">
        <v>-10</v>
      </c>
      <c r="F73" s="83">
        <v>-1000</v>
      </c>
      <c r="G73" s="83"/>
      <c r="H73" s="82"/>
      <c r="I73" s="78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5.75" customHeight="1">
      <c r="A74" s="84" t="s">
        <v>152</v>
      </c>
      <c r="B74" s="83" t="s">
        <v>94</v>
      </c>
      <c r="C74" s="83"/>
      <c r="D74" s="83"/>
      <c r="E74" s="83"/>
      <c r="F74" s="83"/>
      <c r="G74" s="83"/>
      <c r="H74" s="82"/>
      <c r="I74" s="78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5.75" customHeight="1">
      <c r="A75" s="84"/>
      <c r="B75" s="83"/>
      <c r="C75" s="83"/>
      <c r="D75" s="83"/>
      <c r="E75" s="83"/>
      <c r="F75" s="83"/>
      <c r="G75" s="83"/>
      <c r="H75" s="82"/>
      <c r="I75" s="78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5.75" customHeight="1">
      <c r="A76" s="84"/>
      <c r="B76" s="83"/>
      <c r="C76" s="83"/>
      <c r="D76" s="83"/>
      <c r="E76" s="83"/>
      <c r="F76" s="83"/>
      <c r="G76" s="83"/>
      <c r="H76" s="82"/>
      <c r="I76" s="78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5.75" customHeight="1">
      <c r="A77" s="84"/>
      <c r="B77" s="83"/>
      <c r="C77" s="83"/>
      <c r="D77" s="83"/>
      <c r="E77" s="83"/>
      <c r="F77" s="83"/>
      <c r="G77" s="83"/>
      <c r="H77" s="82"/>
      <c r="I77" s="78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5.75" customHeight="1" thickBot="1">
      <c r="A78" s="81"/>
      <c r="B78" s="80"/>
      <c r="C78" s="80"/>
      <c r="D78" s="80"/>
      <c r="E78" s="80"/>
      <c r="F78" s="80"/>
      <c r="G78" s="80"/>
      <c r="H78" s="79"/>
      <c r="I78" s="78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5.75" customHeight="1" thickTop="1">
      <c r="I79" s="78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5.75" customHeight="1" thickBot="1">
      <c r="I80" s="78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5.75" customHeight="1" thickTop="1">
      <c r="A81" s="96" t="s">
        <v>16</v>
      </c>
      <c r="B81" s="95"/>
      <c r="C81" s="94" t="s">
        <v>28</v>
      </c>
      <c r="D81" s="94" t="s">
        <v>29</v>
      </c>
      <c r="E81" s="94" t="s">
        <v>30</v>
      </c>
      <c r="F81" s="94" t="s">
        <v>31</v>
      </c>
      <c r="G81" s="94" t="s">
        <v>32</v>
      </c>
      <c r="H81" s="93" t="s">
        <v>33</v>
      </c>
      <c r="I81" s="78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5.75" customHeight="1">
      <c r="A82" s="92">
        <v>7</v>
      </c>
      <c r="B82" s="90"/>
      <c r="C82" s="90" t="s">
        <v>151</v>
      </c>
      <c r="D82" s="90" t="s">
        <v>150</v>
      </c>
      <c r="E82" s="90" t="s">
        <v>55</v>
      </c>
      <c r="F82" s="91">
        <f>COUNTA(A84:A91)</f>
        <v>4</v>
      </c>
      <c r="G82" s="90" t="s">
        <v>79</v>
      </c>
      <c r="H82" s="89">
        <f>SUM(E84:E91)+SUM(H84:H91)</f>
        <v>-20</v>
      </c>
      <c r="I82" s="78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5.75" customHeight="1">
      <c r="A83" s="88" t="s">
        <v>36</v>
      </c>
      <c r="B83" s="87" t="s">
        <v>37</v>
      </c>
      <c r="C83" s="87" t="s">
        <v>38</v>
      </c>
      <c r="D83" s="87" t="s">
        <v>39</v>
      </c>
      <c r="E83" s="87" t="s">
        <v>40</v>
      </c>
      <c r="F83" s="87" t="s">
        <v>41</v>
      </c>
      <c r="G83" s="87" t="s">
        <v>42</v>
      </c>
      <c r="H83" s="86" t="s">
        <v>40</v>
      </c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5.75" customHeight="1">
      <c r="A84" s="84" t="s">
        <v>149</v>
      </c>
      <c r="B84" s="83" t="s">
        <v>94</v>
      </c>
      <c r="C84" s="83"/>
      <c r="D84" s="83"/>
      <c r="E84" s="83"/>
      <c r="F84" s="83"/>
      <c r="G84" s="83"/>
      <c r="H84" s="82"/>
      <c r="I84" s="78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5.75" customHeight="1">
      <c r="A85" s="84" t="s">
        <v>148</v>
      </c>
      <c r="B85" s="83" t="s">
        <v>94</v>
      </c>
      <c r="C85" s="83" t="s">
        <v>147</v>
      </c>
      <c r="D85" s="85"/>
      <c r="E85" s="83">
        <v>-15</v>
      </c>
      <c r="F85" s="83">
        <v>-2000</v>
      </c>
      <c r="G85" s="83"/>
      <c r="H85" s="82"/>
      <c r="I85" s="78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5.75" customHeight="1">
      <c r="A86" s="84" t="s">
        <v>146</v>
      </c>
      <c r="B86" s="83" t="s">
        <v>94</v>
      </c>
      <c r="C86" s="83"/>
      <c r="D86" s="83"/>
      <c r="E86" s="83"/>
      <c r="F86" s="83"/>
      <c r="G86" s="83"/>
      <c r="H86" s="82"/>
      <c r="I86" s="78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5.75" customHeight="1">
      <c r="A87" s="84" t="s">
        <v>145</v>
      </c>
      <c r="B87" s="83" t="s">
        <v>94</v>
      </c>
      <c r="C87" s="83" t="s">
        <v>144</v>
      </c>
      <c r="D87" s="83"/>
      <c r="E87" s="83">
        <v>-5</v>
      </c>
      <c r="F87" s="83"/>
      <c r="G87" s="83"/>
      <c r="H87" s="82"/>
      <c r="I87" s="78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5.75" customHeight="1">
      <c r="A88" s="84"/>
      <c r="B88" s="83"/>
      <c r="C88" s="83"/>
      <c r="D88" s="83"/>
      <c r="E88" s="83"/>
      <c r="F88" s="83"/>
      <c r="G88" s="83"/>
      <c r="H88" s="82"/>
      <c r="I88" s="78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5.75" customHeight="1">
      <c r="A89" s="84"/>
      <c r="B89" s="83"/>
      <c r="C89" s="83"/>
      <c r="D89" s="83"/>
      <c r="E89" s="83"/>
      <c r="F89" s="83"/>
      <c r="G89" s="83"/>
      <c r="H89" s="82"/>
      <c r="I89" s="78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5.75" customHeight="1">
      <c r="A90" s="84"/>
      <c r="B90" s="83"/>
      <c r="C90" s="83"/>
      <c r="D90" s="83"/>
      <c r="E90" s="83"/>
      <c r="F90" s="83"/>
      <c r="G90" s="83"/>
      <c r="H90" s="82"/>
      <c r="I90" s="78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5.75" customHeight="1" thickBot="1">
      <c r="A91" s="81"/>
      <c r="B91" s="80"/>
      <c r="C91" s="80"/>
      <c r="D91" s="80"/>
      <c r="E91" s="80"/>
      <c r="F91" s="80"/>
      <c r="G91" s="80"/>
      <c r="H91" s="79"/>
      <c r="I91" s="78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5.75" customHeight="1" thickTop="1">
      <c r="I92" s="78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5.75" customHeight="1" thickBot="1">
      <c r="I93" s="78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5.75" customHeight="1" thickTop="1">
      <c r="A94" s="96" t="s">
        <v>16</v>
      </c>
      <c r="B94" s="95"/>
      <c r="C94" s="94" t="s">
        <v>28</v>
      </c>
      <c r="D94" s="94" t="s">
        <v>29</v>
      </c>
      <c r="E94" s="94" t="s">
        <v>30</v>
      </c>
      <c r="F94" s="94" t="s">
        <v>31</v>
      </c>
      <c r="G94" s="94" t="s">
        <v>32</v>
      </c>
      <c r="H94" s="93" t="s">
        <v>33</v>
      </c>
      <c r="I94" s="78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5.75" customHeight="1">
      <c r="A95" s="92">
        <v>8</v>
      </c>
      <c r="B95" s="90"/>
      <c r="C95" s="90" t="s">
        <v>143</v>
      </c>
      <c r="D95" s="90" t="s">
        <v>142</v>
      </c>
      <c r="E95" s="90" t="s">
        <v>75</v>
      </c>
      <c r="F95" s="91">
        <f>COUNTA(A97:A104)</f>
        <v>6</v>
      </c>
      <c r="G95" s="90" t="s">
        <v>79</v>
      </c>
      <c r="H95" s="89">
        <f>SUM(E97:E104)+SUM(H97:H104)</f>
        <v>-15</v>
      </c>
      <c r="I95" s="78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5.75" customHeight="1">
      <c r="A96" s="88" t="s">
        <v>36</v>
      </c>
      <c r="B96" s="87" t="s">
        <v>37</v>
      </c>
      <c r="C96" s="87" t="s">
        <v>38</v>
      </c>
      <c r="D96" s="87" t="s">
        <v>39</v>
      </c>
      <c r="E96" s="87" t="s">
        <v>40</v>
      </c>
      <c r="F96" s="87" t="s">
        <v>41</v>
      </c>
      <c r="G96" s="87" t="s">
        <v>42</v>
      </c>
      <c r="H96" s="86" t="s">
        <v>40</v>
      </c>
      <c r="I96" s="78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5.75" customHeight="1">
      <c r="A97" s="84" t="s">
        <v>141</v>
      </c>
      <c r="B97" s="83" t="s">
        <v>60</v>
      </c>
      <c r="C97" s="83"/>
      <c r="D97" s="83"/>
      <c r="E97" s="83"/>
      <c r="F97" s="83"/>
      <c r="G97" s="83"/>
      <c r="H97" s="82"/>
      <c r="I97" s="78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5.75" customHeight="1">
      <c r="A98" s="84" t="s">
        <v>86</v>
      </c>
      <c r="B98" s="83" t="s">
        <v>81</v>
      </c>
      <c r="C98" s="83"/>
      <c r="D98" s="85"/>
      <c r="E98" s="83"/>
      <c r="F98" s="83"/>
      <c r="G98" s="83"/>
      <c r="H98" s="82"/>
      <c r="I98" s="78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5.75" customHeight="1">
      <c r="A99" s="84" t="s">
        <v>72</v>
      </c>
      <c r="B99" s="83" t="s">
        <v>44</v>
      </c>
      <c r="C99" s="83" t="s">
        <v>140</v>
      </c>
      <c r="D99" s="83"/>
      <c r="E99" s="83">
        <v>-5</v>
      </c>
      <c r="F99" s="83"/>
      <c r="G99" s="83"/>
      <c r="H99" s="82"/>
      <c r="I99" s="78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5.75" customHeight="1">
      <c r="A100" s="84" t="s">
        <v>139</v>
      </c>
      <c r="B100" s="83" t="s">
        <v>94</v>
      </c>
      <c r="C100" s="83" t="s">
        <v>138</v>
      </c>
      <c r="D100" s="83"/>
      <c r="E100" s="83">
        <v>-15</v>
      </c>
      <c r="F100" s="83">
        <v>-2000</v>
      </c>
      <c r="G100" s="83"/>
      <c r="H100" s="82"/>
      <c r="I100" s="78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5.75" customHeight="1">
      <c r="A101" s="84" t="s">
        <v>137</v>
      </c>
      <c r="B101" s="83" t="s">
        <v>94</v>
      </c>
      <c r="C101" s="83" t="s">
        <v>136</v>
      </c>
      <c r="D101" s="83"/>
      <c r="E101" s="83">
        <v>-5</v>
      </c>
      <c r="F101" s="83"/>
      <c r="G101" s="83"/>
      <c r="H101" s="82"/>
      <c r="I101" s="78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5.75" customHeight="1">
      <c r="A102" s="84" t="s">
        <v>135</v>
      </c>
      <c r="B102" s="83" t="s">
        <v>94</v>
      </c>
      <c r="C102" s="83"/>
      <c r="D102" s="83"/>
      <c r="E102" s="83"/>
      <c r="F102" s="83"/>
      <c r="G102" s="83"/>
      <c r="H102" s="82"/>
      <c r="I102" s="78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5.75" customHeight="1">
      <c r="A103" s="84"/>
      <c r="B103" s="83"/>
      <c r="C103" s="83"/>
      <c r="D103" s="83"/>
      <c r="E103" s="83"/>
      <c r="F103" s="83"/>
      <c r="G103" s="83"/>
      <c r="H103" s="82"/>
      <c r="I103" s="78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5.75" customHeight="1" thickBot="1">
      <c r="A104" s="81"/>
      <c r="B104" s="80"/>
      <c r="C104" s="80"/>
      <c r="D104" s="80"/>
      <c r="E104" s="80"/>
      <c r="F104" s="80"/>
      <c r="G104" s="80" t="s">
        <v>134</v>
      </c>
      <c r="H104" s="79">
        <f>10</f>
        <v>10</v>
      </c>
      <c r="I104" s="78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5.75" customHeight="1" thickTop="1">
      <c r="I105" s="78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5.75" customHeight="1" thickBot="1">
      <c r="I106" s="78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5.75" customHeight="1" thickTop="1">
      <c r="A107" s="96" t="s">
        <v>16</v>
      </c>
      <c r="B107" s="95"/>
      <c r="C107" s="94" t="s">
        <v>28</v>
      </c>
      <c r="D107" s="94" t="s">
        <v>29</v>
      </c>
      <c r="E107" s="94" t="s">
        <v>30</v>
      </c>
      <c r="F107" s="94" t="s">
        <v>31</v>
      </c>
      <c r="G107" s="94" t="s">
        <v>32</v>
      </c>
      <c r="H107" s="93" t="s">
        <v>33</v>
      </c>
      <c r="I107" s="78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5.75" customHeight="1">
      <c r="A108" s="92">
        <v>9</v>
      </c>
      <c r="B108" s="90"/>
      <c r="C108" s="90" t="s">
        <v>133</v>
      </c>
      <c r="D108" s="90" t="s">
        <v>132</v>
      </c>
      <c r="E108" s="90" t="s">
        <v>73</v>
      </c>
      <c r="F108" s="91">
        <f>COUNTA(A110:A117)</f>
        <v>4</v>
      </c>
      <c r="G108" s="90" t="s">
        <v>80</v>
      </c>
      <c r="H108" s="89">
        <f>SUM(E110:E117)+SUM(H110:H117)</f>
        <v>-5</v>
      </c>
      <c r="I108" s="78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5.75" customHeight="1">
      <c r="A109" s="88" t="s">
        <v>36</v>
      </c>
      <c r="B109" s="87" t="s">
        <v>37</v>
      </c>
      <c r="C109" s="87" t="s">
        <v>38</v>
      </c>
      <c r="D109" s="87" t="s">
        <v>39</v>
      </c>
      <c r="E109" s="87" t="s">
        <v>40</v>
      </c>
      <c r="F109" s="87" t="s">
        <v>41</v>
      </c>
      <c r="G109" s="87" t="s">
        <v>42</v>
      </c>
      <c r="H109" s="86" t="s">
        <v>40</v>
      </c>
      <c r="I109" s="78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5.75" customHeight="1">
      <c r="A110" s="84" t="s">
        <v>131</v>
      </c>
      <c r="B110" s="83" t="s">
        <v>94</v>
      </c>
      <c r="C110" s="83"/>
      <c r="D110" s="83"/>
      <c r="E110" s="83"/>
      <c r="F110" s="83"/>
      <c r="G110" s="83"/>
      <c r="H110" s="82"/>
      <c r="I110" s="78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5.75" customHeight="1">
      <c r="A111" s="84" t="s">
        <v>130</v>
      </c>
      <c r="B111" s="83" t="s">
        <v>94</v>
      </c>
      <c r="C111" s="97"/>
      <c r="D111" s="85"/>
      <c r="E111" s="83"/>
      <c r="F111" s="83"/>
      <c r="G111" s="83"/>
      <c r="H111" s="82"/>
      <c r="I111" s="78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5.75" customHeight="1">
      <c r="A112" s="84" t="s">
        <v>129</v>
      </c>
      <c r="B112" s="83" t="s">
        <v>94</v>
      </c>
      <c r="C112" s="97" t="s">
        <v>128</v>
      </c>
      <c r="D112" s="83"/>
      <c r="E112" s="83">
        <v>-5</v>
      </c>
      <c r="F112" s="83"/>
      <c r="G112" s="83"/>
      <c r="H112" s="82"/>
      <c r="I112" s="78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5.75" customHeight="1">
      <c r="A113" s="84" t="s">
        <v>127</v>
      </c>
      <c r="B113" s="83" t="s">
        <v>94</v>
      </c>
      <c r="C113" s="97"/>
      <c r="D113" s="83"/>
      <c r="E113" s="83"/>
      <c r="F113" s="83"/>
      <c r="G113" s="83"/>
      <c r="H113" s="82"/>
      <c r="I113" s="78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5.75" customHeight="1">
      <c r="A114" s="84"/>
      <c r="B114" s="83"/>
      <c r="C114" s="83"/>
      <c r="D114" s="83"/>
      <c r="E114" s="83"/>
      <c r="F114" s="83"/>
      <c r="G114" s="83"/>
      <c r="H114" s="82"/>
      <c r="I114" s="78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5.75" customHeight="1">
      <c r="A115" s="84"/>
      <c r="B115" s="83"/>
      <c r="C115" s="83"/>
      <c r="D115" s="83"/>
      <c r="E115" s="83"/>
      <c r="F115" s="83"/>
      <c r="G115" s="83"/>
      <c r="H115" s="82"/>
      <c r="I115" s="78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5.75" customHeight="1">
      <c r="A116" s="84"/>
      <c r="B116" s="83"/>
      <c r="C116" s="83"/>
      <c r="D116" s="83"/>
      <c r="E116" s="83"/>
      <c r="F116" s="83"/>
      <c r="G116" s="83"/>
      <c r="H116" s="82"/>
      <c r="I116" s="78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5.75" customHeight="1" thickBot="1">
      <c r="A117" s="81"/>
      <c r="B117" s="80"/>
      <c r="C117" s="80"/>
      <c r="D117" s="80"/>
      <c r="E117" s="80"/>
      <c r="F117" s="80"/>
      <c r="G117" s="80"/>
      <c r="H117" s="79"/>
      <c r="I117" s="78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5.75" customHeight="1" thickTop="1">
      <c r="I118" s="78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5.75" customHeight="1" thickBot="1">
      <c r="I119" s="78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5.75" customHeight="1" thickTop="1">
      <c r="A120" s="96" t="s">
        <v>16</v>
      </c>
      <c r="B120" s="95"/>
      <c r="C120" s="94" t="s">
        <v>28</v>
      </c>
      <c r="D120" s="94" t="s">
        <v>29</v>
      </c>
      <c r="E120" s="94" t="s">
        <v>30</v>
      </c>
      <c r="F120" s="94" t="s">
        <v>31</v>
      </c>
      <c r="G120" s="94" t="s">
        <v>32</v>
      </c>
      <c r="H120" s="93" t="s">
        <v>33</v>
      </c>
      <c r="I120" s="78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5.75" customHeight="1">
      <c r="A121" s="92">
        <v>10</v>
      </c>
      <c r="B121" s="90"/>
      <c r="C121" s="90" t="s">
        <v>126</v>
      </c>
      <c r="D121" s="90" t="s">
        <v>125</v>
      </c>
      <c r="E121" s="90" t="s">
        <v>55</v>
      </c>
      <c r="F121" s="91">
        <f>COUNTA(A123:A130)</f>
        <v>3</v>
      </c>
      <c r="G121" s="90" t="s">
        <v>84</v>
      </c>
      <c r="H121" s="89">
        <f>SUM(E123:E130)+SUM(H123:H130)</f>
        <v>0</v>
      </c>
      <c r="I121" s="78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5.75" customHeight="1">
      <c r="A122" s="88" t="s">
        <v>36</v>
      </c>
      <c r="B122" s="87" t="s">
        <v>37</v>
      </c>
      <c r="C122" s="87" t="s">
        <v>38</v>
      </c>
      <c r="D122" s="87" t="s">
        <v>39</v>
      </c>
      <c r="E122" s="87" t="s">
        <v>40</v>
      </c>
      <c r="F122" s="87" t="s">
        <v>41</v>
      </c>
      <c r="G122" s="87" t="s">
        <v>42</v>
      </c>
      <c r="H122" s="86" t="s">
        <v>40</v>
      </c>
      <c r="I122" s="78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5.75" customHeight="1">
      <c r="A123" s="84" t="s">
        <v>124</v>
      </c>
      <c r="B123" s="83" t="s">
        <v>94</v>
      </c>
      <c r="C123" s="83"/>
      <c r="D123" s="83"/>
      <c r="E123" s="83"/>
      <c r="F123" s="83"/>
      <c r="G123" s="83"/>
      <c r="H123" s="82"/>
      <c r="I123" s="78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5.75" customHeight="1">
      <c r="A124" s="84" t="s">
        <v>78</v>
      </c>
      <c r="B124" s="83" t="s">
        <v>44</v>
      </c>
      <c r="C124" s="83"/>
      <c r="D124" s="85"/>
      <c r="E124" s="83"/>
      <c r="F124" s="83"/>
      <c r="G124" s="83"/>
      <c r="H124" s="82"/>
      <c r="I124" s="78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5.75" customHeight="1">
      <c r="A125" s="84" t="s">
        <v>123</v>
      </c>
      <c r="B125" s="83" t="s">
        <v>94</v>
      </c>
      <c r="C125" s="83"/>
      <c r="D125" s="83"/>
      <c r="E125" s="83"/>
      <c r="F125" s="83"/>
      <c r="G125" s="83" t="s">
        <v>122</v>
      </c>
      <c r="H125" s="82"/>
      <c r="I125" s="78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5.75" customHeight="1">
      <c r="A126" s="84"/>
      <c r="B126" s="83"/>
      <c r="C126" s="83"/>
      <c r="D126" s="83"/>
      <c r="E126" s="83"/>
      <c r="F126" s="83"/>
      <c r="G126" s="83"/>
      <c r="H126" s="82"/>
      <c r="I126" s="78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5.75" customHeight="1">
      <c r="A127" s="84"/>
      <c r="B127" s="83"/>
      <c r="C127" s="83"/>
      <c r="D127" s="83"/>
      <c r="E127" s="83"/>
      <c r="F127" s="83"/>
      <c r="G127" s="83"/>
      <c r="H127" s="82"/>
      <c r="I127" s="78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5.75" customHeight="1">
      <c r="A128" s="84"/>
      <c r="B128" s="83"/>
      <c r="C128" s="83"/>
      <c r="D128" s="83"/>
      <c r="E128" s="83"/>
      <c r="F128" s="83"/>
      <c r="G128" s="83"/>
      <c r="H128" s="82"/>
      <c r="I128" s="78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5.75" customHeight="1">
      <c r="A129" s="84"/>
      <c r="B129" s="83"/>
      <c r="C129" s="83"/>
      <c r="D129" s="83"/>
      <c r="E129" s="83"/>
      <c r="F129" s="83"/>
      <c r="G129" s="83"/>
      <c r="H129" s="82"/>
      <c r="I129" s="78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5.75" customHeight="1" thickBot="1">
      <c r="A130" s="81"/>
      <c r="B130" s="80"/>
      <c r="C130" s="80"/>
      <c r="D130" s="80"/>
      <c r="E130" s="80"/>
      <c r="F130" s="80"/>
      <c r="G130" s="80"/>
      <c r="H130" s="79"/>
      <c r="I130" s="78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5.75" customHeight="1" thickTop="1">
      <c r="I131" s="78"/>
      <c r="J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5.75" customHeight="1" thickBot="1">
      <c r="I132" s="78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5.75" customHeight="1" thickTop="1">
      <c r="A133" s="96" t="s">
        <v>16</v>
      </c>
      <c r="B133" s="95"/>
      <c r="C133" s="94" t="s">
        <v>28</v>
      </c>
      <c r="D133" s="94" t="s">
        <v>29</v>
      </c>
      <c r="E133" s="94" t="s">
        <v>30</v>
      </c>
      <c r="F133" s="94" t="s">
        <v>31</v>
      </c>
      <c r="G133" s="94" t="s">
        <v>32</v>
      </c>
      <c r="H133" s="93" t="s">
        <v>33</v>
      </c>
      <c r="I133" s="78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5.75" customHeight="1">
      <c r="A134" s="92">
        <v>11</v>
      </c>
      <c r="B134" s="90"/>
      <c r="C134" s="90" t="s">
        <v>82</v>
      </c>
      <c r="D134" s="90" t="s">
        <v>121</v>
      </c>
      <c r="E134" s="90" t="s">
        <v>120</v>
      </c>
      <c r="F134" s="91">
        <f>COUNTA(A136:A143)</f>
        <v>6</v>
      </c>
      <c r="G134" s="90" t="s">
        <v>84</v>
      </c>
      <c r="H134" s="89">
        <f>SUM(E136:E143)+SUM(H136:H143)</f>
        <v>-30</v>
      </c>
      <c r="I134" s="78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5.75" customHeight="1">
      <c r="A135" s="88" t="s">
        <v>36</v>
      </c>
      <c r="B135" s="87" t="s">
        <v>37</v>
      </c>
      <c r="C135" s="87" t="s">
        <v>38</v>
      </c>
      <c r="D135" s="87" t="s">
        <v>39</v>
      </c>
      <c r="E135" s="87" t="s">
        <v>40</v>
      </c>
      <c r="F135" s="87" t="s">
        <v>41</v>
      </c>
      <c r="G135" s="87" t="s">
        <v>42</v>
      </c>
      <c r="H135" s="86" t="s">
        <v>40</v>
      </c>
      <c r="I135" s="78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5.75" customHeight="1">
      <c r="A136" s="84" t="s">
        <v>119</v>
      </c>
      <c r="B136" s="83" t="s">
        <v>81</v>
      </c>
      <c r="C136" s="83" t="s">
        <v>118</v>
      </c>
      <c r="D136" s="83"/>
      <c r="E136" s="83">
        <v>-30</v>
      </c>
      <c r="F136" s="83">
        <v>-4000</v>
      </c>
      <c r="G136" s="83" t="s">
        <v>117</v>
      </c>
      <c r="H136" s="82"/>
      <c r="I136" s="78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5.75" customHeight="1">
      <c r="A137" s="84" t="s">
        <v>116</v>
      </c>
      <c r="B137" s="83" t="s">
        <v>94</v>
      </c>
      <c r="C137" s="83"/>
      <c r="D137" s="85"/>
      <c r="E137" s="83"/>
      <c r="F137" s="83"/>
      <c r="G137" s="83"/>
      <c r="H137" s="82"/>
      <c r="I137" s="78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5.75" customHeight="1">
      <c r="A138" s="84" t="s">
        <v>115</v>
      </c>
      <c r="B138" s="83" t="s">
        <v>94</v>
      </c>
      <c r="C138" s="83"/>
      <c r="D138" s="83"/>
      <c r="E138" s="83"/>
      <c r="F138" s="83"/>
      <c r="G138" s="83"/>
      <c r="H138" s="82"/>
      <c r="I138" s="78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5.75" customHeight="1">
      <c r="A139" s="84" t="s">
        <v>114</v>
      </c>
      <c r="B139" s="83" t="s">
        <v>94</v>
      </c>
      <c r="C139" s="83"/>
      <c r="D139" s="83"/>
      <c r="E139" s="83"/>
      <c r="F139" s="83"/>
      <c r="G139" s="83"/>
      <c r="H139" s="82"/>
      <c r="I139" s="78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5.75" customHeight="1">
      <c r="A140" s="84" t="s">
        <v>113</v>
      </c>
      <c r="B140" s="83" t="s">
        <v>94</v>
      </c>
      <c r="C140" s="83"/>
      <c r="D140" s="83"/>
      <c r="E140" s="83"/>
      <c r="F140" s="83"/>
      <c r="G140" s="83"/>
      <c r="H140" s="82"/>
      <c r="I140" s="78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5.75" customHeight="1">
      <c r="A141" s="84" t="s">
        <v>112</v>
      </c>
      <c r="B141" s="83" t="s">
        <v>94</v>
      </c>
      <c r="C141" s="83"/>
      <c r="D141" s="83"/>
      <c r="E141" s="83"/>
      <c r="F141" s="83"/>
      <c r="G141" s="83"/>
      <c r="H141" s="82"/>
      <c r="I141" s="78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5.75" customHeight="1">
      <c r="A142" s="84"/>
      <c r="B142" s="83"/>
      <c r="C142" s="83"/>
      <c r="D142" s="83"/>
      <c r="E142" s="83"/>
      <c r="F142" s="83"/>
      <c r="G142" s="83"/>
      <c r="H142" s="82"/>
      <c r="I142" s="78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5.75" customHeight="1" thickBot="1">
      <c r="A143" s="81"/>
      <c r="B143" s="80"/>
      <c r="C143" s="80"/>
      <c r="D143" s="80"/>
      <c r="E143" s="80"/>
      <c r="F143" s="80"/>
      <c r="G143" s="80"/>
      <c r="H143" s="79"/>
      <c r="I143" s="78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5.75" customHeight="1" thickTop="1">
      <c r="I144" s="78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5.75" customHeight="1" thickBot="1">
      <c r="I145" s="78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5.75" customHeight="1" thickTop="1">
      <c r="A146" s="96" t="s">
        <v>16</v>
      </c>
      <c r="B146" s="95"/>
      <c r="C146" s="94" t="s">
        <v>28</v>
      </c>
      <c r="D146" s="94" t="s">
        <v>29</v>
      </c>
      <c r="E146" s="94" t="s">
        <v>30</v>
      </c>
      <c r="F146" s="94" t="s">
        <v>31</v>
      </c>
      <c r="G146" s="94" t="s">
        <v>32</v>
      </c>
      <c r="H146" s="93" t="s">
        <v>33</v>
      </c>
      <c r="I146" s="78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5.75" customHeight="1">
      <c r="A147" s="92">
        <v>12</v>
      </c>
      <c r="B147" s="90"/>
      <c r="C147" s="90" t="s">
        <v>111</v>
      </c>
      <c r="D147" s="90" t="s">
        <v>110</v>
      </c>
      <c r="E147" s="90" t="s">
        <v>109</v>
      </c>
      <c r="F147" s="91">
        <f>COUNTA(A149:A156)</f>
        <v>5</v>
      </c>
      <c r="G147" s="90" t="s">
        <v>80</v>
      </c>
      <c r="H147" s="89">
        <f>SUM(E149:E156)+SUM(H149:H156)</f>
        <v>-85</v>
      </c>
      <c r="I147" s="78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5.75" customHeight="1">
      <c r="A148" s="88" t="s">
        <v>36</v>
      </c>
      <c r="B148" s="87" t="s">
        <v>37</v>
      </c>
      <c r="C148" s="87" t="s">
        <v>38</v>
      </c>
      <c r="D148" s="87" t="s">
        <v>39</v>
      </c>
      <c r="E148" s="87" t="s">
        <v>40</v>
      </c>
      <c r="F148" s="87" t="s">
        <v>41</v>
      </c>
      <c r="G148" s="87" t="s">
        <v>42</v>
      </c>
      <c r="H148" s="86" t="s">
        <v>40</v>
      </c>
      <c r="I148" s="78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5.75" customHeight="1">
      <c r="A149" s="84" t="s">
        <v>83</v>
      </c>
      <c r="B149" s="83" t="s">
        <v>81</v>
      </c>
      <c r="C149" s="83" t="s">
        <v>108</v>
      </c>
      <c r="D149" s="83"/>
      <c r="E149" s="83">
        <v>-30</v>
      </c>
      <c r="F149" s="83">
        <v>-3000</v>
      </c>
      <c r="G149" s="83"/>
      <c r="H149" s="82"/>
      <c r="I149" s="78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5.75" customHeight="1">
      <c r="A150" s="84" t="s">
        <v>85</v>
      </c>
      <c r="B150" s="83" t="s">
        <v>81</v>
      </c>
      <c r="C150" s="83" t="s">
        <v>107</v>
      </c>
      <c r="D150" s="85"/>
      <c r="E150" s="83">
        <v>-5</v>
      </c>
      <c r="F150" s="83"/>
      <c r="G150" s="83"/>
      <c r="H150" s="82"/>
      <c r="I150" s="78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5.75" customHeight="1">
      <c r="A151" s="84" t="s">
        <v>106</v>
      </c>
      <c r="B151" s="83" t="s">
        <v>94</v>
      </c>
      <c r="C151" s="83"/>
      <c r="D151" s="83"/>
      <c r="E151" s="83"/>
      <c r="F151" s="83"/>
      <c r="G151" s="83"/>
      <c r="H151" s="82"/>
      <c r="I151" s="78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5.75" customHeight="1">
      <c r="A152" s="84" t="s">
        <v>105</v>
      </c>
      <c r="B152" s="83" t="s">
        <v>94</v>
      </c>
      <c r="C152" s="83" t="s">
        <v>104</v>
      </c>
      <c r="D152" s="83"/>
      <c r="E152" s="83"/>
      <c r="F152" s="83"/>
      <c r="G152" s="83"/>
      <c r="H152" s="82"/>
      <c r="I152" s="78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5.75" customHeight="1">
      <c r="A153" s="84" t="s">
        <v>103</v>
      </c>
      <c r="B153" s="83" t="s">
        <v>94</v>
      </c>
      <c r="C153" s="83"/>
      <c r="D153" s="83" t="s">
        <v>102</v>
      </c>
      <c r="E153" s="83">
        <v>-50</v>
      </c>
      <c r="F153" s="83">
        <v>-4000</v>
      </c>
      <c r="G153" s="83"/>
      <c r="H153" s="82"/>
      <c r="I153" s="78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5.75" customHeight="1">
      <c r="A154" s="84"/>
      <c r="B154" s="83"/>
      <c r="C154" s="83"/>
      <c r="D154" s="83"/>
      <c r="E154" s="83"/>
      <c r="F154" s="83"/>
      <c r="G154" s="83"/>
      <c r="H154" s="82"/>
      <c r="I154" s="78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5.75" customHeight="1">
      <c r="A155" s="84"/>
      <c r="B155" s="83"/>
      <c r="C155" s="83"/>
      <c r="D155" s="83"/>
      <c r="E155" s="83"/>
      <c r="F155" s="83"/>
      <c r="G155" s="83"/>
      <c r="H155" s="82"/>
      <c r="I155" s="78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5.75" customHeight="1" thickBot="1">
      <c r="A156" s="81"/>
      <c r="B156" s="80"/>
      <c r="C156" s="80"/>
      <c r="D156" s="80"/>
      <c r="E156" s="80"/>
      <c r="F156" s="80"/>
      <c r="G156" s="80"/>
      <c r="H156" s="79"/>
      <c r="I156" s="78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5.75" customHeight="1" thickTop="1">
      <c r="I157" s="78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5.75" customHeight="1" thickBot="1">
      <c r="I158" s="78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5.75" customHeight="1" thickTop="1">
      <c r="A159" s="96" t="s">
        <v>16</v>
      </c>
      <c r="B159" s="95"/>
      <c r="C159" s="94" t="s">
        <v>28</v>
      </c>
      <c r="D159" s="94" t="s">
        <v>29</v>
      </c>
      <c r="E159" s="94" t="s">
        <v>30</v>
      </c>
      <c r="F159" s="94" t="s">
        <v>31</v>
      </c>
      <c r="G159" s="94" t="s">
        <v>32</v>
      </c>
      <c r="H159" s="93" t="s">
        <v>33</v>
      </c>
      <c r="I159" s="78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5.75" customHeight="1">
      <c r="A160" s="92">
        <v>13</v>
      </c>
      <c r="B160" s="90"/>
      <c r="C160" s="90" t="s">
        <v>101</v>
      </c>
      <c r="D160" s="90" t="s">
        <v>100</v>
      </c>
      <c r="E160" s="90" t="s">
        <v>99</v>
      </c>
      <c r="F160" s="91">
        <f>COUNTA(A162:A169)</f>
        <v>3</v>
      </c>
      <c r="G160" s="90" t="s">
        <v>80</v>
      </c>
      <c r="H160" s="89">
        <f>SUM(E162:E169)+SUM(H162:H169)</f>
        <v>-25</v>
      </c>
      <c r="I160" s="78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5.75" customHeight="1">
      <c r="A161" s="88" t="s">
        <v>36</v>
      </c>
      <c r="B161" s="87" t="s">
        <v>37</v>
      </c>
      <c r="C161" s="87" t="s">
        <v>38</v>
      </c>
      <c r="D161" s="87" t="s">
        <v>39</v>
      </c>
      <c r="E161" s="87" t="s">
        <v>40</v>
      </c>
      <c r="F161" s="87" t="s">
        <v>41</v>
      </c>
      <c r="G161" s="87" t="s">
        <v>42</v>
      </c>
      <c r="H161" s="86" t="s">
        <v>40</v>
      </c>
      <c r="I161" s="78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5.75" customHeight="1">
      <c r="A162" s="84" t="s">
        <v>98</v>
      </c>
      <c r="B162" s="83" t="s">
        <v>94</v>
      </c>
      <c r="C162" s="83"/>
      <c r="D162" s="83"/>
      <c r="E162" s="83"/>
      <c r="F162" s="83"/>
      <c r="G162" s="83"/>
      <c r="H162" s="82"/>
      <c r="I162" s="78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5.75" customHeight="1">
      <c r="A163" s="84" t="s">
        <v>97</v>
      </c>
      <c r="B163" s="83" t="s">
        <v>94</v>
      </c>
      <c r="C163" s="83" t="s">
        <v>96</v>
      </c>
      <c r="D163" s="85"/>
      <c r="E163" s="83">
        <v>-5</v>
      </c>
      <c r="F163" s="83"/>
      <c r="G163" s="83"/>
      <c r="H163" s="82"/>
      <c r="I163" s="78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5.75" customHeight="1">
      <c r="A164" s="84" t="s">
        <v>95</v>
      </c>
      <c r="B164" s="83" t="s">
        <v>94</v>
      </c>
      <c r="C164" s="83" t="s">
        <v>93</v>
      </c>
      <c r="D164" s="83"/>
      <c r="E164" s="83">
        <v>-20</v>
      </c>
      <c r="F164" s="83">
        <v>-2000</v>
      </c>
      <c r="G164" s="83"/>
      <c r="H164" s="82"/>
      <c r="I164" s="78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5.75" customHeight="1">
      <c r="A165" s="84"/>
      <c r="B165" s="83"/>
      <c r="C165" s="83"/>
      <c r="D165" s="83"/>
      <c r="E165" s="83"/>
      <c r="F165" s="83"/>
      <c r="G165" s="83"/>
      <c r="H165" s="82"/>
      <c r="I165" s="78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5.75" customHeight="1">
      <c r="A166" s="84"/>
      <c r="B166" s="83"/>
      <c r="C166" s="83"/>
      <c r="D166" s="83"/>
      <c r="E166" s="83"/>
      <c r="F166" s="83"/>
      <c r="G166" s="83"/>
      <c r="H166" s="82"/>
      <c r="I166" s="78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5.75" customHeight="1">
      <c r="A167" s="84"/>
      <c r="B167" s="83"/>
      <c r="C167" s="83"/>
      <c r="D167" s="83"/>
      <c r="E167" s="83"/>
      <c r="F167" s="83"/>
      <c r="G167" s="83"/>
      <c r="H167" s="82"/>
      <c r="I167" s="78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5.75" customHeight="1">
      <c r="A168" s="84"/>
      <c r="B168" s="83"/>
      <c r="C168" s="83"/>
      <c r="D168" s="83"/>
      <c r="E168" s="83"/>
      <c r="F168" s="83"/>
      <c r="G168" s="83"/>
      <c r="H168" s="82"/>
      <c r="I168" s="78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5.75" customHeight="1" thickBot="1">
      <c r="A169" s="81"/>
      <c r="B169" s="80"/>
      <c r="C169" s="80"/>
      <c r="D169" s="80"/>
      <c r="E169" s="80"/>
      <c r="F169" s="80"/>
      <c r="G169" s="80"/>
      <c r="H169" s="79"/>
      <c r="I169" s="78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5.75" customHeight="1" thickTop="1">
      <c r="I170" s="78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5.75" customHeight="1">
      <c r="I171" s="78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5.75" customHeight="1">
      <c r="I172" s="78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5.75" customHeight="1">
      <c r="I173" s="78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5.75" customHeight="1"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5.75" customHeight="1"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5.75" customHeight="1"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9:27" ht="15.75" customHeight="1"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9:27" ht="15.75" customHeight="1"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9:27" ht="15.75" customHeight="1"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9:27" ht="15.75" customHeight="1"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9:27" ht="15.75" customHeight="1"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9:27" ht="15.75" customHeight="1"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9:27" ht="15.75" customHeight="1"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9:27" ht="15.75" customHeight="1"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9:27" ht="15.75" customHeight="1"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9:27" ht="15.75" customHeight="1"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9:27" ht="15.75" customHeight="1"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9:27" ht="15.75" customHeight="1"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9:27" ht="15.75" customHeight="1"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9:27" ht="15.75" customHeight="1"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9:27" ht="15.75" customHeight="1"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9:27" ht="15.75" customHeight="1"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9:27" ht="15.75" customHeight="1"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9:27" ht="15.75" customHeight="1"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9:27" ht="15.75" customHeight="1"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9:27" ht="15.75" customHeight="1"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9:27" ht="15.75" customHeight="1"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9:27" ht="15.75" customHeight="1"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9:27" ht="15.75" customHeight="1"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9:27" ht="15.75" customHeight="1"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9:27" ht="15.75" customHeight="1"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9:27" ht="15.75" customHeight="1"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9:27" ht="15.75" customHeight="1"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9:27" ht="15.75" customHeight="1"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9:27" ht="15.75" customHeight="1"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9:27" ht="15.75" customHeight="1"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9:27" ht="15.75" customHeight="1"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9:27" ht="15.75" customHeight="1"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9:27" ht="15.75" customHeight="1"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9:27" ht="15.75" customHeight="1"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9:27" ht="15.75" customHeight="1"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9:27" ht="15.75" customHeight="1"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9:27" ht="15.75" customHeight="1"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9:27" ht="15.75" customHeight="1"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9:27" ht="15.75" customHeight="1"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9:27" ht="15.75" customHeight="1"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9:27" ht="15.75" customHeight="1"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9:27" ht="15.75" customHeight="1"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9:27" ht="15.75" customHeight="1"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9:27" ht="15.75" customHeight="1"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9:27" ht="15.75" customHeight="1"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9:27" ht="15.75" customHeight="1"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9:27" ht="15.75" customHeight="1"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9:27" ht="15.75" customHeight="1"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9:27" ht="15.75" customHeight="1"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9:27" ht="15.75" customHeight="1"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9:27" ht="15.75" customHeight="1"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9:27" ht="15.75" customHeight="1"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9:27" ht="15.75" customHeight="1"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9:27" ht="15.75" customHeight="1"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9:27" ht="15.75" customHeight="1"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9:27" ht="15.75" customHeight="1"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9:27" ht="15.75" customHeight="1"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9:27" ht="15.75" customHeight="1"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9:27" ht="15.75" customHeight="1"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9:27" ht="15.75" customHeight="1"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9:27" ht="15.75" customHeight="1"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9:27" ht="15.75" customHeight="1"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9:27" ht="15.75" customHeight="1"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9:27" ht="15.75" customHeight="1"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9:27" ht="15.75" customHeight="1"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9:27" ht="15.75" customHeight="1"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9:27" ht="15.75" customHeight="1"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9:27" ht="15.75" customHeight="1"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9:27" ht="15.75" customHeight="1"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9:27" ht="15.75" customHeight="1"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9:27" ht="15.75" customHeight="1"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9:27" ht="15.75" customHeight="1"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9:27" ht="15.75" customHeight="1"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9:27" ht="15.75" customHeight="1"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9:27" ht="15.75" customHeight="1"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9:27" ht="15.75" customHeight="1"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9:27" ht="15.75" customHeight="1"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9:27" ht="15.75" customHeight="1"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9:27" ht="15.75" customHeight="1"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9:27" ht="15.75" customHeight="1"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9:27" ht="15.75" customHeight="1"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9:27" ht="15.75" customHeight="1"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9:27" ht="15.75" customHeight="1"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9:27" ht="15.75" customHeight="1"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9:27" ht="15.75" customHeight="1"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9:27" ht="15.75" customHeight="1"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9:27" ht="15.75" customHeight="1"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9:27" ht="15.75" customHeight="1"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9:27" ht="15.75" customHeight="1"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9:27" ht="15.75" customHeight="1"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9:27" ht="15.75" customHeight="1"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9:27" ht="15.75" customHeight="1"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9:27" ht="15.75" customHeight="1"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9:27" ht="15.75" customHeight="1"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9:27" ht="15.75" customHeight="1"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9:27" ht="15.75" customHeight="1"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9:27" ht="15.75" customHeight="1"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9:27" ht="15.75" customHeight="1"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9:27" ht="15.75" customHeight="1"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9:27" ht="15.75" customHeight="1"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9:27" ht="15.75" customHeight="1"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9:27" ht="15.75" customHeight="1"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9:27" ht="15.75" customHeight="1"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9:27" ht="15.75" customHeight="1"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9:27" ht="15.75" customHeight="1"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9:27" ht="15.75" customHeight="1"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9:27" ht="15.75" customHeight="1"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9:27" ht="15.75" customHeight="1"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9:27" ht="15.75" customHeight="1"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9:27" ht="15.75" customHeight="1"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9:27" ht="15.75" customHeight="1"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9:27" ht="15.75" customHeight="1"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9:27" ht="15.75" customHeight="1"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9:27" ht="15.75" customHeight="1"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9:27" ht="15.75" customHeight="1"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9:27" ht="15.75" customHeight="1"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9:27" ht="15.75" customHeight="1"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9:27" ht="15.75" customHeight="1"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9:27" ht="15.75" customHeight="1"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9:27" ht="15.75" customHeight="1"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9:27" ht="15.75" customHeight="1"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9:27" ht="15.75" customHeight="1"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9:27" ht="15.75" customHeight="1"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9:27" ht="15.75" customHeight="1"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9:27" ht="15.75" customHeight="1"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9:27" ht="15.75" customHeight="1"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9:27" ht="15.75" customHeight="1"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9:27" ht="15.75" customHeight="1"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9:27" ht="15.75" customHeight="1"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9:27" ht="15.75" customHeight="1"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9:27" ht="15.75" customHeight="1"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9:27" ht="15.75" customHeight="1"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9:27" ht="15.75" customHeight="1"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9:27" ht="15.75" customHeight="1"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9:27" ht="15.75" customHeight="1"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9:27" ht="15.75" customHeight="1"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9:27" ht="15.75" customHeight="1"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9:27" ht="15.75" customHeight="1"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9:27" ht="15.75" customHeight="1"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9:27" ht="15.75" customHeight="1"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9:27" ht="15.75" customHeight="1"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9:27" ht="15.75" customHeight="1"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9:27" ht="15.75" customHeight="1"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9:27" ht="15.75" customHeight="1"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9:27" ht="15.75" customHeight="1"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9:27" ht="15.75" customHeight="1"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9:27" ht="15.75" customHeight="1"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9:27" ht="15.75" customHeight="1"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9:27" ht="15.75" customHeight="1"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9:27" ht="15.75" customHeight="1"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9:27" ht="15.75" customHeight="1"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9:27" ht="15.75" customHeight="1"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9:27" ht="15.75" customHeight="1"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9:27" ht="15.75" customHeight="1"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9:27" ht="15.75" customHeight="1"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9:27" ht="15.75" customHeight="1"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9:27" ht="15.75" customHeight="1"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9:27" ht="15.75" customHeight="1"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9:27" ht="15.75" customHeight="1"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9:27" ht="15.75" customHeight="1"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9:27" ht="15.75" customHeight="1"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9:27" ht="15.75" customHeight="1"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9:27" ht="15.75" customHeight="1"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9:27" ht="15.75" customHeight="1"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9:27" ht="15.75" customHeight="1"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9:27" ht="15.75" customHeight="1"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9:27" ht="15.75" customHeight="1"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9:27" ht="15.75" customHeight="1"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9:27" ht="15.75" customHeight="1"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9:27" ht="15.75" customHeight="1"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9:27" ht="15.75" customHeight="1"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9:27" ht="15.75" customHeight="1"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9:27" ht="15.75" customHeight="1"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9:27" ht="15.75" customHeight="1"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9:27" ht="15.75" customHeight="1"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9:27" ht="15.75" customHeight="1"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9:27" ht="15.75" customHeight="1"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9:27" ht="15.75" customHeight="1"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9:27" ht="15.75" customHeight="1"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9:27" ht="15.75" customHeight="1"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9:27" ht="15.75" customHeight="1"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9:27" ht="15.75" customHeight="1"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9:27" ht="15.75" customHeight="1"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9:27" ht="15.75" customHeight="1"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9:27" ht="15.75" customHeight="1"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9:27" ht="15.75" customHeight="1"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9:27" ht="15.75" customHeight="1"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9:27" ht="15.75" customHeight="1"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9:27" ht="15.75" customHeight="1"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9:27" ht="15.75" customHeight="1"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9:27" ht="15.75" customHeight="1"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9:27" ht="15.75" customHeight="1"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9:27" ht="15.75" customHeight="1"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9:27" ht="15.75" customHeight="1"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9:27" ht="15.75" customHeight="1"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9:27" ht="15.75" customHeight="1"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9:27" ht="15.75" customHeight="1"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9:27" ht="15.75" customHeight="1"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9:27" ht="15.75" customHeight="1"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9:27" ht="15.75" customHeight="1"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9:27" ht="15.75" customHeight="1"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9:27" ht="15.75" customHeight="1"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9:27" ht="15.75" customHeight="1"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9:27" ht="15.75" customHeight="1"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9:27" ht="15.75" customHeight="1"/>
    <row r="382" spans="9:27" ht="15.75" customHeight="1"/>
    <row r="383" spans="9:27" ht="15.75" customHeight="1"/>
    <row r="384" spans="9:27" ht="15.75" customHeight="1"/>
    <row r="385" s="76" customFormat="1" ht="15.75" customHeight="1"/>
    <row r="386" s="76" customFormat="1" ht="15.75" customHeight="1"/>
    <row r="387" s="76" customFormat="1" ht="15.75" customHeight="1"/>
    <row r="388" s="76" customFormat="1" ht="15.75" customHeight="1"/>
    <row r="389" s="76" customFormat="1" ht="15.75" customHeight="1"/>
    <row r="390" s="76" customFormat="1" ht="15.75" customHeight="1"/>
    <row r="391" s="76" customFormat="1" ht="15.75" customHeight="1"/>
    <row r="392" s="76" customFormat="1" ht="15.75" customHeight="1"/>
    <row r="393" s="76" customFormat="1" ht="15.75" customHeight="1"/>
    <row r="394" s="76" customFormat="1" ht="15.75" customHeight="1"/>
    <row r="395" s="76" customFormat="1" ht="15.75" customHeight="1"/>
    <row r="396" s="76" customFormat="1" ht="15.75" customHeight="1"/>
    <row r="397" s="76" customFormat="1" ht="15.75" customHeight="1"/>
    <row r="398" s="76" customFormat="1" ht="15.75" customHeight="1"/>
    <row r="399" s="76" customFormat="1" ht="15.75" customHeight="1"/>
    <row r="400" s="76" customFormat="1" ht="15.75" customHeight="1"/>
    <row r="401" s="76" customFormat="1" ht="15.75" customHeight="1"/>
    <row r="402" s="76" customFormat="1" ht="15.75" customHeight="1"/>
    <row r="403" s="76" customFormat="1" ht="15.75" customHeight="1"/>
    <row r="404" s="76" customFormat="1" ht="15.75" customHeight="1"/>
    <row r="405" s="76" customFormat="1" ht="15.75" customHeight="1"/>
    <row r="406" s="76" customFormat="1" ht="15.75" customHeight="1"/>
    <row r="407" s="76" customFormat="1" ht="15.75" customHeight="1"/>
    <row r="408" s="76" customFormat="1" ht="15.75" customHeight="1"/>
    <row r="409" s="76" customFormat="1" ht="15.75" customHeight="1"/>
    <row r="410" s="76" customFormat="1" ht="15.75" customHeight="1"/>
    <row r="411" s="76" customFormat="1" ht="15.75" customHeight="1"/>
    <row r="412" s="76" customFormat="1" ht="15.75" customHeight="1"/>
    <row r="413" s="76" customFormat="1" ht="15.75" customHeight="1"/>
    <row r="414" s="76" customFormat="1" ht="15.75" customHeight="1"/>
    <row r="415" s="76" customFormat="1" ht="15.75" customHeight="1"/>
    <row r="416" s="76" customFormat="1" ht="15.75" customHeight="1"/>
    <row r="417" s="76" customFormat="1" ht="15.75" customHeight="1"/>
    <row r="418" s="76" customFormat="1" ht="15.75" customHeight="1"/>
    <row r="419" s="76" customFormat="1" ht="15.75" customHeight="1"/>
    <row r="420" s="76" customFormat="1" ht="15.75" customHeight="1"/>
    <row r="421" s="76" customFormat="1" ht="15.75" customHeight="1"/>
    <row r="422" s="76" customFormat="1" ht="15.75" customHeight="1"/>
    <row r="423" s="76" customFormat="1" ht="15.75" customHeight="1"/>
    <row r="424" s="76" customFormat="1" ht="15.75" customHeight="1"/>
    <row r="425" s="76" customFormat="1" ht="15.75" customHeight="1"/>
    <row r="426" s="76" customFormat="1" ht="15.75" customHeight="1"/>
    <row r="427" s="76" customFormat="1" ht="15.75" customHeight="1"/>
    <row r="428" s="76" customFormat="1" ht="15.75" customHeight="1"/>
    <row r="429" s="76" customFormat="1" ht="15.75" customHeight="1"/>
    <row r="430" s="76" customFormat="1" ht="15.75" customHeight="1"/>
    <row r="431" s="76" customFormat="1" ht="15.75" customHeight="1"/>
    <row r="432" s="76" customFormat="1" ht="15.75" customHeight="1"/>
    <row r="433" s="76" customFormat="1" ht="15.75" customHeight="1"/>
    <row r="434" s="76" customFormat="1" ht="15.75" customHeight="1"/>
    <row r="435" s="76" customFormat="1" ht="15.75" customHeight="1"/>
    <row r="436" s="76" customFormat="1" ht="15.75" customHeight="1"/>
    <row r="437" s="76" customFormat="1" ht="15.75" customHeight="1"/>
    <row r="438" s="76" customFormat="1" ht="15.75" customHeight="1"/>
    <row r="439" s="76" customFormat="1" ht="15.75" customHeight="1"/>
    <row r="440" s="76" customFormat="1" ht="15.75" customHeight="1"/>
    <row r="441" s="76" customFormat="1" ht="15.75" customHeight="1"/>
    <row r="442" s="76" customFormat="1" ht="15.75" customHeight="1"/>
    <row r="443" s="76" customFormat="1" ht="15.75" customHeight="1"/>
    <row r="444" s="76" customFormat="1" ht="15.75" customHeight="1"/>
    <row r="445" s="76" customFormat="1" ht="15.75" customHeight="1"/>
    <row r="446" s="76" customFormat="1" ht="15.75" customHeight="1"/>
    <row r="447" s="76" customFormat="1" ht="15.75" customHeight="1"/>
    <row r="448" s="76" customFormat="1" ht="15.75" customHeight="1"/>
    <row r="449" s="76" customFormat="1" ht="15.75" customHeight="1"/>
    <row r="450" s="76" customFormat="1" ht="15.75" customHeight="1"/>
    <row r="451" s="76" customFormat="1" ht="15.75" customHeight="1"/>
    <row r="452" s="76" customFormat="1" ht="15.75" customHeight="1"/>
    <row r="453" s="76" customFormat="1" ht="15.75" customHeight="1"/>
    <row r="454" s="76" customFormat="1" ht="15.75" customHeight="1"/>
    <row r="455" s="76" customFormat="1" ht="15.75" customHeight="1"/>
    <row r="456" s="76" customFormat="1" ht="15.75" customHeight="1"/>
    <row r="457" s="76" customFormat="1" ht="15.75" customHeight="1"/>
    <row r="458" s="76" customFormat="1" ht="15.75" customHeight="1"/>
    <row r="459" s="76" customFormat="1" ht="15.75" customHeight="1"/>
    <row r="460" s="76" customFormat="1" ht="15.75" customHeight="1"/>
    <row r="461" s="76" customFormat="1" ht="15.75" customHeight="1"/>
    <row r="462" s="76" customFormat="1" ht="15.75" customHeight="1"/>
    <row r="463" s="76" customFormat="1" ht="15.75" customHeight="1"/>
    <row r="464" s="76" customFormat="1" ht="15.75" customHeight="1"/>
    <row r="465" s="76" customFormat="1" ht="15.75" customHeight="1"/>
    <row r="466" s="76" customFormat="1" ht="15.75" customHeight="1"/>
    <row r="467" s="76" customFormat="1" ht="15.75" customHeight="1"/>
    <row r="468" s="76" customFormat="1" ht="15.75" customHeight="1"/>
    <row r="469" s="76" customFormat="1" ht="15.75" customHeight="1"/>
    <row r="470" s="76" customFormat="1" ht="15.75" customHeight="1"/>
    <row r="471" s="76" customFormat="1" ht="15.75" customHeight="1"/>
    <row r="472" s="76" customFormat="1" ht="15.75" customHeight="1"/>
    <row r="473" s="76" customFormat="1" ht="15.75" customHeight="1"/>
    <row r="474" s="76" customFormat="1" ht="15.75" customHeight="1"/>
    <row r="475" s="76" customFormat="1" ht="15.75" customHeight="1"/>
    <row r="476" s="76" customFormat="1" ht="15.75" customHeight="1"/>
    <row r="477" s="76" customFormat="1" ht="15.75" customHeight="1"/>
    <row r="478" s="76" customFormat="1" ht="15.75" customHeight="1"/>
    <row r="479" s="76" customFormat="1" ht="15.75" customHeight="1"/>
    <row r="480" s="76" customFormat="1" ht="15.75" customHeight="1"/>
    <row r="481" s="76" customFormat="1" ht="15.75" customHeight="1"/>
    <row r="482" s="76" customFormat="1" ht="15.75" customHeight="1"/>
    <row r="483" s="76" customFormat="1" ht="15.75" customHeight="1"/>
    <row r="484" s="76" customFormat="1" ht="15.75" customHeight="1"/>
    <row r="485" s="76" customFormat="1" ht="15.75" customHeight="1"/>
    <row r="486" s="76" customFormat="1" ht="15.75" customHeight="1"/>
    <row r="487" s="76" customFormat="1" ht="15.75" customHeight="1"/>
    <row r="488" s="76" customFormat="1" ht="15.75" customHeight="1"/>
    <row r="489" s="76" customFormat="1" ht="15.75" customHeight="1"/>
    <row r="490" s="76" customFormat="1" ht="15.75" customHeight="1"/>
    <row r="491" s="76" customFormat="1" ht="15.75" customHeight="1"/>
    <row r="492" s="76" customFormat="1" ht="15.75" customHeight="1"/>
    <row r="493" s="76" customFormat="1" ht="15.75" customHeight="1"/>
    <row r="494" s="76" customFormat="1" ht="15.75" customHeight="1"/>
    <row r="495" s="76" customFormat="1" ht="15.75" customHeight="1"/>
    <row r="496" s="76" customFormat="1" ht="15.75" customHeight="1"/>
    <row r="497" s="76" customFormat="1" ht="15.75" customHeight="1"/>
    <row r="498" s="76" customFormat="1" ht="15.75" customHeight="1"/>
    <row r="499" s="76" customFormat="1" ht="15.75" customHeight="1"/>
    <row r="500" s="76" customFormat="1" ht="15.75" customHeight="1"/>
    <row r="501" s="76" customFormat="1" ht="15.75" customHeight="1"/>
    <row r="502" s="76" customFormat="1" ht="15.75" customHeight="1"/>
    <row r="503" s="76" customFormat="1" ht="15.75" customHeight="1"/>
    <row r="504" s="76" customFormat="1" ht="15.75" customHeight="1"/>
    <row r="505" s="76" customFormat="1" ht="15.75" customHeight="1"/>
    <row r="506" s="76" customFormat="1" ht="15.75" customHeight="1"/>
    <row r="507" s="76" customFormat="1" ht="15.75" customHeight="1"/>
    <row r="508" s="76" customFormat="1" ht="15.75" customHeight="1"/>
    <row r="509" s="76" customFormat="1" ht="15.75" customHeight="1"/>
    <row r="510" s="76" customFormat="1" ht="15.75" customHeight="1"/>
    <row r="511" s="76" customFormat="1" ht="15.75" customHeight="1"/>
    <row r="512" s="76" customFormat="1" ht="15.75" customHeight="1"/>
    <row r="513" s="76" customFormat="1" ht="15.75" customHeight="1"/>
    <row r="514" s="76" customFormat="1" ht="15.75" customHeight="1"/>
    <row r="515" s="76" customFormat="1" ht="15.75" customHeight="1"/>
    <row r="516" s="76" customFormat="1" ht="15.75" customHeight="1"/>
    <row r="517" s="76" customFormat="1" ht="15.75" customHeight="1"/>
    <row r="518" s="76" customFormat="1" ht="15.75" customHeight="1"/>
    <row r="519" s="76" customFormat="1" ht="15.75" customHeight="1"/>
    <row r="520" s="76" customFormat="1" ht="15.75" customHeight="1"/>
    <row r="521" s="76" customFormat="1" ht="15.75" customHeight="1"/>
    <row r="522" s="76" customFormat="1" ht="15.75" customHeight="1"/>
    <row r="523" s="76" customFormat="1" ht="15.75" customHeight="1"/>
    <row r="524" s="76" customFormat="1" ht="15.75" customHeight="1"/>
    <row r="525" s="76" customFormat="1" ht="15.75" customHeight="1"/>
    <row r="526" s="76" customFormat="1" ht="15.75" customHeight="1"/>
    <row r="527" s="76" customFormat="1" ht="15.75" customHeight="1"/>
    <row r="528" s="76" customFormat="1" ht="15.75" customHeight="1"/>
    <row r="529" s="76" customFormat="1" ht="15.75" customHeight="1"/>
    <row r="530" s="76" customFormat="1" ht="15.75" customHeight="1"/>
    <row r="531" s="76" customFormat="1" ht="15.75" customHeight="1"/>
    <row r="532" s="76" customFormat="1" ht="15.75" customHeight="1"/>
    <row r="533" s="76" customFormat="1" ht="15.75" customHeight="1"/>
    <row r="534" s="76" customFormat="1" ht="15.75" customHeight="1"/>
    <row r="535" s="76" customFormat="1" ht="15.75" customHeight="1"/>
    <row r="536" s="76" customFormat="1" ht="15.75" customHeight="1"/>
    <row r="537" s="76" customFormat="1" ht="15.75" customHeight="1"/>
    <row r="538" s="76" customFormat="1" ht="15.75" customHeight="1"/>
    <row r="539" s="76" customFormat="1" ht="15.75" customHeight="1"/>
    <row r="540" s="76" customFormat="1" ht="15.75" customHeight="1"/>
    <row r="541" s="76" customFormat="1" ht="15.75" customHeight="1"/>
    <row r="542" s="76" customFormat="1" ht="15.75" customHeight="1"/>
    <row r="543" s="76" customFormat="1" ht="15.75" customHeight="1"/>
    <row r="544" s="76" customFormat="1" ht="15.75" customHeight="1"/>
    <row r="545" s="76" customFormat="1" ht="15.75" customHeight="1"/>
    <row r="546" s="76" customFormat="1" ht="15.75" customHeight="1"/>
    <row r="547" s="76" customFormat="1" ht="15.75" customHeight="1"/>
    <row r="548" s="76" customFormat="1" ht="15.75" customHeight="1"/>
    <row r="549" s="76" customFormat="1" ht="15.75" customHeight="1"/>
    <row r="550" s="76" customFormat="1" ht="15.75" customHeight="1"/>
    <row r="551" s="76" customFormat="1" ht="15.75" customHeight="1"/>
    <row r="552" s="76" customFormat="1" ht="15.75" customHeight="1"/>
    <row r="553" s="76" customFormat="1" ht="15.75" customHeight="1"/>
    <row r="554" s="76" customFormat="1" ht="15.75" customHeight="1"/>
    <row r="555" s="76" customFormat="1" ht="15.75" customHeight="1"/>
    <row r="556" s="76" customFormat="1" ht="15.75" customHeight="1"/>
    <row r="557" s="76" customFormat="1" ht="15.75" customHeight="1"/>
    <row r="558" s="76" customFormat="1" ht="15.75" customHeight="1"/>
    <row r="559" s="76" customFormat="1" ht="15.75" customHeight="1"/>
    <row r="560" s="76" customFormat="1" ht="15.75" customHeight="1"/>
    <row r="561" s="76" customFormat="1" ht="15.75" customHeight="1"/>
    <row r="562" s="76" customFormat="1" ht="15.75" customHeight="1"/>
    <row r="563" s="76" customFormat="1" ht="15.75" customHeight="1"/>
    <row r="564" s="76" customFormat="1" ht="15.75" customHeight="1"/>
    <row r="565" s="76" customFormat="1" ht="15.75" customHeight="1"/>
    <row r="566" s="76" customFormat="1" ht="15.75" customHeight="1"/>
    <row r="567" s="76" customFormat="1" ht="15.75" customHeight="1"/>
    <row r="568" s="76" customFormat="1" ht="15.75" customHeight="1"/>
    <row r="569" s="76" customFormat="1" ht="15.75" customHeight="1"/>
    <row r="570" s="76" customFormat="1" ht="15.75" customHeight="1"/>
    <row r="571" s="76" customFormat="1" ht="15.75" customHeight="1"/>
    <row r="572" s="76" customFormat="1" ht="15.75" customHeight="1"/>
    <row r="573" s="76" customFormat="1" ht="15.75" customHeight="1"/>
    <row r="574" s="76" customFormat="1" ht="15.75" customHeight="1"/>
    <row r="575" s="76" customFormat="1" ht="15.75" customHeight="1"/>
    <row r="576" s="76" customFormat="1" ht="15.75" customHeight="1"/>
    <row r="577" s="76" customFormat="1" ht="15.75" customHeight="1"/>
    <row r="578" s="76" customFormat="1" ht="15.75" customHeight="1"/>
    <row r="579" s="76" customFormat="1" ht="15.75" customHeight="1"/>
    <row r="580" s="76" customFormat="1" ht="15.75" customHeight="1"/>
    <row r="581" s="76" customFormat="1" ht="15.75" customHeight="1"/>
    <row r="582" s="76" customFormat="1" ht="15.75" customHeight="1"/>
    <row r="583" s="76" customFormat="1" ht="15.75" customHeight="1"/>
    <row r="584" s="76" customFormat="1" ht="15.75" customHeight="1"/>
    <row r="585" s="76" customFormat="1" ht="15.75" customHeight="1"/>
    <row r="586" s="76" customFormat="1" ht="15.75" customHeight="1"/>
    <row r="587" s="76" customFormat="1" ht="15.75" customHeight="1"/>
    <row r="588" s="76" customFormat="1" ht="15.75" customHeight="1"/>
    <row r="589" s="76" customFormat="1" ht="15.75" customHeight="1"/>
    <row r="590" s="76" customFormat="1" ht="15.75" customHeight="1"/>
    <row r="591" s="76" customFormat="1" ht="15.75" customHeight="1"/>
    <row r="592" s="76" customFormat="1" ht="15.75" customHeight="1"/>
    <row r="593" s="76" customFormat="1" ht="15.75" customHeight="1"/>
    <row r="594" s="76" customFormat="1" ht="15.75" customHeight="1"/>
    <row r="595" s="76" customFormat="1" ht="15.75" customHeight="1"/>
    <row r="596" s="76" customFormat="1" ht="15.75" customHeight="1"/>
    <row r="597" s="76" customFormat="1" ht="15.75" customHeight="1"/>
    <row r="598" s="76" customFormat="1" ht="15.75" customHeight="1"/>
    <row r="599" s="76" customFormat="1" ht="15.75" customHeight="1"/>
    <row r="600" s="76" customFormat="1" ht="15.75" customHeight="1"/>
    <row r="601" s="76" customFormat="1" ht="15.75" customHeight="1"/>
    <row r="602" s="76" customFormat="1" ht="15.75" customHeight="1"/>
    <row r="603" s="76" customFormat="1" ht="15.75" customHeight="1"/>
    <row r="604" s="76" customFormat="1" ht="15.75" customHeight="1"/>
    <row r="605" s="76" customFormat="1" ht="15.75" customHeight="1"/>
    <row r="606" s="76" customFormat="1" ht="15.75" customHeight="1"/>
    <row r="607" s="76" customFormat="1" ht="15.75" customHeight="1"/>
    <row r="608" s="76" customFormat="1" ht="15.75" customHeight="1"/>
    <row r="609" s="76" customFormat="1" ht="15.75" customHeight="1"/>
    <row r="610" s="76" customFormat="1" ht="15.75" customHeight="1"/>
    <row r="611" s="76" customFormat="1" ht="15.75" customHeight="1"/>
    <row r="612" s="76" customFormat="1" ht="15.75" customHeight="1"/>
    <row r="613" s="76" customFormat="1" ht="15.75" customHeight="1"/>
    <row r="614" s="76" customFormat="1" ht="15.75" customHeight="1"/>
    <row r="615" s="76" customFormat="1" ht="15.75" customHeight="1"/>
    <row r="616" s="76" customFormat="1" ht="15.75" customHeight="1"/>
    <row r="617" s="76" customFormat="1" ht="15.75" customHeight="1"/>
    <row r="618" s="76" customFormat="1" ht="15.75" customHeight="1"/>
    <row r="619" s="76" customFormat="1" ht="15.75" customHeight="1"/>
    <row r="620" s="76" customFormat="1" ht="15.75" customHeight="1"/>
    <row r="621" s="76" customFormat="1" ht="15.75" customHeight="1"/>
    <row r="622" s="76" customFormat="1" ht="15.75" customHeight="1"/>
    <row r="623" s="76" customFormat="1" ht="15.75" customHeight="1"/>
    <row r="624" s="76" customFormat="1" ht="15.75" customHeight="1"/>
    <row r="625" s="76" customFormat="1" ht="15.75" customHeight="1"/>
    <row r="626" s="76" customFormat="1" ht="15.75" customHeight="1"/>
    <row r="627" s="76" customFormat="1" ht="15.75" customHeight="1"/>
    <row r="628" s="76" customFormat="1" ht="15.75" customHeight="1"/>
    <row r="629" s="76" customFormat="1" ht="15.75" customHeight="1"/>
    <row r="630" s="76" customFormat="1" ht="15.75" customHeight="1"/>
    <row r="631" s="76" customFormat="1" ht="15.75" customHeight="1"/>
    <row r="632" s="76" customFormat="1" ht="15.75" customHeight="1"/>
    <row r="633" s="76" customFormat="1" ht="15.75" customHeight="1"/>
    <row r="634" s="76" customFormat="1" ht="15.75" customHeight="1"/>
    <row r="635" s="76" customFormat="1" ht="15.75" customHeight="1"/>
    <row r="636" s="76" customFormat="1" ht="15.75" customHeight="1"/>
    <row r="637" s="76" customFormat="1" ht="15.75" customHeight="1"/>
    <row r="638" s="76" customFormat="1" ht="15.75" customHeight="1"/>
    <row r="639" s="76" customFormat="1" ht="15.75" customHeight="1"/>
    <row r="640" s="76" customFormat="1" ht="15.75" customHeight="1"/>
    <row r="641" s="76" customFormat="1" ht="15.75" customHeight="1"/>
    <row r="642" s="76" customFormat="1" ht="15.75" customHeight="1"/>
    <row r="643" s="76" customFormat="1" ht="15.75" customHeight="1"/>
    <row r="644" s="76" customFormat="1" ht="15.75" customHeight="1"/>
    <row r="645" s="76" customFormat="1" ht="15.75" customHeight="1"/>
    <row r="646" s="76" customFormat="1" ht="15.75" customHeight="1"/>
    <row r="647" s="76" customFormat="1" ht="15.75" customHeight="1"/>
    <row r="648" s="76" customFormat="1" ht="15.75" customHeight="1"/>
    <row r="649" s="76" customFormat="1" ht="15.75" customHeight="1"/>
    <row r="650" s="76" customFormat="1" ht="15.75" customHeight="1"/>
    <row r="651" s="76" customFormat="1" ht="15.75" customHeight="1"/>
    <row r="652" s="76" customFormat="1" ht="15.75" customHeight="1"/>
    <row r="653" s="76" customFormat="1" ht="15.75" customHeight="1"/>
    <row r="654" s="76" customFormat="1" ht="15.75" customHeight="1"/>
    <row r="655" s="76" customFormat="1" ht="15.75" customHeight="1"/>
    <row r="656" s="76" customFormat="1" ht="15.75" customHeight="1"/>
    <row r="657" s="76" customFormat="1" ht="15.75" customHeight="1"/>
    <row r="658" s="76" customFormat="1" ht="15.75" customHeight="1"/>
    <row r="659" s="76" customFormat="1" ht="15.75" customHeight="1"/>
    <row r="660" s="76" customFormat="1" ht="15.75" customHeight="1"/>
    <row r="661" s="76" customFormat="1" ht="15.75" customHeight="1"/>
    <row r="662" s="76" customFormat="1" ht="15.75" customHeight="1"/>
    <row r="663" s="76" customFormat="1" ht="15.75" customHeight="1"/>
    <row r="664" s="76" customFormat="1" ht="15.75" customHeight="1"/>
    <row r="665" s="76" customFormat="1" ht="15.75" customHeight="1"/>
    <row r="666" s="76" customFormat="1" ht="15.75" customHeight="1"/>
    <row r="667" s="76" customFormat="1" ht="15.75" customHeight="1"/>
    <row r="668" s="76" customFormat="1" ht="15.75" customHeight="1"/>
    <row r="669" s="76" customFormat="1" ht="15.75" customHeight="1"/>
    <row r="670" s="76" customFormat="1" ht="15.75" customHeight="1"/>
    <row r="671" s="76" customFormat="1" ht="15.75" customHeight="1"/>
    <row r="672" s="76" customFormat="1" ht="15.75" customHeight="1"/>
    <row r="673" s="76" customFormat="1" ht="15.75" customHeight="1"/>
    <row r="674" s="76" customFormat="1" ht="15.75" customHeight="1"/>
    <row r="675" s="76" customFormat="1" ht="15.75" customHeight="1"/>
    <row r="676" s="76" customFormat="1" ht="15.75" customHeight="1"/>
    <row r="677" s="76" customFormat="1" ht="15.75" customHeight="1"/>
    <row r="678" s="76" customFormat="1" ht="15.75" customHeight="1"/>
    <row r="679" s="76" customFormat="1" ht="15.75" customHeight="1"/>
    <row r="680" s="76" customFormat="1" ht="15.75" customHeight="1"/>
    <row r="681" s="76" customFormat="1" ht="15.75" customHeight="1"/>
    <row r="682" s="76" customFormat="1" ht="15.75" customHeight="1"/>
    <row r="683" s="76" customFormat="1" ht="15.75" customHeight="1"/>
    <row r="684" s="76" customFormat="1" ht="15.75" customHeight="1"/>
    <row r="685" s="76" customFormat="1" ht="15.75" customHeight="1"/>
    <row r="686" s="76" customFormat="1" ht="15.75" customHeight="1"/>
    <row r="687" s="76" customFormat="1" ht="15.75" customHeight="1"/>
    <row r="688" s="76" customFormat="1" ht="15.75" customHeight="1"/>
    <row r="689" s="76" customFormat="1" ht="15.75" customHeight="1"/>
    <row r="690" s="76" customFormat="1" ht="15.75" customHeight="1"/>
    <row r="691" s="76" customFormat="1" ht="15.75" customHeight="1"/>
    <row r="692" s="76" customFormat="1" ht="15.75" customHeight="1"/>
    <row r="693" s="76" customFormat="1" ht="15.75" customHeight="1"/>
    <row r="694" s="76" customFormat="1" ht="15.75" customHeight="1"/>
    <row r="695" s="76" customFormat="1" ht="15.75" customHeight="1"/>
    <row r="696" s="76" customFormat="1" ht="15.75" customHeight="1"/>
    <row r="697" s="76" customFormat="1" ht="15.75" customHeight="1"/>
    <row r="698" s="76" customFormat="1" ht="15.75" customHeight="1"/>
    <row r="699" s="76" customFormat="1" ht="15.75" customHeight="1"/>
    <row r="700" s="76" customFormat="1" ht="15.75" customHeight="1"/>
    <row r="701" s="76" customFormat="1" ht="15.75" customHeight="1"/>
    <row r="702" s="76" customFormat="1" ht="15.75" customHeight="1"/>
    <row r="703" s="76" customFormat="1" ht="15.75" customHeight="1"/>
    <row r="704" s="76" customFormat="1" ht="15.75" customHeight="1"/>
    <row r="705" s="76" customFormat="1" ht="15.75" customHeight="1"/>
    <row r="706" s="76" customFormat="1" ht="15.75" customHeight="1"/>
    <row r="707" s="76" customFormat="1" ht="15.75" customHeight="1"/>
    <row r="708" s="76" customFormat="1" ht="15.75" customHeight="1"/>
    <row r="709" s="76" customFormat="1" ht="15.75" customHeight="1"/>
    <row r="710" s="76" customFormat="1" ht="15.75" customHeight="1"/>
    <row r="711" s="76" customFormat="1" ht="15.75" customHeight="1"/>
    <row r="712" s="76" customFormat="1" ht="15.75" customHeight="1"/>
    <row r="713" s="76" customFormat="1" ht="15.75" customHeight="1"/>
    <row r="714" s="76" customFormat="1" ht="15.75" customHeight="1"/>
    <row r="715" s="76" customFormat="1" ht="15.75" customHeight="1"/>
    <row r="716" s="76" customFormat="1" ht="15.75" customHeight="1"/>
    <row r="717" s="76" customFormat="1" ht="15.75" customHeight="1"/>
    <row r="718" s="76" customFormat="1" ht="15.75" customHeight="1"/>
    <row r="719" s="76" customFormat="1" ht="15.75" customHeight="1"/>
    <row r="720" s="76" customFormat="1" ht="15.75" customHeight="1"/>
    <row r="721" s="76" customFormat="1" ht="15.75" customHeight="1"/>
    <row r="722" s="76" customFormat="1" ht="15.75" customHeight="1"/>
    <row r="723" s="76" customFormat="1" ht="15.75" customHeight="1"/>
    <row r="724" s="76" customFormat="1" ht="15.75" customHeight="1"/>
    <row r="725" s="76" customFormat="1" ht="15.75" customHeight="1"/>
    <row r="726" s="76" customFormat="1" ht="15.75" customHeight="1"/>
    <row r="727" s="76" customFormat="1" ht="15.75" customHeight="1"/>
    <row r="728" s="76" customFormat="1" ht="15.75" customHeight="1"/>
    <row r="729" s="76" customFormat="1" ht="15.75" customHeight="1"/>
    <row r="730" s="76" customFormat="1" ht="15.75" customHeight="1"/>
    <row r="731" s="76" customFormat="1" ht="15.75" customHeight="1"/>
    <row r="732" s="76" customFormat="1" ht="15.75" customHeight="1"/>
    <row r="733" s="76" customFormat="1" ht="15.75" customHeight="1"/>
    <row r="734" s="76" customFormat="1" ht="15.75" customHeight="1"/>
    <row r="735" s="76" customFormat="1" ht="15.75" customHeight="1"/>
    <row r="736" s="76" customFormat="1" ht="15.75" customHeight="1"/>
    <row r="737" s="76" customFormat="1" ht="15.75" customHeight="1"/>
    <row r="738" s="76" customFormat="1" ht="15.75" customHeight="1"/>
    <row r="739" s="76" customFormat="1" ht="15.75" customHeight="1"/>
    <row r="740" s="76" customFormat="1" ht="15.75" customHeight="1"/>
    <row r="741" s="76" customFormat="1" ht="15.75" customHeight="1"/>
    <row r="742" s="76" customFormat="1" ht="15.75" customHeight="1"/>
    <row r="743" s="76" customFormat="1" ht="15.75" customHeight="1"/>
    <row r="744" s="76" customFormat="1" ht="15.75" customHeight="1"/>
    <row r="745" s="76" customFormat="1" ht="15.75" customHeight="1"/>
    <row r="746" s="76" customFormat="1" ht="15.75" customHeight="1"/>
    <row r="747" s="76" customFormat="1" ht="15.75" customHeight="1"/>
    <row r="748" s="76" customFormat="1" ht="15.75" customHeight="1"/>
    <row r="749" s="76" customFormat="1" ht="15.75" customHeight="1"/>
    <row r="750" s="76" customFormat="1" ht="15.75" customHeight="1"/>
    <row r="751" s="76" customFormat="1" ht="15.75" customHeight="1"/>
    <row r="752" s="76" customFormat="1" ht="15.75" customHeight="1"/>
    <row r="753" s="76" customFormat="1" ht="15.75" customHeight="1"/>
    <row r="754" s="76" customFormat="1" ht="15.75" customHeight="1"/>
    <row r="755" s="76" customFormat="1" ht="15.75" customHeight="1"/>
    <row r="756" s="76" customFormat="1" ht="15.75" customHeight="1"/>
    <row r="757" s="76" customFormat="1" ht="15.75" customHeight="1"/>
    <row r="758" s="76" customFormat="1" ht="15.75" customHeight="1"/>
    <row r="759" s="76" customFormat="1" ht="15.75" customHeight="1"/>
    <row r="760" s="76" customFormat="1" ht="15.75" customHeight="1"/>
    <row r="761" s="76" customFormat="1" ht="15.75" customHeight="1"/>
    <row r="762" s="76" customFormat="1" ht="15.75" customHeight="1"/>
    <row r="763" s="76" customFormat="1" ht="15.75" customHeight="1"/>
    <row r="764" s="76" customFormat="1" ht="15.75" customHeight="1"/>
    <row r="765" s="76" customFormat="1" ht="15.75" customHeight="1"/>
    <row r="766" s="76" customFormat="1" ht="15.75" customHeight="1"/>
    <row r="767" s="76" customFormat="1" ht="15.75" customHeight="1"/>
    <row r="768" s="76" customFormat="1" ht="15.75" customHeight="1"/>
    <row r="769" s="76" customFormat="1" ht="15.75" customHeight="1"/>
    <row r="770" s="76" customFormat="1" ht="15.75" customHeight="1"/>
    <row r="771" s="76" customFormat="1" ht="15.75" customHeight="1"/>
    <row r="772" s="76" customFormat="1" ht="15.75" customHeight="1"/>
    <row r="773" s="76" customFormat="1" ht="15.75" customHeight="1"/>
    <row r="774" s="76" customFormat="1" ht="15.75" customHeight="1"/>
    <row r="775" s="76" customFormat="1" ht="15.75" customHeight="1"/>
    <row r="776" s="76" customFormat="1" ht="15.75" customHeight="1"/>
    <row r="777" s="76" customFormat="1" ht="15.75" customHeight="1"/>
    <row r="778" s="76" customFormat="1" ht="15.75" customHeight="1"/>
    <row r="779" s="76" customFormat="1" ht="15.75" customHeight="1"/>
    <row r="780" s="76" customFormat="1" ht="15.75" customHeight="1"/>
    <row r="781" s="76" customFormat="1" ht="15.75" customHeight="1"/>
    <row r="782" s="76" customFormat="1" ht="15.75" customHeight="1"/>
    <row r="783" s="76" customFormat="1" ht="15.75" customHeight="1"/>
    <row r="784" s="76" customFormat="1" ht="15.75" customHeight="1"/>
    <row r="785" s="76" customFormat="1" ht="15.75" customHeight="1"/>
    <row r="786" s="76" customFormat="1" ht="15.75" customHeight="1"/>
    <row r="787" s="76" customFormat="1" ht="15.75" customHeight="1"/>
    <row r="788" s="76" customFormat="1" ht="15.75" customHeight="1"/>
    <row r="789" s="76" customFormat="1" ht="15.75" customHeight="1"/>
    <row r="790" s="76" customFormat="1" ht="15.75" customHeight="1"/>
    <row r="791" s="76" customFormat="1" ht="15.75" customHeight="1"/>
    <row r="792" s="76" customFormat="1" ht="15.75" customHeight="1"/>
    <row r="793" s="76" customFormat="1" ht="15.75" customHeight="1"/>
    <row r="794" s="76" customFormat="1" ht="15.75" customHeight="1"/>
    <row r="795" s="76" customFormat="1" ht="15.75" customHeight="1"/>
    <row r="796" s="76" customFormat="1" ht="15.75" customHeight="1"/>
    <row r="797" s="76" customFormat="1" ht="15.75" customHeight="1"/>
    <row r="798" s="76" customFormat="1" ht="15.75" customHeight="1"/>
    <row r="799" s="76" customFormat="1" ht="15.75" customHeight="1"/>
    <row r="800" s="76" customFormat="1" ht="15.75" customHeight="1"/>
    <row r="801" s="76" customFormat="1" ht="15.75" customHeight="1"/>
    <row r="802" s="76" customFormat="1" ht="15.75" customHeight="1"/>
    <row r="803" s="76" customFormat="1" ht="15.75" customHeight="1"/>
    <row r="804" s="76" customFormat="1" ht="15.75" customHeight="1"/>
    <row r="805" s="76" customFormat="1" ht="15.75" customHeight="1"/>
    <row r="806" s="76" customFormat="1" ht="15.75" customHeight="1"/>
    <row r="807" s="76" customFormat="1" ht="15.75" customHeight="1"/>
    <row r="808" s="76" customFormat="1" ht="15.75" customHeight="1"/>
    <row r="809" s="76" customFormat="1" ht="15.75" customHeight="1"/>
    <row r="810" s="76" customFormat="1" ht="15.75" customHeight="1"/>
    <row r="811" s="76" customFormat="1" ht="15.75" customHeight="1"/>
    <row r="812" s="76" customFormat="1" ht="15.75" customHeight="1"/>
    <row r="813" s="76" customFormat="1" ht="15.75" customHeight="1"/>
    <row r="814" s="76" customFormat="1" ht="15.75" customHeight="1"/>
    <row r="815" s="76" customFormat="1" ht="15.75" customHeight="1"/>
    <row r="816" s="76" customFormat="1" ht="15.75" customHeight="1"/>
    <row r="817" s="76" customFormat="1" ht="15.75" customHeight="1"/>
    <row r="818" s="76" customFormat="1" ht="15.75" customHeight="1"/>
    <row r="819" s="76" customFormat="1" ht="15.75" customHeight="1"/>
    <row r="820" s="76" customFormat="1" ht="15.75" customHeight="1"/>
    <row r="821" s="76" customFormat="1" ht="15.75" customHeight="1"/>
    <row r="822" s="76" customFormat="1" ht="15.75" customHeight="1"/>
    <row r="823" s="76" customFormat="1" ht="15.75" customHeight="1"/>
    <row r="824" s="76" customFormat="1" ht="15.75" customHeight="1"/>
    <row r="825" s="76" customFormat="1" ht="15.75" customHeight="1"/>
    <row r="826" s="76" customFormat="1" ht="15.75" customHeight="1"/>
    <row r="827" s="76" customFormat="1" ht="15.75" customHeight="1"/>
    <row r="828" s="76" customFormat="1" ht="15.75" customHeight="1"/>
    <row r="829" s="76" customFormat="1" ht="15.75" customHeight="1"/>
    <row r="830" s="76" customFormat="1" ht="15.75" customHeight="1"/>
    <row r="831" s="76" customFormat="1" ht="15.75" customHeight="1"/>
    <row r="832" s="76" customFormat="1" ht="15.75" customHeight="1"/>
    <row r="833" s="76" customFormat="1" ht="15.75" customHeight="1"/>
    <row r="834" s="76" customFormat="1" ht="15.75" customHeight="1"/>
    <row r="835" s="76" customFormat="1" ht="15.75" customHeight="1"/>
    <row r="836" s="76" customFormat="1" ht="15.75" customHeight="1"/>
    <row r="837" s="76" customFormat="1" ht="15.75" customHeight="1"/>
    <row r="838" s="76" customFormat="1" ht="15.75" customHeight="1"/>
    <row r="839" s="76" customFormat="1" ht="15.75" customHeight="1"/>
    <row r="840" s="76" customFormat="1" ht="15.75" customHeight="1"/>
    <row r="841" s="76" customFormat="1" ht="15.75" customHeight="1"/>
    <row r="842" s="76" customFormat="1" ht="15.75" customHeight="1"/>
    <row r="843" s="76" customFormat="1" ht="15.75" customHeight="1"/>
    <row r="844" s="76" customFormat="1" ht="15.75" customHeight="1"/>
    <row r="845" s="76" customFormat="1" ht="15.75" customHeight="1"/>
    <row r="846" s="76" customFormat="1" ht="15.75" customHeight="1"/>
    <row r="847" s="76" customFormat="1" ht="15.75" customHeight="1"/>
    <row r="848" s="76" customFormat="1" ht="15.75" customHeight="1"/>
    <row r="849" s="76" customFormat="1" ht="15.75" customHeight="1"/>
    <row r="850" s="76" customFormat="1" ht="15.75" customHeight="1"/>
    <row r="851" s="76" customFormat="1" ht="15.75" customHeight="1"/>
    <row r="852" s="76" customFormat="1" ht="15.75" customHeight="1"/>
    <row r="853" s="76" customFormat="1" ht="15.75" customHeight="1"/>
    <row r="854" s="76" customFormat="1" ht="15.75" customHeight="1"/>
    <row r="855" s="76" customFormat="1" ht="15.75" customHeight="1"/>
    <row r="856" s="76" customFormat="1" ht="15.75" customHeight="1"/>
    <row r="857" s="76" customFormat="1" ht="15.75" customHeight="1"/>
    <row r="858" s="76" customFormat="1" ht="15.75" customHeight="1"/>
    <row r="859" s="76" customFormat="1" ht="15.75" customHeight="1"/>
    <row r="860" s="76" customFormat="1" ht="15.75" customHeight="1"/>
    <row r="861" s="76" customFormat="1" ht="15.75" customHeight="1"/>
    <row r="862" s="76" customFormat="1" ht="15.75" customHeight="1"/>
    <row r="863" s="76" customFormat="1" ht="15.75" customHeight="1"/>
    <row r="864" s="76" customFormat="1" ht="15.75" customHeight="1"/>
    <row r="865" s="76" customFormat="1" ht="15.75" customHeight="1"/>
    <row r="866" s="76" customFormat="1" ht="15.75" customHeight="1"/>
    <row r="867" s="76" customFormat="1" ht="15.75" customHeight="1"/>
    <row r="868" s="76" customFormat="1" ht="15.75" customHeight="1"/>
    <row r="869" s="76" customFormat="1" ht="15.75" customHeight="1"/>
    <row r="870" s="76" customFormat="1" ht="15.75" customHeight="1"/>
    <row r="871" s="76" customFormat="1" ht="15.75" customHeight="1"/>
    <row r="872" s="76" customFormat="1" ht="15.75" customHeight="1"/>
    <row r="873" s="76" customFormat="1" ht="15.75" customHeight="1"/>
    <row r="874" s="76" customFormat="1" ht="15.75" customHeight="1"/>
    <row r="875" s="76" customFormat="1" ht="15.75" customHeight="1"/>
    <row r="876" s="76" customFormat="1" ht="15.75" customHeight="1"/>
    <row r="877" s="76" customFormat="1" ht="15.75" customHeight="1"/>
    <row r="878" s="76" customFormat="1" ht="15.75" customHeight="1"/>
    <row r="879" s="76" customFormat="1" ht="15.75" customHeight="1"/>
    <row r="880" s="76" customFormat="1" ht="15.75" customHeight="1"/>
    <row r="881" s="76" customFormat="1" ht="15.75" customHeight="1"/>
    <row r="882" s="76" customFormat="1" ht="15.75" customHeight="1"/>
    <row r="883" s="76" customFormat="1" ht="15.75" customHeight="1"/>
    <row r="884" s="76" customFormat="1" ht="15.75" customHeight="1"/>
    <row r="885" s="76" customFormat="1" ht="15.75" customHeight="1"/>
    <row r="886" s="76" customFormat="1" ht="15.75" customHeight="1"/>
    <row r="887" s="76" customFormat="1" ht="15.75" customHeight="1"/>
    <row r="888" s="76" customFormat="1" ht="15.75" customHeight="1"/>
    <row r="889" s="76" customFormat="1" ht="15.75" customHeight="1"/>
    <row r="890" s="76" customFormat="1" ht="15.75" customHeight="1"/>
    <row r="891" s="76" customFormat="1" ht="15.75" customHeight="1"/>
    <row r="892" s="76" customFormat="1" ht="15.75" customHeight="1"/>
    <row r="893" s="76" customFormat="1" ht="15.75" customHeight="1"/>
    <row r="894" s="76" customFormat="1" ht="15.75" customHeight="1"/>
    <row r="895" s="76" customFormat="1" ht="15.75" customHeight="1"/>
    <row r="896" s="76" customFormat="1" ht="15.75" customHeight="1"/>
    <row r="897" s="76" customFormat="1" ht="15.75" customHeight="1"/>
    <row r="898" s="76" customFormat="1" ht="15.75" customHeight="1"/>
    <row r="899" s="76" customFormat="1" ht="15.75" customHeight="1"/>
    <row r="900" s="76" customFormat="1" ht="15.75" customHeight="1"/>
    <row r="901" s="76" customFormat="1" ht="15.75" customHeight="1"/>
    <row r="902" s="76" customFormat="1" ht="15.75" customHeight="1"/>
    <row r="903" s="76" customFormat="1" ht="15.75" customHeight="1"/>
    <row r="904" s="76" customFormat="1" ht="15.75" customHeight="1"/>
    <row r="905" s="76" customFormat="1" ht="15.75" customHeight="1"/>
    <row r="906" s="76" customFormat="1" ht="15.75" customHeight="1"/>
    <row r="907" s="76" customFormat="1" ht="15.75" customHeight="1"/>
    <row r="908" s="76" customFormat="1" ht="15.75" customHeight="1"/>
    <row r="909" s="76" customFormat="1" ht="15.75" customHeight="1"/>
    <row r="910" s="76" customFormat="1" ht="15.75" customHeight="1"/>
    <row r="911" s="76" customFormat="1" ht="15.75" customHeight="1"/>
    <row r="912" s="76" customFormat="1" ht="15.75" customHeight="1"/>
    <row r="913" s="76" customFormat="1" ht="15.75" customHeight="1"/>
    <row r="914" s="76" customFormat="1" ht="15.75" customHeight="1"/>
    <row r="915" s="76" customFormat="1" ht="15.75" customHeight="1"/>
    <row r="916" s="76" customFormat="1" ht="15.75" customHeight="1"/>
    <row r="917" s="76" customFormat="1" ht="15.75" customHeight="1"/>
    <row r="918" s="76" customFormat="1" ht="15.75" customHeight="1"/>
    <row r="919" s="76" customFormat="1" ht="15.75" customHeight="1"/>
    <row r="920" s="76" customFormat="1" ht="15.75" customHeight="1"/>
    <row r="921" s="76" customFormat="1" ht="15.75" customHeight="1"/>
    <row r="922" s="76" customFormat="1" ht="15.75" customHeight="1"/>
    <row r="923" s="76" customFormat="1" ht="15.75" customHeight="1"/>
    <row r="924" s="76" customFormat="1" ht="15.75" customHeight="1"/>
    <row r="925" s="76" customFormat="1" ht="15.75" customHeight="1"/>
    <row r="926" s="76" customFormat="1" ht="15.75" customHeight="1"/>
    <row r="927" s="76" customFormat="1" ht="15.75" customHeight="1"/>
    <row r="928" s="76" customFormat="1" ht="15.75" customHeight="1"/>
    <row r="929" s="76" customFormat="1" ht="15.75" customHeight="1"/>
    <row r="930" s="76" customFormat="1" ht="15.75" customHeight="1"/>
    <row r="931" s="76" customFormat="1" ht="15.75" customHeight="1"/>
    <row r="932" s="76" customFormat="1" ht="15.75" customHeight="1"/>
    <row r="933" s="76" customFormat="1" ht="15.75" customHeight="1"/>
    <row r="934" s="76" customFormat="1" ht="15.75" customHeight="1"/>
    <row r="935" s="76" customFormat="1" ht="15.75" customHeight="1"/>
    <row r="936" s="76" customFormat="1" ht="15.75" customHeight="1"/>
    <row r="937" s="76" customFormat="1" ht="15.75" customHeight="1"/>
    <row r="938" s="76" customFormat="1" ht="15.75" customHeight="1"/>
    <row r="939" s="76" customFormat="1" ht="15.75" customHeight="1"/>
    <row r="940" s="76" customFormat="1" ht="15.75" customHeight="1"/>
    <row r="941" s="76" customFormat="1" ht="15.75" customHeight="1"/>
    <row r="942" s="76" customFormat="1" ht="15.75" customHeight="1"/>
    <row r="943" s="76" customFormat="1" ht="15.75" customHeight="1"/>
    <row r="944" s="76" customFormat="1" ht="15.75" customHeight="1"/>
    <row r="945" s="76" customFormat="1" ht="15.75" customHeight="1"/>
    <row r="946" s="76" customFormat="1" ht="15.75" customHeight="1"/>
    <row r="947" s="76" customFormat="1" ht="15.75" customHeight="1"/>
    <row r="948" s="76" customFormat="1" ht="15.75" customHeight="1"/>
    <row r="949" s="76" customFormat="1" ht="15.75" customHeight="1"/>
    <row r="950" s="76" customFormat="1" ht="15.75" customHeight="1"/>
    <row r="951" s="76" customFormat="1" ht="15.75" customHeight="1"/>
    <row r="952" s="76" customFormat="1" ht="15.75" customHeight="1"/>
    <row r="953" s="76" customFormat="1" ht="15.75" customHeight="1"/>
    <row r="954" s="76" customFormat="1" ht="15.75" customHeight="1"/>
    <row r="955" s="76" customFormat="1" ht="15.75" customHeight="1"/>
    <row r="956" s="76" customFormat="1" ht="15.75" customHeight="1"/>
    <row r="957" s="76" customFormat="1" ht="15.75" customHeight="1"/>
    <row r="958" s="76" customFormat="1" ht="15.75" customHeight="1"/>
    <row r="959" s="76" customFormat="1" ht="15.75" customHeight="1"/>
    <row r="960" s="76" customFormat="1" ht="15.75" customHeight="1"/>
    <row r="961" s="76" customFormat="1" ht="15.75" customHeight="1"/>
    <row r="962" s="76" customFormat="1" ht="15.75" customHeight="1"/>
    <row r="963" s="76" customFormat="1" ht="15.75" customHeight="1"/>
    <row r="964" s="76" customFormat="1" ht="15.75" customHeight="1"/>
    <row r="965" s="76" customFormat="1" ht="15.75" customHeight="1"/>
    <row r="966" s="76" customFormat="1" ht="15.75" customHeight="1"/>
    <row r="967" s="76" customFormat="1" ht="15.75" customHeight="1"/>
    <row r="968" s="76" customFormat="1" ht="15.75" customHeight="1"/>
    <row r="969" s="76" customFormat="1" ht="15.75" customHeight="1"/>
    <row r="970" s="76" customFormat="1" ht="15.75" customHeight="1"/>
    <row r="971" s="76" customFormat="1" ht="15.75" customHeight="1"/>
    <row r="972" s="76" customFormat="1" ht="15.75" customHeight="1"/>
    <row r="973" s="76" customFormat="1" ht="15.75" customHeight="1"/>
    <row r="974" s="76" customFormat="1" ht="15.75" customHeight="1"/>
    <row r="975" s="76" customFormat="1" ht="15.75" customHeight="1"/>
    <row r="976" s="76" customFormat="1" ht="15.75" customHeight="1"/>
    <row r="977" s="76" customFormat="1" ht="15.75" customHeight="1"/>
    <row r="978" s="76" customFormat="1" ht="15.75" customHeight="1"/>
    <row r="979" s="76" customFormat="1" ht="15.75" customHeight="1"/>
    <row r="980" s="76" customFormat="1" ht="15.75" customHeight="1"/>
    <row r="981" s="76" customFormat="1" ht="15.75" customHeight="1"/>
    <row r="982" s="76" customFormat="1" ht="15.75" customHeight="1"/>
    <row r="983" s="76" customFormat="1" ht="15.75" customHeight="1"/>
    <row r="984" s="76" customFormat="1" ht="15.75" customHeight="1"/>
    <row r="985" s="76" customFormat="1" ht="15.75" customHeight="1"/>
    <row r="986" s="76" customFormat="1" ht="15.75" customHeight="1"/>
    <row r="987" s="76" customFormat="1" ht="15.75" customHeight="1"/>
    <row r="988" s="76" customFormat="1" ht="15.75" customHeight="1"/>
    <row r="989" s="76" customFormat="1" ht="15.75" customHeight="1"/>
    <row r="990" s="76" customFormat="1" ht="15.75" customHeight="1"/>
    <row r="991" s="76" customFormat="1" ht="15.75" customHeight="1"/>
    <row r="992" s="76" customFormat="1" ht="15.75" customHeight="1"/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스터디 평가 시트</vt:lpstr>
      <vt:lpstr>프로젝트 평가 시트</vt:lpstr>
      <vt:lpstr>집계 시트</vt:lpstr>
      <vt:lpstr>전반기 활동 기록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Ativ</dc:creator>
  <cp:lastModifiedBy>이나경</cp:lastModifiedBy>
  <dcterms:created xsi:type="dcterms:W3CDTF">2020-03-10T12:05:12Z</dcterms:created>
  <dcterms:modified xsi:type="dcterms:W3CDTF">2022-11-22T19:33:10Z</dcterms:modified>
</cp:coreProperties>
</file>