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911192E9-EA5C-5147-B72D-7DEE0C08E2B4}" xr6:coauthVersionLast="47" xr6:coauthVersionMax="47" xr10:uidLastSave="{00000000-0000-0000-0000-000000000000}"/>
  <bookViews>
    <workbookView xWindow="0" yWindow="500" windowWidth="51200" windowHeight="2658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Steuerkonto" sheetId="12" r:id="rId14"/>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0" i="14" l="1"/>
  <c r="B29" i="14"/>
  <c r="B28" i="14"/>
  <c r="H8" i="13"/>
  <c r="G8" i="13"/>
  <c r="F8" i="13"/>
  <c r="E8" i="13"/>
  <c r="H12" i="14"/>
  <c r="H13" i="14"/>
  <c r="B32" i="14"/>
  <c r="B33" i="14"/>
  <c r="B37" i="14"/>
  <c r="B41" i="14"/>
  <c r="B34" i="14"/>
  <c r="B50" i="14"/>
  <c r="B49" i="14"/>
  <c r="B38" i="14"/>
  <c r="B25" i="14"/>
  <c r="B24" i="14"/>
  <c r="B51" i="14"/>
  <c r="B54" i="14"/>
  <c r="B52"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<sst xmlns="http://schemas.openxmlformats.org/spreadsheetml/2006/main" count="1172" uniqueCount="352">
  <si>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</si>
  <si>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</si>
  <si>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</si>
  <si>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</si>
  <si>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</si>
  <si>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</si>
  <si>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</si>
  <si>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</si>
  <si>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</si>
  <si>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</si>
  <si>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</si>
  <si>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</si>
  <si>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</si>
  <si>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</si>
  <si>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</si>
  <si>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</si>
  <si>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</si>
  <si>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</si>
  <si>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</si>
  <si>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</si>
  <si>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</si>
  <si>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</si>
  <si>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</si>
  <si>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</si>
  <si>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</si>
  <si>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</si>
  <si>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</si>
  <si>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</si>
  <si>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</si>
  <si>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</si>
  <si>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</si>
  <si>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</si>
  <si>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</si>
  <si>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</si>
  <si>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</si>
  <si>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</si>
  <si>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</si>
  <si>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</si>
  <si>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</si>
  <si>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</si>
  <si>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</si>
  <si>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</si>
  <si>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</si>
  <si>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</si>
  <si>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</si>
  <si>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</si>
  <si>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</si>
  <si>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</si>
  <si>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</si>
  <si>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</si>
  <si>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</si>
  <si>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</si>
  <si>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</si>
  <si>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</si>
  <si>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</si>
  <si>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</si>
  <si>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</si>
  <si>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</si>
  <si>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</si>
  <si>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</si>
  <si>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</si>
  <si>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</si>
  <si>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</si>
  <si>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</si>
  <si>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</si>
  <si>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</si>
  <si>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</si>
  <si>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</si>
  <si>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</si>
  <si>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</si>
  <si>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</si>
  <si>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</si>
  <si>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</si>
  <si>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</si>
  <si>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</si>
  <si>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</si>
  <si>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</si>
  <si>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</si>
  <si>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</si>
  <si>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</si>
  <si>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</si>
  <si>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</si>
  <si>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</si>
  <si>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</si>
  <si>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</si>
  <si>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</si>
  <si>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</si>
  <si>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</si>
  <si>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</si>
  <si>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</si>
  <si>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</si>
  <si>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</si>
  <si>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</si>
  <si>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</si>
  <si>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</si>
  <si>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</si>
  <si>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</si>
  <si>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</si>
  <si>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</si>
  <si>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</si>
  <si>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</si>
  <si>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</si>
  <si>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</si>
  <si>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</si>
  <si>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</si>
  <si>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</si>
  <si>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</si>
  <si>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</si>
  <si>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</si>
  <si>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</si>
  <si>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</si>
  <si>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</si>
  <si>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</si>
  <si>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</si>
  <si>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</si>
  <si>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</si>
  <si>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</si>
  <si>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</si>
  <si>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</si>
  <si>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</si>
  <si>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</si>
  <si>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</si>
  <si>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</si>
  <si>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</si>
  <si>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</si>
  <si>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</si>
  <si>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</si>
  <si>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</si>
  <si>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</si>
  <si>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</si>
  <si>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</si>
  <si>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</si>
  <si>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</si>
  <si>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</si>
  <si>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</si>
  <si>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</si>
  <si>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</si>
  <si>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</si>
  <si>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</si>
  <si>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</si>
  <si>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</si>
  <si>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</si>
  <si>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</si>
  <si>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</si>
  <si>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</si>
  <si>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</si>
  <si>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</si>
  <si>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</si>
  <si>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</si>
  <si>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</si>
  <si>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</si>
  <si>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</si>
  <si>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</si>
  <si>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</si>
  <si>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</si>
  <si>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</si>
  <si>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</si>
  <si>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</si>
  <si>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</si>
  <si>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</si>
  <si>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</si>
  <si>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</si>
  <si>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</si>
  <si>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</si>
  <si>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</si>
  <si>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</si>
  <si>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</si>
  <si>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</si>
  <si>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</si>
  <si>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</si>
  <si>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</si>
  <si>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</si>
  <si>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</si>
  <si>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</si>
  <si>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</si>
  <si>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</si>
  <si>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</si>
  <si>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</si>
  <si>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</si>
  <si>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</si>
  <si>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</si>
  <si>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</si>
  <si>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</si>
  <si>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</si>
  <si>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</si>
  <si>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</si>
  <si>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</si>
  <si>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</si>
  <si>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</si>
  <si>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</si>
  <si>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</si>
  <si>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</si>
  <si>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</si>
  <si>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</si>
  <si>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</si>
  <si>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</si>
  <si>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</si>
  <si>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</si>
  <si>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</si>
  <si>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</si>
  <si>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</si>
  <si>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</si>
  <si>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</si>
  <si>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</si>
  <si>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</si>
  <si>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</si>
  <si>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</si>
  <si>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</si>
  <si>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</si>
  <si>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</si>
  <si>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</si>
  <si>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</si>
  <si>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</si>
  <si>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</si>
  <si>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</si>
  <si>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</si>
  <si>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</si>
  <si>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</si>
  <si>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</si>
  <si>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</si>
  <si>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</si>
  <si>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</si>
  <si>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</si>
  <si>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</si>
  <si>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</si>
  <si>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</si>
  <si>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</si>
  <si>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</si>
  <si>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</si>
  <si>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</si>
  <si>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</si>
  <si>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</si>
  <si>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</si>
  <si>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</si>
  <si>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</si>
  <si>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</si>
  <si>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</si>
  <si>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</si>
  <si>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</si>
  <si>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</si>
  <si>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</si>
  <si>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</si>
  <si>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</si>
  <si>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</si>
  <si>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</si>
  <si>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</si>
  <si>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</si>
  <si>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</si>
  <si>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</si>
  <si>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</si>
  <si>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</si>
  <si>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</si>
  <si>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</si>
  <si>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</si>
  <si>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</si>
  <si>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</si>
  <si>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</si>
  <si>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</si>
  <si>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</si>
  <si>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</si>
  <si>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</si>
  <si>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</si>
  <si>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</si>
  <si>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</si>
  <si>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</si>
  <si>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</si>
  <si>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</si>
  <si>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</si>
  <si>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</si>
  <si>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</si>
  <si>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</si>
  <si>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</si>
  <si>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</si>
  <si>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</si>
  <si>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</si>
  <si>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</si>
  <si>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</si>
  <si>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</si>
  <si>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</si>
  <si>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</si>
  <si>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</si>
  <si>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</si>
  <si>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</si>
  <si>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</si>
  <si>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</si>
  <si>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</si>
  <si>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</si>
  <si>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</si>
  <si>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</si>
  <si>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</si>
  <si>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</si>
  <si>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</si>
  <si>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</si>
  <si>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</si>
  <si>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</si>
  <si>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</si>
  <si>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</si>
  <si>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</si>
  <si>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</si>
  <si>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</si>
  <si>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</si>
  <si>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</si>
  <si>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</si>
  <si>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</si>
  <si>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</si>
  <si>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</si>
  <si>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</si>
  <si>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</si>
  <si>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</si>
  <si>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</si>
  <si>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</si>
  <si>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</si>
  <si>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</si>
  <si>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rPr>
      <t xml:space="preserve">Bis zum nächsten 3.Q (666€ fällig am </t>
    </r>
    <r>
      <rPr>
        <b/>
        <sz val="15"/>
        <color indexed="8"/>
        <rFont val="Calibri"/>
      </rPr>
      <t>16.08.2021</t>
    </r>
    <r>
      <rPr>
        <sz val="15"/>
        <color indexed="8"/>
        <rFont val="Calibri"/>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</si>
  <si>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</si>
  <si>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</si>
  <si>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</si>
  <si>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</si>
  <si>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</si>
  <si>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</si>
  <si>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</si>
  <si>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</si>
  <si>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</si>
  <si>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</si>
  <si>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</si>
  <si>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</si>
  <si>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</si>
  <si>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</si>
  <si>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</si>
  <si>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</si>
  <si>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</si>
  <si>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</si>
  <si>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</si>
  <si>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</si>
  <si>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</si>
  <si>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</si>
  <si>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</si>
  <si>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</si>
  <si>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</si>
  <si>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</si>
  <si>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</si>
  <si>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</si>
  <si>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</si>
  <si>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</si>
  <si>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</si>
  <si>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</si>
  <si>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</si>
  <si>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</si>
  <si>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</si>
  <si>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</si>
  <si>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</si>
  <si>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22.4.2022 wurden 1695€ überwiesen und dies sollte bis Jahresende reichen, d.h. am 1.1.2023 sollte Kontostand auf 0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</si>
</sst>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4" x14ac:knownFonts="1">
    <font>
      <sz val="15"/>
      <color indexed="8"/>
      <name val="Helvetica Neue"/>
    </font>
    <font>
      <sz val="12"/>
      <color indexed="8"/>
      <name val="Helvetica Neue"/>
    </font>
    <font>
      <sz val="14"/>
      <color indexed="8"/>
      <name val="Helvetica Neue"/>
    </font>
    <font>
      <u/>
      <sz val="12"/>
      <color indexed="11"/>
      <name val="Helvetica Neue"/>
    </font>
    <font>
      <b/>
      <sz val="17"/>
      <color indexed="8"/>
      <name val="Helvetica Neue"/>
    </font>
    <font>
      <b/>
      <sz val="15"/>
      <color indexed="8"/>
      <name val="Helvetica Neue"/>
    </font>
    <font>
      <sz val="14"/>
      <color indexed="17"/>
      <name val="Helvetica Neue"/>
    </font>
    <font>
      <sz val="11"/>
      <color indexed="8"/>
      <name val="Calibri"/>
    </font>
    <font>
      <b/>
      <sz val="15"/>
      <color indexed="23"/>
      <name val="Calibri"/>
    </font>
    <font>
      <sz val="15"/>
      <color indexed="25"/>
      <name val="Helvetica Neue"/>
    </font>
    <font>
      <sz val="15"/>
      <color indexed="27"/>
      <name val="Helvetica Neue"/>
    </font>
    <font>
      <b/>
      <sz val="15"/>
      <color indexed="27"/>
      <name val="Calibri"/>
    </font>
    <font>
      <b/>
      <sz val="15"/>
      <color indexed="8"/>
      <name val="Calibri"/>
    </font>
    <font>
      <b/>
      <sz val="16"/>
      <color indexed="23"/>
      <name val="Calibri"/>
    </font>
    <font>
      <b/>
      <sz val="14"/>
      <color indexed="8"/>
      <name val="Calibri"/>
    </font>
    <font>
      <sz val="14"/>
      <color indexed="25"/>
      <name val="Helvetica Neue"/>
    </font>
    <font>
      <sz val="14"/>
      <color indexed="29"/>
      <name val="Helvetica Neue"/>
    </font>
    <font>
      <b/>
      <sz val="14"/>
      <color indexed="23"/>
      <name val="Calibri"/>
    </font>
    <font>
      <sz val="15"/>
      <color indexed="29"/>
      <name val="Helvetica Neue"/>
    </font>
    <font>
      <b/>
      <sz val="15"/>
      <color indexed="23"/>
      <name val="Helvetica Neue"/>
    </font>
    <font>
      <sz val="17"/>
      <color indexed="25"/>
      <name val="Helvetica Neue"/>
    </font>
    <font>
      <sz val="17"/>
      <color indexed="29"/>
      <name val="Helvetica Neue"/>
    </font>
    <font>
      <sz val="17"/>
      <color indexed="8"/>
      <name val="Helvetica Neue"/>
    </font>
    <font>
      <b/>
      <sz val="17"/>
      <color indexed="23"/>
      <name val="Calibri"/>
    </font>
    <font>
      <sz val="20"/>
      <color indexed="17"/>
      <name val="Helvetica Neue"/>
    </font>
    <font>
      <b/>
      <sz val="16"/>
      <color indexed="27"/>
      <name val="Calibri"/>
    </font>
    <font>
      <sz val="16"/>
      <color indexed="8"/>
      <name val="Helvetica Neue"/>
    </font>
    <font>
      <b/>
      <sz val="16"/>
      <color indexed="8"/>
      <name val="Calibri"/>
    </font>
    <font>
      <b/>
      <sz val="19"/>
      <color indexed="23"/>
      <name val="Calibri"/>
    </font>
    <font>
      <b/>
      <sz val="15"/>
      <color indexed="15"/>
      <name val="Calibri"/>
    </font>
    <font>
      <b/>
      <sz val="14"/>
      <color indexed="25"/>
      <name val="Calibri"/>
    </font>
    <font>
      <b/>
      <sz val="18"/>
      <color indexed="23"/>
      <name val="Calibri"/>
    </font>
    <font>
      <b/>
      <sz val="15"/>
      <color indexed="25"/>
      <name val="Calibri"/>
    </font>
    <font>
      <sz val="15"/>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s>
  <borders count="8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s>
  <cellStyleXfs count="1">
    <xf numFmtId="0" fontId="0" fillId="0" borderId="0" applyNumberFormat="0" applyFill="0" applyBorder="0" applyProtection="0"/>
  </cellStyleXfs>
  <cellXfs count="29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1" xfId="0" applyBorder="1" applyAlignment="1">
      <alignment horizontal="center"/>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0" fontId="1" fillId="0" borderId="0" xfId="0" applyFont="1" applyAlignment="1">
      <alignment horizontal="left" wrapText="1"/>
    </xf>
    <xf numFmtId="0" fontId="0" fillId="0" borderId="0" xfId="0" applyAlignment="1"/>
    <xf numFmtId="49" fontId="6" fillId="6" borderId="13" xfId="0" applyNumberFormat="1" applyFont="1" applyFill="1" applyBorder="1" applyAlignment="1">
      <alignment horizontal="center"/>
    </xf>
    <xf numFmtId="0" fontId="7" fillId="7" borderId="14" xfId="0" applyFont="1" applyFill="1" applyBorder="1" applyAlignment="1"/>
    <xf numFmtId="0" fontId="7" fillId="7" borderId="15" xfId="0" applyFont="1" applyFill="1" applyBorder="1" applyAlignment="1"/>
    <xf numFmtId="49" fontId="6" fillId="6" borderId="25" xfId="0" applyNumberFormat="1" applyFont="1" applyFill="1" applyBorder="1" applyAlignment="1">
      <alignment horizontal="center" vertical="center"/>
    </xf>
    <xf numFmtId="0" fontId="0" fillId="0" borderId="25" xfId="0" applyBorder="1" applyAlignment="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applyAlignment="1"/>
    <xf numFmtId="0" fontId="0" fillId="0" borderId="18" xfId="0" applyBorder="1" applyAlignment="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applyAlignment="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49" fontId="4" fillId="11" borderId="28" xfId="0" applyNumberFormat="1" applyFont="1" applyFill="1" applyBorder="1" applyAlignment="1">
      <alignment horizontal="center" vertical="center"/>
    </xf>
    <xf numFmtId="0" fontId="0" fillId="0" borderId="21" xfId="0" applyBorder="1" applyAlignment="1"/>
    <xf numFmtId="0" fontId="0" fillId="0" borderId="31" xfId="0" applyBorder="1" applyAlignment="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42" t="s">
        <v>0</v>
      </c>
      <c r="C3" s="243"/>
      <c r="D3" s="243"/>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12" workbookViewId="0">
      <selection activeCell="E34" sqref="E34"/>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66"/>
      <c r="B1" s="259"/>
      <c r="C1" s="259"/>
      <c r="D1" s="259"/>
      <c r="E1" s="259"/>
      <c r="F1" s="122"/>
      <c r="G1" s="267" t="s">
        <v>210</v>
      </c>
      <c r="H1" s="259"/>
      <c r="I1" s="259"/>
      <c r="J1" s="259"/>
      <c r="K1" s="259"/>
      <c r="L1" s="122"/>
      <c r="M1" s="267" t="s">
        <v>211</v>
      </c>
      <c r="N1" s="259"/>
      <c r="O1" s="259"/>
      <c r="P1" s="259"/>
      <c r="Q1" s="260"/>
    </row>
    <row r="2" spans="1:17" ht="22" customHeight="1" x14ac:dyDescent="0.2">
      <c r="A2" s="255"/>
      <c r="B2" s="261"/>
      <c r="C2" s="261"/>
      <c r="D2" s="261"/>
      <c r="E2" s="261"/>
      <c r="F2" s="122"/>
      <c r="G2" s="261"/>
      <c r="H2" s="261"/>
      <c r="I2" s="261"/>
      <c r="J2" s="261"/>
      <c r="K2" s="261"/>
      <c r="L2" s="122"/>
      <c r="M2" s="261"/>
      <c r="N2" s="261"/>
      <c r="O2" s="261"/>
      <c r="P2" s="261"/>
      <c r="Q2" s="26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68"/>
      <c r="J15" s="252"/>
      <c r="K15" s="252"/>
      <c r="L15" s="11"/>
      <c r="M15" s="11"/>
      <c r="N15" s="11"/>
      <c r="O15" s="265"/>
      <c r="P15" s="265"/>
      <c r="Q15" s="265"/>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9" t="s">
        <v>218</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53" t="s">
        <v>174</v>
      </c>
      <c r="D33" s="254"/>
      <c r="E33" s="11"/>
      <c r="F33" s="11"/>
      <c r="G33" s="11"/>
      <c r="H33" s="11"/>
      <c r="I33" s="11"/>
      <c r="J33" s="11"/>
      <c r="K33" s="11"/>
      <c r="L33" s="11"/>
      <c r="M33" s="11"/>
      <c r="N33" s="11"/>
      <c r="O33" s="11"/>
      <c r="P33" s="11"/>
      <c r="Q33" s="11"/>
    </row>
    <row r="34" spans="1:17" ht="22" customHeight="1" x14ac:dyDescent="0.25">
      <c r="A34" s="56" t="s">
        <v>104</v>
      </c>
      <c r="B34" s="91">
        <f>ROUND((B13+H13+N13-620)*0.06,2)</f>
        <v>331.57</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9" t="s">
        <v>221</v>
      </c>
      <c r="B48" s="250"/>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35" workbookViewId="0">
      <selection activeCell="B25" sqref="B25"/>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4" workbookViewId="0">
      <selection activeCell="B54" sqref="B54"/>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67" t="s">
        <v>329</v>
      </c>
      <c r="B1" s="267"/>
      <c r="C1" s="267"/>
      <c r="D1" s="267"/>
      <c r="E1" s="267"/>
      <c r="F1" s="122"/>
      <c r="G1" s="267" t="s">
        <v>333</v>
      </c>
      <c r="H1" s="259"/>
      <c r="I1" s="259"/>
      <c r="J1" s="259"/>
      <c r="K1" s="260"/>
    </row>
    <row r="2" spans="1:11" ht="22" customHeight="1" x14ac:dyDescent="0.2">
      <c r="A2" s="270"/>
      <c r="B2" s="270"/>
      <c r="C2" s="270"/>
      <c r="D2" s="270"/>
      <c r="E2" s="270"/>
      <c r="F2" s="122"/>
      <c r="G2" s="261"/>
      <c r="H2" s="261"/>
      <c r="I2" s="261"/>
      <c r="J2" s="261"/>
      <c r="K2" s="262"/>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238"/>
      <c r="D7" s="53"/>
      <c r="E7" s="53"/>
      <c r="F7" s="11"/>
      <c r="G7" s="50"/>
      <c r="H7" s="51"/>
      <c r="I7" s="238"/>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238"/>
      <c r="D11" s="61"/>
      <c r="E11" s="61"/>
      <c r="F11" s="11"/>
      <c r="G11" s="60"/>
      <c r="H11" s="42"/>
      <c r="I11" s="238"/>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9"/>
      <c r="D15" s="237"/>
      <c r="E15" s="237"/>
      <c r="F15" s="11"/>
      <c r="G15" s="11"/>
      <c r="H15" s="11"/>
      <c r="I15" s="265"/>
      <c r="J15" s="265"/>
      <c r="K15" s="265"/>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9" t="s">
        <v>330</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53" t="s">
        <v>174</v>
      </c>
      <c r="D33" s="254"/>
      <c r="E33" s="11"/>
      <c r="F33" s="11"/>
      <c r="G33" s="11"/>
      <c r="H33" s="11"/>
      <c r="I33" s="11"/>
      <c r="J33" s="11"/>
      <c r="K33" s="11"/>
      <c r="L33" s="11"/>
      <c r="M33" s="11"/>
      <c r="N33" s="11"/>
      <c r="O33" s="11"/>
      <c r="P33" s="11"/>
      <c r="Q33" s="11"/>
    </row>
    <row r="34" spans="1:17" ht="22" customHeight="1" x14ac:dyDescent="0.25">
      <c r="A34" s="56" t="s">
        <v>104</v>
      </c>
      <c r="B34" s="91">
        <f>ROUND((B13+H13-620)*0.06,2)</f>
        <v>337.3</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9" t="s">
        <v>331</v>
      </c>
      <c r="B48" s="250"/>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topLeftCell="A4" zoomScaleNormal="100" workbookViewId="0">
      <selection activeCell="B36" sqref="B36"/>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1">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40">
        <v>2.9</v>
      </c>
      <c r="AL44" s="240">
        <v>4.2</v>
      </c>
      <c r="AM44" s="240">
        <v>2.9</v>
      </c>
      <c r="AN44" s="240">
        <v>4.2</v>
      </c>
      <c r="AO44" s="240">
        <v>4.2</v>
      </c>
      <c r="AP44" s="240">
        <v>2.9</v>
      </c>
      <c r="AQ44" s="240">
        <v>4.2</v>
      </c>
      <c r="AR44" s="240">
        <v>4.2</v>
      </c>
      <c r="AS44" s="240">
        <v>2.9</v>
      </c>
      <c r="AT44" s="240">
        <v>2.9</v>
      </c>
      <c r="AU44" s="240">
        <v>2.9</v>
      </c>
      <c r="AV44" s="240">
        <v>4.2</v>
      </c>
      <c r="AW44" s="240">
        <v>2.9</v>
      </c>
      <c r="AX44" s="240">
        <v>4.2</v>
      </c>
      <c r="AY44" s="240">
        <v>4.2</v>
      </c>
      <c r="AZ44" s="240">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08"/>
  <sheetViews>
    <sheetView showGridLines="0" tabSelected="1" topLeftCell="A86" zoomScale="140" zoomScaleNormal="140" workbookViewId="0">
      <selection activeCell="F15" sqref="F15"/>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82" t="s">
        <v>232</v>
      </c>
      <c r="B1" s="283"/>
      <c r="C1" s="284"/>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9"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85" t="s">
        <v>249</v>
      </c>
      <c r="B11" s="286"/>
      <c r="C11" s="284"/>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85" t="s">
        <v>260</v>
      </c>
      <c r="B23" s="286"/>
      <c r="C23" s="284"/>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87" t="s">
        <v>276</v>
      </c>
      <c r="B40" s="288"/>
      <c r="C40" s="289"/>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74"/>
      <c r="E46" s="254"/>
      <c r="F46" s="254"/>
      <c r="G46" s="254"/>
      <c r="H46" s="254"/>
      <c r="I46" s="254"/>
      <c r="J46" s="254"/>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75" t="s">
        <v>288</v>
      </c>
      <c r="B55" s="276"/>
      <c r="C55" s="277"/>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78" t="s">
        <v>304</v>
      </c>
      <c r="B76" s="279"/>
      <c r="C76" s="64"/>
      <c r="D76" s="11"/>
      <c r="E76" s="11"/>
      <c r="F76" s="11"/>
      <c r="G76" s="11"/>
      <c r="H76" s="11"/>
      <c r="I76" s="11"/>
      <c r="J76" s="11"/>
    </row>
    <row r="77" spans="1:10" ht="22.25" customHeight="1" x14ac:dyDescent="0.2">
      <c r="A77" s="280"/>
      <c r="B77" s="279"/>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71" t="s">
        <v>307</v>
      </c>
      <c r="B80" s="281"/>
      <c r="C80" s="64"/>
      <c r="D80" s="11"/>
      <c r="E80" s="11"/>
      <c r="F80" s="11"/>
      <c r="G80" s="11"/>
      <c r="H80" s="11"/>
      <c r="I80" s="11"/>
      <c r="J80" s="11"/>
    </row>
    <row r="81" spans="1:10" ht="22.25" customHeight="1" x14ac:dyDescent="0.2">
      <c r="A81" s="280"/>
      <c r="B81" s="279"/>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71" t="s">
        <v>322</v>
      </c>
      <c r="B96" s="272"/>
      <c r="C96" s="11"/>
      <c r="D96" s="11"/>
      <c r="E96" s="11"/>
      <c r="F96" s="11"/>
      <c r="G96" s="11"/>
      <c r="H96" s="11"/>
      <c r="I96" s="11"/>
      <c r="J96" s="11"/>
    </row>
    <row r="97" spans="1:10" ht="22.25" customHeight="1" x14ac:dyDescent="0.2">
      <c r="A97" s="273"/>
      <c r="B97" s="265"/>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sheetData>
  <mergeCells count="9">
    <mergeCell ref="A1:C1"/>
    <mergeCell ref="A11:C11"/>
    <mergeCell ref="A23:C23"/>
    <mergeCell ref="A40:C40"/>
    <mergeCell ref="A96:B97"/>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44" t="s">
        <v>75</v>
      </c>
      <c r="B1" s="245"/>
      <c r="C1" s="245"/>
      <c r="D1" s="245"/>
      <c r="E1" s="246"/>
    </row>
    <row r="2" spans="1:5" ht="22.25" customHeight="1" x14ac:dyDescent="0.2">
      <c r="A2" s="255"/>
      <c r="B2" s="256"/>
      <c r="C2" s="256"/>
      <c r="D2" s="256"/>
      <c r="E2" s="257"/>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51" t="s">
        <v>91</v>
      </c>
      <c r="D15" s="252"/>
      <c r="E15" s="252"/>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47" t="s">
        <v>94</v>
      </c>
      <c r="B21" s="248"/>
      <c r="C21" s="248"/>
      <c r="D21" s="248"/>
      <c r="E21" s="248"/>
    </row>
    <row r="22" spans="1:5" ht="22.25" customHeight="1" x14ac:dyDescent="0.2">
      <c r="A22" s="248"/>
      <c r="B22" s="248"/>
      <c r="C22" s="248"/>
      <c r="D22" s="248"/>
      <c r="E22" s="248"/>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53" t="s">
        <v>103</v>
      </c>
      <c r="D34" s="254"/>
      <c r="E34" s="11"/>
    </row>
    <row r="35" spans="1:5" ht="22.25" customHeight="1" x14ac:dyDescent="0.25">
      <c r="A35" s="56" t="s">
        <v>104</v>
      </c>
      <c r="B35" s="85">
        <f>ROUND((B13-620)*0.06,2)</f>
        <v>244.34</v>
      </c>
      <c r="C35" s="253" t="s">
        <v>105</v>
      </c>
      <c r="D35" s="254"/>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49" t="s">
        <v>113</v>
      </c>
      <c r="B49" s="250"/>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63" t="s">
        <v>166</v>
      </c>
      <c r="B1" s="259"/>
      <c r="C1" s="259"/>
      <c r="D1" s="259"/>
      <c r="E1" s="259"/>
      <c r="F1" s="122"/>
      <c r="G1" s="258" t="s">
        <v>167</v>
      </c>
      <c r="H1" s="259"/>
      <c r="I1" s="259"/>
      <c r="J1" s="259"/>
      <c r="K1" s="260"/>
    </row>
    <row r="2" spans="1:11" ht="22" customHeight="1" x14ac:dyDescent="0.2">
      <c r="A2" s="255"/>
      <c r="B2" s="261"/>
      <c r="C2" s="261"/>
      <c r="D2" s="261"/>
      <c r="E2" s="261"/>
      <c r="F2" s="122"/>
      <c r="G2" s="261"/>
      <c r="H2" s="261"/>
      <c r="I2" s="261"/>
      <c r="J2" s="261"/>
      <c r="K2" s="262"/>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51" t="s">
        <v>91</v>
      </c>
      <c r="D15" s="252"/>
      <c r="E15" s="252"/>
      <c r="F15" s="123"/>
      <c r="G15" s="127" t="s">
        <v>90</v>
      </c>
      <c r="H15" s="63">
        <v>413.13</v>
      </c>
      <c r="I15" s="251" t="s">
        <v>91</v>
      </c>
      <c r="J15" s="252"/>
      <c r="K15" s="252"/>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47" t="s">
        <v>171</v>
      </c>
      <c r="B21" s="264"/>
      <c r="C21" s="264"/>
      <c r="D21" s="264"/>
      <c r="E21" s="264"/>
      <c r="F21" s="76"/>
      <c r="G21" s="11"/>
      <c r="H21" s="11"/>
      <c r="I21" s="11"/>
      <c r="J21" s="11"/>
      <c r="K21" s="11"/>
    </row>
    <row r="22" spans="1:11" ht="22" customHeight="1" x14ac:dyDescent="0.2">
      <c r="A22" s="264"/>
      <c r="B22" s="264"/>
      <c r="C22" s="264"/>
      <c r="D22" s="264"/>
      <c r="E22" s="264"/>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53" t="s">
        <v>174</v>
      </c>
      <c r="D34" s="254"/>
      <c r="E34" s="11"/>
      <c r="F34" s="11"/>
      <c r="G34" s="11"/>
      <c r="H34" s="11"/>
      <c r="I34" s="11"/>
      <c r="J34" s="11"/>
      <c r="K34" s="11"/>
    </row>
    <row r="35" spans="1:11" ht="22" customHeight="1" x14ac:dyDescent="0.25">
      <c r="A35" s="56" t="s">
        <v>104</v>
      </c>
      <c r="B35" s="85">
        <f>ROUND((B13+H13-620)*0.06,2)</f>
        <v>312.08999999999997</v>
      </c>
      <c r="C35" s="253" t="s">
        <v>105</v>
      </c>
      <c r="D35" s="254"/>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49" t="s">
        <v>178</v>
      </c>
      <c r="B50" s="250"/>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15"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63" t="s">
        <v>192</v>
      </c>
      <c r="B1" s="259"/>
      <c r="C1" s="259"/>
      <c r="D1" s="259"/>
      <c r="E1" s="259"/>
      <c r="F1" s="122"/>
      <c r="G1" s="258" t="s">
        <v>193</v>
      </c>
      <c r="H1" s="259"/>
      <c r="I1" s="259"/>
      <c r="J1" s="259"/>
      <c r="K1" s="259"/>
      <c r="L1" s="122"/>
      <c r="M1" s="258" t="s">
        <v>194</v>
      </c>
      <c r="N1" s="259"/>
      <c r="O1" s="259"/>
      <c r="P1" s="259"/>
      <c r="Q1" s="260"/>
    </row>
    <row r="2" spans="1:17" ht="22" customHeight="1" x14ac:dyDescent="0.2">
      <c r="A2" s="255"/>
      <c r="B2" s="261"/>
      <c r="C2" s="261"/>
      <c r="D2" s="261"/>
      <c r="E2" s="261"/>
      <c r="F2" s="122"/>
      <c r="G2" s="261"/>
      <c r="H2" s="261"/>
      <c r="I2" s="261"/>
      <c r="J2" s="261"/>
      <c r="K2" s="261"/>
      <c r="L2" s="122"/>
      <c r="M2" s="261"/>
      <c r="N2" s="261"/>
      <c r="O2" s="261"/>
      <c r="P2" s="261"/>
      <c r="Q2" s="26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51" t="s">
        <v>91</v>
      </c>
      <c r="D15" s="252"/>
      <c r="E15" s="252"/>
      <c r="F15" s="123"/>
      <c r="G15" s="127" t="s">
        <v>90</v>
      </c>
      <c r="H15" s="63">
        <v>13.93</v>
      </c>
      <c r="I15" s="251" t="s">
        <v>91</v>
      </c>
      <c r="J15" s="252"/>
      <c r="K15" s="252"/>
      <c r="L15" s="11"/>
      <c r="M15" s="11"/>
      <c r="N15" s="11"/>
      <c r="O15" s="265"/>
      <c r="P15" s="265"/>
      <c r="Q15" s="265"/>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47" t="s">
        <v>198</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53" t="s">
        <v>174</v>
      </c>
      <c r="D33" s="254"/>
      <c r="E33" s="11"/>
      <c r="F33" s="11"/>
      <c r="G33" s="11"/>
      <c r="H33" s="11"/>
      <c r="I33" s="11"/>
      <c r="J33" s="11"/>
      <c r="K33" s="11"/>
      <c r="L33" s="11"/>
      <c r="M33" s="11"/>
      <c r="N33" s="11"/>
      <c r="O33" s="11"/>
      <c r="P33" s="11"/>
      <c r="Q33" s="11"/>
    </row>
    <row r="34" spans="1:17" ht="22" customHeight="1" x14ac:dyDescent="0.25">
      <c r="A34" s="56" t="s">
        <v>104</v>
      </c>
      <c r="B34" s="85">
        <f>ROUND((B13+H13+N13-620)*0.06,2)</f>
        <v>329.36</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49" t="s">
        <v>201</v>
      </c>
      <c r="B47" s="250"/>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topLeftCell="A49"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2022-07-22T12:42:19Z</dcterms:modified>
  <cp:category/>
  <cp:contentStatus/>
</cp:coreProperties>
</file>