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1B7282B5-6B53-0643-BAC3-07D0D8A01DB5}" xr6:coauthVersionLast="47" xr6:coauthVersionMax="47" xr10:uidLastSave="{00000000-0000-0000-0000-000000000000}"/>
  <bookViews>
    <workbookView xWindow="51200" yWindow="500" windowWidth="33600" windowHeight="2050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Steuerkonto" sheetId="12" r:id="rId14"/>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0" i="14" l="1"/>
  <c r="B29" i="14"/>
  <c r="B28" i="14"/>
  <c r="H8" i="13"/>
  <c r="G8" i="13"/>
  <c r="F8" i="13"/>
  <c r="E8" i="13"/>
  <c r="H12" i="14"/>
  <c r="H13" i="14"/>
  <c r="B32" i="14"/>
  <c r="B33" i="14"/>
  <c r="B37" i="14"/>
  <c r="B41" i="14"/>
  <c r="B34" i="14"/>
  <c r="B50" i="14"/>
  <c r="B49" i="14"/>
  <c r="B38" i="14"/>
  <c r="B25" i="14"/>
  <c r="B24" i="14"/>
  <c r="B51" i="14"/>
  <c r="B54" i="14"/>
  <c r="B52"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<sst xmlns="http://schemas.openxmlformats.org/spreadsheetml/2006/main" count="1176" uniqueCount="356">
  <si>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</si>
  <si>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</si>
  <si>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</si>
  <si>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</si>
  <si>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</si>
  <si>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</si>
  <si>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</si>
  <si>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</si>
  <si>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</si>
  <si>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</si>
  <si>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</si>
  <si>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</si>
  <si>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</si>
  <si>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</si>
  <si>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</si>
  <si>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</si>
  <si>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</si>
  <si>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</si>
  <si>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</si>
  <si>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</si>
  <si>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</si>
  <si>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</si>
  <si>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</si>
  <si>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</si>
  <si>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</si>
  <si>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</si>
  <si>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</si>
  <si>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</si>
  <si>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</si>
  <si>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</si>
  <si>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</si>
  <si>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</si>
  <si>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</si>
  <si>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</si>
  <si>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</si>
  <si>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</si>
  <si>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</si>
  <si>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</si>
  <si>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</si>
  <si>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</si>
  <si>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</si>
  <si>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</si>
  <si>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</si>
  <si>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</si>
  <si>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</si>
  <si>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</si>
  <si>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</si>
  <si>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</si>
  <si>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</si>
  <si>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</si>
  <si>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</si>
  <si>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</si>
  <si>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</si>
  <si>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</si>
  <si>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</si>
  <si>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</si>
  <si>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</si>
  <si>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</si>
  <si>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</si>
  <si>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</si>
  <si>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</si>
  <si>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</si>
  <si>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</si>
  <si>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</si>
  <si>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</si>
  <si>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</si>
  <si>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</si>
  <si>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</si>
  <si>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</si>
  <si>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</si>
  <si>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</si>
  <si>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</si>
  <si>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</si>
  <si>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</si>
  <si>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</si>
  <si>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</si>
  <si>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</si>
  <si>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</si>
  <si>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</si>
  <si>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</si>
  <si>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</si>
  <si>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</si>
  <si>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</si>
  <si>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</si>
  <si>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</si>
  <si>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</si>
  <si>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</si>
  <si>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</si>
  <si>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</si>
  <si>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</si>
  <si>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</si>
  <si>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</si>
  <si>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</si>
  <si>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</si>
  <si>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</si>
  <si>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</si>
  <si>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</si>
  <si>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</si>
  <si>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</si>
  <si>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</si>
  <si>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</si>
  <si>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</si>
  <si>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</si>
  <si>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</si>
  <si>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</si>
  <si>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</si>
  <si>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</si>
  <si>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</si>
  <si>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</si>
  <si>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</si>
  <si>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</si>
  <si>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</si>
  <si>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</si>
  <si>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</si>
  <si>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</si>
  <si>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</si>
  <si>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</si>
  <si>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</si>
  <si>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</si>
  <si>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</si>
  <si>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</si>
  <si>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</si>
  <si>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</si>
  <si>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</si>
  <si>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</si>
  <si>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</si>
  <si>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</si>
  <si>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</si>
  <si>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</si>
  <si>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</si>
  <si>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</si>
  <si>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</si>
  <si>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</si>
  <si>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</si>
  <si>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</si>
  <si>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</si>
  <si>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</si>
  <si>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</si>
  <si>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</si>
  <si>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</si>
  <si>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</si>
  <si>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</si>
  <si>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</si>
  <si>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</si>
  <si>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</si>
  <si>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</si>
  <si>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</si>
  <si>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</si>
  <si>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</si>
  <si>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</si>
  <si>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</si>
  <si>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</si>
  <si>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</si>
  <si>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</si>
  <si>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</si>
  <si>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</si>
  <si>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</si>
  <si>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</si>
  <si>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</si>
  <si>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</si>
  <si>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</si>
  <si>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</si>
  <si>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</si>
  <si>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</si>
  <si>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</si>
  <si>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</si>
  <si>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</si>
  <si>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</si>
  <si>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</si>
  <si>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</si>
  <si>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</si>
  <si>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</si>
  <si>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</si>
  <si>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</si>
  <si>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</si>
  <si>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</si>
  <si>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</si>
  <si>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</si>
  <si>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</si>
  <si>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</si>
  <si>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</si>
  <si>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</si>
  <si>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</si>
  <si>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</si>
  <si>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</si>
  <si>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</si>
  <si>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</si>
  <si>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</si>
  <si>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</si>
  <si>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</si>
  <si>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</si>
  <si>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</si>
  <si>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</si>
  <si>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</si>
  <si>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</si>
  <si>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</si>
  <si>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</si>
  <si>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</si>
  <si>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</si>
  <si>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</si>
  <si>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</si>
  <si>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</si>
  <si>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</si>
  <si>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</si>
  <si>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</si>
  <si>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</si>
  <si>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</si>
  <si>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</si>
  <si>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</si>
  <si>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</si>
  <si>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</si>
  <si>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</si>
  <si>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</si>
  <si>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</si>
  <si>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</si>
  <si>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</si>
  <si>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</si>
  <si>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</si>
  <si>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</si>
  <si>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</si>
  <si>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</si>
  <si>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</si>
  <si>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</si>
  <si>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</si>
  <si>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</si>
  <si>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</si>
  <si>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</si>
  <si>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</si>
  <si>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</si>
  <si>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</si>
  <si>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</si>
  <si>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</si>
  <si>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</si>
  <si>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</si>
  <si>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</si>
  <si>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</si>
  <si>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</si>
  <si>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</si>
  <si>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</si>
  <si>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</si>
  <si>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</si>
  <si>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</si>
  <si>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</si>
  <si>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</si>
  <si>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</si>
  <si>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</si>
  <si>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</si>
  <si>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</si>
  <si>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</si>
  <si>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</si>
  <si>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</si>
  <si>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</si>
  <si>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</si>
  <si>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</si>
  <si>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</si>
  <si>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</si>
  <si>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</si>
  <si>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</si>
  <si>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</si>
  <si>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</si>
  <si>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</si>
  <si>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</si>
  <si>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</si>
  <si>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</si>
  <si>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</si>
  <si>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</si>
  <si>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</si>
  <si>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</si>
  <si>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</si>
  <si>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</si>
  <si>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</si>
  <si>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</si>
  <si>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</si>
  <si>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</si>
  <si>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</si>
  <si>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</si>
  <si>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</si>
  <si>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</si>
  <si>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</si>
  <si>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</si>
  <si>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</si>
  <si>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</si>
  <si>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</si>
  <si>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</si>
  <si>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</si>
  <si>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</si>
  <si>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</si>
  <si>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</si>
  <si>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</si>
  <si>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</si>
  <si>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</si>
  <si>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</si>
  <si>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</si>
  <si>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</si>
  <si>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</si>
  <si>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</si>
  <si>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</si>
  <si>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</si>
  <si>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</si>
  <si>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</si>
  <si>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</si>
  <si>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</si>
  <si>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</si>
  <si>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</si>
  <si>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</si>
  <si>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</si>
  <si>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</si>
  <si>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</si>
  <si>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</si>
  <si>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</si>
  <si>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</si>
  <si>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</si>
  <si>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</si>
  <si>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rPr>
      <t xml:space="preserve">Bis zum nächsten 3.Q (666€ fällig am </t>
    </r>
    <r>
      <rPr>
        <b/>
        <sz val="15"/>
        <color indexed="8"/>
        <rFont val="Calibri"/>
      </rPr>
      <t>16.08.2021</t>
    </r>
    <r>
      <rPr>
        <sz val="15"/>
        <color indexed="8"/>
        <rFont val="Calibri"/>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</si>
  <si>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</si>
  <si>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</si>
  <si>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</si>
  <si>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</si>
  <si>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</si>
  <si>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</si>
  <si>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</si>
  <si>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</si>
  <si>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</si>
  <si>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</si>
  <si>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</si>
  <si>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</si>
  <si>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</si>
  <si>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</si>
  <si>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</si>
  <si>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</si>
  <si>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</si>
  <si>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</si>
  <si>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</si>
  <si>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</si>
  <si>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</si>
  <si>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</si>
  <si>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</si>
  <si>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</si>
  <si>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</si>
  <si>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</si>
  <si>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</si>
  <si>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</si>
  <si>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</si>
  <si>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</si>
  <si>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</si>
  <si>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</si>
  <si>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</si>
  <si>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</si>
  <si>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</si>
  <si>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</si>
  <si>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</si>
  <si>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</si>
  <si>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</si>
  <si>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</si>
  <si>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</si>
  <si>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Am 10.02.2023 wurden 814€ überwiesen wegen 1.Q. Der Betrag für das 2.Q ist erst am 15.05 Fällig. Bis dahin habe ich eventuell schon die aktualisierte Vorausberechnung für 2023 und dann könnte man die restliche Jahressumme überweisen.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</si>
</sst>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7" x14ac:knownFonts="1">
    <font>
      <sz val="15"/>
      <color indexed="8"/>
      <name val="Helvetica Neue"/>
    </font>
    <font>
      <sz val="12"/>
      <color indexed="8"/>
      <name val="Helvetica Neue"/>
    </font>
    <font>
      <sz val="14"/>
      <color indexed="8"/>
      <name val="Helvetica Neue"/>
    </font>
    <font>
      <u/>
      <sz val="12"/>
      <color indexed="11"/>
      <name val="Helvetica Neue"/>
    </font>
    <font>
      <b/>
      <sz val="17"/>
      <color indexed="8"/>
      <name val="Helvetica Neue"/>
    </font>
    <font>
      <b/>
      <sz val="15"/>
      <color indexed="8"/>
      <name val="Helvetica Neue"/>
    </font>
    <font>
      <sz val="14"/>
      <color indexed="17"/>
      <name val="Helvetica Neue"/>
    </font>
    <font>
      <sz val="11"/>
      <color indexed="8"/>
      <name val="Calibri"/>
    </font>
    <font>
      <b/>
      <sz val="15"/>
      <color indexed="23"/>
      <name val="Calibri"/>
    </font>
    <font>
      <sz val="15"/>
      <color indexed="25"/>
      <name val="Helvetica Neue"/>
    </font>
    <font>
      <sz val="15"/>
      <color indexed="27"/>
      <name val="Helvetica Neue"/>
    </font>
    <font>
      <b/>
      <sz val="15"/>
      <color indexed="27"/>
      <name val="Calibri"/>
    </font>
    <font>
      <b/>
      <sz val="15"/>
      <color indexed="8"/>
      <name val="Calibri"/>
    </font>
    <font>
      <b/>
      <sz val="16"/>
      <color indexed="23"/>
      <name val="Calibri"/>
    </font>
    <font>
      <b/>
      <sz val="14"/>
      <color indexed="8"/>
      <name val="Calibri"/>
    </font>
    <font>
      <sz val="14"/>
      <color indexed="25"/>
      <name val="Helvetica Neue"/>
    </font>
    <font>
      <sz val="14"/>
      <color indexed="29"/>
      <name val="Helvetica Neue"/>
    </font>
    <font>
      <b/>
      <sz val="14"/>
      <color indexed="23"/>
      <name val="Calibri"/>
    </font>
    <font>
      <sz val="15"/>
      <color indexed="29"/>
      <name val="Helvetica Neue"/>
    </font>
    <font>
      <b/>
      <sz val="15"/>
      <color indexed="23"/>
      <name val="Helvetica Neue"/>
    </font>
    <font>
      <sz val="17"/>
      <color indexed="25"/>
      <name val="Helvetica Neue"/>
    </font>
    <font>
      <sz val="17"/>
      <color indexed="29"/>
      <name val="Helvetica Neue"/>
    </font>
    <font>
      <sz val="17"/>
      <color indexed="8"/>
      <name val="Helvetica Neue"/>
    </font>
    <font>
      <b/>
      <sz val="17"/>
      <color indexed="23"/>
      <name val="Calibri"/>
    </font>
    <font>
      <sz val="20"/>
      <color indexed="17"/>
      <name val="Helvetica Neue"/>
    </font>
    <font>
      <b/>
      <sz val="16"/>
      <color indexed="27"/>
      <name val="Calibri"/>
    </font>
    <font>
      <sz val="16"/>
      <color indexed="8"/>
      <name val="Helvetica Neue"/>
    </font>
    <font>
      <b/>
      <sz val="16"/>
      <color indexed="8"/>
      <name val="Calibri"/>
    </font>
    <font>
      <b/>
      <sz val="19"/>
      <color indexed="23"/>
      <name val="Calibri"/>
    </font>
    <font>
      <b/>
      <sz val="15"/>
      <color indexed="15"/>
      <name val="Calibri"/>
    </font>
    <font>
      <b/>
      <sz val="14"/>
      <color indexed="25"/>
      <name val="Calibri"/>
    </font>
    <font>
      <b/>
      <sz val="18"/>
      <color indexed="23"/>
      <name val="Calibri"/>
    </font>
    <font>
      <b/>
      <sz val="15"/>
      <color indexed="25"/>
      <name val="Calibri"/>
    </font>
    <font>
      <sz val="15"/>
      <color indexed="8"/>
      <name val="Calibri"/>
    </font>
    <font>
      <b/>
      <sz val="17"/>
      <color indexed="8"/>
      <name val="Helvetica Neue"/>
      <family val="2"/>
    </font>
    <font>
      <b/>
      <sz val="18"/>
      <color indexed="23"/>
      <name val="Calibri"/>
      <family val="2"/>
    </font>
    <font>
      <sz val="15"/>
      <color indexed="8"/>
      <name val="Helvetica Neue"/>
      <family val="2"/>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s>
  <borders count="8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s>
  <cellStyleXfs count="1">
    <xf numFmtId="0" fontId="0" fillId="0" borderId="0" applyNumberFormat="0" applyFill="0" applyBorder="0" applyProtection="0"/>
  </cellStyleXfs>
  <cellXfs count="293">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41" t="s">
        <v>0</v>
      </c>
      <c r="C3" s="242"/>
      <c r="D3" s="242"/>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12" workbookViewId="0">
      <selection activeCell="E34" sqref="E34"/>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65"/>
      <c r="B1" s="258"/>
      <c r="C1" s="258"/>
      <c r="D1" s="258"/>
      <c r="E1" s="258"/>
      <c r="F1" s="122"/>
      <c r="G1" s="266" t="s">
        <v>210</v>
      </c>
      <c r="H1" s="258"/>
      <c r="I1" s="258"/>
      <c r="J1" s="258"/>
      <c r="K1" s="258"/>
      <c r="L1" s="122"/>
      <c r="M1" s="266" t="s">
        <v>211</v>
      </c>
      <c r="N1" s="258"/>
      <c r="O1" s="258"/>
      <c r="P1" s="258"/>
      <c r="Q1" s="259"/>
    </row>
    <row r="2" spans="1:17" ht="22" customHeight="1" x14ac:dyDescent="0.2">
      <c r="A2" s="254"/>
      <c r="B2" s="260"/>
      <c r="C2" s="260"/>
      <c r="D2" s="260"/>
      <c r="E2" s="260"/>
      <c r="F2" s="122"/>
      <c r="G2" s="260"/>
      <c r="H2" s="260"/>
      <c r="I2" s="260"/>
      <c r="J2" s="260"/>
      <c r="K2" s="260"/>
      <c r="L2" s="122"/>
      <c r="M2" s="260"/>
      <c r="N2" s="260"/>
      <c r="O2" s="260"/>
      <c r="P2" s="260"/>
      <c r="Q2" s="261"/>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67"/>
      <c r="J15" s="251"/>
      <c r="K15" s="251"/>
      <c r="L15" s="11"/>
      <c r="M15" s="11"/>
      <c r="N15" s="11"/>
      <c r="O15" s="264"/>
      <c r="P15" s="264"/>
      <c r="Q15" s="264"/>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8" t="s">
        <v>218</v>
      </c>
      <c r="B21" s="263"/>
      <c r="C21" s="263"/>
      <c r="D21" s="263"/>
      <c r="E21" s="263"/>
      <c r="F21" s="76"/>
      <c r="G21" s="11"/>
      <c r="H21" s="11"/>
      <c r="I21" s="11"/>
      <c r="J21" s="11"/>
      <c r="K21" s="11"/>
      <c r="L21" s="11"/>
      <c r="M21" s="11"/>
      <c r="N21" s="11"/>
      <c r="O21" s="11"/>
      <c r="P21" s="11"/>
      <c r="Q21" s="11"/>
    </row>
    <row r="22" spans="1:17" ht="22" customHeight="1" x14ac:dyDescent="0.2">
      <c r="A22" s="263"/>
      <c r="B22" s="263"/>
      <c r="C22" s="263"/>
      <c r="D22" s="263"/>
      <c r="E22" s="263"/>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52" t="s">
        <v>174</v>
      </c>
      <c r="D33" s="253"/>
      <c r="E33" s="11"/>
      <c r="F33" s="11"/>
      <c r="G33" s="11"/>
      <c r="H33" s="11"/>
      <c r="I33" s="11"/>
      <c r="J33" s="11"/>
      <c r="K33" s="11"/>
      <c r="L33" s="11"/>
      <c r="M33" s="11"/>
      <c r="N33" s="11"/>
      <c r="O33" s="11"/>
      <c r="P33" s="11"/>
      <c r="Q33" s="11"/>
    </row>
    <row r="34" spans="1:17" ht="22" customHeight="1" x14ac:dyDescent="0.25">
      <c r="A34" s="56" t="s">
        <v>104</v>
      </c>
      <c r="B34" s="91">
        <f>ROUND((B13+H13+N13-620)*0.06,2)</f>
        <v>331.57</v>
      </c>
      <c r="C34" s="252" t="s">
        <v>105</v>
      </c>
      <c r="D34" s="253"/>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8" t="s">
        <v>221</v>
      </c>
      <c r="B48" s="249"/>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35" workbookViewId="0">
      <selection activeCell="B25" sqref="B2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4" workbookViewId="0">
      <selection activeCell="B54" sqref="B54"/>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66" t="s">
        <v>329</v>
      </c>
      <c r="B1" s="266"/>
      <c r="C1" s="266"/>
      <c r="D1" s="266"/>
      <c r="E1" s="266"/>
      <c r="F1" s="122"/>
      <c r="G1" s="266" t="s">
        <v>333</v>
      </c>
      <c r="H1" s="258"/>
      <c r="I1" s="258"/>
      <c r="J1" s="258"/>
      <c r="K1" s="259"/>
    </row>
    <row r="2" spans="1:11" ht="22" customHeight="1" x14ac:dyDescent="0.2">
      <c r="A2" s="269"/>
      <c r="B2" s="269"/>
      <c r="C2" s="269"/>
      <c r="D2" s="269"/>
      <c r="E2" s="269"/>
      <c r="F2" s="122"/>
      <c r="G2" s="260"/>
      <c r="H2" s="260"/>
      <c r="I2" s="260"/>
      <c r="J2" s="260"/>
      <c r="K2" s="261"/>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64"/>
      <c r="J15" s="264"/>
      <c r="K15" s="264"/>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8" t="s">
        <v>330</v>
      </c>
      <c r="B21" s="263"/>
      <c r="C21" s="263"/>
      <c r="D21" s="263"/>
      <c r="E21" s="263"/>
      <c r="F21" s="76"/>
      <c r="G21" s="11"/>
      <c r="H21" s="11"/>
      <c r="I21" s="11"/>
      <c r="J21" s="11"/>
      <c r="K21" s="11"/>
      <c r="L21" s="11"/>
      <c r="M21" s="11"/>
      <c r="N21" s="11"/>
      <c r="O21" s="11"/>
      <c r="P21" s="11"/>
      <c r="Q21" s="11"/>
    </row>
    <row r="22" spans="1:17" ht="22" customHeight="1" x14ac:dyDescent="0.2">
      <c r="A22" s="263"/>
      <c r="B22" s="263"/>
      <c r="C22" s="263"/>
      <c r="D22" s="263"/>
      <c r="E22" s="263"/>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52" t="s">
        <v>174</v>
      </c>
      <c r="D33" s="253"/>
      <c r="E33" s="11"/>
      <c r="F33" s="11"/>
      <c r="G33" s="11"/>
      <c r="H33" s="11"/>
      <c r="I33" s="11"/>
      <c r="J33" s="11"/>
      <c r="K33" s="11"/>
      <c r="L33" s="11"/>
      <c r="M33" s="11"/>
      <c r="N33" s="11"/>
      <c r="O33" s="11"/>
      <c r="P33" s="11"/>
      <c r="Q33" s="11"/>
    </row>
    <row r="34" spans="1:17" ht="22" customHeight="1" x14ac:dyDescent="0.25">
      <c r="A34" s="56" t="s">
        <v>104</v>
      </c>
      <c r="B34" s="91">
        <f>ROUND((B13+H13-620)*0.06,2)</f>
        <v>337.3</v>
      </c>
      <c r="C34" s="252" t="s">
        <v>105</v>
      </c>
      <c r="D34" s="253"/>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48" t="s">
        <v>331</v>
      </c>
      <c r="B48" s="249"/>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36" sqref="B36"/>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3"/>
  <sheetViews>
    <sheetView showGridLines="0" tabSelected="1" topLeftCell="A93" zoomScale="140" zoomScaleNormal="140" workbookViewId="0">
      <selection activeCell="F14" sqref="F14"/>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79" t="s">
        <v>232</v>
      </c>
      <c r="B1" s="280"/>
      <c r="C1" s="281"/>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92"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82" t="s">
        <v>249</v>
      </c>
      <c r="B11" s="283"/>
      <c r="C11" s="281"/>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82" t="s">
        <v>260</v>
      </c>
      <c r="B23" s="283"/>
      <c r="C23" s="281"/>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84" t="s">
        <v>276</v>
      </c>
      <c r="B40" s="285"/>
      <c r="C40" s="286"/>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70"/>
      <c r="E46" s="253"/>
      <c r="F46" s="253"/>
      <c r="G46" s="253"/>
      <c r="H46" s="253"/>
      <c r="I46" s="253"/>
      <c r="J46" s="253"/>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71" t="s">
        <v>288</v>
      </c>
      <c r="B55" s="272"/>
      <c r="C55" s="273"/>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74" t="s">
        <v>304</v>
      </c>
      <c r="B76" s="275"/>
      <c r="C76" s="64"/>
      <c r="D76" s="11"/>
      <c r="E76" s="11"/>
      <c r="F76" s="11"/>
      <c r="G76" s="11"/>
      <c r="H76" s="11"/>
      <c r="I76" s="11"/>
      <c r="J76" s="11"/>
    </row>
    <row r="77" spans="1:10" ht="22.25" customHeight="1" x14ac:dyDescent="0.2">
      <c r="A77" s="276"/>
      <c r="B77" s="275"/>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77" t="s">
        <v>307</v>
      </c>
      <c r="B80" s="278"/>
      <c r="C80" s="64"/>
      <c r="D80" s="11"/>
      <c r="E80" s="11"/>
      <c r="F80" s="11"/>
      <c r="G80" s="11"/>
      <c r="H80" s="11"/>
      <c r="I80" s="11"/>
      <c r="J80" s="11"/>
    </row>
    <row r="81" spans="1:10" ht="22.25" customHeight="1" x14ac:dyDescent="0.2">
      <c r="A81" s="276"/>
      <c r="B81" s="275"/>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77" t="s">
        <v>322</v>
      </c>
      <c r="B96" s="287"/>
      <c r="C96" s="11"/>
      <c r="D96" s="11"/>
      <c r="E96" s="11"/>
      <c r="F96" s="11"/>
      <c r="G96" s="11"/>
      <c r="H96" s="11"/>
      <c r="I96" s="11"/>
      <c r="J96" s="11"/>
    </row>
    <row r="97" spans="1:10" ht="22.25" customHeight="1" x14ac:dyDescent="0.2">
      <c r="A97" s="288"/>
      <c r="B97" s="264"/>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89" t="s">
        <v>352</v>
      </c>
      <c r="B109" s="287"/>
    </row>
    <row r="110" spans="1:10" ht="20" customHeight="1" x14ac:dyDescent="0.2">
      <c r="A110" s="288"/>
      <c r="B110" s="264"/>
    </row>
    <row r="111" spans="1:10" ht="20" customHeight="1" x14ac:dyDescent="0.3">
      <c r="A111" s="290" t="s">
        <v>353</v>
      </c>
      <c r="B111" s="76"/>
    </row>
    <row r="112" spans="1:10" ht="20" customHeight="1" x14ac:dyDescent="0.2">
      <c r="A112" s="291" t="s">
        <v>354</v>
      </c>
      <c r="B112" s="11"/>
    </row>
    <row r="113" spans="1:2" ht="20" customHeight="1" x14ac:dyDescent="0.2">
      <c r="A113" s="292" t="s">
        <v>355</v>
      </c>
      <c r="B113" s="11"/>
    </row>
  </sheetData>
  <mergeCells count="10">
    <mergeCell ref="A96:B97"/>
    <mergeCell ref="A109:B110"/>
    <mergeCell ref="D46:J46"/>
    <mergeCell ref="A55:C55"/>
    <mergeCell ref="A76:B77"/>
    <mergeCell ref="A80:B81"/>
    <mergeCell ref="A1:C1"/>
    <mergeCell ref="A11:C11"/>
    <mergeCell ref="A23:C23"/>
    <mergeCell ref="A40:C40"/>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43" t="s">
        <v>75</v>
      </c>
      <c r="B1" s="244"/>
      <c r="C1" s="244"/>
      <c r="D1" s="244"/>
      <c r="E1" s="245"/>
    </row>
    <row r="2" spans="1:5" ht="22.25" customHeight="1" x14ac:dyDescent="0.2">
      <c r="A2" s="254"/>
      <c r="B2" s="255"/>
      <c r="C2" s="255"/>
      <c r="D2" s="255"/>
      <c r="E2" s="256"/>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50" t="s">
        <v>91</v>
      </c>
      <c r="D15" s="251"/>
      <c r="E15" s="251"/>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46" t="s">
        <v>94</v>
      </c>
      <c r="B21" s="247"/>
      <c r="C21" s="247"/>
      <c r="D21" s="247"/>
      <c r="E21" s="247"/>
    </row>
    <row r="22" spans="1:5" ht="22.25" customHeight="1" x14ac:dyDescent="0.2">
      <c r="A22" s="247"/>
      <c r="B22" s="247"/>
      <c r="C22" s="247"/>
      <c r="D22" s="247"/>
      <c r="E22" s="247"/>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52" t="s">
        <v>103</v>
      </c>
      <c r="D34" s="253"/>
      <c r="E34" s="11"/>
    </row>
    <row r="35" spans="1:5" ht="22.25" customHeight="1" x14ac:dyDescent="0.25">
      <c r="A35" s="56" t="s">
        <v>104</v>
      </c>
      <c r="B35" s="85">
        <f>ROUND((B13-620)*0.06,2)</f>
        <v>244.34</v>
      </c>
      <c r="C35" s="252" t="s">
        <v>105</v>
      </c>
      <c r="D35" s="253"/>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48" t="s">
        <v>113</v>
      </c>
      <c r="B49" s="249"/>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62" t="s">
        <v>166</v>
      </c>
      <c r="B1" s="258"/>
      <c r="C1" s="258"/>
      <c r="D1" s="258"/>
      <c r="E1" s="258"/>
      <c r="F1" s="122"/>
      <c r="G1" s="257" t="s">
        <v>167</v>
      </c>
      <c r="H1" s="258"/>
      <c r="I1" s="258"/>
      <c r="J1" s="258"/>
      <c r="K1" s="259"/>
    </row>
    <row r="2" spans="1:11" ht="22" customHeight="1" x14ac:dyDescent="0.2">
      <c r="A2" s="254"/>
      <c r="B2" s="260"/>
      <c r="C2" s="260"/>
      <c r="D2" s="260"/>
      <c r="E2" s="260"/>
      <c r="F2" s="122"/>
      <c r="G2" s="260"/>
      <c r="H2" s="260"/>
      <c r="I2" s="260"/>
      <c r="J2" s="260"/>
      <c r="K2" s="261"/>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50" t="s">
        <v>91</v>
      </c>
      <c r="D15" s="251"/>
      <c r="E15" s="251"/>
      <c r="F15" s="123"/>
      <c r="G15" s="127" t="s">
        <v>90</v>
      </c>
      <c r="H15" s="63">
        <v>413.13</v>
      </c>
      <c r="I15" s="250" t="s">
        <v>91</v>
      </c>
      <c r="J15" s="251"/>
      <c r="K15" s="251"/>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46" t="s">
        <v>171</v>
      </c>
      <c r="B21" s="263"/>
      <c r="C21" s="263"/>
      <c r="D21" s="263"/>
      <c r="E21" s="263"/>
      <c r="F21" s="76"/>
      <c r="G21" s="11"/>
      <c r="H21" s="11"/>
      <c r="I21" s="11"/>
      <c r="J21" s="11"/>
      <c r="K21" s="11"/>
    </row>
    <row r="22" spans="1:11" ht="22" customHeight="1" x14ac:dyDescent="0.2">
      <c r="A22" s="263"/>
      <c r="B22" s="263"/>
      <c r="C22" s="263"/>
      <c r="D22" s="263"/>
      <c r="E22" s="263"/>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52" t="s">
        <v>174</v>
      </c>
      <c r="D34" s="253"/>
      <c r="E34" s="11"/>
      <c r="F34" s="11"/>
      <c r="G34" s="11"/>
      <c r="H34" s="11"/>
      <c r="I34" s="11"/>
      <c r="J34" s="11"/>
      <c r="K34" s="11"/>
    </row>
    <row r="35" spans="1:11" ht="22" customHeight="1" x14ac:dyDescent="0.25">
      <c r="A35" s="56" t="s">
        <v>104</v>
      </c>
      <c r="B35" s="85">
        <f>ROUND((B13+H13-620)*0.06,2)</f>
        <v>312.08999999999997</v>
      </c>
      <c r="C35" s="252" t="s">
        <v>105</v>
      </c>
      <c r="D35" s="253"/>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48" t="s">
        <v>178</v>
      </c>
      <c r="B50" s="249"/>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15"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62" t="s">
        <v>192</v>
      </c>
      <c r="B1" s="258"/>
      <c r="C1" s="258"/>
      <c r="D1" s="258"/>
      <c r="E1" s="258"/>
      <c r="F1" s="122"/>
      <c r="G1" s="257" t="s">
        <v>193</v>
      </c>
      <c r="H1" s="258"/>
      <c r="I1" s="258"/>
      <c r="J1" s="258"/>
      <c r="K1" s="258"/>
      <c r="L1" s="122"/>
      <c r="M1" s="257" t="s">
        <v>194</v>
      </c>
      <c r="N1" s="258"/>
      <c r="O1" s="258"/>
      <c r="P1" s="258"/>
      <c r="Q1" s="259"/>
    </row>
    <row r="2" spans="1:17" ht="22" customHeight="1" x14ac:dyDescent="0.2">
      <c r="A2" s="254"/>
      <c r="B2" s="260"/>
      <c r="C2" s="260"/>
      <c r="D2" s="260"/>
      <c r="E2" s="260"/>
      <c r="F2" s="122"/>
      <c r="G2" s="260"/>
      <c r="H2" s="260"/>
      <c r="I2" s="260"/>
      <c r="J2" s="260"/>
      <c r="K2" s="260"/>
      <c r="L2" s="122"/>
      <c r="M2" s="260"/>
      <c r="N2" s="260"/>
      <c r="O2" s="260"/>
      <c r="P2" s="260"/>
      <c r="Q2" s="261"/>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50" t="s">
        <v>91</v>
      </c>
      <c r="D15" s="251"/>
      <c r="E15" s="251"/>
      <c r="F15" s="123"/>
      <c r="G15" s="127" t="s">
        <v>90</v>
      </c>
      <c r="H15" s="63">
        <v>13.93</v>
      </c>
      <c r="I15" s="250" t="s">
        <v>91</v>
      </c>
      <c r="J15" s="251"/>
      <c r="K15" s="251"/>
      <c r="L15" s="11"/>
      <c r="M15" s="11"/>
      <c r="N15" s="11"/>
      <c r="O15" s="264"/>
      <c r="P15" s="264"/>
      <c r="Q15" s="264"/>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46" t="s">
        <v>198</v>
      </c>
      <c r="B21" s="263"/>
      <c r="C21" s="263"/>
      <c r="D21" s="263"/>
      <c r="E21" s="263"/>
      <c r="F21" s="76"/>
      <c r="G21" s="11"/>
      <c r="H21" s="11"/>
      <c r="I21" s="11"/>
      <c r="J21" s="11"/>
      <c r="K21" s="11"/>
      <c r="L21" s="11"/>
      <c r="M21" s="11"/>
      <c r="N21" s="11"/>
      <c r="O21" s="11"/>
      <c r="P21" s="11"/>
      <c r="Q21" s="11"/>
    </row>
    <row r="22" spans="1:17" ht="22" customHeight="1" x14ac:dyDescent="0.2">
      <c r="A22" s="263"/>
      <c r="B22" s="263"/>
      <c r="C22" s="263"/>
      <c r="D22" s="263"/>
      <c r="E22" s="263"/>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52" t="s">
        <v>174</v>
      </c>
      <c r="D33" s="253"/>
      <c r="E33" s="11"/>
      <c r="F33" s="11"/>
      <c r="G33" s="11"/>
      <c r="H33" s="11"/>
      <c r="I33" s="11"/>
      <c r="J33" s="11"/>
      <c r="K33" s="11"/>
      <c r="L33" s="11"/>
      <c r="M33" s="11"/>
      <c r="N33" s="11"/>
      <c r="O33" s="11"/>
      <c r="P33" s="11"/>
      <c r="Q33" s="11"/>
    </row>
    <row r="34" spans="1:17" ht="22" customHeight="1" x14ac:dyDescent="0.25">
      <c r="A34" s="56" t="s">
        <v>104</v>
      </c>
      <c r="B34" s="85">
        <f>ROUND((B13+H13+N13-620)*0.06,2)</f>
        <v>329.36</v>
      </c>
      <c r="C34" s="252" t="s">
        <v>105</v>
      </c>
      <c r="D34" s="253"/>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48" t="s">
        <v>201</v>
      </c>
      <c r="B47" s="249"/>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topLeftCell="A49"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2023-02-10T16:18:13Z</dcterms:modified>
  <cp:category/>
  <cp:contentStatus/>
</cp:coreProperties>
</file>