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naldodj-QRH2TotvsProtheus\doc\"/>
    </mc:Choice>
  </mc:AlternateContent>
  <bookViews>
    <workbookView xWindow="0" yWindow="0" windowWidth="20490" windowHeight="7635" activeTab="1"/>
  </bookViews>
  <sheets>
    <sheet name="HistCargosSalariosSR3" sheetId="1" r:id="rId1"/>
    <sheet name="SR3_SR7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A8" i="1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A10" i="1" l="1"/>
  <c r="A17" i="1"/>
  <c r="K23" i="5" s="1"/>
  <c r="A7" i="1"/>
  <c r="A6" i="1"/>
  <c r="A5" i="1"/>
  <c r="K19" i="5"/>
  <c r="K15" i="5"/>
  <c r="K11" i="5"/>
  <c r="K9" i="5"/>
  <c r="K7" i="5"/>
  <c r="K5" i="5"/>
  <c r="K4" i="5"/>
  <c r="K3" i="5"/>
  <c r="K6" i="5" l="1"/>
  <c r="K10" i="5"/>
  <c r="K14" i="5"/>
  <c r="K18" i="5"/>
  <c r="K24" i="5"/>
  <c r="K20" i="5"/>
  <c r="K8" i="5"/>
  <c r="K12" i="5"/>
  <c r="K16" i="5"/>
  <c r="K21" i="5"/>
  <c r="K13" i="5"/>
  <c r="K17" i="5"/>
  <c r="K22" i="5"/>
  <c r="K25" i="5"/>
</calcChain>
</file>

<file path=xl/sharedStrings.xml><?xml version="1.0" encoding="utf-8"?>
<sst xmlns="http://schemas.openxmlformats.org/spreadsheetml/2006/main" count="537" uniqueCount="89">
  <si>
    <t>Column_name</t>
  </si>
  <si>
    <t>Type</t>
  </si>
  <si>
    <t>Computed</t>
  </si>
  <si>
    <t>Length</t>
  </si>
  <si>
    <t>Prec</t>
  </si>
  <si>
    <t>Scale</t>
  </si>
  <si>
    <t>Nullable</t>
  </si>
  <si>
    <t>TrimTrailingBlanks</t>
  </si>
  <si>
    <t>FixedLenNullInSource</t>
  </si>
  <si>
    <t>Collation</t>
  </si>
  <si>
    <t>FuncionarioID</t>
  </si>
  <si>
    <t>int</t>
  </si>
  <si>
    <t>no</t>
  </si>
  <si>
    <t>(n/a)</t>
  </si>
  <si>
    <t>NULL</t>
  </si>
  <si>
    <t>Empresa</t>
  </si>
  <si>
    <t>smallint</t>
  </si>
  <si>
    <t>yes</t>
  </si>
  <si>
    <t>Matricula</t>
  </si>
  <si>
    <t>nvarchar</t>
  </si>
  <si>
    <t xml:space="preserve">     </t>
  </si>
  <si>
    <t>Latin1_General_CI_AS</t>
  </si>
  <si>
    <t>datetime</t>
  </si>
  <si>
    <t>tinyint</t>
  </si>
  <si>
    <t>varchar</t>
  </si>
  <si>
    <t>Latin1_General_BIN</t>
  </si>
  <si>
    <t>float</t>
  </si>
  <si>
    <t>D_E_L_E_T_</t>
  </si>
  <si>
    <t>R_E_C_N_O_</t>
  </si>
  <si>
    <t>R_E_C_D_E_L_</t>
  </si>
  <si>
    <t>Protheus</t>
  </si>
  <si>
    <t>QuartaRH</t>
  </si>
  <si>
    <t>HistCargosSalarios</t>
  </si>
  <si>
    <t>HistCargosSalariosID</t>
  </si>
  <si>
    <t>DataAlteracao</t>
  </si>
  <si>
    <t>CodCargo</t>
  </si>
  <si>
    <t>NomeCargo</t>
  </si>
  <si>
    <t>Salario</t>
  </si>
  <si>
    <t>money</t>
  </si>
  <si>
    <t>TipoSalario</t>
  </si>
  <si>
    <t>PercAumento</t>
  </si>
  <si>
    <t>real</t>
  </si>
  <si>
    <t>Acrescimo</t>
  </si>
  <si>
    <t>CodDepto</t>
  </si>
  <si>
    <t>NomeDepto</t>
  </si>
  <si>
    <t>NomeSecao</t>
  </si>
  <si>
    <t>Motivo</t>
  </si>
  <si>
    <t>R3_FILIAL</t>
  </si>
  <si>
    <t>R3_MAT</t>
  </si>
  <si>
    <t>R3_DATA</t>
  </si>
  <si>
    <t>R3_TIPO</t>
  </si>
  <si>
    <t>R3_PD</t>
  </si>
  <si>
    <t>R3_DESCPD</t>
  </si>
  <si>
    <t>R3_VALOR</t>
  </si>
  <si>
    <t>R3_SEQ</t>
  </si>
  <si>
    <t>R3_ANTEAUM</t>
  </si>
  <si>
    <t>R3_DTCDISS</t>
  </si>
  <si>
    <t>R3_TABELA</t>
  </si>
  <si>
    <t>R3_TABNIVE</t>
  </si>
  <si>
    <t>R3_TABFAIX</t>
  </si>
  <si>
    <t>R3_CTABELA</t>
  </si>
  <si>
    <t>R3_CTABNIV</t>
  </si>
  <si>
    <t>R3_CTABFAI</t>
  </si>
  <si>
    <t>R3_PERCCOM</t>
  </si>
  <si>
    <t>R3_CSALAR</t>
  </si>
  <si>
    <t>R3_TPSBCOM</t>
  </si>
  <si>
    <t>R3_INTGTAF</t>
  </si>
  <si>
    <t>R7_FILIAL</t>
  </si>
  <si>
    <t>R7_MAT</t>
  </si>
  <si>
    <t>R7_DATA</t>
  </si>
  <si>
    <t>R7_TIPO</t>
  </si>
  <si>
    <t>R7_FUNCAO</t>
  </si>
  <si>
    <t>R7_DESCFUN</t>
  </si>
  <si>
    <t>R7_TIPOPGT</t>
  </si>
  <si>
    <t>R7_CATFUNC</t>
  </si>
  <si>
    <t>R7_USUARIO</t>
  </si>
  <si>
    <t>R7_SEQ</t>
  </si>
  <si>
    <t>R7_CARGO</t>
  </si>
  <si>
    <t>R7_DESCCAR</t>
  </si>
  <si>
    <t>R7_EFUNCAO</t>
  </si>
  <si>
    <t>R7_EDESCFU</t>
  </si>
  <si>
    <t>R7_ECAFUNC</t>
  </si>
  <si>
    <t>R7_ECARGO</t>
  </si>
  <si>
    <t>R7_EDESCCA</t>
  </si>
  <si>
    <t>R7_DTDIS</t>
  </si>
  <si>
    <t>R7_DESCA</t>
  </si>
  <si>
    <t>varbinary</t>
  </si>
  <si>
    <t>SR3 (Protheus)</t>
  </si>
  <si>
    <t>´´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</si>
</sst>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0" fillId="0" borderId="0" xfId="0" applyAlignment="1"/>
    <xf numFmtId="0" fontId="0" fillId="0" borderId="1" xfId="0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A10" sqref="A10"/>
    </sheetView>
  </sheetViews>
  <sheetFormatPr defaultRowHeight="15" x14ac:dyDescent="0.25"/>
  <cols>
    <col min="1" max="1" width="13.42578125" bestFit="1" customWidth="1"/>
    <col min="2" max="2" width="27.140625" bestFit="1" customWidth="1"/>
    <col min="4" max="4" width="10.28515625" bestFit="1" customWidth="1"/>
    <col min="5" max="5" width="7" bestFit="1" customWidth="1"/>
    <col min="6" max="6" width="4.85546875" bestFit="1" customWidth="1"/>
    <col min="7" max="7" width="5.5703125" bestFit="1" customWidth="1"/>
    <col min="8" max="8" width="8.5703125" bestFit="1" customWidth="1"/>
    <col min="9" max="9" width="17.5703125" bestFit="1" customWidth="1"/>
    <col min="10" max="10" width="20.7109375" bestFit="1" customWidth="1"/>
    <col min="11" max="11" width="20.5703125" bestFit="1" customWidth="1"/>
    <col min="12" max="12" width="14.140625" bestFit="1" customWidth="1"/>
  </cols>
  <sheetData>
    <row r="1" spans="1:15" x14ac:dyDescent="0.25">
      <c r="A1" s="1" t="s">
        <v>30</v>
      </c>
      <c r="B1" s="3" t="s">
        <v>31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1" t="s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s="1"/>
    </row>
    <row r="3" spans="1:15" x14ac:dyDescent="0.25">
      <c r="B3" t="s">
        <v>10</v>
      </c>
      <c r="C3" t="s">
        <v>11</v>
      </c>
      <c r="D3" t="s">
        <v>12</v>
      </c>
      <c r="E3">
        <v>4</v>
      </c>
      <c r="F3">
        <v>10</v>
      </c>
      <c r="G3">
        <v>0</v>
      </c>
      <c r="H3" t="s">
        <v>17</v>
      </c>
      <c r="I3" t="s">
        <v>13</v>
      </c>
      <c r="J3" t="s">
        <v>13</v>
      </c>
      <c r="K3" t="s">
        <v>14</v>
      </c>
    </row>
    <row r="4" spans="1:15" x14ac:dyDescent="0.25">
      <c r="B4" t="s">
        <v>33</v>
      </c>
      <c r="C4" t="s">
        <v>11</v>
      </c>
      <c r="D4" t="s">
        <v>12</v>
      </c>
      <c r="E4">
        <v>4</v>
      </c>
      <c r="F4">
        <v>10</v>
      </c>
      <c r="G4">
        <v>0</v>
      </c>
      <c r="H4" t="s">
        <v>12</v>
      </c>
      <c r="I4" t="s">
        <v>13</v>
      </c>
      <c r="J4" t="s">
        <v>13</v>
      </c>
      <c r="K4" t="s">
        <v>14</v>
      </c>
    </row>
    <row r="5" spans="1:15" x14ac:dyDescent="0.25">
      <c r="A5" t="str">
        <f>SR3_SR7!A3</f>
        <v>R3_FILIAL</v>
      </c>
      <c r="B5" t="s">
        <v>15</v>
      </c>
      <c r="C5" t="s">
        <v>16</v>
      </c>
      <c r="D5" t="s">
        <v>12</v>
      </c>
      <c r="E5">
        <v>2</v>
      </c>
      <c r="F5">
        <v>5</v>
      </c>
      <c r="G5">
        <v>0</v>
      </c>
      <c r="H5" t="s">
        <v>17</v>
      </c>
      <c r="I5" t="s">
        <v>13</v>
      </c>
      <c r="J5" t="s">
        <v>13</v>
      </c>
      <c r="K5" t="s">
        <v>14</v>
      </c>
    </row>
    <row r="6" spans="1:15" x14ac:dyDescent="0.25">
      <c r="A6" t="str">
        <f>SR3_SR7!A4</f>
        <v>R3_MAT</v>
      </c>
      <c r="B6" t="s">
        <v>18</v>
      </c>
      <c r="C6" t="s">
        <v>11</v>
      </c>
      <c r="D6" t="s">
        <v>12</v>
      </c>
      <c r="E6">
        <v>4</v>
      </c>
      <c r="F6">
        <v>10</v>
      </c>
      <c r="G6">
        <v>0</v>
      </c>
      <c r="H6" t="s">
        <v>17</v>
      </c>
      <c r="I6" t="s">
        <v>13</v>
      </c>
      <c r="J6" t="s">
        <v>13</v>
      </c>
      <c r="K6" t="s">
        <v>14</v>
      </c>
    </row>
    <row r="7" spans="1:15" x14ac:dyDescent="0.25">
      <c r="A7" t="str">
        <f>SR3_SR7!A5</f>
        <v>R3_DATA</v>
      </c>
      <c r="B7" t="s">
        <v>34</v>
      </c>
      <c r="C7" t="s">
        <v>22</v>
      </c>
      <c r="D7" t="s">
        <v>12</v>
      </c>
      <c r="E7">
        <v>8</v>
      </c>
      <c r="F7" t="s">
        <v>20</v>
      </c>
      <c r="G7" t="s">
        <v>20</v>
      </c>
      <c r="H7" t="s">
        <v>17</v>
      </c>
      <c r="I7" t="s">
        <v>13</v>
      </c>
      <c r="J7" t="s">
        <v>13</v>
      </c>
      <c r="K7" t="s">
        <v>14</v>
      </c>
    </row>
    <row r="8" spans="1:15" x14ac:dyDescent="0.25">
      <c r="A8" t="str">
        <f>SR3_SR7!A30</f>
        <v>R7_FUNCAO</v>
      </c>
      <c r="B8" t="s">
        <v>35</v>
      </c>
      <c r="C8" t="s">
        <v>16</v>
      </c>
      <c r="D8" t="s">
        <v>12</v>
      </c>
      <c r="E8">
        <v>2</v>
      </c>
      <c r="F8">
        <v>5</v>
      </c>
      <c r="G8">
        <v>0</v>
      </c>
      <c r="H8" t="s">
        <v>17</v>
      </c>
      <c r="I8" t="s">
        <v>13</v>
      </c>
      <c r="J8" t="s">
        <v>13</v>
      </c>
      <c r="K8" t="s">
        <v>14</v>
      </c>
    </row>
    <row r="9" spans="1:15" x14ac:dyDescent="0.25">
      <c r="A9" t="str">
        <f>SR3_SR7!A31</f>
        <v>R7_DESCFUN</v>
      </c>
      <c r="B9" t="s">
        <v>36</v>
      </c>
      <c r="C9" t="s">
        <v>19</v>
      </c>
      <c r="D9" t="s">
        <v>12</v>
      </c>
      <c r="E9">
        <v>60</v>
      </c>
      <c r="F9" t="s">
        <v>20</v>
      </c>
      <c r="G9" t="s">
        <v>20</v>
      </c>
      <c r="H9" t="s">
        <v>17</v>
      </c>
      <c r="I9" t="s">
        <v>13</v>
      </c>
      <c r="J9" t="s">
        <v>13</v>
      </c>
      <c r="K9" t="s">
        <v>21</v>
      </c>
    </row>
    <row r="10" spans="1:15" x14ac:dyDescent="0.25">
      <c r="A10" t="str">
        <f>SR3_SR7!A9</f>
        <v>R3_VALOR</v>
      </c>
      <c r="B10" t="s">
        <v>37</v>
      </c>
      <c r="C10" t="s">
        <v>38</v>
      </c>
      <c r="D10" t="s">
        <v>12</v>
      </c>
      <c r="E10">
        <v>8</v>
      </c>
      <c r="F10">
        <v>19</v>
      </c>
      <c r="G10">
        <v>4</v>
      </c>
      <c r="H10" t="s">
        <v>17</v>
      </c>
      <c r="I10" t="s">
        <v>13</v>
      </c>
      <c r="J10" t="s">
        <v>13</v>
      </c>
      <c r="K10" t="s">
        <v>14</v>
      </c>
    </row>
    <row r="11" spans="1:15" x14ac:dyDescent="0.25">
      <c r="B11" t="s">
        <v>39</v>
      </c>
      <c r="C11" t="s">
        <v>23</v>
      </c>
      <c r="D11" t="s">
        <v>12</v>
      </c>
      <c r="E11">
        <v>1</v>
      </c>
      <c r="F11">
        <v>3</v>
      </c>
      <c r="G11">
        <v>0</v>
      </c>
      <c r="H11" t="s">
        <v>17</v>
      </c>
      <c r="I11" t="s">
        <v>13</v>
      </c>
      <c r="J11" t="s">
        <v>13</v>
      </c>
      <c r="K11" t="s">
        <v>14</v>
      </c>
    </row>
    <row r="12" spans="1:15" x14ac:dyDescent="0.25">
      <c r="B12" t="s">
        <v>40</v>
      </c>
      <c r="C12" t="s">
        <v>41</v>
      </c>
      <c r="D12" t="s">
        <v>12</v>
      </c>
      <c r="E12">
        <v>4</v>
      </c>
      <c r="F12">
        <v>24</v>
      </c>
      <c r="G12" t="s">
        <v>14</v>
      </c>
      <c r="H12" t="s">
        <v>17</v>
      </c>
      <c r="I12" t="s">
        <v>13</v>
      </c>
      <c r="J12" t="s">
        <v>13</v>
      </c>
      <c r="K12" t="s">
        <v>14</v>
      </c>
    </row>
    <row r="13" spans="1:15" x14ac:dyDescent="0.25">
      <c r="B13" t="s">
        <v>42</v>
      </c>
      <c r="C13" t="s">
        <v>41</v>
      </c>
      <c r="D13" t="s">
        <v>12</v>
      </c>
      <c r="E13">
        <v>4</v>
      </c>
      <c r="F13">
        <v>24</v>
      </c>
      <c r="G13" t="s">
        <v>14</v>
      </c>
      <c r="H13" t="s">
        <v>17</v>
      </c>
      <c r="I13" t="s">
        <v>13</v>
      </c>
      <c r="J13" t="s">
        <v>13</v>
      </c>
      <c r="K13" t="s">
        <v>14</v>
      </c>
    </row>
    <row r="14" spans="1:15" x14ac:dyDescent="0.25">
      <c r="B14" t="s">
        <v>43</v>
      </c>
      <c r="C14" t="s">
        <v>11</v>
      </c>
      <c r="D14" t="s">
        <v>12</v>
      </c>
      <c r="E14">
        <v>4</v>
      </c>
      <c r="F14">
        <v>10</v>
      </c>
      <c r="G14">
        <v>0</v>
      </c>
      <c r="H14" t="s">
        <v>17</v>
      </c>
      <c r="I14" t="s">
        <v>13</v>
      </c>
      <c r="J14" t="s">
        <v>13</v>
      </c>
      <c r="K14" t="s">
        <v>14</v>
      </c>
    </row>
    <row r="15" spans="1:15" x14ac:dyDescent="0.25">
      <c r="B15" t="s">
        <v>44</v>
      </c>
      <c r="C15" t="s">
        <v>19</v>
      </c>
      <c r="D15" t="s">
        <v>12</v>
      </c>
      <c r="E15">
        <v>40</v>
      </c>
      <c r="F15" t="s">
        <v>20</v>
      </c>
      <c r="G15" t="s">
        <v>20</v>
      </c>
      <c r="H15" t="s">
        <v>17</v>
      </c>
      <c r="I15" t="s">
        <v>13</v>
      </c>
      <c r="J15" t="s">
        <v>13</v>
      </c>
      <c r="K15" t="s">
        <v>21</v>
      </c>
    </row>
    <row r="16" spans="1:15" x14ac:dyDescent="0.25">
      <c r="B16" t="s">
        <v>45</v>
      </c>
      <c r="C16" t="s">
        <v>19</v>
      </c>
      <c r="D16" t="s">
        <v>12</v>
      </c>
      <c r="E16">
        <v>40</v>
      </c>
      <c r="F16" t="s">
        <v>20</v>
      </c>
      <c r="G16" t="s">
        <v>20</v>
      </c>
      <c r="H16" t="s">
        <v>17</v>
      </c>
      <c r="I16" t="s">
        <v>13</v>
      </c>
      <c r="J16" t="s">
        <v>13</v>
      </c>
      <c r="K16" t="s">
        <v>21</v>
      </c>
    </row>
    <row r="17" spans="1:11" x14ac:dyDescent="0.25">
      <c r="A17" t="str">
        <f>SR3_SR7!A6</f>
        <v>R3_TIPO</v>
      </c>
      <c r="B17" t="s">
        <v>46</v>
      </c>
      <c r="C17" t="s">
        <v>19</v>
      </c>
      <c r="D17" t="s">
        <v>12</v>
      </c>
      <c r="E17">
        <v>120</v>
      </c>
      <c r="F17" t="s">
        <v>20</v>
      </c>
      <c r="G17" t="s">
        <v>20</v>
      </c>
      <c r="H17" t="s">
        <v>17</v>
      </c>
      <c r="I17" t="s">
        <v>13</v>
      </c>
      <c r="J17" t="s">
        <v>13</v>
      </c>
      <c r="K17" t="s">
        <v>21</v>
      </c>
    </row>
  </sheetData>
  <mergeCells count="1">
    <mergeCell ref="B1:O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topLeftCell="A16" workbookViewId="0">
      <selection activeCell="D32" sqref="D32"/>
    </sheetView>
  </sheetViews>
  <sheetFormatPr defaultRowHeight="15" x14ac:dyDescent="0.25"/>
  <cols>
    <col min="1" max="1" width="14" bestFit="1" customWidth="1"/>
    <col min="2" max="2" width="7.5703125" bestFit="1" customWidth="1"/>
    <col min="3" max="3" width="12.5703125" bestFit="1" customWidth="1"/>
    <col min="4" max="4" width="9.28515625" bestFit="1" customWidth="1"/>
    <col min="5" max="5" width="7.140625" bestFit="1" customWidth="1"/>
    <col min="6" max="6" width="7.85546875" bestFit="1" customWidth="1"/>
    <col min="7" max="7" width="10.85546875" bestFit="1" customWidth="1"/>
    <col min="8" max="8" width="19.85546875" bestFit="1" customWidth="1"/>
    <col min="9" max="9" width="23" bestFit="1" customWidth="1"/>
    <col min="10" max="10" width="18.7109375" bestFit="1" customWidth="1"/>
    <col min="11" max="11" width="51.85546875" bestFit="1" customWidth="1"/>
  </cols>
  <sheetData>
    <row r="1" spans="1:11" x14ac:dyDescent="0.25">
      <c r="A1" s="4" t="s">
        <v>87</v>
      </c>
      <c r="B1" s="4"/>
      <c r="C1" s="4"/>
      <c r="D1" s="4"/>
      <c r="E1" s="4"/>
      <c r="F1" s="4"/>
      <c r="G1" s="4"/>
      <c r="H1" s="4"/>
      <c r="I1" s="4"/>
      <c r="J1" s="4"/>
      <c r="K1" s="2" t="s">
        <v>31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32</v>
      </c>
    </row>
    <row r="3" spans="1:11" x14ac:dyDescent="0.25">
      <c r="A3" t="s">
        <v>47</v>
      </c>
      <c r="B3" t="s">
        <v>24</v>
      </c>
      <c r="C3" t="s">
        <v>12</v>
      </c>
      <c r="D3">
        <v>2</v>
      </c>
      <c r="E3" t="s">
        <v>20</v>
      </c>
      <c r="F3" t="s">
        <v>20</v>
      </c>
      <c r="G3" t="s">
        <v>12</v>
      </c>
      <c r="H3" t="s">
        <v>12</v>
      </c>
      <c r="I3" t="s">
        <v>12</v>
      </c>
      <c r="J3" t="s">
        <v>25</v>
      </c>
      <c r="K3" t="str">
        <f>CONCATENATE($K$2,".",VLOOKUP($A3,HistCargosSalariosSR3!$A$2:$K$98,2,0))</f>
        <v>HistCargosSalarios.Empresa</v>
      </c>
    </row>
    <row r="4" spans="1:11" x14ac:dyDescent="0.25">
      <c r="A4" t="s">
        <v>48</v>
      </c>
      <c r="B4" t="s">
        <v>24</v>
      </c>
      <c r="C4" t="s">
        <v>12</v>
      </c>
      <c r="D4">
        <v>6</v>
      </c>
      <c r="E4" t="s">
        <v>20</v>
      </c>
      <c r="F4" t="s">
        <v>20</v>
      </c>
      <c r="G4" t="s">
        <v>12</v>
      </c>
      <c r="H4" t="s">
        <v>12</v>
      </c>
      <c r="I4" t="s">
        <v>12</v>
      </c>
      <c r="J4" t="s">
        <v>25</v>
      </c>
      <c r="K4" t="str">
        <f>CONCATENATE($K$2,".",VLOOKUP($A4,HistCargosSalariosSR3!$A$2:$K$98,2,0))</f>
        <v>HistCargosSalarios.Matricula</v>
      </c>
    </row>
    <row r="5" spans="1:11" x14ac:dyDescent="0.25">
      <c r="A5" t="s">
        <v>49</v>
      </c>
      <c r="B5" t="s">
        <v>24</v>
      </c>
      <c r="C5" t="s">
        <v>12</v>
      </c>
      <c r="D5">
        <v>8</v>
      </c>
      <c r="E5" t="s">
        <v>20</v>
      </c>
      <c r="F5" t="s">
        <v>20</v>
      </c>
      <c r="G5" t="s">
        <v>12</v>
      </c>
      <c r="H5" t="s">
        <v>12</v>
      </c>
      <c r="I5" t="s">
        <v>12</v>
      </c>
      <c r="J5" t="s">
        <v>25</v>
      </c>
      <c r="K5" t="str">
        <f>CONCATENATE($K$2,".",VLOOKUP($A5,HistCargosSalariosSR3!$A$2:$K$98,2,0))</f>
        <v>HistCargosSalarios.DataAlteracao</v>
      </c>
    </row>
    <row r="6" spans="1:11" x14ac:dyDescent="0.25">
      <c r="A6" t="s">
        <v>50</v>
      </c>
      <c r="B6" t="s">
        <v>24</v>
      </c>
      <c r="C6" t="s">
        <v>12</v>
      </c>
      <c r="D6">
        <v>3</v>
      </c>
      <c r="E6" t="s">
        <v>20</v>
      </c>
      <c r="F6" t="s">
        <v>20</v>
      </c>
      <c r="G6" t="s">
        <v>12</v>
      </c>
      <c r="H6" t="s">
        <v>12</v>
      </c>
      <c r="I6" t="s">
        <v>12</v>
      </c>
      <c r="J6" t="s">
        <v>25</v>
      </c>
      <c r="K6" t="str">
        <f>CONCATENATE($K$2,".",VLOOKUP($A6,HistCargosSalariosSR3!$A$2:$K$98,2,0))</f>
        <v>HistCargosSalarios.Motivo</v>
      </c>
    </row>
    <row r="7" spans="1:11" x14ac:dyDescent="0.25">
      <c r="A7" t="s">
        <v>51</v>
      </c>
      <c r="B7" t="s">
        <v>24</v>
      </c>
      <c r="C7" t="s">
        <v>12</v>
      </c>
      <c r="D7">
        <v>3</v>
      </c>
      <c r="E7" t="s">
        <v>20</v>
      </c>
      <c r="F7" t="s">
        <v>20</v>
      </c>
      <c r="G7" t="s">
        <v>12</v>
      </c>
      <c r="H7" t="s">
        <v>12</v>
      </c>
      <c r="I7" t="s">
        <v>12</v>
      </c>
      <c r="J7" t="s">
        <v>25</v>
      </c>
      <c r="K7" t="e">
        <f>CONCATENATE($K$2,".",VLOOKUP($A7,HistCargosSalariosSR3!$A$2:$K$98,2,0))</f>
        <v>#N/A</v>
      </c>
    </row>
    <row r="8" spans="1:11" x14ac:dyDescent="0.25">
      <c r="A8" t="s">
        <v>52</v>
      </c>
      <c r="B8" t="s">
        <v>24</v>
      </c>
      <c r="C8" t="s">
        <v>12</v>
      </c>
      <c r="D8">
        <v>20</v>
      </c>
      <c r="E8" t="s">
        <v>20</v>
      </c>
      <c r="F8" t="s">
        <v>20</v>
      </c>
      <c r="G8" t="s">
        <v>12</v>
      </c>
      <c r="H8" t="s">
        <v>12</v>
      </c>
      <c r="I8" t="s">
        <v>12</v>
      </c>
      <c r="J8" t="s">
        <v>25</v>
      </c>
      <c r="K8" t="e">
        <f>CONCATENATE($K$2,".",VLOOKUP($A8,HistCargosSalariosSR3!$A$2:$K$98,2,0))</f>
        <v>#N/A</v>
      </c>
    </row>
    <row r="9" spans="1:11" x14ac:dyDescent="0.25">
      <c r="A9" t="s">
        <v>53</v>
      </c>
      <c r="B9" t="s">
        <v>26</v>
      </c>
      <c r="C9" t="s">
        <v>12</v>
      </c>
      <c r="D9">
        <v>8</v>
      </c>
      <c r="E9">
        <v>53</v>
      </c>
      <c r="F9" t="s">
        <v>14</v>
      </c>
      <c r="G9" t="s">
        <v>12</v>
      </c>
      <c r="H9" t="s">
        <v>13</v>
      </c>
      <c r="I9" t="s">
        <v>13</v>
      </c>
      <c r="J9" t="s">
        <v>14</v>
      </c>
      <c r="K9" t="str">
        <f>CONCATENATE($K$2,".",VLOOKUP($A9,HistCargosSalariosSR3!$A$2:$K$98,2,0))</f>
        <v>HistCargosSalarios.Salario</v>
      </c>
    </row>
    <row r="10" spans="1:11" x14ac:dyDescent="0.25">
      <c r="A10" t="s">
        <v>54</v>
      </c>
      <c r="B10" t="s">
        <v>24</v>
      </c>
      <c r="C10" t="s">
        <v>12</v>
      </c>
      <c r="D10">
        <v>1</v>
      </c>
      <c r="E10" t="s">
        <v>20</v>
      </c>
      <c r="F10" t="s">
        <v>20</v>
      </c>
      <c r="G10" t="s">
        <v>12</v>
      </c>
      <c r="H10" t="s">
        <v>12</v>
      </c>
      <c r="I10" t="s">
        <v>12</v>
      </c>
      <c r="J10" t="s">
        <v>25</v>
      </c>
      <c r="K10" t="e">
        <f>CONCATENATE($K$2,".",VLOOKUP($A10,HistCargosSalariosSR3!$A$2:$K$98,2,0))</f>
        <v>#N/A</v>
      </c>
    </row>
    <row r="11" spans="1:11" x14ac:dyDescent="0.25">
      <c r="A11" t="s">
        <v>55</v>
      </c>
      <c r="B11" t="s">
        <v>26</v>
      </c>
      <c r="C11" t="s">
        <v>12</v>
      </c>
      <c r="D11">
        <v>8</v>
      </c>
      <c r="E11">
        <v>53</v>
      </c>
      <c r="F11" t="s">
        <v>14</v>
      </c>
      <c r="G11" t="s">
        <v>12</v>
      </c>
      <c r="H11" t="s">
        <v>13</v>
      </c>
      <c r="I11" t="s">
        <v>13</v>
      </c>
      <c r="J11" t="s">
        <v>14</v>
      </c>
      <c r="K11" t="e">
        <f>CONCATENATE($K$2,".",VLOOKUP($A11,HistCargosSalariosSR3!$A$2:$K$98,2,0))</f>
        <v>#N/A</v>
      </c>
    </row>
    <row r="12" spans="1:11" x14ac:dyDescent="0.25">
      <c r="A12" t="s">
        <v>56</v>
      </c>
      <c r="B12" t="s">
        <v>24</v>
      </c>
      <c r="C12" t="s">
        <v>12</v>
      </c>
      <c r="D12">
        <v>8</v>
      </c>
      <c r="E12" t="s">
        <v>20</v>
      </c>
      <c r="F12" t="s">
        <v>20</v>
      </c>
      <c r="G12" t="s">
        <v>12</v>
      </c>
      <c r="H12" t="s">
        <v>12</v>
      </c>
      <c r="I12" t="s">
        <v>12</v>
      </c>
      <c r="J12" t="s">
        <v>25</v>
      </c>
      <c r="K12" t="e">
        <f>CONCATENATE($K$2,".",VLOOKUP($A12,HistCargosSalariosSR3!$A$2:$K$98,2,0))</f>
        <v>#N/A</v>
      </c>
    </row>
    <row r="13" spans="1:11" x14ac:dyDescent="0.25">
      <c r="A13" t="s">
        <v>27</v>
      </c>
      <c r="B13" t="s">
        <v>24</v>
      </c>
      <c r="C13" t="s">
        <v>12</v>
      </c>
      <c r="D13">
        <v>1</v>
      </c>
      <c r="E13" t="s">
        <v>20</v>
      </c>
      <c r="F13" t="s">
        <v>20</v>
      </c>
      <c r="G13" t="s">
        <v>12</v>
      </c>
      <c r="H13" t="s">
        <v>12</v>
      </c>
      <c r="I13" t="s">
        <v>12</v>
      </c>
      <c r="J13" t="s">
        <v>25</v>
      </c>
      <c r="K13" t="e">
        <f>CONCATENATE($K$2,".",VLOOKUP($A13,HistCargosSalariosSR3!$A$2:$K$98,2,0))</f>
        <v>#N/A</v>
      </c>
    </row>
    <row r="14" spans="1:11" x14ac:dyDescent="0.25">
      <c r="A14" t="s">
        <v>28</v>
      </c>
      <c r="B14" t="s">
        <v>11</v>
      </c>
      <c r="C14" t="s">
        <v>12</v>
      </c>
      <c r="D14">
        <v>4</v>
      </c>
      <c r="E14">
        <v>10</v>
      </c>
      <c r="F14">
        <v>0</v>
      </c>
      <c r="G14" t="s">
        <v>12</v>
      </c>
      <c r="H14" t="s">
        <v>13</v>
      </c>
      <c r="I14" t="s">
        <v>13</v>
      </c>
      <c r="J14" t="s">
        <v>14</v>
      </c>
      <c r="K14" t="e">
        <f>CONCATENATE($K$2,".",VLOOKUP($A14,HistCargosSalariosSR3!$A$2:$K$98,2,0))</f>
        <v>#N/A</v>
      </c>
    </row>
    <row r="15" spans="1:11" x14ac:dyDescent="0.25">
      <c r="A15" t="s">
        <v>29</v>
      </c>
      <c r="B15" t="s">
        <v>11</v>
      </c>
      <c r="C15" t="s">
        <v>12</v>
      </c>
      <c r="D15">
        <v>4</v>
      </c>
      <c r="E15">
        <v>10</v>
      </c>
      <c r="F15">
        <v>0</v>
      </c>
      <c r="G15" t="s">
        <v>12</v>
      </c>
      <c r="H15" t="s">
        <v>13</v>
      </c>
      <c r="I15" t="s">
        <v>13</v>
      </c>
      <c r="J15" t="s">
        <v>14</v>
      </c>
      <c r="K15" t="e">
        <f>CONCATENATE($K$2,".",VLOOKUP($A15,HistCargosSalariosSR3!$A$2:$K$98,2,0))</f>
        <v>#N/A</v>
      </c>
    </row>
    <row r="16" spans="1:11" x14ac:dyDescent="0.25">
      <c r="A16" t="s">
        <v>57</v>
      </c>
      <c r="B16" t="s">
        <v>24</v>
      </c>
      <c r="C16" t="s">
        <v>12</v>
      </c>
      <c r="D16">
        <v>3</v>
      </c>
      <c r="E16" t="s">
        <v>20</v>
      </c>
      <c r="F16" t="s">
        <v>20</v>
      </c>
      <c r="G16" t="s">
        <v>12</v>
      </c>
      <c r="H16" t="s">
        <v>12</v>
      </c>
      <c r="I16" t="s">
        <v>12</v>
      </c>
      <c r="J16" t="s">
        <v>25</v>
      </c>
      <c r="K16" t="e">
        <f>CONCATENATE($K$2,".",VLOOKUP($A16,HistCargosSalariosSR3!$A$2:$K$98,2,0))</f>
        <v>#N/A</v>
      </c>
    </row>
    <row r="17" spans="1:11" x14ac:dyDescent="0.25">
      <c r="A17" t="s">
        <v>58</v>
      </c>
      <c r="B17" t="s">
        <v>24</v>
      </c>
      <c r="C17" t="s">
        <v>12</v>
      </c>
      <c r="D17">
        <v>2</v>
      </c>
      <c r="E17" t="s">
        <v>20</v>
      </c>
      <c r="F17" t="s">
        <v>20</v>
      </c>
      <c r="G17" t="s">
        <v>12</v>
      </c>
      <c r="H17" t="s">
        <v>12</v>
      </c>
      <c r="I17" t="s">
        <v>12</v>
      </c>
      <c r="J17" t="s">
        <v>25</v>
      </c>
      <c r="K17" t="e">
        <f>CONCATENATE($K$2,".",VLOOKUP($A17,HistCargosSalariosSR3!$A$2:$K$98,2,0))</f>
        <v>#N/A</v>
      </c>
    </row>
    <row r="18" spans="1:11" x14ac:dyDescent="0.25">
      <c r="A18" t="s">
        <v>59</v>
      </c>
      <c r="B18" t="s">
        <v>24</v>
      </c>
      <c r="C18" t="s">
        <v>12</v>
      </c>
      <c r="D18">
        <v>2</v>
      </c>
      <c r="E18" t="s">
        <v>20</v>
      </c>
      <c r="F18" t="s">
        <v>20</v>
      </c>
      <c r="G18" t="s">
        <v>12</v>
      </c>
      <c r="H18" t="s">
        <v>12</v>
      </c>
      <c r="I18" t="s">
        <v>12</v>
      </c>
      <c r="J18" t="s">
        <v>25</v>
      </c>
      <c r="K18" t="e">
        <f>CONCATENATE($K$2,".",VLOOKUP($A18,HistCargosSalariosSR3!$A$2:$K$98,2,0))</f>
        <v>#N/A</v>
      </c>
    </row>
    <row r="19" spans="1:11" x14ac:dyDescent="0.25">
      <c r="A19" t="s">
        <v>60</v>
      </c>
      <c r="B19" t="s">
        <v>24</v>
      </c>
      <c r="C19" t="s">
        <v>12</v>
      </c>
      <c r="D19">
        <v>3</v>
      </c>
      <c r="E19" t="s">
        <v>20</v>
      </c>
      <c r="F19" t="s">
        <v>20</v>
      </c>
      <c r="G19" t="s">
        <v>12</v>
      </c>
      <c r="H19" t="s">
        <v>12</v>
      </c>
      <c r="I19" t="s">
        <v>12</v>
      </c>
      <c r="J19" t="s">
        <v>25</v>
      </c>
      <c r="K19" t="e">
        <f>CONCATENATE($K$2,".",VLOOKUP($A19,HistCargosSalariosSR3!$A$2:$K$98,2,0))</f>
        <v>#N/A</v>
      </c>
    </row>
    <row r="20" spans="1:11" x14ac:dyDescent="0.25">
      <c r="A20" t="s">
        <v>61</v>
      </c>
      <c r="B20" t="s">
        <v>24</v>
      </c>
      <c r="C20" t="s">
        <v>12</v>
      </c>
      <c r="D20">
        <v>2</v>
      </c>
      <c r="E20" t="s">
        <v>20</v>
      </c>
      <c r="F20" t="s">
        <v>20</v>
      </c>
      <c r="G20" t="s">
        <v>12</v>
      </c>
      <c r="H20" t="s">
        <v>12</v>
      </c>
      <c r="I20" t="s">
        <v>12</v>
      </c>
      <c r="J20" t="s">
        <v>25</v>
      </c>
      <c r="K20" t="e">
        <f>CONCATENATE($K$2,".",VLOOKUP($A20,HistCargosSalariosSR3!$A$2:$K$98,2,0))</f>
        <v>#N/A</v>
      </c>
    </row>
    <row r="21" spans="1:11" x14ac:dyDescent="0.25">
      <c r="A21" t="s">
        <v>62</v>
      </c>
      <c r="B21" t="s">
        <v>24</v>
      </c>
      <c r="C21" t="s">
        <v>12</v>
      </c>
      <c r="D21">
        <v>2</v>
      </c>
      <c r="E21" t="s">
        <v>20</v>
      </c>
      <c r="F21" t="s">
        <v>20</v>
      </c>
      <c r="G21" t="s">
        <v>12</v>
      </c>
      <c r="H21" t="s">
        <v>12</v>
      </c>
      <c r="I21" t="s">
        <v>12</v>
      </c>
      <c r="J21" t="s">
        <v>25</v>
      </c>
      <c r="K21" t="e">
        <f>CONCATENATE($K$2,".",VLOOKUP($A21,HistCargosSalariosSR3!$A$2:$K$98,2,0))</f>
        <v>#N/A</v>
      </c>
    </row>
    <row r="22" spans="1:11" x14ac:dyDescent="0.25">
      <c r="A22" t="s">
        <v>63</v>
      </c>
      <c r="B22" t="s">
        <v>26</v>
      </c>
      <c r="C22" t="s">
        <v>12</v>
      </c>
      <c r="D22">
        <v>8</v>
      </c>
      <c r="E22">
        <v>53</v>
      </c>
      <c r="F22" t="s">
        <v>14</v>
      </c>
      <c r="G22" t="s">
        <v>12</v>
      </c>
      <c r="H22" t="s">
        <v>13</v>
      </c>
      <c r="I22" t="s">
        <v>13</v>
      </c>
      <c r="J22" t="s">
        <v>14</v>
      </c>
      <c r="K22" t="e">
        <f>CONCATENATE($K$2,".",VLOOKUP($A22,HistCargosSalariosSR3!$A$2:$K$98,2,0))</f>
        <v>#N/A</v>
      </c>
    </row>
    <row r="23" spans="1:11" x14ac:dyDescent="0.25">
      <c r="A23" t="s">
        <v>64</v>
      </c>
      <c r="B23" t="s">
        <v>26</v>
      </c>
      <c r="C23" t="s">
        <v>12</v>
      </c>
      <c r="D23">
        <v>8</v>
      </c>
      <c r="E23">
        <v>53</v>
      </c>
      <c r="F23" t="s">
        <v>14</v>
      </c>
      <c r="G23" t="s">
        <v>12</v>
      </c>
      <c r="H23" t="s">
        <v>13</v>
      </c>
      <c r="I23" t="s">
        <v>13</v>
      </c>
      <c r="J23" t="s">
        <v>14</v>
      </c>
      <c r="K23" t="e">
        <f>CONCATENATE($K$2,".",VLOOKUP($A23,HistCargosSalariosSR3!$A$2:$K$98,2,0))</f>
        <v>#N/A</v>
      </c>
    </row>
    <row r="24" spans="1:11" x14ac:dyDescent="0.25">
      <c r="A24" t="s">
        <v>65</v>
      </c>
      <c r="B24" t="s">
        <v>24</v>
      </c>
      <c r="C24" t="s">
        <v>12</v>
      </c>
      <c r="D24">
        <v>1</v>
      </c>
      <c r="E24" t="s">
        <v>20</v>
      </c>
      <c r="F24" t="s">
        <v>20</v>
      </c>
      <c r="G24" t="s">
        <v>12</v>
      </c>
      <c r="H24" t="s">
        <v>12</v>
      </c>
      <c r="I24" t="s">
        <v>12</v>
      </c>
      <c r="J24" t="s">
        <v>25</v>
      </c>
      <c r="K24" t="e">
        <f>CONCATENATE($K$2,".",VLOOKUP($A24,HistCargosSalariosSR3!$A$2:$K$98,2,0))</f>
        <v>#N/A</v>
      </c>
    </row>
    <row r="25" spans="1:11" x14ac:dyDescent="0.25">
      <c r="A25" t="s">
        <v>66</v>
      </c>
      <c r="B25" t="s">
        <v>24</v>
      </c>
      <c r="C25" t="s">
        <v>12</v>
      </c>
      <c r="D25">
        <v>8</v>
      </c>
      <c r="E25" t="s">
        <v>20</v>
      </c>
      <c r="F25" t="s">
        <v>20</v>
      </c>
      <c r="G25" t="s">
        <v>12</v>
      </c>
      <c r="H25" t="s">
        <v>12</v>
      </c>
      <c r="I25" t="s">
        <v>12</v>
      </c>
      <c r="J25" t="s">
        <v>25</v>
      </c>
      <c r="K25" t="e">
        <f>CONCATENATE($K$2,".",VLOOKUP($A25,HistCargosSalariosSR3!$A$2:$K$98,2,0))</f>
        <v>#N/A</v>
      </c>
    </row>
    <row r="26" spans="1:11" x14ac:dyDescent="0.25">
      <c r="A26" t="s">
        <v>67</v>
      </c>
      <c r="B26" t="s">
        <v>24</v>
      </c>
      <c r="C26" t="s">
        <v>12</v>
      </c>
      <c r="D26">
        <v>2</v>
      </c>
      <c r="E26" t="s">
        <v>20</v>
      </c>
      <c r="F26" t="s">
        <v>20</v>
      </c>
      <c r="G26" t="s">
        <v>12</v>
      </c>
      <c r="H26" t="s">
        <v>12</v>
      </c>
      <c r="I26" t="s">
        <v>12</v>
      </c>
      <c r="J26" t="s">
        <v>25</v>
      </c>
      <c r="K26" t="e">
        <f>CONCATENATE($K$2,".",VLOOKUP($A26,HistCargosSalariosSR3!$A$2:$K$98,2,0))</f>
        <v>#N/A</v>
      </c>
    </row>
    <row r="27" spans="1:11" x14ac:dyDescent="0.25">
      <c r="A27" t="s">
        <v>68</v>
      </c>
      <c r="B27" t="s">
        <v>24</v>
      </c>
      <c r="C27" t="s">
        <v>12</v>
      </c>
      <c r="D27">
        <v>6</v>
      </c>
      <c r="E27" t="s">
        <v>20</v>
      </c>
      <c r="F27" t="s">
        <v>20</v>
      </c>
      <c r="G27" t="s">
        <v>12</v>
      </c>
      <c r="H27" t="s">
        <v>12</v>
      </c>
      <c r="I27" t="s">
        <v>12</v>
      </c>
      <c r="J27" t="s">
        <v>25</v>
      </c>
      <c r="K27" t="e">
        <f>CONCATENATE($K$2,".",VLOOKUP($A27,HistCargosSalariosSR3!$A$2:$K$98,2,0))</f>
        <v>#N/A</v>
      </c>
    </row>
    <row r="28" spans="1:11" x14ac:dyDescent="0.25">
      <c r="A28" t="s">
        <v>69</v>
      </c>
      <c r="B28" t="s">
        <v>24</v>
      </c>
      <c r="C28" t="s">
        <v>12</v>
      </c>
      <c r="D28">
        <v>8</v>
      </c>
      <c r="E28" t="s">
        <v>20</v>
      </c>
      <c r="F28" t="s">
        <v>20</v>
      </c>
      <c r="G28" t="s">
        <v>12</v>
      </c>
      <c r="H28" t="s">
        <v>12</v>
      </c>
      <c r="I28" t="s">
        <v>12</v>
      </c>
      <c r="J28" t="s">
        <v>25</v>
      </c>
      <c r="K28" t="e">
        <f>CONCATENATE($K$2,".",VLOOKUP($A28,HistCargosSalariosSR3!$A$2:$K$98,2,0))</f>
        <v>#N/A</v>
      </c>
    </row>
    <row r="29" spans="1:11" x14ac:dyDescent="0.25">
      <c r="A29" t="s">
        <v>70</v>
      </c>
      <c r="B29" t="s">
        <v>24</v>
      </c>
      <c r="C29" t="s">
        <v>12</v>
      </c>
      <c r="D29">
        <v>3</v>
      </c>
      <c r="E29" t="s">
        <v>20</v>
      </c>
      <c r="F29" t="s">
        <v>20</v>
      </c>
      <c r="G29" t="s">
        <v>12</v>
      </c>
      <c r="H29" t="s">
        <v>12</v>
      </c>
      <c r="I29" t="s">
        <v>12</v>
      </c>
      <c r="J29" t="s">
        <v>25</v>
      </c>
      <c r="K29" t="e">
        <f>CONCATENATE($K$2,".",VLOOKUP($A29,HistCargosSalariosSR3!$A$2:$K$98,2,0))</f>
        <v>#N/A</v>
      </c>
    </row>
    <row r="30" spans="1:11" x14ac:dyDescent="0.25">
      <c r="A30" t="s">
        <v>71</v>
      </c>
      <c r="B30" t="s">
        <v>24</v>
      </c>
      <c r="C30" t="s">
        <v>12</v>
      </c>
      <c r="D30">
        <v>5</v>
      </c>
      <c r="E30" t="s">
        <v>20</v>
      </c>
      <c r="F30" t="s">
        <v>20</v>
      </c>
      <c r="G30" t="s">
        <v>12</v>
      </c>
      <c r="H30" t="s">
        <v>12</v>
      </c>
      <c r="I30" t="s">
        <v>12</v>
      </c>
      <c r="J30" t="s">
        <v>25</v>
      </c>
      <c r="K30" t="str">
        <f>CONCATENATE($K$2,".",VLOOKUP($A30,HistCargosSalariosSR3!$A$2:$K$98,2,0))</f>
        <v>HistCargosSalarios.CodCargo</v>
      </c>
    </row>
    <row r="31" spans="1:11" x14ac:dyDescent="0.25">
      <c r="A31" t="s">
        <v>72</v>
      </c>
      <c r="B31" t="s">
        <v>24</v>
      </c>
      <c r="C31" t="s">
        <v>12</v>
      </c>
      <c r="D31">
        <v>20</v>
      </c>
      <c r="E31" t="s">
        <v>20</v>
      </c>
      <c r="F31" t="s">
        <v>20</v>
      </c>
      <c r="G31" t="s">
        <v>12</v>
      </c>
      <c r="H31" t="s">
        <v>12</v>
      </c>
      <c r="I31" t="s">
        <v>12</v>
      </c>
      <c r="J31" t="s">
        <v>25</v>
      </c>
      <c r="K31" t="str">
        <f>CONCATENATE($K$2,".",VLOOKUP($A31,HistCargosSalariosSR3!$A$2:$K$98,2,0))</f>
        <v>HistCargosSalarios.NomeCargo</v>
      </c>
    </row>
    <row r="32" spans="1:11" x14ac:dyDescent="0.25">
      <c r="A32" t="s">
        <v>73</v>
      </c>
      <c r="B32" t="s">
        <v>24</v>
      </c>
      <c r="C32" t="s">
        <v>12</v>
      </c>
      <c r="D32">
        <v>1</v>
      </c>
      <c r="E32" t="s">
        <v>20</v>
      </c>
      <c r="F32" t="s">
        <v>20</v>
      </c>
      <c r="G32" t="s">
        <v>12</v>
      </c>
      <c r="H32" t="s">
        <v>12</v>
      </c>
      <c r="I32" t="s">
        <v>12</v>
      </c>
      <c r="J32" t="s">
        <v>25</v>
      </c>
      <c r="K32" t="e">
        <f>CONCATENATE($K$2,".",VLOOKUP($A32,HistCargosSalariosSR3!$A$2:$K$98,2,0))</f>
        <v>#N/A</v>
      </c>
    </row>
    <row r="33" spans="1:11" x14ac:dyDescent="0.25">
      <c r="A33" t="s">
        <v>74</v>
      </c>
      <c r="B33" t="s">
        <v>24</v>
      </c>
      <c r="C33" t="s">
        <v>12</v>
      </c>
      <c r="D33">
        <v>1</v>
      </c>
      <c r="E33" t="s">
        <v>20</v>
      </c>
      <c r="F33" t="s">
        <v>20</v>
      </c>
      <c r="G33" t="s">
        <v>12</v>
      </c>
      <c r="H33" t="s">
        <v>12</v>
      </c>
      <c r="I33" t="s">
        <v>12</v>
      </c>
      <c r="J33" t="s">
        <v>25</v>
      </c>
      <c r="K33" t="e">
        <f>CONCATENATE($K$2,".",VLOOKUP($A33,HistCargosSalariosSR3!$A$2:$K$98,2,0))</f>
        <v>#N/A</v>
      </c>
    </row>
    <row r="34" spans="1:11" x14ac:dyDescent="0.25">
      <c r="A34" t="s">
        <v>75</v>
      </c>
      <c r="B34" t="s">
        <v>24</v>
      </c>
      <c r="C34" t="s">
        <v>12</v>
      </c>
      <c r="D34">
        <v>25</v>
      </c>
      <c r="E34" t="s">
        <v>20</v>
      </c>
      <c r="F34" t="s">
        <v>20</v>
      </c>
      <c r="G34" t="s">
        <v>12</v>
      </c>
      <c r="H34" t="s">
        <v>12</v>
      </c>
      <c r="I34" t="s">
        <v>12</v>
      </c>
      <c r="J34" t="s">
        <v>25</v>
      </c>
      <c r="K34" t="e">
        <f>CONCATENATE($K$2,".",VLOOKUP($A34,HistCargosSalariosSR3!$A$2:$K$98,2,0))</f>
        <v>#N/A</v>
      </c>
    </row>
    <row r="35" spans="1:11" x14ac:dyDescent="0.25">
      <c r="A35" t="s">
        <v>76</v>
      </c>
      <c r="B35" t="s">
        <v>24</v>
      </c>
      <c r="C35" t="s">
        <v>12</v>
      </c>
      <c r="D35">
        <v>1</v>
      </c>
      <c r="E35" t="s">
        <v>20</v>
      </c>
      <c r="F35" t="s">
        <v>20</v>
      </c>
      <c r="G35" t="s">
        <v>12</v>
      </c>
      <c r="H35" t="s">
        <v>12</v>
      </c>
      <c r="I35" t="s">
        <v>12</v>
      </c>
      <c r="J35" t="s">
        <v>25</v>
      </c>
      <c r="K35" t="e">
        <f>CONCATENATE($K$2,".",VLOOKUP($A35,HistCargosSalariosSR3!$A$2:$K$98,2,0))</f>
        <v>#N/A</v>
      </c>
    </row>
    <row r="36" spans="1:11" x14ac:dyDescent="0.25">
      <c r="A36" t="s">
        <v>77</v>
      </c>
      <c r="B36" t="s">
        <v>24</v>
      </c>
      <c r="C36" t="s">
        <v>12</v>
      </c>
      <c r="D36">
        <v>5</v>
      </c>
      <c r="E36" t="s">
        <v>20</v>
      </c>
      <c r="F36" t="s">
        <v>20</v>
      </c>
      <c r="G36" t="s">
        <v>12</v>
      </c>
      <c r="H36" t="s">
        <v>12</v>
      </c>
      <c r="I36" t="s">
        <v>12</v>
      </c>
      <c r="J36" t="s">
        <v>25</v>
      </c>
      <c r="K36" t="e">
        <f>CONCATENATE($K$2,".",VLOOKUP($A36,HistCargosSalariosSR3!$A$2:$K$98,2,0))</f>
        <v>#N/A</v>
      </c>
    </row>
    <row r="37" spans="1:11" x14ac:dyDescent="0.25">
      <c r="A37" t="s">
        <v>78</v>
      </c>
      <c r="B37" t="s">
        <v>24</v>
      </c>
      <c r="C37" t="s">
        <v>12</v>
      </c>
      <c r="D37">
        <v>30</v>
      </c>
      <c r="E37" t="s">
        <v>20</v>
      </c>
      <c r="F37" t="s">
        <v>20</v>
      </c>
      <c r="G37" t="s">
        <v>12</v>
      </c>
      <c r="H37" t="s">
        <v>12</v>
      </c>
      <c r="I37" t="s">
        <v>12</v>
      </c>
      <c r="J37" t="s">
        <v>25</v>
      </c>
      <c r="K37" t="e">
        <f>CONCATENATE($K$2,".",VLOOKUP($A37,HistCargosSalariosSR3!$A$2:$K$98,2,0))</f>
        <v>#N/A</v>
      </c>
    </row>
    <row r="38" spans="1:11" x14ac:dyDescent="0.25">
      <c r="A38" t="s">
        <v>27</v>
      </c>
      <c r="B38" t="s">
        <v>24</v>
      </c>
      <c r="C38" t="s">
        <v>12</v>
      </c>
      <c r="D38">
        <v>1</v>
      </c>
      <c r="E38" t="s">
        <v>20</v>
      </c>
      <c r="F38" t="s">
        <v>20</v>
      </c>
      <c r="G38" t="s">
        <v>12</v>
      </c>
      <c r="H38" t="s">
        <v>12</v>
      </c>
      <c r="I38" t="s">
        <v>12</v>
      </c>
      <c r="J38" t="s">
        <v>25</v>
      </c>
      <c r="K38" t="e">
        <f>CONCATENATE($K$2,".",VLOOKUP($A38,HistCargosSalariosSR3!$A$2:$K$98,2,0))</f>
        <v>#N/A</v>
      </c>
    </row>
    <row r="39" spans="1:11" x14ac:dyDescent="0.25">
      <c r="A39" t="s">
        <v>28</v>
      </c>
      <c r="B39" t="s">
        <v>11</v>
      </c>
      <c r="C39" t="s">
        <v>12</v>
      </c>
      <c r="D39">
        <v>4</v>
      </c>
      <c r="E39">
        <v>10</v>
      </c>
      <c r="F39">
        <v>0</v>
      </c>
      <c r="G39" t="s">
        <v>12</v>
      </c>
      <c r="H39" t="s">
        <v>13</v>
      </c>
      <c r="I39" t="s">
        <v>13</v>
      </c>
      <c r="J39" t="s">
        <v>14</v>
      </c>
      <c r="K39" t="e">
        <f>CONCATENATE($K$2,".",VLOOKUP($A39,HistCargosSalariosSR3!$A$2:$K$98,2,0))</f>
        <v>#N/A</v>
      </c>
    </row>
    <row r="40" spans="1:11" x14ac:dyDescent="0.25">
      <c r="A40" t="s">
        <v>29</v>
      </c>
      <c r="B40" t="s">
        <v>11</v>
      </c>
      <c r="C40" t="s">
        <v>12</v>
      </c>
      <c r="D40">
        <v>4</v>
      </c>
      <c r="E40">
        <v>10</v>
      </c>
      <c r="F40">
        <v>0</v>
      </c>
      <c r="G40" t="s">
        <v>12</v>
      </c>
      <c r="H40" t="s">
        <v>13</v>
      </c>
      <c r="I40" t="s">
        <v>13</v>
      </c>
      <c r="J40" t="s">
        <v>14</v>
      </c>
      <c r="K40" t="e">
        <f>CONCATENATE($K$2,".",VLOOKUP($A40,HistCargosSalariosSR3!$A$2:$K$98,2,0))</f>
        <v>#N/A</v>
      </c>
    </row>
    <row r="41" spans="1:11" x14ac:dyDescent="0.25">
      <c r="A41" t="s">
        <v>79</v>
      </c>
      <c r="B41" t="s">
        <v>24</v>
      </c>
      <c r="C41" t="s">
        <v>12</v>
      </c>
      <c r="D41">
        <v>5</v>
      </c>
      <c r="E41" t="s">
        <v>20</v>
      </c>
      <c r="F41" t="s">
        <v>20</v>
      </c>
      <c r="G41" t="s">
        <v>12</v>
      </c>
      <c r="H41" t="s">
        <v>12</v>
      </c>
      <c r="I41" t="s">
        <v>12</v>
      </c>
      <c r="J41" t="s">
        <v>25</v>
      </c>
      <c r="K41" t="e">
        <f>CONCATENATE($K$2,".",VLOOKUP($A41,HistCargosSalariosSR3!$A$2:$K$98,2,0))</f>
        <v>#N/A</v>
      </c>
    </row>
    <row r="42" spans="1:11" x14ac:dyDescent="0.25">
      <c r="A42" t="s">
        <v>80</v>
      </c>
      <c r="B42" t="s">
        <v>24</v>
      </c>
      <c r="C42" t="s">
        <v>12</v>
      </c>
      <c r="D42">
        <v>20</v>
      </c>
      <c r="E42" t="s">
        <v>20</v>
      </c>
      <c r="F42" t="s">
        <v>20</v>
      </c>
      <c r="G42" t="s">
        <v>12</v>
      </c>
      <c r="H42" t="s">
        <v>12</v>
      </c>
      <c r="I42" t="s">
        <v>12</v>
      </c>
      <c r="J42" t="s">
        <v>25</v>
      </c>
      <c r="K42" t="e">
        <f>CONCATENATE($K$2,".",VLOOKUP($A42,HistCargosSalariosSR3!$A$2:$K$98,2,0))</f>
        <v>#N/A</v>
      </c>
    </row>
    <row r="43" spans="1:11" x14ac:dyDescent="0.25">
      <c r="A43" t="s">
        <v>81</v>
      </c>
      <c r="B43" t="s">
        <v>24</v>
      </c>
      <c r="C43" t="s">
        <v>12</v>
      </c>
      <c r="D43">
        <v>1</v>
      </c>
      <c r="E43" t="s">
        <v>20</v>
      </c>
      <c r="F43" t="s">
        <v>20</v>
      </c>
      <c r="G43" t="s">
        <v>12</v>
      </c>
      <c r="H43" t="s">
        <v>12</v>
      </c>
      <c r="I43" t="s">
        <v>12</v>
      </c>
      <c r="J43" t="s">
        <v>25</v>
      </c>
      <c r="K43" t="e">
        <f>CONCATENATE($K$2,".",VLOOKUP($A43,HistCargosSalariosSR3!$A$2:$K$98,2,0))</f>
        <v>#N/A</v>
      </c>
    </row>
    <row r="44" spans="1:11" x14ac:dyDescent="0.25">
      <c r="A44" t="s">
        <v>82</v>
      </c>
      <c r="B44" t="s">
        <v>24</v>
      </c>
      <c r="C44" t="s">
        <v>12</v>
      </c>
      <c r="D44">
        <v>5</v>
      </c>
      <c r="E44" t="s">
        <v>20</v>
      </c>
      <c r="F44" t="s">
        <v>20</v>
      </c>
      <c r="G44" t="s">
        <v>12</v>
      </c>
      <c r="H44" t="s">
        <v>12</v>
      </c>
      <c r="I44" t="s">
        <v>12</v>
      </c>
      <c r="J44" t="s">
        <v>25</v>
      </c>
      <c r="K44" t="e">
        <f>CONCATENATE($K$2,".",VLOOKUP($A44,HistCargosSalariosSR3!$A$2:$K$98,2,0))</f>
        <v>#N/A</v>
      </c>
    </row>
    <row r="45" spans="1:11" x14ac:dyDescent="0.25">
      <c r="A45" t="s">
        <v>83</v>
      </c>
      <c r="B45" t="s">
        <v>24</v>
      </c>
      <c r="C45" t="s">
        <v>12</v>
      </c>
      <c r="D45">
        <v>30</v>
      </c>
      <c r="E45" t="s">
        <v>20</v>
      </c>
      <c r="F45" t="s">
        <v>20</v>
      </c>
      <c r="G45" t="s">
        <v>12</v>
      </c>
      <c r="H45" t="s">
        <v>12</v>
      </c>
      <c r="I45" t="s">
        <v>12</v>
      </c>
      <c r="J45" t="s">
        <v>25</v>
      </c>
      <c r="K45" t="e">
        <f>CONCATENATE($K$2,".",VLOOKUP($A45,HistCargosSalariosSR3!$A$2:$K$98,2,0))</f>
        <v>#N/A</v>
      </c>
    </row>
    <row r="46" spans="1:11" x14ac:dyDescent="0.25">
      <c r="A46" t="s">
        <v>84</v>
      </c>
      <c r="B46" t="s">
        <v>24</v>
      </c>
      <c r="C46" t="s">
        <v>12</v>
      </c>
      <c r="D46">
        <v>8</v>
      </c>
      <c r="E46" t="s">
        <v>20</v>
      </c>
      <c r="F46" t="s">
        <v>20</v>
      </c>
      <c r="G46" t="s">
        <v>12</v>
      </c>
      <c r="H46" t="s">
        <v>12</v>
      </c>
      <c r="I46" t="s">
        <v>12</v>
      </c>
      <c r="J46" t="s">
        <v>25</v>
      </c>
      <c r="K46" t="e">
        <f>CONCATENATE($K$2,".",VLOOKUP($A46,HistCargosSalariosSR3!$A$2:$K$98,2,0))</f>
        <v>#N/A</v>
      </c>
    </row>
    <row r="47" spans="1:11" x14ac:dyDescent="0.25">
      <c r="A47" t="s">
        <v>85</v>
      </c>
      <c r="B47" t="s">
        <v>86</v>
      </c>
      <c r="C47" t="s">
        <v>12</v>
      </c>
      <c r="D47">
        <v>-1</v>
      </c>
      <c r="E47" t="s">
        <v>20</v>
      </c>
      <c r="F47" t="s">
        <v>20</v>
      </c>
      <c r="G47" t="s">
        <v>17</v>
      </c>
      <c r="H47" t="s">
        <v>12</v>
      </c>
      <c r="I47" t="s">
        <v>17</v>
      </c>
      <c r="J47" t="s">
        <v>14</v>
      </c>
      <c r="K47" t="e">
        <f>CONCATENATE($K$2,".",VLOOKUP($A47,HistCargosSalariosSR3!$A$2:$K$98,2,0))</f>
        <v>#N/A</v>
      </c>
    </row>
    <row r="48" spans="1:11" x14ac:dyDescent="0.25">
      <c r="H48" t="s">
        <v>88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HistCargosSalariosSR3</vt:lpstr>
      <vt:lpstr>SR3_SR7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Naldo DJ</dc:creator>
  <cp:lastModifiedBy>Naldo DJ</cp:lastModifiedBy>
  <cp:lastPrinted>2022-08-16T18:44:15Z</cp:lastPrinted>
  <dcterms:created xsi:type="dcterms:W3CDTF">2022-08-16T16:16:04Z</dcterms:created>
  <dcterms:modified xsi:type="dcterms:W3CDTF">2022-08-27T13:29:35Z</dcterms:modified>
</cp:coreProperties>
</file>