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ic191209_edu_okinawa-ct_ac_jp/Documents/5年/卒研/実験データちゃんたち/"/>
    </mc:Choice>
  </mc:AlternateContent>
  <xr:revisionPtr revIDLastSave="2223" documentId="8_{C485F36B-4F23-4680-AE3B-B29F614F5538}" xr6:coauthVersionLast="47" xr6:coauthVersionMax="47" xr10:uidLastSave="{0D9417D3-311A-4F11-A2B9-DBA521B82A5C}"/>
  <bookViews>
    <workbookView xWindow="-110" yWindow="-110" windowWidth="19420" windowHeight="10420" xr2:uid="{BF1D9753-C79A-4EA2-B888-0234604CA061}"/>
  </bookViews>
  <sheets>
    <sheet name="Readme" sheetId="10" r:id="rId1"/>
    <sheet name="実験環境" sheetId="4" r:id="rId2"/>
    <sheet name="template" sheetId="5" r:id="rId3"/>
    <sheet name="円筒,扇風版有,0.6" sheetId="3" r:id="rId4"/>
    <sheet name="円筒,扇風版有,1m" sheetId="8" r:id="rId5"/>
    <sheet name="平均取って解析" sheetId="9" r:id="rId6"/>
  </sheets>
  <definedNames>
    <definedName name="solver_adj" localSheetId="3" hidden="1">'円筒,扇風版有,0.6'!$C$4:$C$9</definedName>
    <definedName name="solver_adj" localSheetId="4" hidden="1">'円筒,扇風版有,1m'!$C$4:$C$9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'円筒,扇風版有,0.6'!$L$6</definedName>
    <definedName name="solver_lhs1" localSheetId="4" hidden="1">'円筒,扇風版有,1m'!$L$6</definedName>
    <definedName name="solver_lhs2" localSheetId="3" hidden="1">'円筒,扇風版有,0.6'!$L$615</definedName>
    <definedName name="solver_lhs2" localSheetId="4" hidden="1">'円筒,扇風版有,1m'!$L$615</definedName>
    <definedName name="solver_lhs3" localSheetId="3" hidden="1">'円筒,扇風版有,0.6'!$L$649</definedName>
    <definedName name="solver_lhs3" localSheetId="4" hidden="1">'円筒,扇風版有,1m'!$L$649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'円筒,扇風版有,0.6'!$C$10</definedName>
    <definedName name="solver_opt" localSheetId="4" hidden="1">'円筒,扇風版有,1m'!$C$10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el2" localSheetId="3" hidden="1">3</definedName>
    <definedName name="solver_rel2" localSheetId="4" hidden="1">3</definedName>
    <definedName name="solver_rel3" localSheetId="3" hidden="1">3</definedName>
    <definedName name="solver_rel3" localSheetId="4" hidden="1">3</definedName>
    <definedName name="solver_rhs1" localSheetId="3" hidden="1">0</definedName>
    <definedName name="solver_rhs1" localSheetId="4" hidden="1">0</definedName>
    <definedName name="solver_rhs2" localSheetId="3" hidden="1">0</definedName>
    <definedName name="solver_rhs2" localSheetId="4" hidden="1">0</definedName>
    <definedName name="solver_rhs3" localSheetId="3" hidden="1">0</definedName>
    <definedName name="solver_rhs3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9" l="1"/>
  <c r="G53" i="9"/>
  <c r="G54" i="9"/>
  <c r="G55" i="9"/>
  <c r="G56" i="9"/>
  <c r="P53" i="9"/>
  <c r="P54" i="9"/>
  <c r="P55" i="9"/>
  <c r="P56" i="9"/>
  <c r="P52" i="9"/>
  <c r="G52" i="9"/>
  <c r="B47" i="9"/>
  <c r="B41" i="9"/>
  <c r="B42" i="9"/>
  <c r="B43" i="9"/>
  <c r="B44" i="9"/>
  <c r="B45" i="9"/>
  <c r="B46" i="9"/>
  <c r="B40" i="9"/>
  <c r="H65" i="9" l="1"/>
  <c r="E65" i="9"/>
  <c r="H64" i="9"/>
  <c r="E64" i="9"/>
  <c r="H63" i="9"/>
  <c r="E63" i="9"/>
  <c r="H62" i="9"/>
  <c r="E62" i="9"/>
  <c r="H61" i="9"/>
  <c r="E61" i="9"/>
  <c r="B30" i="9"/>
  <c r="B28" i="9"/>
  <c r="B29" i="9"/>
  <c r="B27" i="9"/>
  <c r="B37" i="9"/>
  <c r="B38" i="9"/>
  <c r="B36" i="9"/>
  <c r="B21" i="9"/>
  <c r="B17" i="9"/>
  <c r="B18" i="9"/>
  <c r="B19" i="9"/>
  <c r="B20" i="9"/>
  <c r="B16" i="9"/>
  <c r="Q55" i="9" l="1"/>
  <c r="I63" i="9"/>
  <c r="I64" i="9"/>
  <c r="I62" i="9"/>
  <c r="I65" i="9"/>
  <c r="I61" i="9"/>
  <c r="Q53" i="9"/>
  <c r="Q54" i="9"/>
  <c r="Q52" i="9"/>
  <c r="Q56" i="9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649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1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" i="3"/>
  <c r="M6" i="5"/>
  <c r="L6" i="8" l="1"/>
  <c r="M6" i="8" s="1"/>
  <c r="C10" i="8" s="1"/>
  <c r="L615" i="8"/>
  <c r="M615" i="8" s="1"/>
  <c r="L649" i="8"/>
  <c r="M649" i="8" s="1"/>
  <c r="L615" i="3"/>
  <c r="M615" i="3" s="1"/>
  <c r="L6" i="3"/>
  <c r="M6" i="3" s="1"/>
  <c r="L649" i="3"/>
  <c r="M649" i="3" s="1"/>
  <c r="C10" i="3" l="1"/>
</calcChain>
</file>

<file path=xl/sharedStrings.xml><?xml version="1.0" encoding="utf-8"?>
<sst xmlns="http://schemas.openxmlformats.org/spreadsheetml/2006/main" count="169" uniqueCount="84">
  <si>
    <t>時刻</t>
    <rPh sb="0" eb="2">
      <t>ジコク</t>
    </rPh>
    <phoneticPr fontId="1"/>
  </si>
  <si>
    <t>蒸発量[ml]</t>
    <rPh sb="0" eb="2">
      <t>ジョウハツ</t>
    </rPh>
    <rPh sb="2" eb="3">
      <t>リョウ</t>
    </rPh>
    <phoneticPr fontId="1"/>
  </si>
  <si>
    <t>水温[K]</t>
    <rPh sb="0" eb="2">
      <t>スイオン</t>
    </rPh>
    <phoneticPr fontId="1"/>
  </si>
  <si>
    <t>気温[K]</t>
    <rPh sb="0" eb="2">
      <t>キオン</t>
    </rPh>
    <phoneticPr fontId="1"/>
  </si>
  <si>
    <t>湿度[%]</t>
    <rPh sb="0" eb="2">
      <t>シツド</t>
    </rPh>
    <phoneticPr fontId="1"/>
  </si>
  <si>
    <t>気圧[Pa]</t>
    <rPh sb="0" eb="2">
      <t>キアツ</t>
    </rPh>
    <phoneticPr fontId="1"/>
  </si>
  <si>
    <t>式</t>
    <rPh sb="0" eb="1">
      <t>シキ</t>
    </rPh>
    <phoneticPr fontId="1"/>
  </si>
  <si>
    <t>コメント</t>
    <phoneticPr fontId="1"/>
  </si>
  <si>
    <t>蒸発量(計算)[ml]</t>
    <rPh sb="0" eb="2">
      <t>ジョウハツ</t>
    </rPh>
    <rPh sb="2" eb="3">
      <t>リョウ</t>
    </rPh>
    <rPh sb="4" eb="6">
      <t>ケイサン</t>
    </rPh>
    <phoneticPr fontId="1"/>
  </si>
  <si>
    <t>蒸発速度[ml/s]</t>
    <rPh sb="0" eb="2">
      <t>ジョウハツ</t>
    </rPh>
    <rPh sb="2" eb="4">
      <t>ソクド</t>
    </rPh>
    <phoneticPr fontId="1"/>
  </si>
  <si>
    <t>蒸発量2乗誤差[ml^2]</t>
    <rPh sb="0" eb="2">
      <t>ジョウハツ</t>
    </rPh>
    <rPh sb="2" eb="3">
      <t>リョウ</t>
    </rPh>
    <rPh sb="4" eb="5">
      <t>ジョウ</t>
    </rPh>
    <rPh sb="5" eb="7">
      <t>ゴサ</t>
    </rPh>
    <phoneticPr fontId="1"/>
  </si>
  <si>
    <t>評価値(蒸発量2乗誤差和)</t>
    <rPh sb="0" eb="2">
      <t>ヒョウカ</t>
    </rPh>
    <rPh sb="2" eb="3">
      <t>チ</t>
    </rPh>
    <rPh sb="4" eb="6">
      <t>ジョウハツ</t>
    </rPh>
    <rPh sb="6" eb="7">
      <t>リョウ</t>
    </rPh>
    <rPh sb="8" eb="9">
      <t>ジョウ</t>
    </rPh>
    <rPh sb="9" eb="11">
      <t>ゴサ</t>
    </rPh>
    <rPh sb="11" eb="12">
      <t>ワ</t>
    </rPh>
    <phoneticPr fontId="1"/>
  </si>
  <si>
    <t>係数 k1</t>
    <rPh sb="0" eb="2">
      <t>ケイスウ</t>
    </rPh>
    <phoneticPr fontId="1"/>
  </si>
  <si>
    <t>係数 k2</t>
    <rPh sb="0" eb="2">
      <t>ケイスウ</t>
    </rPh>
    <phoneticPr fontId="1"/>
  </si>
  <si>
    <t>係数 k3</t>
    <rPh sb="0" eb="2">
      <t>ケイスウ</t>
    </rPh>
    <phoneticPr fontId="1"/>
  </si>
  <si>
    <t>係数 k4</t>
    <rPh sb="0" eb="2">
      <t>ケイスウ</t>
    </rPh>
    <phoneticPr fontId="1"/>
  </si>
  <si>
    <t>係数 k5</t>
    <rPh sb="0" eb="2">
      <t>ケイスウ</t>
    </rPh>
    <phoneticPr fontId="1"/>
  </si>
  <si>
    <t>係数 k6</t>
    <rPh sb="0" eb="2">
      <t>ケイスウ</t>
    </rPh>
    <phoneticPr fontId="1"/>
  </si>
  <si>
    <t>実験開始</t>
    <rPh sb="0" eb="2">
      <t>ジッケン</t>
    </rPh>
    <rPh sb="2" eb="4">
      <t>カイシ</t>
    </rPh>
    <phoneticPr fontId="1"/>
  </si>
  <si>
    <t>空調をドライにする</t>
    <rPh sb="0" eb="2">
      <t>クウチョウ</t>
    </rPh>
    <phoneticPr fontId="1"/>
  </si>
  <si>
    <t>ロータを0.6の速さにする</t>
    <rPh sb="8" eb="9">
      <t>ハヤ</t>
    </rPh>
    <phoneticPr fontId="1"/>
  </si>
  <si>
    <t>ロータを1の速さにする</t>
    <rPh sb="6" eb="7">
      <t>ハヤ</t>
    </rPh>
    <phoneticPr fontId="1"/>
  </si>
  <si>
    <t>部屋を会議室に移した</t>
    <rPh sb="0" eb="2">
      <t>ヘヤ</t>
    </rPh>
    <rPh sb="3" eb="6">
      <t>カイギシツ</t>
    </rPh>
    <rPh sb="7" eb="8">
      <t>ウツ</t>
    </rPh>
    <phoneticPr fontId="1"/>
  </si>
  <si>
    <t>円筒、扇風板有</t>
    <rPh sb="0" eb="2">
      <t>エントウ</t>
    </rPh>
    <rPh sb="3" eb="5">
      <t>センプウ</t>
    </rPh>
    <rPh sb="5" eb="6">
      <t>イタ</t>
    </rPh>
    <rPh sb="6" eb="7">
      <t>アリ</t>
    </rPh>
    <phoneticPr fontId="1"/>
  </si>
  <si>
    <t>円筒、扇風板無</t>
    <rPh sb="0" eb="2">
      <t>エントウ</t>
    </rPh>
    <rPh sb="3" eb="5">
      <t>センプウ</t>
    </rPh>
    <rPh sb="5" eb="6">
      <t>イタ</t>
    </rPh>
    <rPh sb="6" eb="7">
      <t>ナシ</t>
    </rPh>
    <phoneticPr fontId="1"/>
  </si>
  <si>
    <t>ロータの速さ0.5</t>
    <rPh sb="4" eb="5">
      <t>ハヤ</t>
    </rPh>
    <phoneticPr fontId="1"/>
  </si>
  <si>
    <t>2024/1/19 16:26以降</t>
    <rPh sb="15" eb="17">
      <t>イコウ</t>
    </rPh>
    <phoneticPr fontId="1"/>
  </si>
  <si>
    <t>センサを密閉-&gt;解放</t>
    <rPh sb="4" eb="6">
      <t>ミッペイ</t>
    </rPh>
    <rPh sb="8" eb="10">
      <t>カイホウ</t>
    </rPh>
    <phoneticPr fontId="1"/>
  </si>
  <si>
    <t>垂直版式(カバーあり)</t>
    <rPh sb="0" eb="2">
      <t>スイチョク</t>
    </rPh>
    <rPh sb="2" eb="3">
      <t>バン</t>
    </rPh>
    <rPh sb="3" eb="4">
      <t>シキ</t>
    </rPh>
    <phoneticPr fontId="1"/>
  </si>
  <si>
    <t>垂直板式</t>
    <rPh sb="0" eb="2">
      <t>スイチョク</t>
    </rPh>
    <rPh sb="2" eb="3">
      <t>イタ</t>
    </rPh>
    <rPh sb="3" eb="4">
      <t>シキ</t>
    </rPh>
    <phoneticPr fontId="1"/>
  </si>
  <si>
    <t>一日中やってない(朱里が使った&amp;会議)</t>
    <rPh sb="0" eb="3">
      <t>イチニチジュウ</t>
    </rPh>
    <rPh sb="9" eb="11">
      <t>シュリ</t>
    </rPh>
    <rPh sb="12" eb="13">
      <t>ツカ</t>
    </rPh>
    <rPh sb="16" eb="18">
      <t>カイギ</t>
    </rPh>
    <phoneticPr fontId="1"/>
  </si>
  <si>
    <t>h</t>
    <phoneticPr fontId="1"/>
  </si>
  <si>
    <t>p</t>
    <phoneticPr fontId="1"/>
  </si>
  <si>
    <t>ta</t>
    <phoneticPr fontId="1"/>
  </si>
  <si>
    <t>tw</t>
    <phoneticPr fontId="1"/>
  </si>
  <si>
    <t>x</t>
    <phoneticPr fontId="1"/>
  </si>
  <si>
    <t>x=k1+k2ta+k3h+k4p+k5tw</t>
    <phoneticPr fontId="1"/>
  </si>
  <si>
    <t>全要素が比例</t>
    <rPh sb="0" eb="3">
      <t>ゼンヨウソ</t>
    </rPh>
    <rPh sb="4" eb="6">
      <t>ヒレイ</t>
    </rPh>
    <phoneticPr fontId="1"/>
  </si>
  <si>
    <t>気温[℃]</t>
    <rPh sb="0" eb="2">
      <t>キオン</t>
    </rPh>
    <phoneticPr fontId="1"/>
  </si>
  <si>
    <t>水温[℃]</t>
    <rPh sb="0" eb="2">
      <t>スイオン</t>
    </rPh>
    <phoneticPr fontId="1"/>
  </si>
  <si>
    <t>各パラメータの平均取って解析</t>
    <rPh sb="0" eb="1">
      <t>カク</t>
    </rPh>
    <rPh sb="7" eb="9">
      <t>ヘイキン</t>
    </rPh>
    <rPh sb="9" eb="10">
      <t>ト</t>
    </rPh>
    <rPh sb="12" eb="14">
      <t>カイセキ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</si>
  <si>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</si>
  <si>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</si>
  <si>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平均</t>
    <rPh sb="0" eb="2">
      <t>ヘイキン</t>
    </rPh>
    <phoneticPr fontId="1"/>
  </si>
  <si>
    <t>蒸発速度[ml/h]</t>
    <rPh sb="0" eb="2">
      <t>ジョウハツ</t>
    </rPh>
    <rPh sb="2" eb="4">
      <t>ソクド</t>
    </rPh>
    <phoneticPr fontId="1"/>
  </si>
  <si>
    <t>気圧[hPa]</t>
    <rPh sb="0" eb="2">
      <t>キアツ</t>
    </rPh>
    <phoneticPr fontId="1"/>
  </si>
  <si>
    <t>データ切れてるから無効かな…</t>
    <rPh sb="3" eb="4">
      <t>キ</t>
    </rPh>
    <rPh sb="9" eb="11">
      <t>ムコウ</t>
    </rPh>
    <phoneticPr fontId="1"/>
  </si>
  <si>
    <t>垂直板式</t>
    <rPh sb="0" eb="2">
      <t>スイチョク</t>
    </rPh>
    <rPh sb="2" eb="3">
      <t>イタ</t>
    </rPh>
    <rPh sb="3" eb="4">
      <t>シキ</t>
    </rPh>
    <phoneticPr fontId="1"/>
  </si>
  <si>
    <t>水くみ上げ</t>
    <rPh sb="0" eb="1">
      <t>ミズ</t>
    </rPh>
    <rPh sb="3" eb="4">
      <t>ア</t>
    </rPh>
    <phoneticPr fontId="1"/>
  </si>
  <si>
    <t>-</t>
    <phoneticPr fontId="1"/>
  </si>
  <si>
    <t>円筒、扇風版有</t>
    <rPh sb="0" eb="2">
      <t>エントウ</t>
    </rPh>
    <rPh sb="3" eb="5">
      <t>センプウ</t>
    </rPh>
    <rPh sb="5" eb="6">
      <t>バン</t>
    </rPh>
    <rPh sb="6" eb="7">
      <t>アリ</t>
    </rPh>
    <phoneticPr fontId="1"/>
  </si>
  <si>
    <t>時間数</t>
    <rPh sb="0" eb="3">
      <t>ジカンスウ</t>
    </rPh>
    <phoneticPr fontId="1"/>
  </si>
  <si>
    <t>塩[g]</t>
    <rPh sb="0" eb="1">
      <t>シオ</t>
    </rPh>
    <phoneticPr fontId="1"/>
  </si>
  <si>
    <t>開始時間1</t>
    <rPh sb="0" eb="2">
      <t>カイシ</t>
    </rPh>
    <rPh sb="2" eb="4">
      <t>ジカン</t>
    </rPh>
    <phoneticPr fontId="1"/>
  </si>
  <si>
    <t>終了時間1</t>
    <rPh sb="0" eb="2">
      <t>シュウリョウ</t>
    </rPh>
    <rPh sb="2" eb="4">
      <t>ジカン</t>
    </rPh>
    <phoneticPr fontId="1"/>
  </si>
  <si>
    <t>開始時間2</t>
    <rPh sb="0" eb="2">
      <t>カイシ</t>
    </rPh>
    <rPh sb="2" eb="4">
      <t>ジカン</t>
    </rPh>
    <phoneticPr fontId="1"/>
  </si>
  <si>
    <t>終了時間2</t>
    <rPh sb="0" eb="2">
      <t>シュウリョウ</t>
    </rPh>
    <rPh sb="2" eb="4">
      <t>ジカン</t>
    </rPh>
    <phoneticPr fontId="1"/>
  </si>
  <si>
    <t>平均気温[℃]</t>
    <rPh sb="0" eb="2">
      <t>ヘイキン</t>
    </rPh>
    <rPh sb="2" eb="4">
      <t>キオン</t>
    </rPh>
    <phoneticPr fontId="1"/>
  </si>
  <si>
    <t>平均湿度[%]</t>
    <rPh sb="0" eb="2">
      <t>ヘイキン</t>
    </rPh>
    <rPh sb="2" eb="4">
      <t>シツド</t>
    </rPh>
    <phoneticPr fontId="1"/>
  </si>
  <si>
    <t>平均気圧[hPa]</t>
    <rPh sb="0" eb="2">
      <t>ヘイキン</t>
    </rPh>
    <rPh sb="2" eb="4">
      <t>キアツ</t>
    </rPh>
    <phoneticPr fontId="1"/>
  </si>
  <si>
    <t>平均水温[℃]</t>
    <rPh sb="0" eb="2">
      <t>ヘイキン</t>
    </rPh>
    <rPh sb="2" eb="4">
      <t>スイオン</t>
    </rPh>
    <phoneticPr fontId="1"/>
  </si>
  <si>
    <t>水の蒸発速度[ml/h]</t>
    <rPh sb="0" eb="1">
      <t>ミズ</t>
    </rPh>
    <rPh sb="2" eb="4">
      <t>ジョウハツ</t>
    </rPh>
    <rPh sb="4" eb="6">
      <t>ソクド</t>
    </rPh>
    <phoneticPr fontId="1"/>
  </si>
  <si>
    <t>水の蒸発量[ml]</t>
    <rPh sb="0" eb="1">
      <t>ミズ</t>
    </rPh>
    <rPh sb="2" eb="4">
      <t>ジョウハツ</t>
    </rPh>
    <rPh sb="4" eb="5">
      <t>リョウ</t>
    </rPh>
    <phoneticPr fontId="1"/>
  </si>
  <si>
    <t>円筒、扇風板無　ロータ：１</t>
    <rPh sb="0" eb="2">
      <t>エントウ</t>
    </rPh>
    <rPh sb="3" eb="5">
      <t>センプウ</t>
    </rPh>
    <rPh sb="5" eb="6">
      <t>イタ</t>
    </rPh>
    <rPh sb="6" eb="7">
      <t>ナシ</t>
    </rPh>
    <phoneticPr fontId="1"/>
  </si>
  <si>
    <t>円筒、扇風板無　ロータ：0.5</t>
    <rPh sb="0" eb="2">
      <t>エントウ</t>
    </rPh>
    <rPh sb="3" eb="5">
      <t>センプウ</t>
    </rPh>
    <rPh sb="5" eb="6">
      <t>イタ</t>
    </rPh>
    <rPh sb="6" eb="7">
      <t>ナシ</t>
    </rPh>
    <phoneticPr fontId="1"/>
  </si>
  <si>
    <t>円筒、扇風板無0.5</t>
    <rPh sb="0" eb="2">
      <t>エントウ</t>
    </rPh>
    <rPh sb="3" eb="5">
      <t>センプウ</t>
    </rPh>
    <rPh sb="5" eb="6">
      <t>イタ</t>
    </rPh>
    <rPh sb="6" eb="7">
      <t>ナシ</t>
    </rPh>
    <phoneticPr fontId="1"/>
  </si>
  <si>
    <t>円筒、扇風板無1</t>
    <rPh sb="0" eb="2">
      <t>エントウ</t>
    </rPh>
    <rPh sb="3" eb="5">
      <t>センプウ</t>
    </rPh>
    <rPh sb="5" eb="6">
      <t>イタ</t>
    </rPh>
    <rPh sb="6" eb="7">
      <t>ナシ</t>
    </rPh>
    <phoneticPr fontId="1"/>
  </si>
  <si>
    <t>放置</t>
    <rPh sb="0" eb="2">
      <t>ホウチ</t>
    </rPh>
    <phoneticPr fontId="1"/>
  </si>
  <si>
    <t>開始塩分濃度[%]</t>
    <rPh sb="0" eb="2">
      <t>カイシ</t>
    </rPh>
    <rPh sb="2" eb="4">
      <t>エンブン</t>
    </rPh>
    <rPh sb="4" eb="6">
      <t>ノウド</t>
    </rPh>
    <phoneticPr fontId="1"/>
  </si>
  <si>
    <t>終了塩分濃度[%]</t>
    <rPh sb="0" eb="2">
      <t>シュウリョウ</t>
    </rPh>
    <rPh sb="2" eb="4">
      <t>エンブン</t>
    </rPh>
    <rPh sb="4" eb="6">
      <t>ノウド</t>
    </rPh>
    <phoneticPr fontId="1"/>
  </si>
  <si>
    <t>おおまかな性能比較(センサ有)</t>
    <rPh sb="5" eb="7">
      <t>セイノウ</t>
    </rPh>
    <rPh sb="7" eb="9">
      <t>ヒカク</t>
    </rPh>
    <rPh sb="13" eb="14">
      <t>アリ</t>
    </rPh>
    <phoneticPr fontId="1"/>
  </si>
  <si>
    <t>おおまかな性能比較(センサ無参考)</t>
    <rPh sb="5" eb="7">
      <t>セイノウ</t>
    </rPh>
    <rPh sb="7" eb="9">
      <t>ヒカク</t>
    </rPh>
    <rPh sb="13" eb="14">
      <t>ナシ</t>
    </rPh>
    <rPh sb="14" eb="16">
      <t>サンコウ</t>
    </rPh>
    <phoneticPr fontId="1"/>
  </si>
  <si>
    <t>開始塩分濃度1[%]</t>
    <rPh sb="0" eb="2">
      <t>カイシ</t>
    </rPh>
    <rPh sb="2" eb="4">
      <t>エンブン</t>
    </rPh>
    <rPh sb="4" eb="6">
      <t>ノウド</t>
    </rPh>
    <phoneticPr fontId="1"/>
  </si>
  <si>
    <t>終了塩分濃度1[%]</t>
    <rPh sb="0" eb="2">
      <t>シュウリョウ</t>
    </rPh>
    <rPh sb="2" eb="4">
      <t>エンブン</t>
    </rPh>
    <rPh sb="4" eb="6">
      <t>ノウド</t>
    </rPh>
    <phoneticPr fontId="1"/>
  </si>
  <si>
    <t>開始塩分濃度2[%]</t>
    <rPh sb="0" eb="2">
      <t>カイシ</t>
    </rPh>
    <rPh sb="2" eb="4">
      <t>エンブン</t>
    </rPh>
    <rPh sb="4" eb="6">
      <t>ノウド</t>
    </rPh>
    <phoneticPr fontId="1"/>
  </si>
  <si>
    <t>終了塩分濃度2[%]</t>
    <rPh sb="0" eb="2">
      <t>シュウリョウ</t>
    </rPh>
    <rPh sb="2" eb="4">
      <t>エンブン</t>
    </rPh>
    <rPh sb="4" eb="6">
      <t>ノウド</t>
    </rPh>
    <phoneticPr fontId="1"/>
  </si>
  <si>
    <t>あとで平均温湿度気圧水温求める</t>
    <rPh sb="3" eb="5">
      <t>ヘイキン</t>
    </rPh>
    <rPh sb="5" eb="8">
      <t>オンシツド</t>
    </rPh>
    <rPh sb="8" eb="10">
      <t>キアツ</t>
    </rPh>
    <rPh sb="10" eb="12">
      <t>スイオン</t>
    </rPh>
    <rPh sb="12" eb="13">
      <t>モト</t>
    </rPh>
    <phoneticPr fontId="1"/>
  </si>
  <si>
    <t>各シートの説明</t>
    <rPh sb="0" eb="1">
      <t>カク</t>
    </rPh>
    <rPh sb="5" eb="7">
      <t>セツメイ</t>
    </rPh>
    <phoneticPr fontId="1"/>
  </si>
  <si>
    <t>実験環境</t>
    <rPh sb="0" eb="4">
      <t>ジッケンカンキョウ</t>
    </rPh>
    <phoneticPr fontId="1"/>
  </si>
  <si>
    <t>色々環境変えながら実験してたので、いつどういう変更をしたか書いてます　E列はモータの出力</t>
    <rPh sb="0" eb="2">
      <t>イロイロ</t>
    </rPh>
    <rPh sb="2" eb="5">
      <t>カンキョウカ</t>
    </rPh>
    <rPh sb="9" eb="11">
      <t>ジッケン</t>
    </rPh>
    <rPh sb="23" eb="25">
      <t>ヘンコウ</t>
    </rPh>
    <rPh sb="29" eb="30">
      <t>カ</t>
    </rPh>
    <rPh sb="36" eb="37">
      <t>レツ</t>
    </rPh>
    <rPh sb="42" eb="44">
      <t>シュツリョク</t>
    </rPh>
    <phoneticPr fontId="1"/>
  </si>
  <si>
    <t>template
円筒,扇風板有,0.6
円筒,扇風板有,1m</t>
    <rPh sb="9" eb="11">
      <t>エントウ</t>
    </rPh>
    <rPh sb="12" eb="15">
      <t>センプウイタ</t>
    </rPh>
    <rPh sb="15" eb="16">
      <t>アリ</t>
    </rPh>
    <rPh sb="21" eb="23">
      <t>エントウ</t>
    </rPh>
    <rPh sb="24" eb="28">
      <t>センプウイタアリ</t>
    </rPh>
    <phoneticPr fontId="1"/>
  </si>
  <si>
    <t>平均取って解析</t>
    <rPh sb="0" eb="3">
      <t>ヘイキント</t>
    </rPh>
    <rPh sb="5" eb="7">
      <t>カイセキ</t>
    </rPh>
    <phoneticPr fontId="1"/>
  </si>
  <si>
    <t>蒸発速度(x)が、気温(ta),湿度(h),気圧(p),水温(tw)の関数として表せる（x=F(ta,h,p,tw)）と仮定して、ある時間(t1)からある時間(t2)までの水分の蒸発量の、計算によって求まる値 S(t1-&gt;t2)F(ta(t),h(t),p(t),tw(t))dt と実際に計測した値との誤差が最小になるような関数 F をソルバーで求めたい…！みたいなことをしています（実際にいい感じの式を導き出すことはできなかった）</t>
    <rPh sb="0" eb="4">
      <t>ジョウハツソクド</t>
    </rPh>
    <rPh sb="9" eb="11">
      <t>キオン</t>
    </rPh>
    <rPh sb="16" eb="18">
      <t>シツド</t>
    </rPh>
    <rPh sb="22" eb="24">
      <t>キアツ</t>
    </rPh>
    <rPh sb="28" eb="30">
      <t>スイオン</t>
    </rPh>
    <rPh sb="35" eb="37">
      <t>カンスウ</t>
    </rPh>
    <rPh sb="40" eb="41">
      <t>アラワ</t>
    </rPh>
    <rPh sb="60" eb="62">
      <t>カテイ</t>
    </rPh>
    <rPh sb="67" eb="69">
      <t>ジカン</t>
    </rPh>
    <rPh sb="77" eb="79">
      <t>ジカン</t>
    </rPh>
    <rPh sb="86" eb="88">
      <t>スイブン</t>
    </rPh>
    <rPh sb="89" eb="92">
      <t>ジョウハツリョウ</t>
    </rPh>
    <rPh sb="94" eb="96">
      <t>ケイサン</t>
    </rPh>
    <rPh sb="100" eb="101">
      <t>モト</t>
    </rPh>
    <rPh sb="103" eb="104">
      <t>アタイ</t>
    </rPh>
    <rPh sb="142" eb="144">
      <t>ジッサイ</t>
    </rPh>
    <rPh sb="145" eb="147">
      <t>ケイソク</t>
    </rPh>
    <rPh sb="152" eb="154">
      <t>ゴサ</t>
    </rPh>
    <rPh sb="155" eb="157">
      <t>サイショウ</t>
    </rPh>
    <rPh sb="163" eb="165">
      <t>カンスウ</t>
    </rPh>
    <rPh sb="174" eb="175">
      <t>モト</t>
    </rPh>
    <rPh sb="193" eb="195">
      <t>ジッサイ</t>
    </rPh>
    <rPh sb="198" eb="199">
      <t>カン</t>
    </rPh>
    <rPh sb="201" eb="202">
      <t>シキ</t>
    </rPh>
    <rPh sb="203" eb="204">
      <t>ミチビ</t>
    </rPh>
    <rPh sb="205" eb="206">
      <t>ダ</t>
    </rPh>
    <phoneticPr fontId="1"/>
  </si>
  <si>
    <t>ある時間からある時間までの平均気温、湿度、気圧、水温の平均の値と、その間に蒸発した水の量を見て、なんか関係がわかればいいな～という狙いで作ったシートです
結果的に、ロータの形状ごとの水分の蒸発量を比較するのと、ロータの回転数ごとの水分の蒸発量を比較するのに使いました。</t>
    <rPh sb="2" eb="4">
      <t>ジカン</t>
    </rPh>
    <rPh sb="8" eb="10">
      <t>ジカン</t>
    </rPh>
    <rPh sb="13" eb="15">
      <t>ヘイキン</t>
    </rPh>
    <rPh sb="15" eb="17">
      <t>キオン</t>
    </rPh>
    <rPh sb="18" eb="20">
      <t>シツド</t>
    </rPh>
    <rPh sb="21" eb="23">
      <t>キアツ</t>
    </rPh>
    <rPh sb="24" eb="26">
      <t>スイオン</t>
    </rPh>
    <rPh sb="27" eb="29">
      <t>ヘイキン</t>
    </rPh>
    <rPh sb="30" eb="31">
      <t>アタイ</t>
    </rPh>
    <rPh sb="35" eb="36">
      <t>アイダ</t>
    </rPh>
    <rPh sb="37" eb="39">
      <t>ジョウハツ</t>
    </rPh>
    <rPh sb="41" eb="42">
      <t>ミズ</t>
    </rPh>
    <rPh sb="43" eb="44">
      <t>リョウ</t>
    </rPh>
    <rPh sb="45" eb="46">
      <t>ミ</t>
    </rPh>
    <rPh sb="51" eb="53">
      <t>カンケイ</t>
    </rPh>
    <rPh sb="65" eb="66">
      <t>ネラ</t>
    </rPh>
    <rPh sb="68" eb="69">
      <t>ツク</t>
    </rPh>
    <rPh sb="77" eb="80">
      <t>ケッカテキ</t>
    </rPh>
    <rPh sb="86" eb="88">
      <t>ケイジョウ</t>
    </rPh>
    <rPh sb="91" eb="93">
      <t>スイブン</t>
    </rPh>
    <rPh sb="94" eb="97">
      <t>ジョウハツリョウ</t>
    </rPh>
    <rPh sb="98" eb="100">
      <t>ヒカク</t>
    </rPh>
    <rPh sb="109" eb="112">
      <t>カイテンスウ</t>
    </rPh>
    <rPh sb="115" eb="117">
      <t>スイブン</t>
    </rPh>
    <rPh sb="118" eb="121">
      <t>ジョウハツリョウ</t>
    </rPh>
    <rPh sb="122" eb="124">
      <t>ヒカク</t>
    </rPh>
    <rPh sb="128" eb="129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</si>
</sst>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3" borderId="15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4" xfId="0" applyFill="1" applyBorder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26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0" borderId="28" xfId="0" applyBorder="1">
      <alignment vertical="center"/>
    </xf>
    <xf numFmtId="22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0" xfId="0" applyBorder="1">
      <alignment vertical="center"/>
    </xf>
    <xf numFmtId="2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1" xfId="0" applyBorder="1">
      <alignment vertical="center"/>
    </xf>
    <xf numFmtId="0" fontId="0" fillId="0" borderId="8" xfId="0" applyBorder="1">
      <alignment vertical="center"/>
    </xf>
    <xf numFmtId="22" fontId="0" fillId="0" borderId="1" xfId="0" applyNumberFormat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22" fontId="0" fillId="0" borderId="9" xfId="0" applyNumberFormat="1" applyBorder="1">
      <alignment vertical="center"/>
    </xf>
    <xf numFmtId="22" fontId="0" fillId="0" borderId="32" xfId="0" applyNumberFormat="1" applyBorder="1">
      <alignment vertical="center"/>
    </xf>
    <xf numFmtId="22" fontId="0" fillId="0" borderId="10" xfId="0" applyNumberFormat="1" applyBorder="1">
      <alignment vertical="center"/>
    </xf>
    <xf numFmtId="22" fontId="0" fillId="6" borderId="27" xfId="0" applyNumberFormat="1" applyFill="1" applyBorder="1">
      <alignment vertical="center"/>
    </xf>
    <xf numFmtId="22" fontId="0" fillId="4" borderId="11" xfId="0" applyNumberFormat="1" applyFill="1" applyBorder="1">
      <alignment vertical="center"/>
    </xf>
    <xf numFmtId="0" fontId="0" fillId="4" borderId="12" xfId="0" applyFill="1" applyBorder="1">
      <alignment vertical="center"/>
    </xf>
    <xf numFmtId="22" fontId="0" fillId="4" borderId="12" xfId="0" applyNumberFormat="1" applyFill="1" applyBorder="1">
      <alignment vertical="center"/>
    </xf>
    <xf numFmtId="22" fontId="0" fillId="4" borderId="13" xfId="0" applyNumberFormat="1" applyFill="1" applyBorder="1">
      <alignment vertical="center"/>
    </xf>
    <xf numFmtId="0" fontId="0" fillId="0" borderId="35" xfId="0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2" fontId="0" fillId="0" borderId="33" xfId="0" applyNumberFormat="1" applyBorder="1" applyAlignment="1">
      <alignment horizontal="center" vertical="center"/>
    </xf>
    <xf numFmtId="22" fontId="0" fillId="0" borderId="34" xfId="0" applyNumberFormat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5F53-3E92-4450-B811-2A0179B3A108}">
  <dimension ref="B2:C8"/>
  <sheetViews>
    <sheetView tabSelected="1" workbookViewId="0">
      <selection activeCell="C7" sqref="C7"/>
    </sheetView>
  </sheetViews>
  <sheetFormatPr defaultRowHeight="18" x14ac:dyDescent="0.55000000000000004"/>
  <cols>
    <col min="1" max="1" width="5.1640625" customWidth="1"/>
    <col min="2" max="2" width="18.6640625" customWidth="1"/>
    <col min="3" max="3" width="91.33203125" customWidth="1"/>
  </cols>
  <sheetData>
    <row r="2" spans="2:3" x14ac:dyDescent="0.55000000000000004">
      <c r="B2" t="s">
        <v>77</v>
      </c>
      <c r="C2" s="75"/>
    </row>
    <row r="3" spans="2:3" x14ac:dyDescent="0.55000000000000004">
      <c r="C3" s="75"/>
    </row>
    <row r="4" spans="2:3" x14ac:dyDescent="0.55000000000000004">
      <c r="B4" t="s">
        <v>78</v>
      </c>
      <c r="C4" s="75" t="s">
        <v>79</v>
      </c>
    </row>
    <row r="5" spans="2:3" ht="72" x14ac:dyDescent="0.55000000000000004">
      <c r="B5" s="75" t="s">
        <v>80</v>
      </c>
      <c r="C5" s="75" t="s">
        <v>82</v>
      </c>
    </row>
    <row r="6" spans="2:3" ht="72" x14ac:dyDescent="0.55000000000000004">
      <c r="B6" t="s">
        <v>81</v>
      </c>
      <c r="C6" s="75" t="s">
        <v>83</v>
      </c>
    </row>
    <row r="7" spans="2:3" x14ac:dyDescent="0.55000000000000004">
      <c r="C7" s="75"/>
    </row>
    <row r="8" spans="2:3" x14ac:dyDescent="0.55000000000000004">
      <c r="C8" s="7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789E-16FA-40F1-B008-4ED1EE20E813}">
  <dimension ref="B2:E10"/>
  <sheetViews>
    <sheetView workbookViewId="0">
      <selection activeCell="B16" sqref="B16"/>
    </sheetView>
  </sheetViews>
  <sheetFormatPr defaultRowHeight="18" x14ac:dyDescent="0.55000000000000004"/>
  <cols>
    <col min="2" max="2" width="19.25" customWidth="1"/>
    <col min="3" max="3" width="34.1640625" customWidth="1"/>
    <col min="4" max="4" width="15.6640625" customWidth="1"/>
  </cols>
  <sheetData>
    <row r="2" spans="2:5" x14ac:dyDescent="0.55000000000000004">
      <c r="B2" s="13">
        <v>45306.525694444441</v>
      </c>
      <c r="C2" t="s">
        <v>18</v>
      </c>
      <c r="D2" s="50" t="s">
        <v>23</v>
      </c>
      <c r="E2" s="50">
        <v>1</v>
      </c>
    </row>
    <row r="3" spans="2:5" x14ac:dyDescent="0.55000000000000004">
      <c r="B3" s="13">
        <v>45306.636805555558</v>
      </c>
      <c r="C3" s="15" t="s">
        <v>19</v>
      </c>
      <c r="D3" s="50"/>
      <c r="E3" s="50"/>
    </row>
    <row r="4" spans="2:5" x14ac:dyDescent="0.55000000000000004">
      <c r="B4" s="13">
        <v>45306.666666666664</v>
      </c>
      <c r="C4" t="s">
        <v>20</v>
      </c>
      <c r="D4" s="50"/>
      <c r="E4">
        <v>0.6</v>
      </c>
    </row>
    <row r="5" spans="2:5" x14ac:dyDescent="0.55000000000000004">
      <c r="B5" s="13">
        <v>45306.542361111111</v>
      </c>
      <c r="C5" t="s">
        <v>21</v>
      </c>
      <c r="D5" s="50"/>
      <c r="E5" s="50">
        <v>1</v>
      </c>
    </row>
    <row r="6" spans="2:5" x14ac:dyDescent="0.55000000000000004">
      <c r="B6" s="13">
        <v>45308.430555555555</v>
      </c>
      <c r="C6" s="15" t="s">
        <v>22</v>
      </c>
      <c r="D6" s="50" t="s">
        <v>24</v>
      </c>
      <c r="E6" s="50"/>
    </row>
    <row r="7" spans="2:5" x14ac:dyDescent="0.55000000000000004">
      <c r="B7" s="13">
        <v>45309.711111111108</v>
      </c>
      <c r="C7" t="s">
        <v>25</v>
      </c>
      <c r="D7" s="50"/>
      <c r="E7">
        <v>0.5</v>
      </c>
    </row>
    <row r="8" spans="2:5" x14ac:dyDescent="0.55000000000000004">
      <c r="B8" t="s">
        <v>26</v>
      </c>
      <c r="C8" s="15" t="s">
        <v>27</v>
      </c>
    </row>
    <row r="9" spans="2:5" x14ac:dyDescent="0.55000000000000004">
      <c r="B9" s="13">
        <v>45313.741666666669</v>
      </c>
      <c r="C9" t="s">
        <v>28</v>
      </c>
      <c r="D9" s="50" t="s">
        <v>29</v>
      </c>
      <c r="E9" s="50">
        <v>1</v>
      </c>
    </row>
    <row r="10" spans="2:5" x14ac:dyDescent="0.55000000000000004">
      <c r="B10" s="14">
        <v>45304</v>
      </c>
      <c r="C10" t="s">
        <v>30</v>
      </c>
      <c r="D10" s="50"/>
      <c r="E10" s="50"/>
    </row>
  </sheetData>
  <mergeCells count="6">
    <mergeCell ref="D2:D5"/>
    <mergeCell ref="E2:E3"/>
    <mergeCell ref="E5:E6"/>
    <mergeCell ref="D6:D7"/>
    <mergeCell ref="D9:D10"/>
    <mergeCell ref="E9:E1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1139-CAB2-4127-B8C1-A5613079EF14}">
  <dimension ref="B1:M613"/>
  <sheetViews>
    <sheetView workbookViewId="0">
      <selection activeCell="K15" sqref="K15"/>
    </sheetView>
  </sheetViews>
  <sheetFormatPr defaultRowHeight="18" x14ac:dyDescent="0.55000000000000004"/>
  <cols>
    <col min="2" max="2" width="22.1640625" customWidth="1"/>
    <col min="5" max="5" width="17.25" customWidth="1"/>
    <col min="6" max="6" width="7.5" customWidth="1"/>
    <col min="7" max="7" width="9.25" customWidth="1"/>
    <col min="8" max="8" width="8.58203125" customWidth="1"/>
    <col min="9" max="9" width="9" customWidth="1"/>
    <col min="10" max="10" width="10.9140625" customWidth="1"/>
    <col min="11" max="11" width="14.25" customWidth="1"/>
    <col min="12" max="12" width="15.83203125" customWidth="1"/>
    <col min="13" max="13" width="20.08203125" customWidth="1"/>
  </cols>
  <sheetData>
    <row r="1" spans="2:13" ht="18.5" thickBot="1" x14ac:dyDescent="0.6"/>
    <row r="2" spans="2:13" x14ac:dyDescent="0.55000000000000004">
      <c r="B2" s="5" t="s">
        <v>6</v>
      </c>
      <c r="C2" s="51"/>
      <c r="D2" s="52"/>
      <c r="E2" s="52"/>
      <c r="F2" s="52"/>
      <c r="G2" s="52"/>
      <c r="H2" s="52"/>
      <c r="I2" s="52"/>
      <c r="J2" s="52"/>
      <c r="K2" s="53"/>
    </row>
    <row r="3" spans="2:13" ht="18.5" thickBot="1" x14ac:dyDescent="0.6">
      <c r="B3" s="3" t="s">
        <v>7</v>
      </c>
      <c r="C3" s="54"/>
      <c r="D3" s="55"/>
      <c r="E3" s="55"/>
      <c r="F3" s="55"/>
      <c r="G3" s="55"/>
      <c r="H3" s="55"/>
      <c r="I3" s="55"/>
      <c r="J3" s="55"/>
      <c r="K3" s="56"/>
    </row>
    <row r="4" spans="2:13" ht="18.5" thickBot="1" x14ac:dyDescent="0.6">
      <c r="B4" s="8" t="s">
        <v>12</v>
      </c>
      <c r="C4" s="5">
        <v>1</v>
      </c>
    </row>
    <row r="5" spans="2:13" ht="18.5" thickBot="1" x14ac:dyDescent="0.6">
      <c r="B5" s="9" t="s">
        <v>13</v>
      </c>
      <c r="C5" s="6">
        <v>1</v>
      </c>
      <c r="E5" s="1" t="s">
        <v>0</v>
      </c>
      <c r="F5" s="2" t="s">
        <v>3</v>
      </c>
      <c r="G5" s="2" t="s">
        <v>4</v>
      </c>
      <c r="H5" s="2" t="s">
        <v>5</v>
      </c>
      <c r="I5" s="2" t="s">
        <v>2</v>
      </c>
      <c r="J5" s="2" t="s">
        <v>1</v>
      </c>
      <c r="K5" s="2" t="s">
        <v>9</v>
      </c>
      <c r="L5" s="2" t="s">
        <v>8</v>
      </c>
      <c r="M5" s="4" t="s">
        <v>10</v>
      </c>
    </row>
    <row r="6" spans="2:13" x14ac:dyDescent="0.55000000000000004">
      <c r="B6" s="9" t="s">
        <v>14</v>
      </c>
      <c r="C6" s="6">
        <v>1</v>
      </c>
      <c r="E6" s="12"/>
      <c r="M6">
        <f>(J6-L6)^2</f>
        <v>0</v>
      </c>
    </row>
    <row r="7" spans="2:13" x14ac:dyDescent="0.55000000000000004">
      <c r="B7" s="9" t="s">
        <v>15</v>
      </c>
      <c r="C7" s="6">
        <v>1</v>
      </c>
      <c r="E7" s="12"/>
    </row>
    <row r="8" spans="2:13" x14ac:dyDescent="0.55000000000000004">
      <c r="B8" s="9" t="s">
        <v>16</v>
      </c>
      <c r="C8" s="6">
        <v>1</v>
      </c>
      <c r="E8" s="12"/>
    </row>
    <row r="9" spans="2:13" ht="18.5" thickBot="1" x14ac:dyDescent="0.6">
      <c r="B9" s="10" t="s">
        <v>17</v>
      </c>
      <c r="C9" s="3">
        <v>1</v>
      </c>
      <c r="E9" s="12"/>
    </row>
    <row r="10" spans="2:13" ht="18.5" thickBot="1" x14ac:dyDescent="0.6">
      <c r="B10" s="11" t="s">
        <v>11</v>
      </c>
      <c r="C10" s="7"/>
      <c r="E10" s="12"/>
    </row>
    <row r="11" spans="2:13" x14ac:dyDescent="0.55000000000000004">
      <c r="E11" s="12"/>
    </row>
    <row r="12" spans="2:13" x14ac:dyDescent="0.55000000000000004">
      <c r="E12" s="12"/>
    </row>
    <row r="13" spans="2:13" x14ac:dyDescent="0.55000000000000004">
      <c r="E13" s="12"/>
    </row>
    <row r="14" spans="2:13" x14ac:dyDescent="0.55000000000000004">
      <c r="E14" s="12"/>
    </row>
    <row r="15" spans="2:13" x14ac:dyDescent="0.55000000000000004">
      <c r="E15" s="12"/>
    </row>
    <row r="16" spans="2:13" x14ac:dyDescent="0.55000000000000004">
      <c r="E16" s="12"/>
    </row>
    <row r="17" spans="5:5" x14ac:dyDescent="0.55000000000000004">
      <c r="E17" s="12"/>
    </row>
    <row r="18" spans="5:5" x14ac:dyDescent="0.55000000000000004">
      <c r="E18" s="12"/>
    </row>
    <row r="19" spans="5:5" x14ac:dyDescent="0.55000000000000004">
      <c r="E19" s="12"/>
    </row>
    <row r="20" spans="5:5" x14ac:dyDescent="0.55000000000000004">
      <c r="E20" s="12"/>
    </row>
    <row r="21" spans="5:5" x14ac:dyDescent="0.55000000000000004">
      <c r="E21" s="12"/>
    </row>
    <row r="22" spans="5:5" x14ac:dyDescent="0.55000000000000004">
      <c r="E22" s="12"/>
    </row>
    <row r="23" spans="5:5" x14ac:dyDescent="0.55000000000000004">
      <c r="E23" s="12"/>
    </row>
    <row r="24" spans="5:5" x14ac:dyDescent="0.55000000000000004">
      <c r="E24" s="12"/>
    </row>
    <row r="25" spans="5:5" x14ac:dyDescent="0.55000000000000004">
      <c r="E25" s="12"/>
    </row>
    <row r="26" spans="5:5" x14ac:dyDescent="0.55000000000000004">
      <c r="E26" s="12"/>
    </row>
    <row r="27" spans="5:5" x14ac:dyDescent="0.55000000000000004">
      <c r="E27" s="12"/>
    </row>
    <row r="28" spans="5:5" x14ac:dyDescent="0.55000000000000004">
      <c r="E28" s="12"/>
    </row>
    <row r="29" spans="5:5" x14ac:dyDescent="0.55000000000000004">
      <c r="E29" s="12"/>
    </row>
    <row r="30" spans="5:5" x14ac:dyDescent="0.55000000000000004">
      <c r="E30" s="12"/>
    </row>
    <row r="31" spans="5:5" x14ac:dyDescent="0.55000000000000004">
      <c r="E31" s="12"/>
    </row>
    <row r="32" spans="5:5" x14ac:dyDescent="0.55000000000000004">
      <c r="E32" s="12"/>
    </row>
    <row r="33" spans="5:5" x14ac:dyDescent="0.55000000000000004">
      <c r="E33" s="12"/>
    </row>
    <row r="34" spans="5:5" x14ac:dyDescent="0.55000000000000004">
      <c r="E34" s="12"/>
    </row>
    <row r="35" spans="5:5" x14ac:dyDescent="0.55000000000000004">
      <c r="E35" s="12"/>
    </row>
    <row r="36" spans="5:5" x14ac:dyDescent="0.55000000000000004">
      <c r="E36" s="12"/>
    </row>
    <row r="37" spans="5:5" x14ac:dyDescent="0.55000000000000004">
      <c r="E37" s="12"/>
    </row>
    <row r="38" spans="5:5" x14ac:dyDescent="0.55000000000000004">
      <c r="E38" s="12"/>
    </row>
    <row r="39" spans="5:5" x14ac:dyDescent="0.55000000000000004">
      <c r="E39" s="12"/>
    </row>
    <row r="40" spans="5:5" x14ac:dyDescent="0.55000000000000004">
      <c r="E40" s="12"/>
    </row>
    <row r="41" spans="5:5" x14ac:dyDescent="0.55000000000000004">
      <c r="E41" s="12"/>
    </row>
    <row r="42" spans="5:5" x14ac:dyDescent="0.55000000000000004">
      <c r="E42" s="12"/>
    </row>
    <row r="43" spans="5:5" x14ac:dyDescent="0.55000000000000004">
      <c r="E43" s="12"/>
    </row>
    <row r="44" spans="5:5" x14ac:dyDescent="0.55000000000000004">
      <c r="E44" s="12"/>
    </row>
    <row r="45" spans="5:5" x14ac:dyDescent="0.55000000000000004">
      <c r="E45" s="12"/>
    </row>
    <row r="46" spans="5:5" x14ac:dyDescent="0.55000000000000004">
      <c r="E46" s="12"/>
    </row>
    <row r="47" spans="5:5" x14ac:dyDescent="0.55000000000000004">
      <c r="E47" s="12"/>
    </row>
    <row r="48" spans="5:5" x14ac:dyDescent="0.55000000000000004">
      <c r="E48" s="12"/>
    </row>
    <row r="49" spans="5:5" x14ac:dyDescent="0.55000000000000004">
      <c r="E49" s="12"/>
    </row>
    <row r="50" spans="5:5" x14ac:dyDescent="0.55000000000000004">
      <c r="E50" s="12"/>
    </row>
    <row r="51" spans="5:5" x14ac:dyDescent="0.55000000000000004">
      <c r="E51" s="12"/>
    </row>
    <row r="52" spans="5:5" x14ac:dyDescent="0.55000000000000004">
      <c r="E52" s="12"/>
    </row>
    <row r="53" spans="5:5" x14ac:dyDescent="0.55000000000000004">
      <c r="E53" s="12"/>
    </row>
    <row r="54" spans="5:5" x14ac:dyDescent="0.55000000000000004">
      <c r="E54" s="12"/>
    </row>
    <row r="55" spans="5:5" x14ac:dyDescent="0.55000000000000004">
      <c r="E55" s="12"/>
    </row>
    <row r="56" spans="5:5" x14ac:dyDescent="0.55000000000000004">
      <c r="E56" s="12"/>
    </row>
    <row r="57" spans="5:5" x14ac:dyDescent="0.55000000000000004">
      <c r="E57" s="12"/>
    </row>
    <row r="58" spans="5:5" x14ac:dyDescent="0.55000000000000004">
      <c r="E58" s="12"/>
    </row>
    <row r="59" spans="5:5" x14ac:dyDescent="0.55000000000000004">
      <c r="E59" s="12"/>
    </row>
    <row r="60" spans="5:5" x14ac:dyDescent="0.55000000000000004">
      <c r="E60" s="12"/>
    </row>
    <row r="61" spans="5:5" x14ac:dyDescent="0.55000000000000004">
      <c r="E61" s="12"/>
    </row>
    <row r="62" spans="5:5" x14ac:dyDescent="0.55000000000000004">
      <c r="E62" s="12"/>
    </row>
    <row r="63" spans="5:5" x14ac:dyDescent="0.55000000000000004">
      <c r="E63" s="12"/>
    </row>
    <row r="64" spans="5:5" x14ac:dyDescent="0.55000000000000004">
      <c r="E64" s="12"/>
    </row>
    <row r="65" spans="5:5" x14ac:dyDescent="0.55000000000000004">
      <c r="E65" s="12"/>
    </row>
    <row r="66" spans="5:5" x14ac:dyDescent="0.55000000000000004">
      <c r="E66" s="12"/>
    </row>
    <row r="67" spans="5:5" x14ac:dyDescent="0.55000000000000004">
      <c r="E67" s="12"/>
    </row>
    <row r="68" spans="5:5" x14ac:dyDescent="0.55000000000000004">
      <c r="E68" s="12"/>
    </row>
    <row r="69" spans="5:5" x14ac:dyDescent="0.55000000000000004">
      <c r="E69" s="12"/>
    </row>
    <row r="70" spans="5:5" x14ac:dyDescent="0.55000000000000004">
      <c r="E70" s="12"/>
    </row>
    <row r="71" spans="5:5" x14ac:dyDescent="0.55000000000000004">
      <c r="E71" s="12"/>
    </row>
    <row r="72" spans="5:5" x14ac:dyDescent="0.55000000000000004">
      <c r="E72" s="12"/>
    </row>
    <row r="73" spans="5:5" x14ac:dyDescent="0.55000000000000004">
      <c r="E73" s="12"/>
    </row>
    <row r="74" spans="5:5" x14ac:dyDescent="0.55000000000000004">
      <c r="E74" s="12"/>
    </row>
    <row r="75" spans="5:5" x14ac:dyDescent="0.55000000000000004">
      <c r="E75" s="12"/>
    </row>
    <row r="76" spans="5:5" x14ac:dyDescent="0.55000000000000004">
      <c r="E76" s="12"/>
    </row>
    <row r="77" spans="5:5" x14ac:dyDescent="0.55000000000000004">
      <c r="E77" s="12"/>
    </row>
    <row r="78" spans="5:5" x14ac:dyDescent="0.55000000000000004">
      <c r="E78" s="12"/>
    </row>
    <row r="79" spans="5:5" x14ac:dyDescent="0.55000000000000004">
      <c r="E79" s="12"/>
    </row>
    <row r="80" spans="5:5" x14ac:dyDescent="0.55000000000000004">
      <c r="E80" s="12"/>
    </row>
    <row r="81" spans="5:5" x14ac:dyDescent="0.55000000000000004">
      <c r="E81" s="12"/>
    </row>
    <row r="82" spans="5:5" x14ac:dyDescent="0.55000000000000004">
      <c r="E82" s="12"/>
    </row>
    <row r="83" spans="5:5" x14ac:dyDescent="0.55000000000000004">
      <c r="E83" s="12"/>
    </row>
    <row r="84" spans="5:5" x14ac:dyDescent="0.55000000000000004">
      <c r="E84" s="12"/>
    </row>
    <row r="85" spans="5:5" x14ac:dyDescent="0.55000000000000004">
      <c r="E85" s="12"/>
    </row>
    <row r="86" spans="5:5" x14ac:dyDescent="0.55000000000000004">
      <c r="E86" s="12"/>
    </row>
    <row r="87" spans="5:5" x14ac:dyDescent="0.55000000000000004">
      <c r="E87" s="12"/>
    </row>
    <row r="88" spans="5:5" x14ac:dyDescent="0.55000000000000004">
      <c r="E88" s="12"/>
    </row>
    <row r="89" spans="5:5" x14ac:dyDescent="0.55000000000000004">
      <c r="E89" s="12"/>
    </row>
    <row r="90" spans="5:5" x14ac:dyDescent="0.55000000000000004">
      <c r="E90" s="12"/>
    </row>
    <row r="91" spans="5:5" x14ac:dyDescent="0.55000000000000004">
      <c r="E91" s="12"/>
    </row>
    <row r="92" spans="5:5" x14ac:dyDescent="0.55000000000000004">
      <c r="E92" s="12"/>
    </row>
    <row r="93" spans="5:5" x14ac:dyDescent="0.55000000000000004">
      <c r="E93" s="12"/>
    </row>
    <row r="94" spans="5:5" x14ac:dyDescent="0.55000000000000004">
      <c r="E94" s="12"/>
    </row>
    <row r="95" spans="5:5" x14ac:dyDescent="0.55000000000000004">
      <c r="E95" s="12"/>
    </row>
    <row r="96" spans="5:5" x14ac:dyDescent="0.55000000000000004">
      <c r="E96" s="12"/>
    </row>
    <row r="97" spans="5:5" x14ac:dyDescent="0.55000000000000004">
      <c r="E97" s="12"/>
    </row>
    <row r="98" spans="5:5" x14ac:dyDescent="0.55000000000000004">
      <c r="E98" s="12"/>
    </row>
    <row r="99" spans="5:5" x14ac:dyDescent="0.55000000000000004">
      <c r="E99" s="12"/>
    </row>
    <row r="100" spans="5:5" x14ac:dyDescent="0.55000000000000004">
      <c r="E100" s="12"/>
    </row>
    <row r="101" spans="5:5" x14ac:dyDescent="0.55000000000000004">
      <c r="E101" s="12"/>
    </row>
    <row r="102" spans="5:5" x14ac:dyDescent="0.55000000000000004">
      <c r="E102" s="12"/>
    </row>
    <row r="103" spans="5:5" x14ac:dyDescent="0.55000000000000004">
      <c r="E103" s="12"/>
    </row>
    <row r="104" spans="5:5" x14ac:dyDescent="0.55000000000000004">
      <c r="E104" s="12"/>
    </row>
    <row r="105" spans="5:5" x14ac:dyDescent="0.55000000000000004">
      <c r="E105" s="12"/>
    </row>
    <row r="106" spans="5:5" x14ac:dyDescent="0.55000000000000004">
      <c r="E106" s="12"/>
    </row>
    <row r="107" spans="5:5" x14ac:dyDescent="0.55000000000000004">
      <c r="E107" s="12"/>
    </row>
    <row r="108" spans="5:5" x14ac:dyDescent="0.55000000000000004">
      <c r="E108" s="12"/>
    </row>
    <row r="109" spans="5:5" x14ac:dyDescent="0.55000000000000004">
      <c r="E109" s="12"/>
    </row>
    <row r="110" spans="5:5" x14ac:dyDescent="0.55000000000000004">
      <c r="E110" s="12"/>
    </row>
    <row r="111" spans="5:5" x14ac:dyDescent="0.55000000000000004">
      <c r="E111" s="12"/>
    </row>
    <row r="112" spans="5:5" x14ac:dyDescent="0.55000000000000004">
      <c r="E112" s="12"/>
    </row>
    <row r="113" spans="5:5" x14ac:dyDescent="0.55000000000000004">
      <c r="E113" s="12"/>
    </row>
    <row r="114" spans="5:5" x14ac:dyDescent="0.55000000000000004">
      <c r="E114" s="12"/>
    </row>
    <row r="115" spans="5:5" x14ac:dyDescent="0.55000000000000004">
      <c r="E115" s="12"/>
    </row>
    <row r="116" spans="5:5" x14ac:dyDescent="0.55000000000000004">
      <c r="E116" s="12"/>
    </row>
    <row r="117" spans="5:5" x14ac:dyDescent="0.55000000000000004">
      <c r="E117" s="12"/>
    </row>
    <row r="118" spans="5:5" x14ac:dyDescent="0.55000000000000004">
      <c r="E118" s="12"/>
    </row>
    <row r="119" spans="5:5" x14ac:dyDescent="0.55000000000000004">
      <c r="E119" s="12"/>
    </row>
    <row r="120" spans="5:5" x14ac:dyDescent="0.55000000000000004">
      <c r="E120" s="12"/>
    </row>
    <row r="121" spans="5:5" x14ac:dyDescent="0.55000000000000004">
      <c r="E121" s="12"/>
    </row>
    <row r="122" spans="5:5" x14ac:dyDescent="0.55000000000000004">
      <c r="E122" s="12"/>
    </row>
    <row r="123" spans="5:5" x14ac:dyDescent="0.55000000000000004">
      <c r="E123" s="12"/>
    </row>
    <row r="124" spans="5:5" x14ac:dyDescent="0.55000000000000004">
      <c r="E124" s="12"/>
    </row>
    <row r="125" spans="5:5" x14ac:dyDescent="0.55000000000000004">
      <c r="E125" s="12"/>
    </row>
    <row r="126" spans="5:5" x14ac:dyDescent="0.55000000000000004">
      <c r="E126" s="12"/>
    </row>
    <row r="127" spans="5:5" x14ac:dyDescent="0.55000000000000004">
      <c r="E127" s="12"/>
    </row>
    <row r="128" spans="5:5" x14ac:dyDescent="0.55000000000000004">
      <c r="E128" s="12"/>
    </row>
    <row r="129" spans="5:5" x14ac:dyDescent="0.55000000000000004">
      <c r="E129" s="12"/>
    </row>
    <row r="130" spans="5:5" x14ac:dyDescent="0.55000000000000004">
      <c r="E130" s="12"/>
    </row>
    <row r="131" spans="5:5" x14ac:dyDescent="0.55000000000000004">
      <c r="E131" s="12"/>
    </row>
    <row r="132" spans="5:5" x14ac:dyDescent="0.55000000000000004">
      <c r="E132" s="12"/>
    </row>
    <row r="133" spans="5:5" x14ac:dyDescent="0.55000000000000004">
      <c r="E133" s="12"/>
    </row>
    <row r="134" spans="5:5" x14ac:dyDescent="0.55000000000000004">
      <c r="E134" s="12"/>
    </row>
    <row r="135" spans="5:5" x14ac:dyDescent="0.55000000000000004">
      <c r="E135" s="12"/>
    </row>
    <row r="136" spans="5:5" x14ac:dyDescent="0.55000000000000004">
      <c r="E136" s="12"/>
    </row>
    <row r="137" spans="5:5" x14ac:dyDescent="0.55000000000000004">
      <c r="E137" s="12"/>
    </row>
    <row r="138" spans="5:5" x14ac:dyDescent="0.55000000000000004">
      <c r="E138" s="12"/>
    </row>
    <row r="139" spans="5:5" x14ac:dyDescent="0.55000000000000004">
      <c r="E139" s="12"/>
    </row>
    <row r="140" spans="5:5" x14ac:dyDescent="0.55000000000000004">
      <c r="E140" s="12"/>
    </row>
    <row r="141" spans="5:5" x14ac:dyDescent="0.55000000000000004">
      <c r="E141" s="12"/>
    </row>
    <row r="142" spans="5:5" x14ac:dyDescent="0.55000000000000004">
      <c r="E142" s="12"/>
    </row>
    <row r="143" spans="5:5" x14ac:dyDescent="0.55000000000000004">
      <c r="E143" s="12"/>
    </row>
    <row r="144" spans="5:5" x14ac:dyDescent="0.55000000000000004">
      <c r="E144" s="12"/>
    </row>
    <row r="145" spans="5:5" x14ac:dyDescent="0.55000000000000004">
      <c r="E145" s="12"/>
    </row>
    <row r="146" spans="5:5" x14ac:dyDescent="0.55000000000000004">
      <c r="E146" s="12"/>
    </row>
    <row r="147" spans="5:5" x14ac:dyDescent="0.55000000000000004">
      <c r="E147" s="12"/>
    </row>
    <row r="148" spans="5:5" x14ac:dyDescent="0.55000000000000004">
      <c r="E148" s="12"/>
    </row>
    <row r="149" spans="5:5" x14ac:dyDescent="0.55000000000000004">
      <c r="E149" s="12"/>
    </row>
    <row r="150" spans="5:5" x14ac:dyDescent="0.55000000000000004">
      <c r="E150" s="12"/>
    </row>
    <row r="151" spans="5:5" x14ac:dyDescent="0.55000000000000004">
      <c r="E151" s="12"/>
    </row>
    <row r="152" spans="5:5" x14ac:dyDescent="0.55000000000000004">
      <c r="E152" s="12"/>
    </row>
    <row r="153" spans="5:5" x14ac:dyDescent="0.55000000000000004">
      <c r="E153" s="12"/>
    </row>
    <row r="154" spans="5:5" x14ac:dyDescent="0.55000000000000004">
      <c r="E154" s="12"/>
    </row>
    <row r="155" spans="5:5" x14ac:dyDescent="0.55000000000000004">
      <c r="E155" s="12"/>
    </row>
    <row r="156" spans="5:5" x14ac:dyDescent="0.55000000000000004">
      <c r="E156" s="12"/>
    </row>
    <row r="157" spans="5:5" x14ac:dyDescent="0.55000000000000004">
      <c r="E157" s="12"/>
    </row>
    <row r="158" spans="5:5" x14ac:dyDescent="0.55000000000000004">
      <c r="E158" s="12"/>
    </row>
    <row r="159" spans="5:5" x14ac:dyDescent="0.55000000000000004">
      <c r="E159" s="12"/>
    </row>
    <row r="160" spans="5:5" x14ac:dyDescent="0.55000000000000004">
      <c r="E160" s="12"/>
    </row>
    <row r="161" spans="5:5" x14ac:dyDescent="0.55000000000000004">
      <c r="E161" s="12"/>
    </row>
    <row r="162" spans="5:5" x14ac:dyDescent="0.55000000000000004">
      <c r="E162" s="12"/>
    </row>
    <row r="163" spans="5:5" x14ac:dyDescent="0.55000000000000004">
      <c r="E163" s="12"/>
    </row>
    <row r="164" spans="5:5" x14ac:dyDescent="0.55000000000000004">
      <c r="E164" s="12"/>
    </row>
    <row r="165" spans="5:5" x14ac:dyDescent="0.55000000000000004">
      <c r="E165" s="12"/>
    </row>
    <row r="166" spans="5:5" x14ac:dyDescent="0.55000000000000004">
      <c r="E166" s="12"/>
    </row>
    <row r="167" spans="5:5" x14ac:dyDescent="0.55000000000000004">
      <c r="E167" s="12"/>
    </row>
    <row r="168" spans="5:5" x14ac:dyDescent="0.55000000000000004">
      <c r="E168" s="12"/>
    </row>
    <row r="169" spans="5:5" x14ac:dyDescent="0.55000000000000004">
      <c r="E169" s="12"/>
    </row>
    <row r="170" spans="5:5" x14ac:dyDescent="0.55000000000000004">
      <c r="E170" s="12"/>
    </row>
    <row r="171" spans="5:5" x14ac:dyDescent="0.55000000000000004">
      <c r="E171" s="12"/>
    </row>
    <row r="172" spans="5:5" x14ac:dyDescent="0.55000000000000004">
      <c r="E172" s="12"/>
    </row>
    <row r="173" spans="5:5" x14ac:dyDescent="0.55000000000000004">
      <c r="E173" s="12"/>
    </row>
    <row r="174" spans="5:5" x14ac:dyDescent="0.55000000000000004">
      <c r="E174" s="12"/>
    </row>
    <row r="175" spans="5:5" x14ac:dyDescent="0.55000000000000004">
      <c r="E175" s="12"/>
    </row>
    <row r="176" spans="5:5" x14ac:dyDescent="0.55000000000000004">
      <c r="E176" s="12"/>
    </row>
    <row r="177" spans="5:5" x14ac:dyDescent="0.55000000000000004">
      <c r="E177" s="12"/>
    </row>
    <row r="178" spans="5:5" x14ac:dyDescent="0.55000000000000004">
      <c r="E178" s="12"/>
    </row>
    <row r="179" spans="5:5" x14ac:dyDescent="0.55000000000000004">
      <c r="E179" s="12"/>
    </row>
    <row r="180" spans="5:5" x14ac:dyDescent="0.55000000000000004">
      <c r="E180" s="12"/>
    </row>
    <row r="181" spans="5:5" x14ac:dyDescent="0.55000000000000004">
      <c r="E181" s="12"/>
    </row>
    <row r="182" spans="5:5" x14ac:dyDescent="0.55000000000000004">
      <c r="E182" s="12"/>
    </row>
    <row r="183" spans="5:5" x14ac:dyDescent="0.55000000000000004">
      <c r="E183" s="12"/>
    </row>
    <row r="184" spans="5:5" x14ac:dyDescent="0.55000000000000004">
      <c r="E184" s="12"/>
    </row>
    <row r="185" spans="5:5" x14ac:dyDescent="0.55000000000000004">
      <c r="E185" s="12"/>
    </row>
    <row r="186" spans="5:5" x14ac:dyDescent="0.55000000000000004">
      <c r="E186" s="12"/>
    </row>
    <row r="187" spans="5:5" x14ac:dyDescent="0.55000000000000004">
      <c r="E187" s="12"/>
    </row>
    <row r="188" spans="5:5" x14ac:dyDescent="0.55000000000000004">
      <c r="E188" s="12"/>
    </row>
    <row r="189" spans="5:5" x14ac:dyDescent="0.55000000000000004">
      <c r="E189" s="12"/>
    </row>
    <row r="190" spans="5:5" x14ac:dyDescent="0.55000000000000004">
      <c r="E190" s="12"/>
    </row>
    <row r="191" spans="5:5" x14ac:dyDescent="0.55000000000000004">
      <c r="E191" s="12"/>
    </row>
    <row r="192" spans="5:5" x14ac:dyDescent="0.55000000000000004">
      <c r="E192" s="12"/>
    </row>
    <row r="193" spans="5:5" x14ac:dyDescent="0.55000000000000004">
      <c r="E193" s="12"/>
    </row>
    <row r="194" spans="5:5" x14ac:dyDescent="0.55000000000000004">
      <c r="E194" s="12"/>
    </row>
    <row r="195" spans="5:5" x14ac:dyDescent="0.55000000000000004">
      <c r="E195" s="12"/>
    </row>
    <row r="196" spans="5:5" x14ac:dyDescent="0.55000000000000004">
      <c r="E196" s="12"/>
    </row>
    <row r="197" spans="5:5" x14ac:dyDescent="0.55000000000000004">
      <c r="E197" s="12"/>
    </row>
    <row r="198" spans="5:5" x14ac:dyDescent="0.55000000000000004">
      <c r="E198" s="12"/>
    </row>
    <row r="199" spans="5:5" x14ac:dyDescent="0.55000000000000004">
      <c r="E199" s="12"/>
    </row>
    <row r="200" spans="5:5" x14ac:dyDescent="0.55000000000000004">
      <c r="E200" s="12"/>
    </row>
    <row r="201" spans="5:5" x14ac:dyDescent="0.55000000000000004">
      <c r="E201" s="12"/>
    </row>
    <row r="202" spans="5:5" x14ac:dyDescent="0.55000000000000004">
      <c r="E202" s="12"/>
    </row>
    <row r="203" spans="5:5" x14ac:dyDescent="0.55000000000000004">
      <c r="E203" s="12"/>
    </row>
    <row r="204" spans="5:5" x14ac:dyDescent="0.55000000000000004">
      <c r="E204" s="12"/>
    </row>
    <row r="205" spans="5:5" x14ac:dyDescent="0.55000000000000004">
      <c r="E205" s="12"/>
    </row>
    <row r="206" spans="5:5" x14ac:dyDescent="0.55000000000000004">
      <c r="E206" s="12"/>
    </row>
    <row r="207" spans="5:5" x14ac:dyDescent="0.55000000000000004">
      <c r="E207" s="12"/>
    </row>
    <row r="208" spans="5:5" x14ac:dyDescent="0.55000000000000004">
      <c r="E208" s="12"/>
    </row>
    <row r="209" spans="5:5" x14ac:dyDescent="0.55000000000000004">
      <c r="E209" s="12"/>
    </row>
    <row r="210" spans="5:5" x14ac:dyDescent="0.55000000000000004">
      <c r="E210" s="12"/>
    </row>
    <row r="211" spans="5:5" x14ac:dyDescent="0.55000000000000004">
      <c r="E211" s="12"/>
    </row>
    <row r="212" spans="5:5" x14ac:dyDescent="0.55000000000000004">
      <c r="E212" s="12"/>
    </row>
    <row r="213" spans="5:5" x14ac:dyDescent="0.55000000000000004">
      <c r="E213" s="12"/>
    </row>
    <row r="214" spans="5:5" x14ac:dyDescent="0.55000000000000004">
      <c r="E214" s="12"/>
    </row>
    <row r="215" spans="5:5" x14ac:dyDescent="0.55000000000000004">
      <c r="E215" s="12"/>
    </row>
    <row r="216" spans="5:5" x14ac:dyDescent="0.55000000000000004">
      <c r="E216" s="12"/>
    </row>
    <row r="217" spans="5:5" x14ac:dyDescent="0.55000000000000004">
      <c r="E217" s="12"/>
    </row>
    <row r="218" spans="5:5" x14ac:dyDescent="0.55000000000000004">
      <c r="E218" s="12"/>
    </row>
    <row r="219" spans="5:5" x14ac:dyDescent="0.55000000000000004">
      <c r="E219" s="12"/>
    </row>
    <row r="220" spans="5:5" x14ac:dyDescent="0.55000000000000004">
      <c r="E220" s="12"/>
    </row>
    <row r="221" spans="5:5" x14ac:dyDescent="0.55000000000000004">
      <c r="E221" s="12"/>
    </row>
    <row r="222" spans="5:5" x14ac:dyDescent="0.55000000000000004">
      <c r="E222" s="12"/>
    </row>
    <row r="223" spans="5:5" x14ac:dyDescent="0.55000000000000004">
      <c r="E223" s="12"/>
    </row>
    <row r="224" spans="5:5" x14ac:dyDescent="0.55000000000000004">
      <c r="E224" s="12"/>
    </row>
    <row r="225" spans="5:5" x14ac:dyDescent="0.55000000000000004">
      <c r="E225" s="12"/>
    </row>
    <row r="226" spans="5:5" x14ac:dyDescent="0.55000000000000004">
      <c r="E226" s="12"/>
    </row>
    <row r="227" spans="5:5" x14ac:dyDescent="0.55000000000000004">
      <c r="E227" s="12"/>
    </row>
    <row r="228" spans="5:5" x14ac:dyDescent="0.55000000000000004">
      <c r="E228" s="12"/>
    </row>
    <row r="229" spans="5:5" x14ac:dyDescent="0.55000000000000004">
      <c r="E229" s="12"/>
    </row>
    <row r="230" spans="5:5" x14ac:dyDescent="0.55000000000000004">
      <c r="E230" s="12"/>
    </row>
    <row r="231" spans="5:5" x14ac:dyDescent="0.55000000000000004">
      <c r="E231" s="12"/>
    </row>
    <row r="232" spans="5:5" x14ac:dyDescent="0.55000000000000004">
      <c r="E232" s="12"/>
    </row>
    <row r="233" spans="5:5" x14ac:dyDescent="0.55000000000000004">
      <c r="E233" s="12"/>
    </row>
    <row r="234" spans="5:5" x14ac:dyDescent="0.55000000000000004">
      <c r="E234" s="12"/>
    </row>
    <row r="235" spans="5:5" x14ac:dyDescent="0.55000000000000004">
      <c r="E235" s="12"/>
    </row>
    <row r="236" spans="5:5" x14ac:dyDescent="0.55000000000000004">
      <c r="E236" s="12"/>
    </row>
    <row r="237" spans="5:5" x14ac:dyDescent="0.55000000000000004">
      <c r="E237" s="12"/>
    </row>
    <row r="238" spans="5:5" x14ac:dyDescent="0.55000000000000004">
      <c r="E238" s="12"/>
    </row>
    <row r="239" spans="5:5" x14ac:dyDescent="0.55000000000000004">
      <c r="E239" s="12"/>
    </row>
    <row r="240" spans="5:5" x14ac:dyDescent="0.55000000000000004">
      <c r="E240" s="12"/>
    </row>
    <row r="241" spans="5:5" x14ac:dyDescent="0.55000000000000004">
      <c r="E241" s="12"/>
    </row>
    <row r="242" spans="5:5" x14ac:dyDescent="0.55000000000000004">
      <c r="E242" s="12"/>
    </row>
    <row r="243" spans="5:5" x14ac:dyDescent="0.55000000000000004">
      <c r="E243" s="12"/>
    </row>
    <row r="244" spans="5:5" x14ac:dyDescent="0.55000000000000004">
      <c r="E244" s="12"/>
    </row>
    <row r="245" spans="5:5" x14ac:dyDescent="0.55000000000000004">
      <c r="E245" s="12"/>
    </row>
    <row r="246" spans="5:5" x14ac:dyDescent="0.55000000000000004">
      <c r="E246" s="12"/>
    </row>
    <row r="247" spans="5:5" x14ac:dyDescent="0.55000000000000004">
      <c r="E247" s="12"/>
    </row>
    <row r="248" spans="5:5" x14ac:dyDescent="0.55000000000000004">
      <c r="E248" s="12"/>
    </row>
    <row r="249" spans="5:5" x14ac:dyDescent="0.55000000000000004">
      <c r="E249" s="12"/>
    </row>
    <row r="250" spans="5:5" x14ac:dyDescent="0.55000000000000004">
      <c r="E250" s="12"/>
    </row>
    <row r="251" spans="5:5" x14ac:dyDescent="0.55000000000000004">
      <c r="E251" s="12"/>
    </row>
    <row r="252" spans="5:5" x14ac:dyDescent="0.55000000000000004">
      <c r="E252" s="12"/>
    </row>
    <row r="253" spans="5:5" x14ac:dyDescent="0.55000000000000004">
      <c r="E253" s="12"/>
    </row>
    <row r="254" spans="5:5" x14ac:dyDescent="0.55000000000000004">
      <c r="E254" s="12"/>
    </row>
    <row r="255" spans="5:5" x14ac:dyDescent="0.55000000000000004">
      <c r="E255" s="12"/>
    </row>
    <row r="256" spans="5:5" x14ac:dyDescent="0.55000000000000004">
      <c r="E256" s="12"/>
    </row>
    <row r="257" spans="5:5" x14ac:dyDescent="0.55000000000000004">
      <c r="E257" s="12"/>
    </row>
    <row r="258" spans="5:5" x14ac:dyDescent="0.55000000000000004">
      <c r="E258" s="12"/>
    </row>
    <row r="259" spans="5:5" x14ac:dyDescent="0.55000000000000004">
      <c r="E259" s="12"/>
    </row>
    <row r="260" spans="5:5" x14ac:dyDescent="0.55000000000000004">
      <c r="E260" s="12"/>
    </row>
    <row r="261" spans="5:5" x14ac:dyDescent="0.55000000000000004">
      <c r="E261" s="12"/>
    </row>
    <row r="262" spans="5:5" x14ac:dyDescent="0.55000000000000004">
      <c r="E262" s="12"/>
    </row>
    <row r="263" spans="5:5" x14ac:dyDescent="0.55000000000000004">
      <c r="E263" s="12"/>
    </row>
    <row r="264" spans="5:5" x14ac:dyDescent="0.55000000000000004">
      <c r="E264" s="12"/>
    </row>
    <row r="265" spans="5:5" x14ac:dyDescent="0.55000000000000004">
      <c r="E265" s="12"/>
    </row>
    <row r="266" spans="5:5" x14ac:dyDescent="0.55000000000000004">
      <c r="E266" s="12"/>
    </row>
    <row r="267" spans="5:5" x14ac:dyDescent="0.55000000000000004">
      <c r="E267" s="12"/>
    </row>
    <row r="268" spans="5:5" x14ac:dyDescent="0.55000000000000004">
      <c r="E268" s="12"/>
    </row>
    <row r="269" spans="5:5" x14ac:dyDescent="0.55000000000000004">
      <c r="E269" s="12"/>
    </row>
    <row r="270" spans="5:5" x14ac:dyDescent="0.55000000000000004">
      <c r="E270" s="12"/>
    </row>
    <row r="271" spans="5:5" x14ac:dyDescent="0.55000000000000004">
      <c r="E271" s="12"/>
    </row>
    <row r="272" spans="5:5" x14ac:dyDescent="0.55000000000000004">
      <c r="E272" s="12"/>
    </row>
    <row r="273" spans="5:5" x14ac:dyDescent="0.55000000000000004">
      <c r="E273" s="12"/>
    </row>
    <row r="274" spans="5:5" x14ac:dyDescent="0.55000000000000004">
      <c r="E274" s="12"/>
    </row>
    <row r="275" spans="5:5" x14ac:dyDescent="0.55000000000000004">
      <c r="E275" s="12"/>
    </row>
    <row r="276" spans="5:5" x14ac:dyDescent="0.55000000000000004">
      <c r="E276" s="12"/>
    </row>
    <row r="277" spans="5:5" x14ac:dyDescent="0.55000000000000004">
      <c r="E277" s="12"/>
    </row>
    <row r="278" spans="5:5" x14ac:dyDescent="0.55000000000000004">
      <c r="E278" s="12"/>
    </row>
    <row r="279" spans="5:5" x14ac:dyDescent="0.55000000000000004">
      <c r="E279" s="12"/>
    </row>
    <row r="280" spans="5:5" x14ac:dyDescent="0.55000000000000004">
      <c r="E280" s="12"/>
    </row>
    <row r="281" spans="5:5" x14ac:dyDescent="0.55000000000000004">
      <c r="E281" s="12"/>
    </row>
    <row r="282" spans="5:5" x14ac:dyDescent="0.55000000000000004">
      <c r="E282" s="12"/>
    </row>
    <row r="283" spans="5:5" x14ac:dyDescent="0.55000000000000004">
      <c r="E283" s="12"/>
    </row>
    <row r="284" spans="5:5" x14ac:dyDescent="0.55000000000000004">
      <c r="E284" s="12"/>
    </row>
    <row r="285" spans="5:5" x14ac:dyDescent="0.55000000000000004">
      <c r="E285" s="12"/>
    </row>
    <row r="286" spans="5:5" x14ac:dyDescent="0.55000000000000004">
      <c r="E286" s="12"/>
    </row>
    <row r="287" spans="5:5" x14ac:dyDescent="0.55000000000000004">
      <c r="E287" s="12"/>
    </row>
    <row r="288" spans="5:5" x14ac:dyDescent="0.55000000000000004">
      <c r="E288" s="12"/>
    </row>
    <row r="289" spans="5:5" x14ac:dyDescent="0.55000000000000004">
      <c r="E289" s="12"/>
    </row>
    <row r="290" spans="5:5" x14ac:dyDescent="0.55000000000000004">
      <c r="E290" s="12"/>
    </row>
    <row r="291" spans="5:5" x14ac:dyDescent="0.55000000000000004">
      <c r="E291" s="12"/>
    </row>
    <row r="292" spans="5:5" x14ac:dyDescent="0.55000000000000004">
      <c r="E292" s="12"/>
    </row>
    <row r="293" spans="5:5" x14ac:dyDescent="0.55000000000000004">
      <c r="E293" s="12"/>
    </row>
    <row r="294" spans="5:5" x14ac:dyDescent="0.55000000000000004">
      <c r="E294" s="12"/>
    </row>
    <row r="295" spans="5:5" x14ac:dyDescent="0.55000000000000004">
      <c r="E295" s="12"/>
    </row>
    <row r="296" spans="5:5" x14ac:dyDescent="0.55000000000000004">
      <c r="E296" s="12"/>
    </row>
    <row r="297" spans="5:5" x14ac:dyDescent="0.55000000000000004">
      <c r="E297" s="12"/>
    </row>
    <row r="298" spans="5:5" x14ac:dyDescent="0.55000000000000004">
      <c r="E298" s="12"/>
    </row>
    <row r="299" spans="5:5" x14ac:dyDescent="0.55000000000000004">
      <c r="E299" s="12"/>
    </row>
    <row r="300" spans="5:5" x14ac:dyDescent="0.55000000000000004">
      <c r="E300" s="12"/>
    </row>
    <row r="301" spans="5:5" x14ac:dyDescent="0.55000000000000004">
      <c r="E301" s="12"/>
    </row>
    <row r="302" spans="5:5" x14ac:dyDescent="0.55000000000000004">
      <c r="E302" s="12"/>
    </row>
    <row r="303" spans="5:5" x14ac:dyDescent="0.55000000000000004">
      <c r="E303" s="12"/>
    </row>
    <row r="304" spans="5:5" x14ac:dyDescent="0.55000000000000004">
      <c r="E304" s="12"/>
    </row>
    <row r="305" spans="5:5" x14ac:dyDescent="0.55000000000000004">
      <c r="E305" s="12"/>
    </row>
    <row r="306" spans="5:5" x14ac:dyDescent="0.55000000000000004">
      <c r="E306" s="12"/>
    </row>
    <row r="307" spans="5:5" x14ac:dyDescent="0.55000000000000004">
      <c r="E307" s="12"/>
    </row>
    <row r="308" spans="5:5" x14ac:dyDescent="0.55000000000000004">
      <c r="E308" s="12"/>
    </row>
    <row r="309" spans="5:5" x14ac:dyDescent="0.55000000000000004">
      <c r="E309" s="12"/>
    </row>
    <row r="310" spans="5:5" x14ac:dyDescent="0.55000000000000004">
      <c r="E310" s="12"/>
    </row>
    <row r="311" spans="5:5" x14ac:dyDescent="0.55000000000000004">
      <c r="E311" s="12"/>
    </row>
    <row r="312" spans="5:5" x14ac:dyDescent="0.55000000000000004">
      <c r="E312" s="12"/>
    </row>
    <row r="313" spans="5:5" x14ac:dyDescent="0.55000000000000004">
      <c r="E313" s="12"/>
    </row>
    <row r="314" spans="5:5" x14ac:dyDescent="0.55000000000000004">
      <c r="E314" s="12"/>
    </row>
    <row r="315" spans="5:5" x14ac:dyDescent="0.55000000000000004">
      <c r="E315" s="12"/>
    </row>
    <row r="316" spans="5:5" x14ac:dyDescent="0.55000000000000004">
      <c r="E316" s="12"/>
    </row>
    <row r="317" spans="5:5" x14ac:dyDescent="0.55000000000000004">
      <c r="E317" s="12"/>
    </row>
    <row r="318" spans="5:5" x14ac:dyDescent="0.55000000000000004">
      <c r="E318" s="12"/>
    </row>
    <row r="319" spans="5:5" x14ac:dyDescent="0.55000000000000004">
      <c r="E319" s="12"/>
    </row>
    <row r="320" spans="5:5" x14ac:dyDescent="0.55000000000000004">
      <c r="E320" s="12"/>
    </row>
    <row r="321" spans="5:5" x14ac:dyDescent="0.55000000000000004">
      <c r="E321" s="12"/>
    </row>
    <row r="322" spans="5:5" x14ac:dyDescent="0.55000000000000004">
      <c r="E322" s="12"/>
    </row>
    <row r="323" spans="5:5" x14ac:dyDescent="0.55000000000000004">
      <c r="E323" s="12"/>
    </row>
    <row r="324" spans="5:5" x14ac:dyDescent="0.55000000000000004">
      <c r="E324" s="12"/>
    </row>
    <row r="325" spans="5:5" x14ac:dyDescent="0.55000000000000004">
      <c r="E325" s="12"/>
    </row>
    <row r="326" spans="5:5" x14ac:dyDescent="0.55000000000000004">
      <c r="E326" s="12"/>
    </row>
    <row r="327" spans="5:5" x14ac:dyDescent="0.55000000000000004">
      <c r="E327" s="12"/>
    </row>
    <row r="328" spans="5:5" x14ac:dyDescent="0.55000000000000004">
      <c r="E328" s="12"/>
    </row>
    <row r="329" spans="5:5" x14ac:dyDescent="0.55000000000000004">
      <c r="E329" s="12"/>
    </row>
    <row r="330" spans="5:5" x14ac:dyDescent="0.55000000000000004">
      <c r="E330" s="12"/>
    </row>
    <row r="331" spans="5:5" x14ac:dyDescent="0.55000000000000004">
      <c r="E331" s="12"/>
    </row>
    <row r="332" spans="5:5" x14ac:dyDescent="0.55000000000000004">
      <c r="E332" s="12"/>
    </row>
    <row r="333" spans="5:5" x14ac:dyDescent="0.55000000000000004">
      <c r="E333" s="12"/>
    </row>
    <row r="334" spans="5:5" x14ac:dyDescent="0.55000000000000004">
      <c r="E334" s="12"/>
    </row>
    <row r="335" spans="5:5" x14ac:dyDescent="0.55000000000000004">
      <c r="E335" s="12"/>
    </row>
    <row r="336" spans="5:5" x14ac:dyDescent="0.55000000000000004">
      <c r="E336" s="12"/>
    </row>
    <row r="337" spans="5:5" x14ac:dyDescent="0.55000000000000004">
      <c r="E337" s="12"/>
    </row>
    <row r="338" spans="5:5" x14ac:dyDescent="0.55000000000000004">
      <c r="E338" s="12"/>
    </row>
    <row r="339" spans="5:5" x14ac:dyDescent="0.55000000000000004">
      <c r="E339" s="12"/>
    </row>
    <row r="340" spans="5:5" x14ac:dyDescent="0.55000000000000004">
      <c r="E340" s="12"/>
    </row>
    <row r="341" spans="5:5" x14ac:dyDescent="0.55000000000000004">
      <c r="E341" s="12"/>
    </row>
    <row r="342" spans="5:5" x14ac:dyDescent="0.55000000000000004">
      <c r="E342" s="12"/>
    </row>
    <row r="343" spans="5:5" x14ac:dyDescent="0.55000000000000004">
      <c r="E343" s="12"/>
    </row>
    <row r="344" spans="5:5" x14ac:dyDescent="0.55000000000000004">
      <c r="E344" s="12"/>
    </row>
    <row r="345" spans="5:5" x14ac:dyDescent="0.55000000000000004">
      <c r="E345" s="12"/>
    </row>
    <row r="346" spans="5:5" x14ac:dyDescent="0.55000000000000004">
      <c r="E346" s="12"/>
    </row>
    <row r="347" spans="5:5" x14ac:dyDescent="0.55000000000000004">
      <c r="E347" s="12"/>
    </row>
    <row r="348" spans="5:5" x14ac:dyDescent="0.55000000000000004">
      <c r="E348" s="12"/>
    </row>
    <row r="349" spans="5:5" x14ac:dyDescent="0.55000000000000004">
      <c r="E349" s="12"/>
    </row>
    <row r="350" spans="5:5" x14ac:dyDescent="0.55000000000000004">
      <c r="E350" s="12"/>
    </row>
    <row r="351" spans="5:5" x14ac:dyDescent="0.55000000000000004">
      <c r="E351" s="12"/>
    </row>
    <row r="352" spans="5:5" x14ac:dyDescent="0.55000000000000004">
      <c r="E352" s="12"/>
    </row>
    <row r="353" spans="5:5" x14ac:dyDescent="0.55000000000000004">
      <c r="E353" s="12"/>
    </row>
    <row r="354" spans="5:5" x14ac:dyDescent="0.55000000000000004">
      <c r="E354" s="12"/>
    </row>
    <row r="355" spans="5:5" x14ac:dyDescent="0.55000000000000004">
      <c r="E355" s="12"/>
    </row>
    <row r="356" spans="5:5" x14ac:dyDescent="0.55000000000000004">
      <c r="E356" s="12"/>
    </row>
    <row r="357" spans="5:5" x14ac:dyDescent="0.55000000000000004">
      <c r="E357" s="12"/>
    </row>
    <row r="358" spans="5:5" x14ac:dyDescent="0.55000000000000004">
      <c r="E358" s="12"/>
    </row>
    <row r="359" spans="5:5" x14ac:dyDescent="0.55000000000000004">
      <c r="E359" s="12"/>
    </row>
    <row r="360" spans="5:5" x14ac:dyDescent="0.55000000000000004">
      <c r="E360" s="12"/>
    </row>
    <row r="361" spans="5:5" x14ac:dyDescent="0.55000000000000004">
      <c r="E361" s="12"/>
    </row>
    <row r="362" spans="5:5" x14ac:dyDescent="0.55000000000000004">
      <c r="E362" s="12"/>
    </row>
    <row r="363" spans="5:5" x14ac:dyDescent="0.55000000000000004">
      <c r="E363" s="12"/>
    </row>
    <row r="364" spans="5:5" x14ac:dyDescent="0.55000000000000004">
      <c r="E364" s="12"/>
    </row>
    <row r="365" spans="5:5" x14ac:dyDescent="0.55000000000000004">
      <c r="E365" s="12"/>
    </row>
    <row r="366" spans="5:5" x14ac:dyDescent="0.55000000000000004">
      <c r="E366" s="12"/>
    </row>
    <row r="367" spans="5:5" x14ac:dyDescent="0.55000000000000004">
      <c r="E367" s="12"/>
    </row>
    <row r="368" spans="5:5" x14ac:dyDescent="0.55000000000000004">
      <c r="E368" s="12"/>
    </row>
    <row r="369" spans="5:5" x14ac:dyDescent="0.55000000000000004">
      <c r="E369" s="12"/>
    </row>
    <row r="370" spans="5:5" x14ac:dyDescent="0.55000000000000004">
      <c r="E370" s="12"/>
    </row>
    <row r="371" spans="5:5" x14ac:dyDescent="0.55000000000000004">
      <c r="E371" s="12"/>
    </row>
    <row r="372" spans="5:5" x14ac:dyDescent="0.55000000000000004">
      <c r="E372" s="12"/>
    </row>
    <row r="373" spans="5:5" x14ac:dyDescent="0.55000000000000004">
      <c r="E373" s="12"/>
    </row>
    <row r="374" spans="5:5" x14ac:dyDescent="0.55000000000000004">
      <c r="E374" s="12"/>
    </row>
    <row r="375" spans="5:5" x14ac:dyDescent="0.55000000000000004">
      <c r="E375" s="12"/>
    </row>
    <row r="376" spans="5:5" x14ac:dyDescent="0.55000000000000004">
      <c r="E376" s="12"/>
    </row>
    <row r="377" spans="5:5" x14ac:dyDescent="0.55000000000000004">
      <c r="E377" s="12"/>
    </row>
    <row r="378" spans="5:5" x14ac:dyDescent="0.55000000000000004">
      <c r="E378" s="12"/>
    </row>
    <row r="379" spans="5:5" x14ac:dyDescent="0.55000000000000004">
      <c r="E379" s="12"/>
    </row>
    <row r="380" spans="5:5" x14ac:dyDescent="0.55000000000000004">
      <c r="E380" s="12"/>
    </row>
    <row r="381" spans="5:5" x14ac:dyDescent="0.55000000000000004">
      <c r="E381" s="12"/>
    </row>
    <row r="382" spans="5:5" x14ac:dyDescent="0.55000000000000004">
      <c r="E382" s="12"/>
    </row>
    <row r="383" spans="5:5" x14ac:dyDescent="0.55000000000000004">
      <c r="E383" s="12"/>
    </row>
    <row r="384" spans="5:5" x14ac:dyDescent="0.55000000000000004">
      <c r="E384" s="12"/>
    </row>
    <row r="385" spans="5:5" x14ac:dyDescent="0.55000000000000004">
      <c r="E385" s="12"/>
    </row>
    <row r="386" spans="5:5" x14ac:dyDescent="0.55000000000000004">
      <c r="E386" s="12"/>
    </row>
    <row r="387" spans="5:5" x14ac:dyDescent="0.55000000000000004">
      <c r="E387" s="12"/>
    </row>
    <row r="388" spans="5:5" x14ac:dyDescent="0.55000000000000004">
      <c r="E388" s="12"/>
    </row>
    <row r="389" spans="5:5" x14ac:dyDescent="0.55000000000000004">
      <c r="E389" s="12"/>
    </row>
    <row r="390" spans="5:5" x14ac:dyDescent="0.55000000000000004">
      <c r="E390" s="12"/>
    </row>
    <row r="391" spans="5:5" x14ac:dyDescent="0.55000000000000004">
      <c r="E391" s="12"/>
    </row>
    <row r="392" spans="5:5" x14ac:dyDescent="0.55000000000000004">
      <c r="E392" s="12"/>
    </row>
    <row r="393" spans="5:5" x14ac:dyDescent="0.55000000000000004">
      <c r="E393" s="12"/>
    </row>
    <row r="394" spans="5:5" x14ac:dyDescent="0.55000000000000004">
      <c r="E394" s="12"/>
    </row>
    <row r="395" spans="5:5" x14ac:dyDescent="0.55000000000000004">
      <c r="E395" s="12"/>
    </row>
    <row r="396" spans="5:5" x14ac:dyDescent="0.55000000000000004">
      <c r="E396" s="12"/>
    </row>
    <row r="397" spans="5:5" x14ac:dyDescent="0.55000000000000004">
      <c r="E397" s="12"/>
    </row>
    <row r="398" spans="5:5" x14ac:dyDescent="0.55000000000000004">
      <c r="E398" s="12"/>
    </row>
    <row r="399" spans="5:5" x14ac:dyDescent="0.55000000000000004">
      <c r="E399" s="12"/>
    </row>
    <row r="400" spans="5:5" x14ac:dyDescent="0.55000000000000004">
      <c r="E400" s="12"/>
    </row>
    <row r="401" spans="5:5" x14ac:dyDescent="0.55000000000000004">
      <c r="E401" s="12"/>
    </row>
    <row r="402" spans="5:5" x14ac:dyDescent="0.55000000000000004">
      <c r="E402" s="12"/>
    </row>
    <row r="403" spans="5:5" x14ac:dyDescent="0.55000000000000004">
      <c r="E403" s="12"/>
    </row>
    <row r="404" spans="5:5" x14ac:dyDescent="0.55000000000000004">
      <c r="E404" s="12"/>
    </row>
    <row r="405" spans="5:5" x14ac:dyDescent="0.55000000000000004">
      <c r="E405" s="12"/>
    </row>
    <row r="406" spans="5:5" x14ac:dyDescent="0.55000000000000004">
      <c r="E406" s="12"/>
    </row>
    <row r="407" spans="5:5" x14ac:dyDescent="0.55000000000000004">
      <c r="E407" s="12"/>
    </row>
    <row r="408" spans="5:5" x14ac:dyDescent="0.55000000000000004">
      <c r="E408" s="12"/>
    </row>
    <row r="409" spans="5:5" x14ac:dyDescent="0.55000000000000004">
      <c r="E409" s="12"/>
    </row>
    <row r="410" spans="5:5" x14ac:dyDescent="0.55000000000000004">
      <c r="E410" s="12"/>
    </row>
    <row r="411" spans="5:5" x14ac:dyDescent="0.55000000000000004">
      <c r="E411" s="12"/>
    </row>
    <row r="412" spans="5:5" x14ac:dyDescent="0.55000000000000004">
      <c r="E412" s="12"/>
    </row>
    <row r="413" spans="5:5" x14ac:dyDescent="0.55000000000000004">
      <c r="E413" s="12"/>
    </row>
    <row r="414" spans="5:5" x14ac:dyDescent="0.55000000000000004">
      <c r="E414" s="12"/>
    </row>
    <row r="415" spans="5:5" x14ac:dyDescent="0.55000000000000004">
      <c r="E415" s="12"/>
    </row>
    <row r="416" spans="5:5" x14ac:dyDescent="0.55000000000000004">
      <c r="E416" s="12"/>
    </row>
    <row r="417" spans="5:5" x14ac:dyDescent="0.55000000000000004">
      <c r="E417" s="12"/>
    </row>
    <row r="418" spans="5:5" x14ac:dyDescent="0.55000000000000004">
      <c r="E418" s="12"/>
    </row>
    <row r="419" spans="5:5" x14ac:dyDescent="0.55000000000000004">
      <c r="E419" s="12"/>
    </row>
    <row r="420" spans="5:5" x14ac:dyDescent="0.55000000000000004">
      <c r="E420" s="12"/>
    </row>
    <row r="421" spans="5:5" x14ac:dyDescent="0.55000000000000004">
      <c r="E421" s="12"/>
    </row>
    <row r="422" spans="5:5" x14ac:dyDescent="0.55000000000000004">
      <c r="E422" s="12"/>
    </row>
    <row r="423" spans="5:5" x14ac:dyDescent="0.55000000000000004">
      <c r="E423" s="12"/>
    </row>
    <row r="424" spans="5:5" x14ac:dyDescent="0.55000000000000004">
      <c r="E424" s="12"/>
    </row>
    <row r="425" spans="5:5" x14ac:dyDescent="0.55000000000000004">
      <c r="E425" s="12"/>
    </row>
    <row r="426" spans="5:5" x14ac:dyDescent="0.55000000000000004">
      <c r="E426" s="12"/>
    </row>
    <row r="427" spans="5:5" x14ac:dyDescent="0.55000000000000004">
      <c r="E427" s="12"/>
    </row>
    <row r="428" spans="5:5" x14ac:dyDescent="0.55000000000000004">
      <c r="E428" s="12"/>
    </row>
    <row r="429" spans="5:5" x14ac:dyDescent="0.55000000000000004">
      <c r="E429" s="12"/>
    </row>
    <row r="430" spans="5:5" x14ac:dyDescent="0.55000000000000004">
      <c r="E430" s="12"/>
    </row>
    <row r="431" spans="5:5" x14ac:dyDescent="0.55000000000000004">
      <c r="E431" s="12"/>
    </row>
    <row r="432" spans="5:5" x14ac:dyDescent="0.55000000000000004">
      <c r="E432" s="12"/>
    </row>
    <row r="433" spans="5:5" x14ac:dyDescent="0.55000000000000004">
      <c r="E433" s="12"/>
    </row>
    <row r="434" spans="5:5" x14ac:dyDescent="0.55000000000000004">
      <c r="E434" s="12"/>
    </row>
    <row r="435" spans="5:5" x14ac:dyDescent="0.55000000000000004">
      <c r="E435" s="12"/>
    </row>
    <row r="436" spans="5:5" x14ac:dyDescent="0.55000000000000004">
      <c r="E436" s="12"/>
    </row>
    <row r="437" spans="5:5" x14ac:dyDescent="0.55000000000000004">
      <c r="E437" s="12"/>
    </row>
    <row r="438" spans="5:5" x14ac:dyDescent="0.55000000000000004">
      <c r="E438" s="12"/>
    </row>
    <row r="439" spans="5:5" x14ac:dyDescent="0.55000000000000004">
      <c r="E439" s="12"/>
    </row>
    <row r="440" spans="5:5" x14ac:dyDescent="0.55000000000000004">
      <c r="E440" s="12"/>
    </row>
    <row r="441" spans="5:5" x14ac:dyDescent="0.55000000000000004">
      <c r="E441" s="12"/>
    </row>
    <row r="442" spans="5:5" x14ac:dyDescent="0.55000000000000004">
      <c r="E442" s="12"/>
    </row>
    <row r="443" spans="5:5" x14ac:dyDescent="0.55000000000000004">
      <c r="E443" s="12"/>
    </row>
    <row r="444" spans="5:5" x14ac:dyDescent="0.55000000000000004">
      <c r="E444" s="12"/>
    </row>
    <row r="445" spans="5:5" x14ac:dyDescent="0.55000000000000004">
      <c r="E445" s="12"/>
    </row>
    <row r="446" spans="5:5" x14ac:dyDescent="0.55000000000000004">
      <c r="E446" s="12"/>
    </row>
    <row r="447" spans="5:5" x14ac:dyDescent="0.55000000000000004">
      <c r="E447" s="12"/>
    </row>
    <row r="448" spans="5:5" x14ac:dyDescent="0.55000000000000004">
      <c r="E448" s="12"/>
    </row>
    <row r="449" spans="5:5" x14ac:dyDescent="0.55000000000000004">
      <c r="E449" s="12"/>
    </row>
    <row r="450" spans="5:5" x14ac:dyDescent="0.55000000000000004">
      <c r="E450" s="12"/>
    </row>
    <row r="451" spans="5:5" x14ac:dyDescent="0.55000000000000004">
      <c r="E451" s="12"/>
    </row>
    <row r="452" spans="5:5" x14ac:dyDescent="0.55000000000000004">
      <c r="E452" s="12"/>
    </row>
    <row r="453" spans="5:5" x14ac:dyDescent="0.55000000000000004">
      <c r="E453" s="12"/>
    </row>
    <row r="454" spans="5:5" x14ac:dyDescent="0.55000000000000004">
      <c r="E454" s="12"/>
    </row>
    <row r="455" spans="5:5" x14ac:dyDescent="0.55000000000000004">
      <c r="E455" s="12"/>
    </row>
    <row r="456" spans="5:5" x14ac:dyDescent="0.55000000000000004">
      <c r="E456" s="12"/>
    </row>
    <row r="457" spans="5:5" x14ac:dyDescent="0.55000000000000004">
      <c r="E457" s="12"/>
    </row>
    <row r="458" spans="5:5" x14ac:dyDescent="0.55000000000000004">
      <c r="E458" s="12"/>
    </row>
    <row r="459" spans="5:5" x14ac:dyDescent="0.55000000000000004">
      <c r="E459" s="12"/>
    </row>
    <row r="460" spans="5:5" x14ac:dyDescent="0.55000000000000004">
      <c r="E460" s="12"/>
    </row>
    <row r="461" spans="5:5" x14ac:dyDescent="0.55000000000000004">
      <c r="E461" s="12"/>
    </row>
    <row r="462" spans="5:5" x14ac:dyDescent="0.55000000000000004">
      <c r="E462" s="12"/>
    </row>
    <row r="463" spans="5:5" x14ac:dyDescent="0.55000000000000004">
      <c r="E463" s="12"/>
    </row>
    <row r="464" spans="5:5" x14ac:dyDescent="0.55000000000000004">
      <c r="E464" s="12"/>
    </row>
    <row r="465" spans="5:5" x14ac:dyDescent="0.55000000000000004">
      <c r="E465" s="12"/>
    </row>
    <row r="466" spans="5:5" x14ac:dyDescent="0.55000000000000004">
      <c r="E466" s="12"/>
    </row>
    <row r="467" spans="5:5" x14ac:dyDescent="0.55000000000000004">
      <c r="E467" s="12"/>
    </row>
    <row r="468" spans="5:5" x14ac:dyDescent="0.55000000000000004">
      <c r="E468" s="12"/>
    </row>
    <row r="469" spans="5:5" x14ac:dyDescent="0.55000000000000004">
      <c r="E469" s="12"/>
    </row>
    <row r="470" spans="5:5" x14ac:dyDescent="0.55000000000000004">
      <c r="E470" s="12"/>
    </row>
    <row r="471" spans="5:5" x14ac:dyDescent="0.55000000000000004">
      <c r="E471" s="12"/>
    </row>
    <row r="472" spans="5:5" x14ac:dyDescent="0.55000000000000004">
      <c r="E472" s="12"/>
    </row>
    <row r="473" spans="5:5" x14ac:dyDescent="0.55000000000000004">
      <c r="E473" s="12"/>
    </row>
    <row r="474" spans="5:5" x14ac:dyDescent="0.55000000000000004">
      <c r="E474" s="12"/>
    </row>
    <row r="475" spans="5:5" x14ac:dyDescent="0.55000000000000004">
      <c r="E475" s="12"/>
    </row>
    <row r="476" spans="5:5" x14ac:dyDescent="0.55000000000000004">
      <c r="E476" s="12"/>
    </row>
    <row r="477" spans="5:5" x14ac:dyDescent="0.55000000000000004">
      <c r="E477" s="12"/>
    </row>
    <row r="478" spans="5:5" x14ac:dyDescent="0.55000000000000004">
      <c r="E478" s="12"/>
    </row>
    <row r="479" spans="5:5" x14ac:dyDescent="0.55000000000000004">
      <c r="E479" s="12"/>
    </row>
    <row r="480" spans="5:5" x14ac:dyDescent="0.55000000000000004">
      <c r="E480" s="12"/>
    </row>
    <row r="481" spans="5:5" x14ac:dyDescent="0.55000000000000004">
      <c r="E481" s="12"/>
    </row>
    <row r="482" spans="5:5" x14ac:dyDescent="0.55000000000000004">
      <c r="E482" s="12"/>
    </row>
    <row r="483" spans="5:5" x14ac:dyDescent="0.55000000000000004">
      <c r="E483" s="12"/>
    </row>
    <row r="484" spans="5:5" x14ac:dyDescent="0.55000000000000004">
      <c r="E484" s="12"/>
    </row>
    <row r="485" spans="5:5" x14ac:dyDescent="0.55000000000000004">
      <c r="E485" s="12"/>
    </row>
    <row r="486" spans="5:5" x14ac:dyDescent="0.55000000000000004">
      <c r="E486" s="12"/>
    </row>
    <row r="487" spans="5:5" x14ac:dyDescent="0.55000000000000004">
      <c r="E487" s="12"/>
    </row>
    <row r="488" spans="5:5" x14ac:dyDescent="0.55000000000000004">
      <c r="E488" s="12"/>
    </row>
    <row r="489" spans="5:5" x14ac:dyDescent="0.55000000000000004">
      <c r="E489" s="12"/>
    </row>
    <row r="490" spans="5:5" x14ac:dyDescent="0.55000000000000004">
      <c r="E490" s="12"/>
    </row>
    <row r="491" spans="5:5" x14ac:dyDescent="0.55000000000000004">
      <c r="E491" s="12"/>
    </row>
    <row r="492" spans="5:5" x14ac:dyDescent="0.55000000000000004">
      <c r="E492" s="12"/>
    </row>
    <row r="493" spans="5:5" x14ac:dyDescent="0.55000000000000004">
      <c r="E493" s="12"/>
    </row>
    <row r="494" spans="5:5" x14ac:dyDescent="0.55000000000000004">
      <c r="E494" s="12"/>
    </row>
    <row r="495" spans="5:5" x14ac:dyDescent="0.55000000000000004">
      <c r="E495" s="12"/>
    </row>
    <row r="496" spans="5:5" x14ac:dyDescent="0.55000000000000004">
      <c r="E496" s="12"/>
    </row>
    <row r="497" spans="5:5" x14ac:dyDescent="0.55000000000000004">
      <c r="E497" s="12"/>
    </row>
    <row r="498" spans="5:5" x14ac:dyDescent="0.55000000000000004">
      <c r="E498" s="12"/>
    </row>
    <row r="499" spans="5:5" x14ac:dyDescent="0.55000000000000004">
      <c r="E499" s="12"/>
    </row>
    <row r="500" spans="5:5" x14ac:dyDescent="0.55000000000000004">
      <c r="E500" s="12"/>
    </row>
    <row r="501" spans="5:5" x14ac:dyDescent="0.55000000000000004">
      <c r="E501" s="12"/>
    </row>
    <row r="502" spans="5:5" x14ac:dyDescent="0.55000000000000004">
      <c r="E502" s="12"/>
    </row>
    <row r="503" spans="5:5" x14ac:dyDescent="0.55000000000000004">
      <c r="E503" s="12"/>
    </row>
    <row r="504" spans="5:5" x14ac:dyDescent="0.55000000000000004">
      <c r="E504" s="12"/>
    </row>
    <row r="505" spans="5:5" x14ac:dyDescent="0.55000000000000004">
      <c r="E505" s="12"/>
    </row>
    <row r="506" spans="5:5" x14ac:dyDescent="0.55000000000000004">
      <c r="E506" s="12"/>
    </row>
    <row r="507" spans="5:5" x14ac:dyDescent="0.55000000000000004">
      <c r="E507" s="12"/>
    </row>
    <row r="508" spans="5:5" x14ac:dyDescent="0.55000000000000004">
      <c r="E508" s="12"/>
    </row>
    <row r="509" spans="5:5" x14ac:dyDescent="0.55000000000000004">
      <c r="E509" s="12"/>
    </row>
    <row r="510" spans="5:5" x14ac:dyDescent="0.55000000000000004">
      <c r="E510" s="12"/>
    </row>
    <row r="511" spans="5:5" x14ac:dyDescent="0.55000000000000004">
      <c r="E511" s="12"/>
    </row>
    <row r="512" spans="5:5" x14ac:dyDescent="0.55000000000000004">
      <c r="E512" s="12"/>
    </row>
    <row r="513" spans="5:5" x14ac:dyDescent="0.55000000000000004">
      <c r="E513" s="12"/>
    </row>
    <row r="514" spans="5:5" x14ac:dyDescent="0.55000000000000004">
      <c r="E514" s="12"/>
    </row>
    <row r="515" spans="5:5" x14ac:dyDescent="0.55000000000000004">
      <c r="E515" s="12"/>
    </row>
    <row r="516" spans="5:5" x14ac:dyDescent="0.55000000000000004">
      <c r="E516" s="12"/>
    </row>
    <row r="517" spans="5:5" x14ac:dyDescent="0.55000000000000004">
      <c r="E517" s="12"/>
    </row>
    <row r="518" spans="5:5" x14ac:dyDescent="0.55000000000000004">
      <c r="E518" s="12"/>
    </row>
    <row r="519" spans="5:5" x14ac:dyDescent="0.55000000000000004">
      <c r="E519" s="12"/>
    </row>
    <row r="520" spans="5:5" x14ac:dyDescent="0.55000000000000004">
      <c r="E520" s="12"/>
    </row>
    <row r="521" spans="5:5" x14ac:dyDescent="0.55000000000000004">
      <c r="E521" s="12"/>
    </row>
    <row r="522" spans="5:5" x14ac:dyDescent="0.55000000000000004">
      <c r="E522" s="12"/>
    </row>
    <row r="523" spans="5:5" x14ac:dyDescent="0.55000000000000004">
      <c r="E523" s="12"/>
    </row>
    <row r="524" spans="5:5" x14ac:dyDescent="0.55000000000000004">
      <c r="E524" s="12"/>
    </row>
    <row r="525" spans="5:5" x14ac:dyDescent="0.55000000000000004">
      <c r="E525" s="12"/>
    </row>
    <row r="526" spans="5:5" x14ac:dyDescent="0.55000000000000004">
      <c r="E526" s="12"/>
    </row>
    <row r="527" spans="5:5" x14ac:dyDescent="0.55000000000000004">
      <c r="E527" s="12"/>
    </row>
    <row r="528" spans="5:5" x14ac:dyDescent="0.55000000000000004">
      <c r="E528" s="12"/>
    </row>
    <row r="529" spans="5:5" x14ac:dyDescent="0.55000000000000004">
      <c r="E529" s="12"/>
    </row>
    <row r="530" spans="5:5" x14ac:dyDescent="0.55000000000000004">
      <c r="E530" s="12"/>
    </row>
    <row r="531" spans="5:5" x14ac:dyDescent="0.55000000000000004">
      <c r="E531" s="12"/>
    </row>
    <row r="532" spans="5:5" x14ac:dyDescent="0.55000000000000004">
      <c r="E532" s="12"/>
    </row>
    <row r="533" spans="5:5" x14ac:dyDescent="0.55000000000000004">
      <c r="E533" s="12"/>
    </row>
    <row r="534" spans="5:5" x14ac:dyDescent="0.55000000000000004">
      <c r="E534" s="12"/>
    </row>
    <row r="535" spans="5:5" x14ac:dyDescent="0.55000000000000004">
      <c r="E535" s="12"/>
    </row>
    <row r="536" spans="5:5" x14ac:dyDescent="0.55000000000000004">
      <c r="E536" s="12"/>
    </row>
    <row r="537" spans="5:5" x14ac:dyDescent="0.55000000000000004">
      <c r="E537" s="12"/>
    </row>
    <row r="538" spans="5:5" x14ac:dyDescent="0.55000000000000004">
      <c r="E538" s="12"/>
    </row>
    <row r="539" spans="5:5" x14ac:dyDescent="0.55000000000000004">
      <c r="E539" s="12"/>
    </row>
    <row r="540" spans="5:5" x14ac:dyDescent="0.55000000000000004">
      <c r="E540" s="12"/>
    </row>
    <row r="541" spans="5:5" x14ac:dyDescent="0.55000000000000004">
      <c r="E541" s="12"/>
    </row>
    <row r="542" spans="5:5" x14ac:dyDescent="0.55000000000000004">
      <c r="E542" s="12"/>
    </row>
    <row r="543" spans="5:5" x14ac:dyDescent="0.55000000000000004">
      <c r="E543" s="12"/>
    </row>
    <row r="544" spans="5:5" x14ac:dyDescent="0.55000000000000004">
      <c r="E544" s="12"/>
    </row>
    <row r="545" spans="5:5" x14ac:dyDescent="0.55000000000000004">
      <c r="E545" s="12"/>
    </row>
    <row r="546" spans="5:5" x14ac:dyDescent="0.55000000000000004">
      <c r="E546" s="12"/>
    </row>
    <row r="547" spans="5:5" x14ac:dyDescent="0.55000000000000004">
      <c r="E547" s="12"/>
    </row>
    <row r="548" spans="5:5" x14ac:dyDescent="0.55000000000000004">
      <c r="E548" s="12"/>
    </row>
    <row r="549" spans="5:5" x14ac:dyDescent="0.55000000000000004">
      <c r="E549" s="12"/>
    </row>
    <row r="550" spans="5:5" x14ac:dyDescent="0.55000000000000004">
      <c r="E550" s="12"/>
    </row>
    <row r="551" spans="5:5" x14ac:dyDescent="0.55000000000000004">
      <c r="E551" s="12"/>
    </row>
    <row r="552" spans="5:5" x14ac:dyDescent="0.55000000000000004">
      <c r="E552" s="12"/>
    </row>
    <row r="553" spans="5:5" x14ac:dyDescent="0.55000000000000004">
      <c r="E553" s="12"/>
    </row>
    <row r="554" spans="5:5" x14ac:dyDescent="0.55000000000000004">
      <c r="E554" s="12"/>
    </row>
    <row r="555" spans="5:5" x14ac:dyDescent="0.55000000000000004">
      <c r="E555" s="12"/>
    </row>
    <row r="556" spans="5:5" x14ac:dyDescent="0.55000000000000004">
      <c r="E556" s="12"/>
    </row>
    <row r="557" spans="5:5" x14ac:dyDescent="0.55000000000000004">
      <c r="E557" s="12"/>
    </row>
    <row r="558" spans="5:5" x14ac:dyDescent="0.55000000000000004">
      <c r="E558" s="12"/>
    </row>
    <row r="559" spans="5:5" x14ac:dyDescent="0.55000000000000004">
      <c r="E559" s="12"/>
    </row>
    <row r="560" spans="5:5" x14ac:dyDescent="0.55000000000000004">
      <c r="E560" s="12"/>
    </row>
    <row r="561" spans="5:5" x14ac:dyDescent="0.55000000000000004">
      <c r="E561" s="12"/>
    </row>
    <row r="562" spans="5:5" x14ac:dyDescent="0.55000000000000004">
      <c r="E562" s="12"/>
    </row>
    <row r="563" spans="5:5" x14ac:dyDescent="0.55000000000000004">
      <c r="E563" s="12"/>
    </row>
    <row r="564" spans="5:5" x14ac:dyDescent="0.55000000000000004">
      <c r="E564" s="12"/>
    </row>
    <row r="565" spans="5:5" x14ac:dyDescent="0.55000000000000004">
      <c r="E565" s="12"/>
    </row>
    <row r="566" spans="5:5" x14ac:dyDescent="0.55000000000000004">
      <c r="E566" s="12"/>
    </row>
    <row r="567" spans="5:5" x14ac:dyDescent="0.55000000000000004">
      <c r="E567" s="12"/>
    </row>
    <row r="568" spans="5:5" x14ac:dyDescent="0.55000000000000004">
      <c r="E568" s="12"/>
    </row>
    <row r="569" spans="5:5" x14ac:dyDescent="0.55000000000000004">
      <c r="E569" s="12"/>
    </row>
    <row r="570" spans="5:5" x14ac:dyDescent="0.55000000000000004">
      <c r="E570" s="12"/>
    </row>
    <row r="571" spans="5:5" x14ac:dyDescent="0.55000000000000004">
      <c r="E571" s="12"/>
    </row>
    <row r="572" spans="5:5" x14ac:dyDescent="0.55000000000000004">
      <c r="E572" s="12"/>
    </row>
    <row r="573" spans="5:5" x14ac:dyDescent="0.55000000000000004">
      <c r="E573" s="12"/>
    </row>
    <row r="574" spans="5:5" x14ac:dyDescent="0.55000000000000004">
      <c r="E574" s="12"/>
    </row>
    <row r="575" spans="5:5" x14ac:dyDescent="0.55000000000000004">
      <c r="E575" s="12"/>
    </row>
    <row r="576" spans="5:5" x14ac:dyDescent="0.55000000000000004">
      <c r="E576" s="12"/>
    </row>
    <row r="577" spans="5:5" x14ac:dyDescent="0.55000000000000004">
      <c r="E577" s="12"/>
    </row>
    <row r="578" spans="5:5" x14ac:dyDescent="0.55000000000000004">
      <c r="E578" s="12"/>
    </row>
    <row r="579" spans="5:5" x14ac:dyDescent="0.55000000000000004">
      <c r="E579" s="12"/>
    </row>
    <row r="580" spans="5:5" x14ac:dyDescent="0.55000000000000004">
      <c r="E580" s="12"/>
    </row>
    <row r="581" spans="5:5" x14ac:dyDescent="0.55000000000000004">
      <c r="E581" s="12"/>
    </row>
    <row r="582" spans="5:5" x14ac:dyDescent="0.55000000000000004">
      <c r="E582" s="12"/>
    </row>
    <row r="583" spans="5:5" x14ac:dyDescent="0.55000000000000004">
      <c r="E583" s="12"/>
    </row>
    <row r="584" spans="5:5" x14ac:dyDescent="0.55000000000000004">
      <c r="E584" s="12"/>
    </row>
    <row r="585" spans="5:5" x14ac:dyDescent="0.55000000000000004">
      <c r="E585" s="12"/>
    </row>
    <row r="586" spans="5:5" x14ac:dyDescent="0.55000000000000004">
      <c r="E586" s="12"/>
    </row>
    <row r="587" spans="5:5" x14ac:dyDescent="0.55000000000000004">
      <c r="E587" s="12"/>
    </row>
    <row r="588" spans="5:5" x14ac:dyDescent="0.55000000000000004">
      <c r="E588" s="12"/>
    </row>
    <row r="589" spans="5:5" x14ac:dyDescent="0.55000000000000004">
      <c r="E589" s="12"/>
    </row>
    <row r="590" spans="5:5" x14ac:dyDescent="0.55000000000000004">
      <c r="E590" s="12"/>
    </row>
    <row r="591" spans="5:5" x14ac:dyDescent="0.55000000000000004">
      <c r="E591" s="12"/>
    </row>
    <row r="592" spans="5:5" x14ac:dyDescent="0.55000000000000004">
      <c r="E592" s="12"/>
    </row>
    <row r="593" spans="5:5" x14ac:dyDescent="0.55000000000000004">
      <c r="E593" s="12"/>
    </row>
    <row r="594" spans="5:5" x14ac:dyDescent="0.55000000000000004">
      <c r="E594" s="12"/>
    </row>
    <row r="595" spans="5:5" x14ac:dyDescent="0.55000000000000004">
      <c r="E595" s="12"/>
    </row>
    <row r="596" spans="5:5" x14ac:dyDescent="0.55000000000000004">
      <c r="E596" s="12"/>
    </row>
    <row r="597" spans="5:5" x14ac:dyDescent="0.55000000000000004">
      <c r="E597" s="12"/>
    </row>
    <row r="598" spans="5:5" x14ac:dyDescent="0.55000000000000004">
      <c r="E598" s="12"/>
    </row>
    <row r="599" spans="5:5" x14ac:dyDescent="0.55000000000000004">
      <c r="E599" s="12"/>
    </row>
    <row r="600" spans="5:5" x14ac:dyDescent="0.55000000000000004">
      <c r="E600" s="12"/>
    </row>
    <row r="601" spans="5:5" x14ac:dyDescent="0.55000000000000004">
      <c r="E601" s="12"/>
    </row>
    <row r="602" spans="5:5" x14ac:dyDescent="0.55000000000000004">
      <c r="E602" s="12"/>
    </row>
    <row r="603" spans="5:5" x14ac:dyDescent="0.55000000000000004">
      <c r="E603" s="12"/>
    </row>
    <row r="604" spans="5:5" x14ac:dyDescent="0.55000000000000004">
      <c r="E604" s="12"/>
    </row>
    <row r="605" spans="5:5" x14ac:dyDescent="0.55000000000000004">
      <c r="E605" s="12"/>
    </row>
    <row r="606" spans="5:5" x14ac:dyDescent="0.55000000000000004">
      <c r="E606" s="12"/>
    </row>
    <row r="607" spans="5:5" x14ac:dyDescent="0.55000000000000004">
      <c r="E607" s="12"/>
    </row>
    <row r="608" spans="5:5" x14ac:dyDescent="0.55000000000000004">
      <c r="E608" s="12"/>
    </row>
    <row r="609" spans="5:5" x14ac:dyDescent="0.55000000000000004">
      <c r="E609" s="12"/>
    </row>
    <row r="610" spans="5:5" x14ac:dyDescent="0.55000000000000004">
      <c r="E610" s="12"/>
    </row>
    <row r="611" spans="5:5" x14ac:dyDescent="0.55000000000000004">
      <c r="E611" s="12"/>
    </row>
    <row r="612" spans="5:5" x14ac:dyDescent="0.55000000000000004">
      <c r="E612" s="12"/>
    </row>
    <row r="613" spans="5:5" x14ac:dyDescent="0.55000000000000004">
      <c r="E613" s="12"/>
    </row>
  </sheetData>
  <mergeCells count="2">
    <mergeCell ref="C2:K2"/>
    <mergeCell ref="C3:K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A641-30E8-4E28-9733-3B3B9992CD7B}">
  <dimension ref="B1:M733"/>
  <sheetViews>
    <sheetView workbookViewId="0">
      <selection activeCell="C10" sqref="C10"/>
    </sheetView>
  </sheetViews>
  <sheetFormatPr defaultRowHeight="18" x14ac:dyDescent="0.55000000000000004"/>
  <cols>
    <col min="1" max="1" width="5.5" customWidth="1"/>
    <col min="2" max="2" width="22.1640625" customWidth="1"/>
    <col min="3" max="3" width="13.75" customWidth="1"/>
    <col min="4" max="4" width="5.1640625" customWidth="1"/>
    <col min="5" max="5" width="10.08203125" customWidth="1"/>
    <col min="6" max="6" width="8.1640625" customWidth="1"/>
    <col min="7" max="7" width="7.9140625" customWidth="1"/>
    <col min="8" max="8" width="8.58203125" customWidth="1"/>
    <col min="9" max="9" width="8.1640625" customWidth="1"/>
    <col min="10" max="10" width="10.33203125" customWidth="1"/>
    <col min="11" max="11" width="15.08203125" customWidth="1"/>
    <col min="12" max="12" width="15.83203125" customWidth="1"/>
    <col min="13" max="13" width="18.9140625" customWidth="1"/>
  </cols>
  <sheetData>
    <row r="1" spans="2:13" ht="18.5" thickBot="1" x14ac:dyDescent="0.6"/>
    <row r="2" spans="2:13" x14ac:dyDescent="0.55000000000000004">
      <c r="B2" s="5" t="s">
        <v>6</v>
      </c>
      <c r="C2" s="51" t="s">
        <v>36</v>
      </c>
      <c r="D2" s="52"/>
      <c r="E2" s="52"/>
      <c r="F2" s="52"/>
      <c r="G2" s="52"/>
      <c r="H2" s="52"/>
      <c r="I2" s="52"/>
      <c r="J2" s="52"/>
      <c r="K2" s="53"/>
    </row>
    <row r="3" spans="2:13" ht="18.5" thickBot="1" x14ac:dyDescent="0.6">
      <c r="B3" s="3" t="s">
        <v>7</v>
      </c>
      <c r="C3" s="54" t="s">
        <v>37</v>
      </c>
      <c r="D3" s="55"/>
      <c r="E3" s="55"/>
      <c r="F3" s="55"/>
      <c r="G3" s="55"/>
      <c r="H3" s="55"/>
      <c r="I3" s="55"/>
      <c r="J3" s="55"/>
      <c r="K3" s="56"/>
    </row>
    <row r="4" spans="2:13" ht="18.5" thickBot="1" x14ac:dyDescent="0.6">
      <c r="B4" s="8" t="s">
        <v>12</v>
      </c>
      <c r="C4" s="5">
        <v>5.8047968291794314</v>
      </c>
      <c r="F4" t="s">
        <v>33</v>
      </c>
      <c r="G4" t="s">
        <v>31</v>
      </c>
      <c r="H4" t="s">
        <v>32</v>
      </c>
      <c r="I4" t="s">
        <v>34</v>
      </c>
      <c r="K4" t="s">
        <v>35</v>
      </c>
    </row>
    <row r="5" spans="2:13" ht="18.5" thickBot="1" x14ac:dyDescent="0.6">
      <c r="B5" s="9" t="s">
        <v>13</v>
      </c>
      <c r="C5" s="6">
        <v>0.25993508755726868</v>
      </c>
      <c r="E5" s="1" t="s">
        <v>0</v>
      </c>
      <c r="F5" s="2" t="s">
        <v>38</v>
      </c>
      <c r="G5" s="2" t="s">
        <v>4</v>
      </c>
      <c r="H5" s="2" t="s">
        <v>5</v>
      </c>
      <c r="I5" s="2" t="s">
        <v>39</v>
      </c>
      <c r="J5" s="2" t="s">
        <v>1</v>
      </c>
      <c r="K5" s="2" t="s">
        <v>9</v>
      </c>
      <c r="L5" s="2" t="s">
        <v>8</v>
      </c>
      <c r="M5" s="4" t="s">
        <v>10</v>
      </c>
    </row>
    <row r="6" spans="2:13" x14ac:dyDescent="0.55000000000000004">
      <c r="B6" s="9" t="s">
        <v>14</v>
      </c>
      <c r="C6" s="6">
        <v>5.4990082101672166E-2</v>
      </c>
      <c r="E6" s="12">
        <v>45306.666684999997</v>
      </c>
      <c r="F6">
        <v>37.94</v>
      </c>
      <c r="G6">
        <v>25.66</v>
      </c>
      <c r="H6">
        <v>1008.86</v>
      </c>
      <c r="I6">
        <v>19.309999999999999</v>
      </c>
      <c r="J6">
        <v>94.566940000000002</v>
      </c>
      <c r="K6">
        <f>($C$4+($C$5*F6)+($C$6*G6)+($C$7*H6)+($C$8*I6))*SECOND(E7-E6)</f>
        <v>2.2824875513941265</v>
      </c>
      <c r="L6">
        <f>SUM(K6:K612)</f>
        <v>93.706699635319907</v>
      </c>
      <c r="M6">
        <f>(J6-L6)^2</f>
        <v>0.74001348502494302</v>
      </c>
    </row>
    <row r="7" spans="2:13" x14ac:dyDescent="0.55000000000000004">
      <c r="B7" s="9" t="s">
        <v>15</v>
      </c>
      <c r="C7" s="6">
        <v>3.2947558314472665E-4</v>
      </c>
      <c r="E7" s="12">
        <v>45306.666773217592</v>
      </c>
      <c r="F7">
        <v>37.909999999999997</v>
      </c>
      <c r="G7">
        <v>25.68</v>
      </c>
      <c r="H7">
        <v>1008.87</v>
      </c>
      <c r="I7">
        <v>19.309999999999999</v>
      </c>
      <c r="K7">
        <f t="shared" ref="K7:K70" si="0">($C$4+($C$5*F7)+($C$6*G7)+($C$7*H7)+($C$8*I7))*SECOND(E8-E7)</f>
        <v>2.2289279015633099</v>
      </c>
    </row>
    <row r="8" spans="2:13" x14ac:dyDescent="0.55000000000000004">
      <c r="B8" s="9" t="s">
        <v>16</v>
      </c>
      <c r="C8" s="6">
        <v>-0.88683911707499918</v>
      </c>
      <c r="E8" s="12">
        <v>45306.666861921294</v>
      </c>
      <c r="F8">
        <v>38</v>
      </c>
      <c r="G8">
        <v>25.59</v>
      </c>
      <c r="H8">
        <v>1008.89</v>
      </c>
      <c r="I8">
        <v>19.309999999999999</v>
      </c>
      <c r="K8">
        <f t="shared" si="0"/>
        <v>2.376541021584643</v>
      </c>
    </row>
    <row r="9" spans="2:13" ht="18.5" thickBot="1" x14ac:dyDescent="0.6">
      <c r="B9" s="10" t="s">
        <v>17</v>
      </c>
      <c r="C9" s="3">
        <v>1</v>
      </c>
      <c r="E9" s="12">
        <v>45306.666951041669</v>
      </c>
      <c r="F9">
        <v>37.96</v>
      </c>
      <c r="G9">
        <v>25.66</v>
      </c>
      <c r="H9">
        <v>1008.86</v>
      </c>
      <c r="I9">
        <v>19.309999999999999</v>
      </c>
      <c r="K9">
        <f t="shared" si="0"/>
        <v>2.033567519727896</v>
      </c>
    </row>
    <row r="10" spans="2:13" ht="18.5" thickBot="1" x14ac:dyDescent="0.6">
      <c r="B10" s="11" t="s">
        <v>11</v>
      </c>
      <c r="C10" s="7">
        <f>M6+M615+M649</f>
        <v>125.21146408862185</v>
      </c>
      <c r="E10" s="12">
        <v>45306.667027905096</v>
      </c>
      <c r="F10">
        <v>38.01</v>
      </c>
      <c r="G10">
        <v>25.62</v>
      </c>
      <c r="H10">
        <v>1008.97</v>
      </c>
      <c r="I10">
        <v>19.309999999999999</v>
      </c>
      <c r="K10">
        <f t="shared" si="0"/>
        <v>2.7120873517502382</v>
      </c>
    </row>
    <row r="11" spans="2:13" x14ac:dyDescent="0.55000000000000004">
      <c r="E11" s="12">
        <v>45306.667126631946</v>
      </c>
      <c r="F11">
        <v>37.979999999999997</v>
      </c>
      <c r="G11">
        <v>25.63</v>
      </c>
      <c r="H11">
        <v>1008.91</v>
      </c>
      <c r="I11">
        <v>19.309999999999999</v>
      </c>
      <c r="K11">
        <f t="shared" si="0"/>
        <v>2.3526009499413476</v>
      </c>
    </row>
    <row r="12" spans="2:13" x14ac:dyDescent="0.55000000000000004">
      <c r="E12" s="12">
        <v>45306.667213622684</v>
      </c>
      <c r="F12">
        <v>38.06</v>
      </c>
      <c r="G12">
        <v>25.49</v>
      </c>
      <c r="H12">
        <v>1008.86</v>
      </c>
      <c r="I12">
        <v>19.309999999999999</v>
      </c>
      <c r="K12">
        <f t="shared" si="0"/>
        <v>12.286193618954258</v>
      </c>
    </row>
    <row r="13" spans="2:13" x14ac:dyDescent="0.55000000000000004">
      <c r="E13" s="12">
        <v>45306.667679363425</v>
      </c>
      <c r="F13">
        <v>38</v>
      </c>
      <c r="G13">
        <v>25.55</v>
      </c>
      <c r="H13">
        <v>1008.85</v>
      </c>
      <c r="I13">
        <v>19.309999999999999</v>
      </c>
      <c r="K13">
        <f t="shared" si="0"/>
        <v>2.0639839177348165</v>
      </c>
    </row>
    <row r="14" spans="2:13" x14ac:dyDescent="0.55000000000000004">
      <c r="E14" s="12">
        <v>45306.667763668978</v>
      </c>
      <c r="F14">
        <v>38.090000000000003</v>
      </c>
      <c r="G14">
        <v>25.55</v>
      </c>
      <c r="H14">
        <v>1008.85</v>
      </c>
      <c r="I14">
        <v>19.309999999999999</v>
      </c>
      <c r="K14">
        <f t="shared" si="0"/>
        <v>5.0919840523334869</v>
      </c>
    </row>
    <row r="15" spans="2:13" x14ac:dyDescent="0.55000000000000004">
      <c r="E15" s="12">
        <v>45306.667953587959</v>
      </c>
      <c r="F15">
        <v>38.06</v>
      </c>
      <c r="G15">
        <v>25.55</v>
      </c>
      <c r="H15">
        <v>1008.87</v>
      </c>
      <c r="I15">
        <v>19.309999999999999</v>
      </c>
      <c r="K15">
        <f t="shared" si="0"/>
        <v>4.0359480220252451</v>
      </c>
    </row>
    <row r="16" spans="2:13" x14ac:dyDescent="0.55000000000000004">
      <c r="E16" s="12">
        <v>45306.668107175923</v>
      </c>
      <c r="F16">
        <v>38.07</v>
      </c>
      <c r="G16">
        <v>25.52</v>
      </c>
      <c r="H16">
        <v>1009</v>
      </c>
      <c r="I16">
        <v>19.309999999999999</v>
      </c>
      <c r="K16">
        <f t="shared" si="0"/>
        <v>4.0488502651235478</v>
      </c>
    </row>
    <row r="17" spans="5:11" x14ac:dyDescent="0.55000000000000004">
      <c r="E17" s="12">
        <v>45306.668262800929</v>
      </c>
      <c r="F17">
        <v>38.06</v>
      </c>
      <c r="G17">
        <v>25.54</v>
      </c>
      <c r="H17">
        <v>1008.87</v>
      </c>
      <c r="I17">
        <v>19.309999999999999</v>
      </c>
      <c r="K17">
        <f t="shared" si="0"/>
        <v>3.4089840326824792</v>
      </c>
    </row>
    <row r="18" spans="5:11" x14ac:dyDescent="0.55000000000000004">
      <c r="E18" s="12">
        <v>45306.668385023149</v>
      </c>
      <c r="F18">
        <v>38.119999999999997</v>
      </c>
      <c r="G18">
        <v>25.49</v>
      </c>
      <c r="H18">
        <v>1008.81</v>
      </c>
      <c r="I18">
        <v>19.309999999999999</v>
      </c>
      <c r="K18">
        <f t="shared" si="0"/>
        <v>5.8092204950664836</v>
      </c>
    </row>
    <row r="19" spans="5:11" x14ac:dyDescent="0.55000000000000004">
      <c r="E19" s="12">
        <v>45306.668593414353</v>
      </c>
      <c r="F19">
        <v>38.15</v>
      </c>
      <c r="G19">
        <v>25.5</v>
      </c>
      <c r="H19">
        <v>1008.81</v>
      </c>
      <c r="I19">
        <v>19.309999999999999</v>
      </c>
      <c r="K19">
        <f t="shared" si="0"/>
        <v>3.3108242539587351</v>
      </c>
    </row>
    <row r="20" spans="5:11" x14ac:dyDescent="0.55000000000000004">
      <c r="E20" s="12">
        <v>45306.668714548614</v>
      </c>
      <c r="F20">
        <v>38.14</v>
      </c>
      <c r="G20">
        <v>25.5</v>
      </c>
      <c r="H20">
        <v>1008.73</v>
      </c>
      <c r="I20">
        <v>19.37</v>
      </c>
      <c r="K20">
        <f t="shared" si="0"/>
        <v>3.0277100639406065</v>
      </c>
    </row>
    <row r="21" spans="5:11" x14ac:dyDescent="0.55000000000000004">
      <c r="E21" s="12">
        <v>45306.668837800928</v>
      </c>
      <c r="F21">
        <v>38.14</v>
      </c>
      <c r="G21">
        <v>25.5</v>
      </c>
      <c r="H21">
        <v>1008.89</v>
      </c>
      <c r="I21">
        <v>19.37</v>
      </c>
      <c r="K21">
        <f t="shared" si="0"/>
        <v>2.7529908554244997</v>
      </c>
    </row>
    <row r="22" spans="5:11" x14ac:dyDescent="0.55000000000000004">
      <c r="E22" s="12">
        <v>45306.668955208334</v>
      </c>
      <c r="F22">
        <v>38.01</v>
      </c>
      <c r="G22">
        <v>25.51</v>
      </c>
      <c r="H22">
        <v>1008.89</v>
      </c>
      <c r="I22">
        <v>19.37</v>
      </c>
      <c r="K22">
        <f t="shared" si="0"/>
        <v>1.694401974867116</v>
      </c>
    </row>
    <row r="23" spans="5:11" x14ac:dyDescent="0.55000000000000004">
      <c r="E23" s="12">
        <v>45306.669041550929</v>
      </c>
      <c r="F23">
        <v>38.1</v>
      </c>
      <c r="G23">
        <v>25.46</v>
      </c>
      <c r="H23">
        <v>1008.92</v>
      </c>
      <c r="I23">
        <v>19.37</v>
      </c>
      <c r="K23">
        <f t="shared" si="0"/>
        <v>1.8389837411650873</v>
      </c>
    </row>
    <row r="24" spans="5:11" x14ac:dyDescent="0.55000000000000004">
      <c r="E24" s="12">
        <v>45306.669818275463</v>
      </c>
      <c r="F24">
        <v>38.090000000000003</v>
      </c>
      <c r="G24">
        <v>25.46</v>
      </c>
      <c r="H24">
        <v>1008.97</v>
      </c>
      <c r="I24">
        <v>19.37</v>
      </c>
      <c r="K24">
        <f t="shared" si="0"/>
        <v>3.9019362889074749</v>
      </c>
    </row>
    <row r="25" spans="5:11" x14ac:dyDescent="0.55000000000000004">
      <c r="E25" s="12">
        <v>45306.669987719906</v>
      </c>
      <c r="F25">
        <v>37.82</v>
      </c>
      <c r="G25">
        <v>25.79</v>
      </c>
      <c r="H25">
        <v>1009.08</v>
      </c>
      <c r="I25">
        <v>19.37</v>
      </c>
      <c r="K25">
        <f t="shared" si="0"/>
        <v>2.0812958169440421</v>
      </c>
    </row>
    <row r="26" spans="5:11" x14ac:dyDescent="0.55000000000000004">
      <c r="E26" s="12">
        <v>45306.670109004626</v>
      </c>
      <c r="F26">
        <v>37.85</v>
      </c>
      <c r="G26">
        <v>25.8</v>
      </c>
      <c r="H26">
        <v>1009.14</v>
      </c>
      <c r="I26">
        <v>19.37</v>
      </c>
      <c r="K26">
        <f t="shared" si="0"/>
        <v>3.0309622514797709</v>
      </c>
    </row>
    <row r="27" spans="5:11" x14ac:dyDescent="0.55000000000000004">
      <c r="E27" s="12">
        <v>45306.670268402777</v>
      </c>
      <c r="F27">
        <v>37.79</v>
      </c>
      <c r="G27">
        <v>25.85</v>
      </c>
      <c r="H27">
        <v>1009.02</v>
      </c>
      <c r="I27">
        <v>19.37</v>
      </c>
      <c r="K27">
        <f t="shared" si="0"/>
        <v>1.4252781582115688</v>
      </c>
    </row>
    <row r="28" spans="5:11" x14ac:dyDescent="0.55000000000000004">
      <c r="E28" s="12">
        <v>45306.670352511574</v>
      </c>
      <c r="F28">
        <v>37.799999999999997</v>
      </c>
      <c r="G28">
        <v>25.9</v>
      </c>
      <c r="H28">
        <v>1009.12</v>
      </c>
      <c r="I28">
        <v>19.440000000000001</v>
      </c>
      <c r="K28">
        <f t="shared" si="0"/>
        <v>5.876569192100618</v>
      </c>
    </row>
    <row r="29" spans="5:11" x14ac:dyDescent="0.55000000000000004">
      <c r="E29" s="12">
        <v>45306.670813784724</v>
      </c>
      <c r="F29">
        <v>37.85</v>
      </c>
      <c r="G29">
        <v>25.81</v>
      </c>
      <c r="H29">
        <v>1009.16</v>
      </c>
      <c r="I29">
        <v>19.440000000000001</v>
      </c>
      <c r="K29">
        <f t="shared" si="0"/>
        <v>1.2398004465164547</v>
      </c>
    </row>
    <row r="30" spans="5:11" x14ac:dyDescent="0.55000000000000004">
      <c r="E30" s="12">
        <v>45306.670910868059</v>
      </c>
      <c r="F30">
        <v>37.65</v>
      </c>
      <c r="G30">
        <v>26.15</v>
      </c>
      <c r="H30">
        <v>1009.18</v>
      </c>
      <c r="I30">
        <v>19.37</v>
      </c>
      <c r="K30">
        <f t="shared" si="0"/>
        <v>1.4701599513966812</v>
      </c>
    </row>
    <row r="31" spans="5:11" x14ac:dyDescent="0.55000000000000004">
      <c r="E31" s="12">
        <v>45306.671009027777</v>
      </c>
      <c r="F31">
        <v>37.729999999999997</v>
      </c>
      <c r="G31">
        <v>26.06</v>
      </c>
      <c r="H31">
        <v>1009.17</v>
      </c>
      <c r="I31">
        <v>19.37</v>
      </c>
      <c r="K31">
        <f t="shared" si="0"/>
        <v>1.9961239878418269</v>
      </c>
    </row>
    <row r="32" spans="5:11" x14ac:dyDescent="0.55000000000000004">
      <c r="E32" s="12">
        <v>45306.671125312503</v>
      </c>
      <c r="F32">
        <v>37.69</v>
      </c>
      <c r="G32">
        <v>26.1</v>
      </c>
      <c r="H32">
        <v>1009.19</v>
      </c>
      <c r="I32">
        <v>19.37</v>
      </c>
      <c r="K32">
        <f t="shared" si="0"/>
        <v>2.6798966330867202</v>
      </c>
    </row>
    <row r="33" spans="5:11" x14ac:dyDescent="0.55000000000000004">
      <c r="E33" s="12">
        <v>45306.671282824071</v>
      </c>
      <c r="F33">
        <v>37.630000000000003</v>
      </c>
      <c r="G33">
        <v>26.12</v>
      </c>
      <c r="H33">
        <v>1009.13</v>
      </c>
      <c r="I33">
        <v>19.37</v>
      </c>
      <c r="K33">
        <f t="shared" si="0"/>
        <v>3.5381023186246097</v>
      </c>
    </row>
    <row r="34" spans="5:11" x14ac:dyDescent="0.55000000000000004">
      <c r="E34" s="12">
        <v>45306.671511689812</v>
      </c>
      <c r="F34">
        <v>37.71</v>
      </c>
      <c r="G34">
        <v>26.07</v>
      </c>
      <c r="H34">
        <v>1009.15</v>
      </c>
      <c r="I34">
        <v>19.37</v>
      </c>
      <c r="K34">
        <f t="shared" si="0"/>
        <v>3.704183158505451</v>
      </c>
    </row>
    <row r="35" spans="5:11" x14ac:dyDescent="0.55000000000000004">
      <c r="E35" s="12">
        <v>45306.67173587963</v>
      </c>
      <c r="F35">
        <v>37.65</v>
      </c>
      <c r="G35">
        <v>26.1</v>
      </c>
      <c r="H35">
        <v>1009.15</v>
      </c>
      <c r="I35">
        <v>19.37</v>
      </c>
      <c r="K35">
        <f t="shared" si="0"/>
        <v>2.7151590832801098</v>
      </c>
    </row>
    <row r="36" spans="5:11" x14ac:dyDescent="0.55000000000000004">
      <c r="E36" s="12">
        <v>45306.67191271991</v>
      </c>
      <c r="F36">
        <v>37.630000000000003</v>
      </c>
      <c r="G36">
        <v>26.2</v>
      </c>
      <c r="H36">
        <v>1009.13</v>
      </c>
      <c r="I36">
        <v>19.440000000000001</v>
      </c>
      <c r="K36">
        <f t="shared" si="0"/>
        <v>0.83457909012880194</v>
      </c>
    </row>
    <row r="37" spans="5:11" x14ac:dyDescent="0.55000000000000004">
      <c r="E37" s="12">
        <v>45306.671997893522</v>
      </c>
      <c r="F37">
        <v>37.68</v>
      </c>
      <c r="G37">
        <v>26.08</v>
      </c>
      <c r="H37">
        <v>1009.15</v>
      </c>
      <c r="I37">
        <v>19.440000000000001</v>
      </c>
      <c r="K37">
        <f t="shared" si="0"/>
        <v>0.87941082839008544</v>
      </c>
    </row>
    <row r="38" spans="5:11" x14ac:dyDescent="0.55000000000000004">
      <c r="E38" s="12">
        <v>45306.672081307872</v>
      </c>
      <c r="F38">
        <v>37.630000000000003</v>
      </c>
      <c r="G38">
        <v>26.11</v>
      </c>
      <c r="H38">
        <v>1009.13</v>
      </c>
      <c r="I38">
        <v>19.440000000000001</v>
      </c>
      <c r="K38">
        <f t="shared" si="0"/>
        <v>1.142764769149629</v>
      </c>
    </row>
    <row r="39" spans="5:11" x14ac:dyDescent="0.55000000000000004">
      <c r="E39" s="12">
        <v>45306.672201574074</v>
      </c>
      <c r="F39">
        <v>37.630000000000003</v>
      </c>
      <c r="G39">
        <v>26.17</v>
      </c>
      <c r="H39">
        <v>1009.18</v>
      </c>
      <c r="I39">
        <v>19.37</v>
      </c>
      <c r="K39">
        <f t="shared" si="0"/>
        <v>1.2576976567083271</v>
      </c>
    </row>
    <row r="40" spans="5:11" x14ac:dyDescent="0.55000000000000004">
      <c r="E40" s="12">
        <v>45306.672284918983</v>
      </c>
      <c r="F40">
        <v>37.6</v>
      </c>
      <c r="G40">
        <v>26.2</v>
      </c>
      <c r="H40">
        <v>1009.22</v>
      </c>
      <c r="I40">
        <v>19.440000000000001</v>
      </c>
      <c r="K40">
        <f t="shared" si="0"/>
        <v>1.1145718447988173</v>
      </c>
    </row>
    <row r="41" spans="5:11" x14ac:dyDescent="0.55000000000000004">
      <c r="E41" s="12">
        <v>45306.672401840275</v>
      </c>
      <c r="F41">
        <v>37.58</v>
      </c>
      <c r="G41">
        <v>26.21</v>
      </c>
      <c r="H41">
        <v>1009.17</v>
      </c>
      <c r="I41">
        <v>19.37</v>
      </c>
      <c r="K41">
        <f t="shared" si="0"/>
        <v>8.2746617503262989</v>
      </c>
    </row>
    <row r="42" spans="5:11" x14ac:dyDescent="0.55000000000000004">
      <c r="E42" s="12">
        <v>45306.672966041668</v>
      </c>
      <c r="F42">
        <v>37.520000000000003</v>
      </c>
      <c r="G42">
        <v>26.27</v>
      </c>
      <c r="H42">
        <v>1009.2</v>
      </c>
      <c r="I42">
        <v>19.440000000000001</v>
      </c>
      <c r="K42">
        <f t="shared" si="0"/>
        <v>0.75604074968603641</v>
      </c>
    </row>
    <row r="43" spans="5:11" x14ac:dyDescent="0.55000000000000004">
      <c r="E43" s="12">
        <v>45306.673060370369</v>
      </c>
      <c r="F43">
        <v>37.57</v>
      </c>
      <c r="G43">
        <v>26.21</v>
      </c>
      <c r="H43">
        <v>1009.22</v>
      </c>
      <c r="I43">
        <v>19.440000000000001</v>
      </c>
      <c r="K43">
        <f t="shared" si="0"/>
        <v>2.8136438822028786</v>
      </c>
    </row>
    <row r="44" spans="5:11" x14ac:dyDescent="0.55000000000000004">
      <c r="E44" s="12">
        <v>45306.673378553241</v>
      </c>
      <c r="F44">
        <v>37.520000000000003</v>
      </c>
      <c r="G44">
        <v>26.28</v>
      </c>
      <c r="H44">
        <v>1009.23</v>
      </c>
      <c r="I44">
        <v>19.440000000000001</v>
      </c>
      <c r="K44">
        <f t="shared" si="0"/>
        <v>2.4716868487809407</v>
      </c>
    </row>
    <row r="45" spans="5:11" x14ac:dyDescent="0.55000000000000004">
      <c r="E45" s="12">
        <v>45306.673675891201</v>
      </c>
      <c r="F45">
        <v>37.54</v>
      </c>
      <c r="G45">
        <v>26.29</v>
      </c>
      <c r="H45">
        <v>1009.26</v>
      </c>
      <c r="I45">
        <v>19.440000000000001</v>
      </c>
      <c r="K45">
        <f t="shared" si="0"/>
        <v>1.3107037533059618</v>
      </c>
    </row>
    <row r="46" spans="5:11" x14ac:dyDescent="0.55000000000000004">
      <c r="E46" s="12">
        <v>45306.673825659724</v>
      </c>
      <c r="F46">
        <v>37.630000000000003</v>
      </c>
      <c r="G46">
        <v>26.11</v>
      </c>
      <c r="H46">
        <v>1009.14</v>
      </c>
      <c r="I46">
        <v>19.440000000000001</v>
      </c>
      <c r="K46">
        <f t="shared" si="0"/>
        <v>4.6854706385025793</v>
      </c>
    </row>
    <row r="47" spans="5:11" x14ac:dyDescent="0.55000000000000004">
      <c r="E47" s="12">
        <v>45306.674301064813</v>
      </c>
      <c r="F47">
        <v>37.61</v>
      </c>
      <c r="G47">
        <v>26.11</v>
      </c>
      <c r="H47">
        <v>1009.24</v>
      </c>
      <c r="I47">
        <v>19.440000000000001</v>
      </c>
      <c r="K47">
        <f t="shared" si="0"/>
        <v>4.8010167690302552</v>
      </c>
    </row>
    <row r="48" spans="5:11" x14ac:dyDescent="0.55000000000000004">
      <c r="E48" s="12">
        <v>45306.674810023149</v>
      </c>
      <c r="F48">
        <v>37.56</v>
      </c>
      <c r="G48">
        <v>26.19</v>
      </c>
      <c r="H48">
        <v>1009.25</v>
      </c>
      <c r="I48">
        <v>19.440000000000001</v>
      </c>
      <c r="K48">
        <f t="shared" si="0"/>
        <v>2.010395288481277</v>
      </c>
    </row>
    <row r="49" spans="5:11" x14ac:dyDescent="0.55000000000000004">
      <c r="E49" s="12">
        <v>45306.675740115737</v>
      </c>
      <c r="F49">
        <v>37.520000000000003</v>
      </c>
      <c r="G49">
        <v>26.2</v>
      </c>
      <c r="H49">
        <v>1009.16</v>
      </c>
      <c r="I49">
        <v>19.440000000000001</v>
      </c>
      <c r="K49">
        <f t="shared" si="0"/>
        <v>1.3596391341046576</v>
      </c>
    </row>
    <row r="50" spans="5:11" x14ac:dyDescent="0.55000000000000004">
      <c r="E50" s="12">
        <v>45306.676604351851</v>
      </c>
      <c r="F50">
        <v>37.44</v>
      </c>
      <c r="G50">
        <v>26.23</v>
      </c>
      <c r="H50">
        <v>1009.15</v>
      </c>
      <c r="I50">
        <v>19.440000000000001</v>
      </c>
      <c r="K50">
        <f t="shared" si="0"/>
        <v>1.8588494507165976</v>
      </c>
    </row>
    <row r="51" spans="5:11" x14ac:dyDescent="0.55000000000000004">
      <c r="E51" s="12">
        <v>45306.676904745371</v>
      </c>
      <c r="F51">
        <v>37.549999999999997</v>
      </c>
      <c r="G51">
        <v>26.13</v>
      </c>
      <c r="H51">
        <v>1009.25</v>
      </c>
      <c r="I51">
        <v>19.440000000000001</v>
      </c>
      <c r="K51">
        <f t="shared" si="0"/>
        <v>2.6493882414269194</v>
      </c>
    </row>
    <row r="52" spans="5:11" x14ac:dyDescent="0.55000000000000004">
      <c r="E52" s="12">
        <v>45306.677228506946</v>
      </c>
      <c r="F52">
        <v>37.479999999999997</v>
      </c>
      <c r="G52">
        <v>26.25</v>
      </c>
      <c r="H52">
        <v>1009.28</v>
      </c>
      <c r="I52">
        <v>19.5</v>
      </c>
      <c r="K52">
        <f t="shared" si="0"/>
        <v>0.38771069465156316</v>
      </c>
    </row>
    <row r="53" spans="5:11" x14ac:dyDescent="0.55000000000000004">
      <c r="E53" s="12">
        <v>45306.67806928241</v>
      </c>
      <c r="F53">
        <v>37.57</v>
      </c>
      <c r="G53">
        <v>26.08</v>
      </c>
      <c r="H53">
        <v>1009.3</v>
      </c>
      <c r="I53">
        <v>19.440000000000001</v>
      </c>
      <c r="K53">
        <f t="shared" si="0"/>
        <v>0.87378012042852404</v>
      </c>
    </row>
    <row r="54" spans="5:11" x14ac:dyDescent="0.55000000000000004">
      <c r="E54" s="12">
        <v>45306.678169212966</v>
      </c>
      <c r="F54">
        <v>37.53</v>
      </c>
      <c r="G54">
        <v>26.16</v>
      </c>
      <c r="H54">
        <v>1009.32</v>
      </c>
      <c r="I54">
        <v>19.440000000000001</v>
      </c>
      <c r="K54">
        <f t="shared" si="0"/>
        <v>1.5486162346270298</v>
      </c>
    </row>
    <row r="55" spans="5:11" x14ac:dyDescent="0.55000000000000004">
      <c r="E55" s="12">
        <v>45306.678363310188</v>
      </c>
      <c r="F55">
        <v>37.53</v>
      </c>
      <c r="G55">
        <v>26.16</v>
      </c>
      <c r="H55">
        <v>1009.28</v>
      </c>
      <c r="I55">
        <v>19.440000000000001</v>
      </c>
      <c r="K55">
        <f t="shared" si="0"/>
        <v>0.63757325521254771</v>
      </c>
    </row>
    <row r="56" spans="5:11" x14ac:dyDescent="0.55000000000000004">
      <c r="E56" s="12">
        <v>45306.678438819443</v>
      </c>
      <c r="F56">
        <v>37.49</v>
      </c>
      <c r="G56">
        <v>26.22</v>
      </c>
      <c r="H56">
        <v>1009.33</v>
      </c>
      <c r="I56">
        <v>19.440000000000001</v>
      </c>
      <c r="K56">
        <f t="shared" si="0"/>
        <v>1.0920047944619107</v>
      </c>
    </row>
    <row r="57" spans="5:11" x14ac:dyDescent="0.55000000000000004">
      <c r="E57" s="12">
        <v>45306.678591388889</v>
      </c>
      <c r="F57">
        <v>37.47</v>
      </c>
      <c r="G57">
        <v>26.22</v>
      </c>
      <c r="H57">
        <v>1009.3</v>
      </c>
      <c r="I57">
        <v>19.440000000000001</v>
      </c>
      <c r="K57">
        <f t="shared" si="0"/>
        <v>1.0242931762195511</v>
      </c>
    </row>
    <row r="58" spans="5:11" x14ac:dyDescent="0.55000000000000004">
      <c r="E58" s="12">
        <v>45306.678746030091</v>
      </c>
      <c r="F58">
        <v>37.47</v>
      </c>
      <c r="G58">
        <v>26.17</v>
      </c>
      <c r="H58">
        <v>1009.28</v>
      </c>
      <c r="I58">
        <v>19.440000000000001</v>
      </c>
      <c r="K58">
        <f t="shared" si="0"/>
        <v>3.041427566774928</v>
      </c>
    </row>
    <row r="59" spans="5:11" x14ac:dyDescent="0.55000000000000004">
      <c r="E59" s="12">
        <v>45306.679204513886</v>
      </c>
      <c r="F59">
        <v>37.450000000000003</v>
      </c>
      <c r="G59">
        <v>26.23</v>
      </c>
      <c r="H59">
        <v>1009.29</v>
      </c>
      <c r="I59">
        <v>19.5</v>
      </c>
      <c r="K59">
        <f t="shared" si="0"/>
        <v>0.18836406068097844</v>
      </c>
    </row>
    <row r="60" spans="5:11" x14ac:dyDescent="0.55000000000000004">
      <c r="E60" s="12">
        <v>45306.680008078707</v>
      </c>
      <c r="F60">
        <v>37.49</v>
      </c>
      <c r="G60">
        <v>26.17</v>
      </c>
      <c r="H60">
        <v>1009.35</v>
      </c>
      <c r="I60">
        <v>19.440000000000001</v>
      </c>
      <c r="K60">
        <f t="shared" si="0"/>
        <v>0.56880217947940181</v>
      </c>
    </row>
    <row r="61" spans="5:11" x14ac:dyDescent="0.55000000000000004">
      <c r="E61" s="12">
        <v>45306.680089768517</v>
      </c>
      <c r="F61">
        <v>37.43</v>
      </c>
      <c r="G61">
        <v>26.23</v>
      </c>
      <c r="H61">
        <v>1009.29</v>
      </c>
      <c r="I61">
        <v>19.5</v>
      </c>
      <c r="K61">
        <f t="shared" si="0"/>
        <v>0.11011446827163951</v>
      </c>
    </row>
    <row r="62" spans="5:11" x14ac:dyDescent="0.55000000000000004">
      <c r="E62" s="12">
        <v>45306.680174942128</v>
      </c>
      <c r="F62">
        <v>37.42</v>
      </c>
      <c r="G62">
        <v>26.25</v>
      </c>
      <c r="H62">
        <v>1009.28</v>
      </c>
      <c r="I62">
        <v>19.5</v>
      </c>
      <c r="K62">
        <f t="shared" si="0"/>
        <v>9.9594560346016436E-2</v>
      </c>
    </row>
    <row r="63" spans="5:11" x14ac:dyDescent="0.55000000000000004">
      <c r="E63" s="12">
        <v>45306.680260844907</v>
      </c>
      <c r="F63">
        <v>37.409999999999997</v>
      </c>
      <c r="G63">
        <v>26.22</v>
      </c>
      <c r="H63">
        <v>1009.29</v>
      </c>
      <c r="I63">
        <v>19.440000000000001</v>
      </c>
      <c r="K63">
        <f t="shared" si="0"/>
        <v>0.44234667943795714</v>
      </c>
    </row>
    <row r="64" spans="5:11" x14ac:dyDescent="0.55000000000000004">
      <c r="E64" s="12">
        <v>45306.680342326392</v>
      </c>
      <c r="F64">
        <v>37.4</v>
      </c>
      <c r="G64">
        <v>26.27</v>
      </c>
      <c r="H64">
        <v>1009.31</v>
      </c>
      <c r="I64">
        <v>19.5</v>
      </c>
      <c r="K64">
        <f t="shared" si="0"/>
        <v>7.0971449454713564E-2</v>
      </c>
    </row>
    <row r="65" spans="5:11" x14ac:dyDescent="0.55000000000000004">
      <c r="E65" s="12">
        <v>45306.680424733793</v>
      </c>
      <c r="F65">
        <v>37.36</v>
      </c>
      <c r="G65">
        <v>26.31</v>
      </c>
      <c r="H65">
        <v>1009.22</v>
      </c>
      <c r="I65">
        <v>19.440000000000001</v>
      </c>
      <c r="K65">
        <f t="shared" si="0"/>
        <v>1.7638935199142907</v>
      </c>
    </row>
    <row r="66" spans="5:11" x14ac:dyDescent="0.55000000000000004">
      <c r="E66" s="12">
        <v>45306.680794861109</v>
      </c>
      <c r="F66">
        <v>37.270000000000003</v>
      </c>
      <c r="G66">
        <v>26.36</v>
      </c>
      <c r="H66">
        <v>1009.38</v>
      </c>
      <c r="I66">
        <v>19.5</v>
      </c>
      <c r="K66">
        <f t="shared" si="0"/>
        <v>-0.13076428546260033</v>
      </c>
    </row>
    <row r="67" spans="5:11" x14ac:dyDescent="0.55000000000000004">
      <c r="E67" s="12">
        <v>45306.680876736114</v>
      </c>
      <c r="F67">
        <v>37.47</v>
      </c>
      <c r="G67">
        <v>26.19</v>
      </c>
      <c r="H67">
        <v>1009.28</v>
      </c>
      <c r="I67">
        <v>19.5</v>
      </c>
      <c r="K67">
        <f t="shared" si="0"/>
        <v>0.16747600650835537</v>
      </c>
    </row>
    <row r="68" spans="5:11" x14ac:dyDescent="0.55000000000000004">
      <c r="E68" s="12">
        <v>45306.680958518518</v>
      </c>
      <c r="F68">
        <v>37.43</v>
      </c>
      <c r="G68">
        <v>26.21</v>
      </c>
      <c r="H68">
        <v>1009.25</v>
      </c>
      <c r="I68">
        <v>19.5</v>
      </c>
      <c r="K68">
        <f t="shared" si="0"/>
        <v>0.10232360361410997</v>
      </c>
    </row>
    <row r="69" spans="5:11" x14ac:dyDescent="0.55000000000000004">
      <c r="E69" s="12">
        <v>45306.681041539348</v>
      </c>
      <c r="F69">
        <v>37.299999999999997</v>
      </c>
      <c r="G69">
        <v>26.36</v>
      </c>
      <c r="H69">
        <v>1009.3</v>
      </c>
      <c r="I69">
        <v>19.440000000000001</v>
      </c>
      <c r="K69">
        <f t="shared" si="0"/>
        <v>0.38071286456056086</v>
      </c>
    </row>
    <row r="70" spans="5:11" x14ac:dyDescent="0.55000000000000004">
      <c r="E70" s="12">
        <v>45306.681139942128</v>
      </c>
      <c r="F70">
        <v>37.33</v>
      </c>
      <c r="G70">
        <v>26.35</v>
      </c>
      <c r="H70">
        <v>1009.35</v>
      </c>
      <c r="I70">
        <v>19.440000000000001</v>
      </c>
      <c r="K70">
        <f t="shared" si="0"/>
        <v>0.34696238486334252</v>
      </c>
    </row>
    <row r="71" spans="5:11" x14ac:dyDescent="0.55000000000000004">
      <c r="E71" s="12">
        <v>45306.681221550927</v>
      </c>
      <c r="F71">
        <v>37.31</v>
      </c>
      <c r="G71">
        <v>26.37</v>
      </c>
      <c r="H71">
        <v>1009.39</v>
      </c>
      <c r="I71">
        <v>19.5</v>
      </c>
      <c r="K71">
        <f t="shared" ref="K71:K134" si="1">($C$4+($C$5*F71)+($C$6*G71)+($C$7*H71)+($C$8*I71))*SECOND(E72-E71)</f>
        <v>-0.10822018381727361</v>
      </c>
    </row>
    <row r="72" spans="5:11" x14ac:dyDescent="0.55000000000000004">
      <c r="E72" s="12">
        <v>45306.681379236114</v>
      </c>
      <c r="F72">
        <v>37.32</v>
      </c>
      <c r="G72">
        <v>26.39</v>
      </c>
      <c r="H72">
        <v>1009.33</v>
      </c>
      <c r="I72">
        <v>19.440000000000001</v>
      </c>
      <c r="K72">
        <f t="shared" si="1"/>
        <v>0.34411802514116374</v>
      </c>
    </row>
    <row r="73" spans="5:11" x14ac:dyDescent="0.55000000000000004">
      <c r="E73" s="12">
        <v>45306.681462222223</v>
      </c>
      <c r="F73">
        <v>37.369999999999997</v>
      </c>
      <c r="G73">
        <v>26.34</v>
      </c>
      <c r="H73">
        <v>1009.42</v>
      </c>
      <c r="I73">
        <v>19.5</v>
      </c>
      <c r="K73">
        <f t="shared" si="1"/>
        <v>8.0941561064971523E-2</v>
      </c>
    </row>
    <row r="74" spans="5:11" x14ac:dyDescent="0.55000000000000004">
      <c r="E74" s="12">
        <v>45306.681616226851</v>
      </c>
      <c r="F74">
        <v>37.31</v>
      </c>
      <c r="G74">
        <v>26.39</v>
      </c>
      <c r="H74">
        <v>1009.37</v>
      </c>
      <c r="I74">
        <v>19.5</v>
      </c>
      <c r="K74">
        <f t="shared" si="1"/>
        <v>-4.6457606996064271E-2</v>
      </c>
    </row>
    <row r="75" spans="5:11" x14ac:dyDescent="0.55000000000000004">
      <c r="E75" s="12">
        <v>45306.681697916669</v>
      </c>
      <c r="F75">
        <v>37.24</v>
      </c>
      <c r="G75">
        <v>26.42</v>
      </c>
      <c r="H75">
        <v>1009.3</v>
      </c>
      <c r="I75">
        <v>19.440000000000001</v>
      </c>
      <c r="K75">
        <f t="shared" si="1"/>
        <v>0.21003310347799342</v>
      </c>
    </row>
    <row r="76" spans="5:11" x14ac:dyDescent="0.55000000000000004">
      <c r="E76" s="12">
        <v>45306.681779756946</v>
      </c>
      <c r="F76">
        <v>37.270000000000003</v>
      </c>
      <c r="G76">
        <v>26.47</v>
      </c>
      <c r="H76">
        <v>1009.37</v>
      </c>
      <c r="I76">
        <v>19.5</v>
      </c>
      <c r="K76">
        <f t="shared" si="1"/>
        <v>-0.12634997933592018</v>
      </c>
    </row>
    <row r="77" spans="5:11" x14ac:dyDescent="0.55000000000000004">
      <c r="E77" s="12">
        <v>45306.681899884257</v>
      </c>
      <c r="F77">
        <v>37.26</v>
      </c>
      <c r="G77">
        <v>26.46</v>
      </c>
      <c r="H77">
        <v>1009.35</v>
      </c>
      <c r="I77">
        <v>19.5</v>
      </c>
      <c r="K77">
        <f t="shared" si="1"/>
        <v>-0.22107174798580331</v>
      </c>
    </row>
    <row r="78" spans="5:11" x14ac:dyDescent="0.55000000000000004">
      <c r="E78" s="12">
        <v>45306.682056331018</v>
      </c>
      <c r="F78">
        <v>37.36</v>
      </c>
      <c r="G78">
        <v>26.32</v>
      </c>
      <c r="H78">
        <v>1009.35</v>
      </c>
      <c r="I78">
        <v>19.5</v>
      </c>
      <c r="K78">
        <f t="shared" si="1"/>
        <v>2.5040581196478229E-2</v>
      </c>
    </row>
    <row r="79" spans="5:11" x14ac:dyDescent="0.55000000000000004">
      <c r="E79" s="12">
        <v>45306.682168472224</v>
      </c>
      <c r="F79">
        <v>37.43</v>
      </c>
      <c r="G79">
        <v>26.2</v>
      </c>
      <c r="H79">
        <v>1009.34</v>
      </c>
      <c r="I79">
        <v>19.440000000000001</v>
      </c>
      <c r="K79">
        <f t="shared" si="1"/>
        <v>0.53846205332098407</v>
      </c>
    </row>
    <row r="80" spans="5:11" x14ac:dyDescent="0.55000000000000004">
      <c r="E80" s="12">
        <v>45306.68226400463</v>
      </c>
      <c r="F80">
        <v>37.36</v>
      </c>
      <c r="G80">
        <v>26.27</v>
      </c>
      <c r="H80">
        <v>1009.35</v>
      </c>
      <c r="I80">
        <v>19.5</v>
      </c>
      <c r="K80">
        <f t="shared" si="1"/>
        <v>-1.963567883478845E-3</v>
      </c>
    </row>
    <row r="81" spans="5:11" x14ac:dyDescent="0.55000000000000004">
      <c r="E81" s="12">
        <v>45306.682356030091</v>
      </c>
      <c r="F81">
        <v>37.340000000000003</v>
      </c>
      <c r="G81">
        <v>26.29</v>
      </c>
      <c r="H81">
        <v>1009.39</v>
      </c>
      <c r="I81">
        <v>19.440000000000001</v>
      </c>
      <c r="K81">
        <f t="shared" si="1"/>
        <v>0.3421542596729239</v>
      </c>
    </row>
    <row r="82" spans="5:11" x14ac:dyDescent="0.55000000000000004">
      <c r="E82" s="12">
        <v>45306.682439942131</v>
      </c>
      <c r="F82">
        <v>37.380000000000003</v>
      </c>
      <c r="G82">
        <v>26.28</v>
      </c>
      <c r="H82">
        <v>1009.37</v>
      </c>
      <c r="I82">
        <v>19.440000000000001</v>
      </c>
      <c r="K82">
        <f t="shared" si="1"/>
        <v>0.46976074498309117</v>
      </c>
    </row>
    <row r="83" spans="5:11" x14ac:dyDescent="0.55000000000000004">
      <c r="E83" s="12">
        <v>45306.682532986109</v>
      </c>
      <c r="F83">
        <v>37.380000000000003</v>
      </c>
      <c r="G83">
        <v>26.28</v>
      </c>
      <c r="H83">
        <v>1009.39</v>
      </c>
      <c r="I83">
        <v>19.5</v>
      </c>
      <c r="K83">
        <f t="shared" si="1"/>
        <v>0.14894106147144726</v>
      </c>
    </row>
    <row r="84" spans="5:11" x14ac:dyDescent="0.55000000000000004">
      <c r="E84" s="12">
        <v>45306.68284710648</v>
      </c>
      <c r="F84">
        <v>37.36</v>
      </c>
      <c r="G84">
        <v>26.31</v>
      </c>
      <c r="H84">
        <v>1009.41</v>
      </c>
      <c r="I84">
        <v>19.5</v>
      </c>
      <c r="K84">
        <f t="shared" si="1"/>
        <v>5.1322071674142933E-2</v>
      </c>
    </row>
    <row r="85" spans="5:11" x14ac:dyDescent="0.55000000000000004">
      <c r="E85" s="12">
        <v>45306.683143807873</v>
      </c>
      <c r="F85">
        <v>37.31</v>
      </c>
      <c r="G85">
        <v>26.36</v>
      </c>
      <c r="H85">
        <v>1009.32</v>
      </c>
      <c r="I85">
        <v>19.5</v>
      </c>
      <c r="K85">
        <f t="shared" si="1"/>
        <v>-0.19096847655774241</v>
      </c>
    </row>
    <row r="86" spans="5:11" x14ac:dyDescent="0.55000000000000004">
      <c r="E86" s="12">
        <v>45306.683407523145</v>
      </c>
      <c r="F86">
        <v>37.19</v>
      </c>
      <c r="G86">
        <v>26.5</v>
      </c>
      <c r="H86">
        <v>1009.4</v>
      </c>
      <c r="I86">
        <v>19.5</v>
      </c>
      <c r="K86">
        <f t="shared" si="1"/>
        <v>-0.92133632802125831</v>
      </c>
    </row>
    <row r="87" spans="5:11" x14ac:dyDescent="0.55000000000000004">
      <c r="E87" s="12">
        <v>45306.683748263888</v>
      </c>
      <c r="F87">
        <v>37.21</v>
      </c>
      <c r="G87">
        <v>26.58</v>
      </c>
      <c r="H87">
        <v>1009.41</v>
      </c>
      <c r="I87">
        <v>19.440000000000001</v>
      </c>
      <c r="K87">
        <f t="shared" si="1"/>
        <v>0.86915729297545852</v>
      </c>
    </row>
    <row r="88" spans="5:11" x14ac:dyDescent="0.55000000000000004">
      <c r="E88" s="12">
        <v>45306.684068587965</v>
      </c>
      <c r="F88">
        <v>37.21</v>
      </c>
      <c r="G88">
        <v>26.56</v>
      </c>
      <c r="H88">
        <v>1009.3</v>
      </c>
      <c r="I88">
        <v>19.440000000000001</v>
      </c>
      <c r="K88">
        <f t="shared" si="1"/>
        <v>0.95696921394562651</v>
      </c>
    </row>
    <row r="89" spans="5:11" x14ac:dyDescent="0.55000000000000004">
      <c r="E89" s="12">
        <v>45306.684436793985</v>
      </c>
      <c r="F89">
        <v>37.1</v>
      </c>
      <c r="G89">
        <v>26.74</v>
      </c>
      <c r="H89">
        <v>1009.45</v>
      </c>
      <c r="I89">
        <v>19.440000000000001</v>
      </c>
      <c r="K89">
        <f t="shared" si="1"/>
        <v>0.29276167492702143</v>
      </c>
    </row>
    <row r="90" spans="5:11" x14ac:dyDescent="0.55000000000000004">
      <c r="E90" s="12">
        <v>45306.684735150462</v>
      </c>
      <c r="F90">
        <v>37.14</v>
      </c>
      <c r="G90">
        <v>26.71</v>
      </c>
      <c r="H90">
        <v>1009.5</v>
      </c>
      <c r="I90">
        <v>19.440000000000001</v>
      </c>
      <c r="K90">
        <f t="shared" si="1"/>
        <v>1.1013331581268027</v>
      </c>
    </row>
    <row r="91" spans="5:11" x14ac:dyDescent="0.55000000000000004">
      <c r="E91" s="12">
        <v>45306.686060856482</v>
      </c>
      <c r="F91">
        <v>37.020000000000003</v>
      </c>
      <c r="G91">
        <v>26.91</v>
      </c>
      <c r="H91">
        <v>1009.48</v>
      </c>
      <c r="I91">
        <v>19.440000000000001</v>
      </c>
      <c r="K91">
        <f t="shared" si="1"/>
        <v>-5.6494195049481277E-3</v>
      </c>
    </row>
    <row r="92" spans="5:11" x14ac:dyDescent="0.55000000000000004">
      <c r="E92" s="12">
        <v>45306.686436782409</v>
      </c>
      <c r="F92">
        <v>37.03</v>
      </c>
      <c r="G92">
        <v>26.9</v>
      </c>
      <c r="H92">
        <v>1009.42</v>
      </c>
      <c r="I92">
        <v>19.440000000000001</v>
      </c>
      <c r="K92">
        <f t="shared" si="1"/>
        <v>7.9684897881580952E-2</v>
      </c>
    </row>
    <row r="93" spans="5:11" x14ac:dyDescent="0.55000000000000004">
      <c r="E93" s="12">
        <v>45306.686929513889</v>
      </c>
      <c r="F93">
        <v>37.049999999999997</v>
      </c>
      <c r="G93">
        <v>26.84</v>
      </c>
      <c r="H93">
        <v>1009.44</v>
      </c>
      <c r="I93">
        <v>19.440000000000001</v>
      </c>
      <c r="K93">
        <f t="shared" si="1"/>
        <v>8.6457540425126211E-2</v>
      </c>
    </row>
    <row r="94" spans="5:11" x14ac:dyDescent="0.55000000000000004">
      <c r="E94" s="12">
        <v>45306.687195208331</v>
      </c>
      <c r="F94">
        <v>36.96</v>
      </c>
      <c r="G94">
        <v>27.01</v>
      </c>
      <c r="H94">
        <v>1009.52</v>
      </c>
      <c r="I94">
        <v>19.5</v>
      </c>
      <c r="K94">
        <f t="shared" si="1"/>
        <v>-2.9831280419867667</v>
      </c>
    </row>
    <row r="95" spans="5:11" x14ac:dyDescent="0.55000000000000004">
      <c r="E95" s="12">
        <v>45306.687736793981</v>
      </c>
      <c r="F95">
        <v>36.96</v>
      </c>
      <c r="G95">
        <v>27.01</v>
      </c>
      <c r="H95">
        <v>1009.62</v>
      </c>
      <c r="I95">
        <v>19.440000000000001</v>
      </c>
      <c r="K95">
        <f t="shared" si="1"/>
        <v>-0.16364023713856568</v>
      </c>
    </row>
    <row r="96" spans="5:11" x14ac:dyDescent="0.55000000000000004">
      <c r="E96" s="12">
        <v>45306.68931652778</v>
      </c>
      <c r="F96">
        <v>36.74</v>
      </c>
      <c r="G96">
        <v>27.31</v>
      </c>
      <c r="H96">
        <v>1009.8</v>
      </c>
      <c r="I96">
        <v>19.440000000000001</v>
      </c>
      <c r="K96">
        <f t="shared" si="1"/>
        <v>-0.61028284617950135</v>
      </c>
    </row>
    <row r="97" spans="5:11" x14ac:dyDescent="0.55000000000000004">
      <c r="E97" s="12">
        <v>45306.689459942128</v>
      </c>
      <c r="F97">
        <v>36.72</v>
      </c>
      <c r="G97">
        <v>27.38</v>
      </c>
      <c r="H97">
        <v>1009.73</v>
      </c>
      <c r="I97">
        <v>19.440000000000001</v>
      </c>
      <c r="K97">
        <f t="shared" si="1"/>
        <v>-1.1490459891490232</v>
      </c>
    </row>
    <row r="98" spans="5:11" x14ac:dyDescent="0.55000000000000004">
      <c r="E98" s="12">
        <v>45306.689712754633</v>
      </c>
      <c r="F98">
        <v>36.82</v>
      </c>
      <c r="G98">
        <v>27.27</v>
      </c>
      <c r="H98">
        <v>1009.71</v>
      </c>
      <c r="I98">
        <v>19.5</v>
      </c>
      <c r="K98">
        <f t="shared" si="1"/>
        <v>-1.1970237993666117</v>
      </c>
    </row>
    <row r="99" spans="5:11" x14ac:dyDescent="0.55000000000000004">
      <c r="E99" s="12">
        <v>45306.689870138885</v>
      </c>
      <c r="F99">
        <v>36.840000000000003</v>
      </c>
      <c r="G99">
        <v>27.27</v>
      </c>
      <c r="H99">
        <v>1009.7</v>
      </c>
      <c r="I99">
        <v>19.5</v>
      </c>
      <c r="K99">
        <f t="shared" si="1"/>
        <v>-2.0076573239860451</v>
      </c>
    </row>
    <row r="100" spans="5:11" x14ac:dyDescent="0.55000000000000004">
      <c r="E100" s="12">
        <v>45306.690160879632</v>
      </c>
      <c r="F100">
        <v>36.840000000000003</v>
      </c>
      <c r="G100">
        <v>27.28</v>
      </c>
      <c r="H100">
        <v>1009.67</v>
      </c>
      <c r="I100">
        <v>19.5</v>
      </c>
      <c r="K100">
        <f t="shared" si="1"/>
        <v>-2.7918196742071899</v>
      </c>
    </row>
    <row r="101" spans="5:11" x14ac:dyDescent="0.55000000000000004">
      <c r="E101" s="12">
        <v>45306.690568981481</v>
      </c>
      <c r="F101">
        <v>36.799999999999997</v>
      </c>
      <c r="G101">
        <v>27.34</v>
      </c>
      <c r="H101">
        <v>1009.66</v>
      </c>
      <c r="I101">
        <v>19.440000000000001</v>
      </c>
      <c r="K101">
        <f t="shared" si="1"/>
        <v>-0.53851556341516016</v>
      </c>
    </row>
    <row r="102" spans="5:11" x14ac:dyDescent="0.55000000000000004">
      <c r="E102" s="12">
        <v>45306.690758993056</v>
      </c>
      <c r="F102">
        <v>36.85</v>
      </c>
      <c r="G102">
        <v>27.27</v>
      </c>
      <c r="H102">
        <v>1009.69</v>
      </c>
      <c r="I102">
        <v>19.5</v>
      </c>
      <c r="K102">
        <f t="shared" si="1"/>
        <v>-2.9529889999087189</v>
      </c>
    </row>
    <row r="103" spans="5:11" x14ac:dyDescent="0.55000000000000004">
      <c r="E103" s="12">
        <v>45306.6911937037</v>
      </c>
      <c r="F103">
        <v>36.799999999999997</v>
      </c>
      <c r="G103">
        <v>27.33</v>
      </c>
      <c r="H103">
        <v>1009.64</v>
      </c>
      <c r="I103">
        <v>19.440000000000001</v>
      </c>
      <c r="K103">
        <f t="shared" si="1"/>
        <v>-0.34213713046128191</v>
      </c>
    </row>
    <row r="104" spans="5:11" x14ac:dyDescent="0.55000000000000004">
      <c r="E104" s="12">
        <v>45306.69131480324</v>
      </c>
      <c r="F104">
        <v>36.85</v>
      </c>
      <c r="G104">
        <v>27.31</v>
      </c>
      <c r="H104">
        <v>1009.71</v>
      </c>
      <c r="I104">
        <v>19.440000000000001</v>
      </c>
      <c r="K104">
        <f t="shared" si="1"/>
        <v>-0.15605587913632135</v>
      </c>
    </row>
    <row r="105" spans="5:11" x14ac:dyDescent="0.55000000000000004">
      <c r="E105" s="12">
        <v>45306.69139630787</v>
      </c>
      <c r="F105">
        <v>36.85</v>
      </c>
      <c r="G105">
        <v>27.29</v>
      </c>
      <c r="H105">
        <v>1009.68</v>
      </c>
      <c r="I105">
        <v>19.5</v>
      </c>
      <c r="K105">
        <f t="shared" si="1"/>
        <v>-0.61290983962800283</v>
      </c>
    </row>
    <row r="106" spans="5:11" x14ac:dyDescent="0.55000000000000004">
      <c r="E106" s="12">
        <v>45306.691484108793</v>
      </c>
      <c r="F106">
        <v>36.89</v>
      </c>
      <c r="G106">
        <v>27.26</v>
      </c>
      <c r="H106">
        <v>1009.73</v>
      </c>
      <c r="I106">
        <v>19.5</v>
      </c>
      <c r="K106">
        <f t="shared" si="1"/>
        <v>-0.47494688594570889</v>
      </c>
    </row>
    <row r="107" spans="5:11" x14ac:dyDescent="0.55000000000000004">
      <c r="E107" s="12">
        <v>45306.691567326387</v>
      </c>
      <c r="F107">
        <v>36.909999999999997</v>
      </c>
      <c r="G107">
        <v>27.23</v>
      </c>
      <c r="H107">
        <v>1009.72</v>
      </c>
      <c r="I107">
        <v>19.5</v>
      </c>
      <c r="K107">
        <f t="shared" si="1"/>
        <v>-0.45012695421985782</v>
      </c>
    </row>
    <row r="108" spans="5:11" x14ac:dyDescent="0.55000000000000004">
      <c r="E108" s="12">
        <v>45306.691651597219</v>
      </c>
      <c r="F108">
        <v>37.36</v>
      </c>
      <c r="G108">
        <v>26.9</v>
      </c>
      <c r="H108">
        <v>1009.38</v>
      </c>
      <c r="I108">
        <v>19.440000000000001</v>
      </c>
      <c r="K108">
        <f t="shared" si="1"/>
        <v>0.61332975921425259</v>
      </c>
    </row>
    <row r="109" spans="5:11" x14ac:dyDescent="0.55000000000000004">
      <c r="E109" s="12">
        <v>45306.691733067128</v>
      </c>
      <c r="F109">
        <v>36.94</v>
      </c>
      <c r="G109">
        <v>27.15</v>
      </c>
      <c r="H109">
        <v>1009.66</v>
      </c>
      <c r="I109">
        <v>19.5</v>
      </c>
      <c r="K109">
        <f t="shared" si="1"/>
        <v>-1.7058936462188115</v>
      </c>
    </row>
    <row r="110" spans="5:11" x14ac:dyDescent="0.55000000000000004">
      <c r="E110" s="12">
        <v>45306.69206202546</v>
      </c>
      <c r="F110">
        <v>36.86</v>
      </c>
      <c r="G110">
        <v>27.2</v>
      </c>
      <c r="H110">
        <v>1009.68</v>
      </c>
      <c r="I110">
        <v>19.5</v>
      </c>
      <c r="K110">
        <f t="shared" si="1"/>
        <v>-3.9481743233539035</v>
      </c>
    </row>
    <row r="111" spans="5:11" x14ac:dyDescent="0.55000000000000004">
      <c r="E111" s="12">
        <v>45306.693333113428</v>
      </c>
      <c r="F111">
        <v>36.86</v>
      </c>
      <c r="G111">
        <v>27.26</v>
      </c>
      <c r="H111">
        <v>1009.71</v>
      </c>
      <c r="I111">
        <v>19.440000000000001</v>
      </c>
      <c r="K111">
        <f t="shared" si="1"/>
        <v>-0.35910160398378821</v>
      </c>
    </row>
    <row r="112" spans="5:11" x14ac:dyDescent="0.55000000000000004">
      <c r="E112" s="12">
        <v>45306.69351996528</v>
      </c>
      <c r="F112">
        <v>36.76</v>
      </c>
      <c r="G112">
        <v>27.44</v>
      </c>
      <c r="H112">
        <v>1009.77</v>
      </c>
      <c r="I112">
        <v>19.5</v>
      </c>
      <c r="K112">
        <f t="shared" si="1"/>
        <v>-4.7699455812279297</v>
      </c>
    </row>
    <row r="113" spans="5:11" x14ac:dyDescent="0.55000000000000004">
      <c r="E113" s="12">
        <v>45306.69481951389</v>
      </c>
      <c r="F113">
        <v>36.72</v>
      </c>
      <c r="G113">
        <v>27.5</v>
      </c>
      <c r="H113">
        <v>1009.84</v>
      </c>
      <c r="I113">
        <v>19.5</v>
      </c>
      <c r="K113">
        <f t="shared" si="1"/>
        <v>-1.5808745280206153</v>
      </c>
    </row>
    <row r="114" spans="5:11" x14ac:dyDescent="0.55000000000000004">
      <c r="E114" s="12">
        <v>45306.695004166664</v>
      </c>
      <c r="F114">
        <v>36.729999999999997</v>
      </c>
      <c r="G114">
        <v>27.45</v>
      </c>
      <c r="H114">
        <v>1009.85</v>
      </c>
      <c r="I114">
        <v>19.5</v>
      </c>
      <c r="K114">
        <f t="shared" si="1"/>
        <v>-0.69266061532478318</v>
      </c>
    </row>
    <row r="115" spans="5:11" x14ac:dyDescent="0.55000000000000004">
      <c r="E115" s="12">
        <v>45306.695090682872</v>
      </c>
      <c r="F115">
        <v>36.729999999999997</v>
      </c>
      <c r="G115">
        <v>27.45</v>
      </c>
      <c r="H115">
        <v>1009.91</v>
      </c>
      <c r="I115">
        <v>19.559999999999999</v>
      </c>
      <c r="K115">
        <f t="shared" si="1"/>
        <v>-2.8906998043251591</v>
      </c>
    </row>
    <row r="116" spans="5:11" x14ac:dyDescent="0.55000000000000004">
      <c r="E116" s="12">
        <v>45306.695316076388</v>
      </c>
      <c r="F116">
        <v>36.729999999999997</v>
      </c>
      <c r="G116">
        <v>27.51</v>
      </c>
      <c r="H116">
        <v>1009.86</v>
      </c>
      <c r="I116">
        <v>19.5</v>
      </c>
      <c r="K116">
        <f t="shared" si="1"/>
        <v>-0.76519053434429907</v>
      </c>
    </row>
    <row r="117" spans="5:11" x14ac:dyDescent="0.55000000000000004">
      <c r="E117" s="12">
        <v>45306.695404525461</v>
      </c>
      <c r="F117">
        <v>36.71</v>
      </c>
      <c r="G117">
        <v>27.44</v>
      </c>
      <c r="H117">
        <v>1009.89</v>
      </c>
      <c r="I117">
        <v>19.5</v>
      </c>
      <c r="K117">
        <f t="shared" si="1"/>
        <v>-0.73280858016665107</v>
      </c>
    </row>
    <row r="118" spans="5:11" x14ac:dyDescent="0.55000000000000004">
      <c r="E118" s="12">
        <v>45306.695487638892</v>
      </c>
      <c r="F118">
        <v>36.71</v>
      </c>
      <c r="G118">
        <v>27.53</v>
      </c>
      <c r="H118">
        <v>1009.91</v>
      </c>
      <c r="I118">
        <v>19.5</v>
      </c>
      <c r="K118">
        <f t="shared" si="1"/>
        <v>-0.69811870186094538</v>
      </c>
    </row>
    <row r="119" spans="5:11" x14ac:dyDescent="0.55000000000000004">
      <c r="E119" s="12">
        <v>45306.695569282405</v>
      </c>
      <c r="F119">
        <v>36.67</v>
      </c>
      <c r="G119">
        <v>27.55</v>
      </c>
      <c r="H119">
        <v>1009.87</v>
      </c>
      <c r="I119">
        <v>19.5</v>
      </c>
      <c r="K119">
        <f t="shared" si="1"/>
        <v>-6.1063533443681024</v>
      </c>
    </row>
    <row r="120" spans="5:11" x14ac:dyDescent="0.55000000000000004">
      <c r="E120" s="12">
        <v>45306.696211770832</v>
      </c>
      <c r="F120">
        <v>36.71</v>
      </c>
      <c r="G120">
        <v>27.52</v>
      </c>
      <c r="H120">
        <v>1009.8</v>
      </c>
      <c r="I120">
        <v>19.5</v>
      </c>
      <c r="K120">
        <f t="shared" si="1"/>
        <v>-2.8088868152283339</v>
      </c>
    </row>
    <row r="121" spans="5:11" x14ac:dyDescent="0.55000000000000004">
      <c r="E121" s="12">
        <v>45306.696537708332</v>
      </c>
      <c r="F121">
        <v>36.67</v>
      </c>
      <c r="G121">
        <v>27.59</v>
      </c>
      <c r="H121">
        <v>1009.94</v>
      </c>
      <c r="I121">
        <v>19.5</v>
      </c>
      <c r="K121">
        <f t="shared" si="1"/>
        <v>-0.32045807229505741</v>
      </c>
    </row>
    <row r="122" spans="5:11" x14ac:dyDescent="0.55000000000000004">
      <c r="E122" s="12">
        <v>45306.697265497685</v>
      </c>
      <c r="F122">
        <v>36.57</v>
      </c>
      <c r="G122">
        <v>27.67</v>
      </c>
      <c r="H122">
        <v>1009.9</v>
      </c>
      <c r="I122">
        <v>19.5</v>
      </c>
      <c r="K122">
        <f t="shared" si="1"/>
        <v>-2.8253904501374336</v>
      </c>
    </row>
    <row r="123" spans="5:11" x14ac:dyDescent="0.55000000000000004">
      <c r="E123" s="12">
        <v>45306.697521944443</v>
      </c>
      <c r="F123">
        <v>36.61</v>
      </c>
      <c r="G123">
        <v>27.65</v>
      </c>
      <c r="H123">
        <v>1009.89</v>
      </c>
      <c r="I123">
        <v>19.5</v>
      </c>
      <c r="K123">
        <f t="shared" si="1"/>
        <v>-0.83392772076726729</v>
      </c>
    </row>
    <row r="124" spans="5:11" x14ac:dyDescent="0.55000000000000004">
      <c r="E124" s="12">
        <v>45306.697603483794</v>
      </c>
      <c r="F124">
        <v>36.549999999999997</v>
      </c>
      <c r="G124">
        <v>27.72</v>
      </c>
      <c r="H124">
        <v>1009.9</v>
      </c>
      <c r="I124">
        <v>19.5</v>
      </c>
      <c r="K124">
        <f t="shared" si="1"/>
        <v>-3.2719009072167182</v>
      </c>
    </row>
    <row r="125" spans="5:11" x14ac:dyDescent="0.55000000000000004">
      <c r="E125" s="12">
        <v>45306.697889560186</v>
      </c>
      <c r="F125">
        <v>36.58</v>
      </c>
      <c r="G125">
        <v>27.7</v>
      </c>
      <c r="H125">
        <v>1009.92</v>
      </c>
      <c r="I125">
        <v>19.5</v>
      </c>
      <c r="K125">
        <f t="shared" si="1"/>
        <v>-3.7251358737696449</v>
      </c>
    </row>
    <row r="126" spans="5:11" x14ac:dyDescent="0.55000000000000004">
      <c r="E126" s="12">
        <v>45306.698929687504</v>
      </c>
      <c r="F126">
        <v>37.69</v>
      </c>
      <c r="G126">
        <v>26.32</v>
      </c>
      <c r="H126">
        <v>1009.45</v>
      </c>
      <c r="I126">
        <v>19.5</v>
      </c>
      <c r="K126">
        <f t="shared" si="1"/>
        <v>4.6807259823085303</v>
      </c>
    </row>
    <row r="127" spans="5:11" x14ac:dyDescent="0.55000000000000004">
      <c r="E127" s="12">
        <v>45306.699546909724</v>
      </c>
      <c r="F127">
        <v>37.75</v>
      </c>
      <c r="G127">
        <v>26.27</v>
      </c>
      <c r="H127">
        <v>1009.46</v>
      </c>
      <c r="I127">
        <v>19.5</v>
      </c>
      <c r="K127">
        <f t="shared" si="1"/>
        <v>1.3151512461885808</v>
      </c>
    </row>
    <row r="128" spans="5:11" x14ac:dyDescent="0.55000000000000004">
      <c r="E128" s="12">
        <v>45306.699700833335</v>
      </c>
      <c r="F128">
        <v>37.909999999999997</v>
      </c>
      <c r="G128">
        <v>26.11</v>
      </c>
      <c r="H128">
        <v>1009.43</v>
      </c>
      <c r="I128">
        <v>19.5</v>
      </c>
      <c r="K128">
        <f t="shared" si="1"/>
        <v>6.2954994628277987</v>
      </c>
    </row>
    <row r="129" spans="5:11" x14ac:dyDescent="0.55000000000000004">
      <c r="E129" s="12">
        <v>45306.700246261571</v>
      </c>
      <c r="F129">
        <v>37.909999999999997</v>
      </c>
      <c r="G129">
        <v>26.12</v>
      </c>
      <c r="H129">
        <v>1009.44</v>
      </c>
      <c r="I129">
        <v>19.5</v>
      </c>
      <c r="K129">
        <f t="shared" si="1"/>
        <v>4.7074997430402021</v>
      </c>
    </row>
    <row r="130" spans="5:11" x14ac:dyDescent="0.55000000000000004">
      <c r="E130" s="12">
        <v>45306.70064797454</v>
      </c>
      <c r="F130">
        <v>37.869999999999997</v>
      </c>
      <c r="G130">
        <v>26.13</v>
      </c>
      <c r="H130">
        <v>1009.44</v>
      </c>
      <c r="I130">
        <v>19.559999999999999</v>
      </c>
      <c r="K130">
        <f t="shared" si="1"/>
        <v>3.0005700040058514</v>
      </c>
    </row>
    <row r="131" spans="5:11" x14ac:dyDescent="0.55000000000000004">
      <c r="E131" s="12">
        <v>45306.701133912036</v>
      </c>
      <c r="F131">
        <v>37.83</v>
      </c>
      <c r="G131">
        <v>26.18</v>
      </c>
      <c r="H131">
        <v>1009.46</v>
      </c>
      <c r="I131">
        <v>19.5</v>
      </c>
      <c r="K131">
        <f t="shared" si="1"/>
        <v>3.6273465828356919</v>
      </c>
    </row>
    <row r="132" spans="5:11" x14ac:dyDescent="0.55000000000000004">
      <c r="E132" s="12">
        <v>45306.70148797454</v>
      </c>
      <c r="F132">
        <v>37.9</v>
      </c>
      <c r="G132">
        <v>26.1</v>
      </c>
      <c r="H132">
        <v>1009.45</v>
      </c>
      <c r="I132">
        <v>19.5</v>
      </c>
      <c r="K132">
        <f t="shared" si="1"/>
        <v>5.3629695307573968</v>
      </c>
    </row>
    <row r="133" spans="5:11" x14ac:dyDescent="0.55000000000000004">
      <c r="E133" s="12">
        <v>45306.701959074075</v>
      </c>
      <c r="F133">
        <v>37.83</v>
      </c>
      <c r="G133">
        <v>26.08</v>
      </c>
      <c r="H133">
        <v>1009.48</v>
      </c>
      <c r="I133">
        <v>19.5</v>
      </c>
      <c r="K133">
        <f t="shared" si="1"/>
        <v>3.0110065576102443</v>
      </c>
    </row>
    <row r="134" spans="5:11" x14ac:dyDescent="0.55000000000000004">
      <c r="E134" s="12">
        <v>45306.702964733799</v>
      </c>
      <c r="F134">
        <v>37.729999999999997</v>
      </c>
      <c r="G134">
        <v>26.23</v>
      </c>
      <c r="H134">
        <v>1009.55</v>
      </c>
      <c r="I134">
        <v>19.5</v>
      </c>
      <c r="K134">
        <f t="shared" si="1"/>
        <v>5.2526223816257414</v>
      </c>
    </row>
    <row r="135" spans="5:11" x14ac:dyDescent="0.55000000000000004">
      <c r="E135" s="12">
        <v>45306.703613935184</v>
      </c>
      <c r="F135">
        <v>37.83</v>
      </c>
      <c r="G135">
        <v>26.14</v>
      </c>
      <c r="H135">
        <v>1009.48</v>
      </c>
      <c r="I135">
        <v>19.5</v>
      </c>
      <c r="K135">
        <f t="shared" ref="K135:K198" si="2">($C$4+($C$5*F135)+($C$6*G135)+($C$7*H135)+($C$8*I135))*SECOND(E136-E135)</f>
        <v>0.80372716423350354</v>
      </c>
    </row>
    <row r="136" spans="5:11" x14ac:dyDescent="0.55000000000000004">
      <c r="E136" s="12">
        <v>45306.703697893521</v>
      </c>
      <c r="F136">
        <v>37.85</v>
      </c>
      <c r="G136">
        <v>26.12</v>
      </c>
      <c r="H136">
        <v>1009.49</v>
      </c>
      <c r="I136">
        <v>19.559999999999999</v>
      </c>
      <c r="K136">
        <f t="shared" si="2"/>
        <v>2.6284005663806909</v>
      </c>
    </row>
    <row r="137" spans="5:11" x14ac:dyDescent="0.55000000000000004">
      <c r="E137" s="12">
        <v>45306.704855300923</v>
      </c>
      <c r="F137">
        <v>37.840000000000003</v>
      </c>
      <c r="G137">
        <v>26.13</v>
      </c>
      <c r="H137">
        <v>1009.45</v>
      </c>
      <c r="I137">
        <v>19.559999999999999</v>
      </c>
      <c r="K137">
        <f t="shared" si="2"/>
        <v>0.5091790806530696</v>
      </c>
    </row>
    <row r="138" spans="5:11" x14ac:dyDescent="0.55000000000000004">
      <c r="E138" s="12">
        <v>45306.704944675927</v>
      </c>
      <c r="F138">
        <v>37.51</v>
      </c>
      <c r="G138">
        <v>26.46</v>
      </c>
      <c r="H138">
        <v>1009.77</v>
      </c>
      <c r="I138">
        <v>19.559999999999999</v>
      </c>
      <c r="K138">
        <f t="shared" si="2"/>
        <v>-0.22110496833017024</v>
      </c>
    </row>
    <row r="139" spans="5:11" x14ac:dyDescent="0.55000000000000004">
      <c r="E139" s="12">
        <v>45306.705598807872</v>
      </c>
      <c r="F139">
        <v>37.479999999999997</v>
      </c>
      <c r="G139">
        <v>26.48</v>
      </c>
      <c r="H139">
        <v>1009.68</v>
      </c>
      <c r="I139">
        <v>19.559999999999999</v>
      </c>
      <c r="K139">
        <f t="shared" si="2"/>
        <v>-0.40306365613241013</v>
      </c>
    </row>
    <row r="140" spans="5:11" x14ac:dyDescent="0.55000000000000004">
      <c r="E140" s="12">
        <v>45306.706033506947</v>
      </c>
      <c r="F140">
        <v>37.58</v>
      </c>
      <c r="G140">
        <v>26.39</v>
      </c>
      <c r="H140">
        <v>1009.72</v>
      </c>
      <c r="I140">
        <v>19.559999999999999</v>
      </c>
      <c r="K140">
        <f t="shared" si="2"/>
        <v>0.27171669383628938</v>
      </c>
    </row>
    <row r="141" spans="5:11" x14ac:dyDescent="0.55000000000000004">
      <c r="E141" s="12">
        <v>45306.706337037038</v>
      </c>
      <c r="F141">
        <v>37.58</v>
      </c>
      <c r="G141">
        <v>26.36</v>
      </c>
      <c r="H141">
        <v>1009.75</v>
      </c>
      <c r="I141">
        <v>19.5</v>
      </c>
      <c r="K141">
        <f t="shared" si="2"/>
        <v>3.1010585449786632</v>
      </c>
    </row>
    <row r="142" spans="5:11" x14ac:dyDescent="0.55000000000000004">
      <c r="E142" s="12">
        <v>45306.706912800924</v>
      </c>
      <c r="F142">
        <v>37.49</v>
      </c>
      <c r="G142">
        <v>26.44</v>
      </c>
      <c r="H142">
        <v>1009.7</v>
      </c>
      <c r="I142">
        <v>19.5</v>
      </c>
      <c r="K142">
        <f t="shared" si="2"/>
        <v>1.2042728826351379</v>
      </c>
    </row>
    <row r="143" spans="5:11" x14ac:dyDescent="0.55000000000000004">
      <c r="E143" s="12">
        <v>45306.707240520831</v>
      </c>
      <c r="F143">
        <v>37.32</v>
      </c>
      <c r="G143">
        <v>26.65</v>
      </c>
      <c r="H143">
        <v>1009.89</v>
      </c>
      <c r="I143">
        <v>19.5</v>
      </c>
      <c r="K143">
        <f t="shared" si="2"/>
        <v>0.58415271744510733</v>
      </c>
    </row>
    <row r="144" spans="5:11" x14ac:dyDescent="0.55000000000000004">
      <c r="E144" s="12">
        <v>45306.707892430553</v>
      </c>
      <c r="F144">
        <v>37.299999999999997</v>
      </c>
      <c r="G144">
        <v>26.74</v>
      </c>
      <c r="H144">
        <v>1009.94</v>
      </c>
      <c r="I144">
        <v>19.559999999999999</v>
      </c>
      <c r="K144">
        <f t="shared" si="2"/>
        <v>-0.30108518357072356</v>
      </c>
    </row>
    <row r="145" spans="5:11" x14ac:dyDescent="0.55000000000000004">
      <c r="E145" s="12">
        <v>45306.70797708333</v>
      </c>
      <c r="F145">
        <v>37.21</v>
      </c>
      <c r="G145">
        <v>26.85</v>
      </c>
      <c r="H145">
        <v>1009.95</v>
      </c>
      <c r="I145">
        <v>19.559999999999999</v>
      </c>
      <c r="K145">
        <f t="shared" si="2"/>
        <v>-1.3277907098426383</v>
      </c>
    </row>
    <row r="146" spans="5:11" x14ac:dyDescent="0.55000000000000004">
      <c r="E146" s="12">
        <v>45306.708235833335</v>
      </c>
      <c r="F146">
        <v>37.26</v>
      </c>
      <c r="G146">
        <v>26.79</v>
      </c>
      <c r="H146">
        <v>1009.94</v>
      </c>
      <c r="I146">
        <v>19.559999999999999</v>
      </c>
      <c r="K146">
        <f t="shared" si="2"/>
        <v>-1.1145215065322347</v>
      </c>
    </row>
    <row r="147" spans="5:11" x14ac:dyDescent="0.55000000000000004">
      <c r="E147" s="12">
        <v>45306.708493287035</v>
      </c>
      <c r="F147">
        <v>37.17</v>
      </c>
      <c r="G147">
        <v>26.83</v>
      </c>
      <c r="H147">
        <v>1009.91</v>
      </c>
      <c r="I147">
        <v>19.559999999999999</v>
      </c>
      <c r="K147">
        <f t="shared" si="2"/>
        <v>-0.50305155139623281</v>
      </c>
    </row>
    <row r="148" spans="5:11" x14ac:dyDescent="0.55000000000000004">
      <c r="E148" s="12">
        <v>45306.708577546298</v>
      </c>
      <c r="F148">
        <v>37.32</v>
      </c>
      <c r="G148">
        <v>26.72</v>
      </c>
      <c r="H148">
        <v>1009.96</v>
      </c>
      <c r="I148">
        <v>19.559999999999999</v>
      </c>
      <c r="K148">
        <f t="shared" si="2"/>
        <v>-0.2723467562252857</v>
      </c>
    </row>
    <row r="149" spans="5:11" x14ac:dyDescent="0.55000000000000004">
      <c r="E149" s="12">
        <v>45306.70865990741</v>
      </c>
      <c r="F149">
        <v>37.24</v>
      </c>
      <c r="G149">
        <v>26.77</v>
      </c>
      <c r="H149">
        <v>1009.96</v>
      </c>
      <c r="I149">
        <v>19.559999999999999</v>
      </c>
      <c r="K149">
        <f t="shared" si="2"/>
        <v>-0.56951982360249787</v>
      </c>
    </row>
    <row r="150" spans="5:11" x14ac:dyDescent="0.55000000000000004">
      <c r="E150" s="12">
        <v>45306.708777534725</v>
      </c>
      <c r="F150">
        <v>37.299999999999997</v>
      </c>
      <c r="G150">
        <v>26.66</v>
      </c>
      <c r="H150">
        <v>1009.93</v>
      </c>
      <c r="I150">
        <v>19.559999999999999</v>
      </c>
      <c r="K150">
        <f t="shared" si="2"/>
        <v>-1.6595134641924325</v>
      </c>
    </row>
    <row r="151" spans="5:11" x14ac:dyDescent="0.55000000000000004">
      <c r="E151" s="12">
        <v>45306.709182141203</v>
      </c>
      <c r="F151">
        <v>37.25</v>
      </c>
      <c r="G151">
        <v>26.75</v>
      </c>
      <c r="H151">
        <v>1009.95</v>
      </c>
      <c r="I151">
        <v>19.559999999999999</v>
      </c>
      <c r="K151">
        <f t="shared" si="2"/>
        <v>-1.2200260134160033</v>
      </c>
    </row>
    <row r="152" spans="5:11" x14ac:dyDescent="0.55000000000000004">
      <c r="E152" s="12">
        <v>45306.709442326392</v>
      </c>
      <c r="F152">
        <v>37.19</v>
      </c>
      <c r="G152">
        <v>26.83</v>
      </c>
      <c r="H152">
        <v>1009.98</v>
      </c>
      <c r="I152">
        <v>19.559999999999999</v>
      </c>
      <c r="K152">
        <f t="shared" si="2"/>
        <v>-0.46649919610246826</v>
      </c>
    </row>
    <row r="153" spans="5:11" x14ac:dyDescent="0.55000000000000004">
      <c r="E153" s="12">
        <v>45306.709527430554</v>
      </c>
      <c r="F153">
        <v>37.19</v>
      </c>
      <c r="G153">
        <v>26.8</v>
      </c>
      <c r="H153">
        <v>1009.86</v>
      </c>
      <c r="I153">
        <v>19.559999999999999</v>
      </c>
      <c r="K153">
        <f t="shared" si="2"/>
        <v>-0.88831576383395827</v>
      </c>
    </row>
    <row r="154" spans="5:11" x14ac:dyDescent="0.55000000000000004">
      <c r="E154" s="12">
        <v>45306.709678437503</v>
      </c>
      <c r="F154">
        <v>37.200000000000003</v>
      </c>
      <c r="G154">
        <v>26.79</v>
      </c>
      <c r="H154">
        <v>1009.98</v>
      </c>
      <c r="I154">
        <v>19.559999999999999</v>
      </c>
      <c r="K154">
        <f t="shared" si="2"/>
        <v>-1.12613091005041</v>
      </c>
    </row>
    <row r="155" spans="5:11" x14ac:dyDescent="0.55000000000000004">
      <c r="E155" s="12">
        <v>45306.709870115737</v>
      </c>
      <c r="F155">
        <v>37.270000000000003</v>
      </c>
      <c r="G155">
        <v>26.75</v>
      </c>
      <c r="H155">
        <v>1010</v>
      </c>
      <c r="I155">
        <v>19.5</v>
      </c>
      <c r="K155">
        <f t="shared" si="2"/>
        <v>2.3758357378085293E-2</v>
      </c>
    </row>
    <row r="156" spans="5:11" x14ac:dyDescent="0.55000000000000004">
      <c r="E156" s="12">
        <v>45306.709967314811</v>
      </c>
      <c r="F156">
        <v>37.21</v>
      </c>
      <c r="G156">
        <v>26.74</v>
      </c>
      <c r="H156">
        <v>1010.01</v>
      </c>
      <c r="I156">
        <v>19.559999999999999</v>
      </c>
      <c r="K156">
        <f t="shared" si="2"/>
        <v>-0.46468284569602858</v>
      </c>
    </row>
    <row r="157" spans="5:11" x14ac:dyDescent="0.55000000000000004">
      <c r="E157" s="12">
        <v>45306.710048912035</v>
      </c>
      <c r="F157">
        <v>37.22</v>
      </c>
      <c r="G157">
        <v>26.77</v>
      </c>
      <c r="H157">
        <v>1009.95</v>
      </c>
      <c r="I157">
        <v>19.559999999999999</v>
      </c>
      <c r="K157">
        <f t="shared" si="2"/>
        <v>-0.49723183093783518</v>
      </c>
    </row>
    <row r="158" spans="5:11" x14ac:dyDescent="0.55000000000000004">
      <c r="E158" s="12">
        <v>45306.710144745368</v>
      </c>
      <c r="F158">
        <v>37.25</v>
      </c>
      <c r="G158">
        <v>26.77</v>
      </c>
      <c r="H158">
        <v>1009.94</v>
      </c>
      <c r="I158">
        <v>19.559999999999999</v>
      </c>
      <c r="K158">
        <f t="shared" si="2"/>
        <v>-0.38051454697439979</v>
      </c>
    </row>
    <row r="159" spans="5:11" x14ac:dyDescent="0.55000000000000004">
      <c r="E159" s="12">
        <v>45306.710227002317</v>
      </c>
      <c r="F159">
        <v>37.24</v>
      </c>
      <c r="G159">
        <v>26.78</v>
      </c>
      <c r="H159">
        <v>1010</v>
      </c>
      <c r="I159">
        <v>19.559999999999999</v>
      </c>
      <c r="K159">
        <f t="shared" si="2"/>
        <v>-1.6352781729612644</v>
      </c>
    </row>
    <row r="160" spans="5:11" x14ac:dyDescent="0.55000000000000004">
      <c r="E160" s="12">
        <v>45306.710558599538</v>
      </c>
      <c r="F160">
        <v>37.200000000000003</v>
      </c>
      <c r="G160">
        <v>26.82</v>
      </c>
      <c r="H160">
        <v>1010.01</v>
      </c>
      <c r="I160">
        <v>19.559999999999999</v>
      </c>
      <c r="K160">
        <f t="shared" si="2"/>
        <v>-0.45208385584810529</v>
      </c>
    </row>
    <row r="161" spans="5:11" x14ac:dyDescent="0.55000000000000004">
      <c r="E161" s="12">
        <v>45306.71064247685</v>
      </c>
      <c r="F161">
        <v>37.200000000000003</v>
      </c>
      <c r="G161">
        <v>26.8</v>
      </c>
      <c r="H161">
        <v>1010.04</v>
      </c>
      <c r="I161">
        <v>19.559999999999999</v>
      </c>
      <c r="K161">
        <f t="shared" si="2"/>
        <v>-0.65673325352843648</v>
      </c>
    </row>
    <row r="162" spans="5:11" x14ac:dyDescent="0.55000000000000004">
      <c r="E162" s="12">
        <v>45306.710761064816</v>
      </c>
      <c r="F162">
        <v>37.15</v>
      </c>
      <c r="G162">
        <v>26.84</v>
      </c>
      <c r="H162">
        <v>1009.99</v>
      </c>
      <c r="I162">
        <v>19.559999999999999</v>
      </c>
      <c r="K162">
        <f t="shared" si="2"/>
        <v>-0.53540865158057116</v>
      </c>
    </row>
    <row r="163" spans="5:11" x14ac:dyDescent="0.55000000000000004">
      <c r="E163" s="12">
        <v>45306.710843125002</v>
      </c>
      <c r="F163">
        <v>37.19</v>
      </c>
      <c r="G163">
        <v>26.84</v>
      </c>
      <c r="H163">
        <v>1009.97</v>
      </c>
      <c r="I163">
        <v>19.559999999999999</v>
      </c>
      <c r="K163">
        <f t="shared" si="2"/>
        <v>-0.46267295364616956</v>
      </c>
    </row>
    <row r="164" spans="5:11" x14ac:dyDescent="0.55000000000000004">
      <c r="E164" s="12">
        <v>45306.710927314816</v>
      </c>
      <c r="F164">
        <v>37.200000000000003</v>
      </c>
      <c r="G164">
        <v>26.83</v>
      </c>
      <c r="H164">
        <v>1010.05</v>
      </c>
      <c r="I164">
        <v>19.559999999999999</v>
      </c>
      <c r="K164">
        <f t="shared" si="2"/>
        <v>-0.44814229693772134</v>
      </c>
    </row>
    <row r="165" spans="5:11" x14ac:dyDescent="0.55000000000000004">
      <c r="E165" s="12">
        <v>45306.711008993057</v>
      </c>
      <c r="F165">
        <v>37.200000000000003</v>
      </c>
      <c r="G165">
        <v>26.85</v>
      </c>
      <c r="H165">
        <v>1010.1</v>
      </c>
      <c r="I165">
        <v>19.559999999999999</v>
      </c>
      <c r="K165">
        <f t="shared" si="2"/>
        <v>-0.44032836898936978</v>
      </c>
    </row>
    <row r="166" spans="5:11" x14ac:dyDescent="0.55000000000000004">
      <c r="E166" s="12">
        <v>45306.711091863428</v>
      </c>
      <c r="F166">
        <v>37.22</v>
      </c>
      <c r="G166">
        <v>26.81</v>
      </c>
      <c r="H166">
        <v>1010.05</v>
      </c>
      <c r="I166">
        <v>19.559999999999999</v>
      </c>
      <c r="K166">
        <f t="shared" si="2"/>
        <v>-1.1385071324721565</v>
      </c>
    </row>
    <row r="167" spans="5:11" x14ac:dyDescent="0.55000000000000004">
      <c r="E167" s="12">
        <v>45306.711311145831</v>
      </c>
      <c r="F167">
        <v>37.200000000000003</v>
      </c>
      <c r="G167">
        <v>26.82</v>
      </c>
      <c r="H167">
        <v>1010.07</v>
      </c>
      <c r="I167">
        <v>19.559999999999999</v>
      </c>
      <c r="K167">
        <f t="shared" si="2"/>
        <v>-0.45194547610319802</v>
      </c>
    </row>
    <row r="168" spans="5:11" x14ac:dyDescent="0.55000000000000004">
      <c r="E168" s="12">
        <v>45306.711395219907</v>
      </c>
      <c r="F168">
        <v>37.32</v>
      </c>
      <c r="G168">
        <v>26.71</v>
      </c>
      <c r="H168">
        <v>1009.96</v>
      </c>
      <c r="I168">
        <v>19.559999999999999</v>
      </c>
      <c r="K168">
        <f t="shared" si="2"/>
        <v>-0.27619606197238156</v>
      </c>
    </row>
    <row r="169" spans="5:11" x14ac:dyDescent="0.55000000000000004">
      <c r="E169" s="12">
        <v>45306.711478437501</v>
      </c>
      <c r="F169">
        <v>37.32</v>
      </c>
      <c r="G169">
        <v>26.71</v>
      </c>
      <c r="H169">
        <v>1009.91</v>
      </c>
      <c r="I169">
        <v>19.559999999999999</v>
      </c>
      <c r="K169">
        <f t="shared" si="2"/>
        <v>-0.27631137842649167</v>
      </c>
    </row>
    <row r="170" spans="5:11" x14ac:dyDescent="0.55000000000000004">
      <c r="E170" s="12">
        <v>45306.711561805554</v>
      </c>
      <c r="F170">
        <v>37.33</v>
      </c>
      <c r="G170">
        <v>26.68</v>
      </c>
      <c r="H170">
        <v>1009.99</v>
      </c>
      <c r="I170">
        <v>19.559999999999999</v>
      </c>
      <c r="K170">
        <f t="shared" si="2"/>
        <v>-0.2694793332122849</v>
      </c>
    </row>
    <row r="171" spans="5:11" x14ac:dyDescent="0.55000000000000004">
      <c r="E171" s="12">
        <v>45306.711645266201</v>
      </c>
      <c r="F171">
        <v>37.33</v>
      </c>
      <c r="G171">
        <v>26.66</v>
      </c>
      <c r="H171">
        <v>1009.98</v>
      </c>
      <c r="I171">
        <v>19.559999999999999</v>
      </c>
      <c r="K171">
        <f t="shared" si="2"/>
        <v>-0.27720100799734837</v>
      </c>
    </row>
    <row r="172" spans="5:11" x14ac:dyDescent="0.55000000000000004">
      <c r="E172" s="12">
        <v>45306.711727557871</v>
      </c>
      <c r="F172">
        <v>37.299999999999997</v>
      </c>
      <c r="G172">
        <v>26.67</v>
      </c>
      <c r="H172">
        <v>1010.04</v>
      </c>
      <c r="I172">
        <v>19.559999999999999</v>
      </c>
      <c r="K172">
        <f t="shared" si="2"/>
        <v>-0.74925643632536776</v>
      </c>
    </row>
    <row r="173" spans="5:11" x14ac:dyDescent="0.55000000000000004">
      <c r="E173" s="12">
        <v>45306.711913564817</v>
      </c>
      <c r="F173">
        <v>37.31</v>
      </c>
      <c r="G173">
        <v>26.64</v>
      </c>
      <c r="H173">
        <v>1010.01</v>
      </c>
      <c r="I173">
        <v>19.559999999999999</v>
      </c>
      <c r="K173">
        <f t="shared" si="2"/>
        <v>-0.45888763125301324</v>
      </c>
    </row>
    <row r="174" spans="5:11" x14ac:dyDescent="0.55000000000000004">
      <c r="E174" s="12">
        <v>45306.712034178243</v>
      </c>
      <c r="F174">
        <v>37.26</v>
      </c>
      <c r="G174">
        <v>26.74</v>
      </c>
      <c r="H174">
        <v>1009.96</v>
      </c>
      <c r="I174">
        <v>19.559999999999999</v>
      </c>
      <c r="K174">
        <f t="shared" si="2"/>
        <v>-1.8691044075255014</v>
      </c>
    </row>
    <row r="175" spans="5:11" x14ac:dyDescent="0.55000000000000004">
      <c r="E175" s="12">
        <v>45306.712439745374</v>
      </c>
      <c r="F175">
        <v>37.29</v>
      </c>
      <c r="G175">
        <v>26.67</v>
      </c>
      <c r="H175">
        <v>1010.03</v>
      </c>
      <c r="I175">
        <v>19.559999999999999</v>
      </c>
      <c r="K175">
        <f t="shared" si="2"/>
        <v>-0.49431172901737597</v>
      </c>
    </row>
    <row r="176" spans="5:11" x14ac:dyDescent="0.55000000000000004">
      <c r="E176" s="12">
        <v>45306.712559050924</v>
      </c>
      <c r="F176">
        <v>37.26</v>
      </c>
      <c r="G176">
        <v>26.68</v>
      </c>
      <c r="H176">
        <v>1009.99</v>
      </c>
      <c r="I176">
        <v>19.559999999999999</v>
      </c>
      <c r="K176">
        <f t="shared" si="2"/>
        <v>-0.85038755596142934</v>
      </c>
    </row>
    <row r="177" spans="5:11" x14ac:dyDescent="0.55000000000000004">
      <c r="E177" s="12">
        <v>45306.71272949074</v>
      </c>
      <c r="F177">
        <v>37.22</v>
      </c>
      <c r="G177">
        <v>26.77</v>
      </c>
      <c r="H177">
        <v>1009.98</v>
      </c>
      <c r="I177">
        <v>19.559999999999999</v>
      </c>
      <c r="K177">
        <f t="shared" si="2"/>
        <v>-1.3050259865944192</v>
      </c>
    </row>
    <row r="178" spans="5:11" x14ac:dyDescent="0.55000000000000004">
      <c r="E178" s="12">
        <v>45306.712972893518</v>
      </c>
      <c r="F178">
        <v>37.22</v>
      </c>
      <c r="G178">
        <v>26.77</v>
      </c>
      <c r="H178">
        <v>1010.02</v>
      </c>
      <c r="I178">
        <v>19.559999999999999</v>
      </c>
      <c r="K178">
        <f t="shared" si="2"/>
        <v>-2.7337602853619245</v>
      </c>
    </row>
    <row r="179" spans="5:11" x14ac:dyDescent="0.55000000000000004">
      <c r="E179" s="12">
        <v>45306.71347962963</v>
      </c>
      <c r="F179">
        <v>37.229999999999997</v>
      </c>
      <c r="G179">
        <v>26.76</v>
      </c>
      <c r="H179">
        <v>1010</v>
      </c>
      <c r="I179">
        <v>19.559999999999999</v>
      </c>
      <c r="K179">
        <f t="shared" si="2"/>
        <v>-1.081584990603254</v>
      </c>
    </row>
    <row r="180" spans="5:11" x14ac:dyDescent="0.55000000000000004">
      <c r="E180" s="12">
        <v>45306.713693287034</v>
      </c>
      <c r="F180">
        <v>37.31</v>
      </c>
      <c r="G180">
        <v>26.7</v>
      </c>
      <c r="H180">
        <v>1010.07</v>
      </c>
      <c r="I180">
        <v>19.559999999999999</v>
      </c>
      <c r="K180">
        <f t="shared" si="2"/>
        <v>-0.29798712764950253</v>
      </c>
    </row>
    <row r="181" spans="5:11" x14ac:dyDescent="0.55000000000000004">
      <c r="E181" s="12">
        <v>45306.713777523146</v>
      </c>
      <c r="F181">
        <v>37.42</v>
      </c>
      <c r="G181">
        <v>26.54</v>
      </c>
      <c r="H181">
        <v>1010</v>
      </c>
      <c r="I181">
        <v>19.559999999999999</v>
      </c>
      <c r="K181">
        <f t="shared" si="2"/>
        <v>-0.15958744522001922</v>
      </c>
    </row>
    <row r="182" spans="5:11" x14ac:dyDescent="0.55000000000000004">
      <c r="E182" s="12">
        <v>45306.713861087963</v>
      </c>
      <c r="F182">
        <v>37.380000000000003</v>
      </c>
      <c r="G182">
        <v>26.55</v>
      </c>
      <c r="H182">
        <v>1009.99</v>
      </c>
      <c r="I182">
        <v>19.559999999999999</v>
      </c>
      <c r="K182">
        <f t="shared" si="2"/>
        <v>-0.32649003897105899</v>
      </c>
    </row>
    <row r="183" spans="5:11" x14ac:dyDescent="0.55000000000000004">
      <c r="E183" s="12">
        <v>45306.713979664353</v>
      </c>
      <c r="F183">
        <v>37.409999999999997</v>
      </c>
      <c r="G183">
        <v>26.55</v>
      </c>
      <c r="H183">
        <v>1010.1</v>
      </c>
      <c r="I183">
        <v>19.559999999999999</v>
      </c>
      <c r="K183">
        <f t="shared" si="2"/>
        <v>-0.57073830599365394</v>
      </c>
    </row>
    <row r="184" spans="5:11" x14ac:dyDescent="0.55000000000000004">
      <c r="E184" s="12">
        <v>45306.71424332176</v>
      </c>
      <c r="F184">
        <v>37.25</v>
      </c>
      <c r="G184">
        <v>26.68</v>
      </c>
      <c r="H184">
        <v>1010.05</v>
      </c>
      <c r="I184">
        <v>19.559999999999999</v>
      </c>
      <c r="K184">
        <f t="shared" si="2"/>
        <v>-2.4301555289253152</v>
      </c>
    </row>
    <row r="185" spans="5:11" x14ac:dyDescent="0.55000000000000004">
      <c r="E185" s="12">
        <v>45306.714719212963</v>
      </c>
      <c r="F185">
        <v>37.25</v>
      </c>
      <c r="G185">
        <v>26.73</v>
      </c>
      <c r="H185">
        <v>1010.07</v>
      </c>
      <c r="I185">
        <v>19.559999999999999</v>
      </c>
      <c r="K185">
        <f t="shared" si="2"/>
        <v>-0.33909595472761822</v>
      </c>
    </row>
    <row r="186" spans="5:11" x14ac:dyDescent="0.55000000000000004">
      <c r="E186" s="12">
        <v>45306.714793090279</v>
      </c>
      <c r="F186">
        <v>37.44</v>
      </c>
      <c r="G186">
        <v>26.58</v>
      </c>
      <c r="H186">
        <v>1009.8</v>
      </c>
      <c r="I186">
        <v>19.559999999999999</v>
      </c>
      <c r="K186">
        <f t="shared" si="2"/>
        <v>-0.10826057578994153</v>
      </c>
    </row>
    <row r="187" spans="5:11" x14ac:dyDescent="0.55000000000000004">
      <c r="E187" s="12">
        <v>45306.71487664352</v>
      </c>
      <c r="F187">
        <v>37.33</v>
      </c>
      <c r="G187">
        <v>26.6</v>
      </c>
      <c r="H187">
        <v>1010.04</v>
      </c>
      <c r="I187">
        <v>19.559999999999999</v>
      </c>
      <c r="K187">
        <f t="shared" si="2"/>
        <v>-0.30015846273514057</v>
      </c>
    </row>
    <row r="188" spans="5:11" x14ac:dyDescent="0.55000000000000004">
      <c r="E188" s="12">
        <v>45306.714957812503</v>
      </c>
      <c r="F188">
        <v>37.340000000000003</v>
      </c>
      <c r="G188">
        <v>26.57</v>
      </c>
      <c r="H188">
        <v>1009.94</v>
      </c>
      <c r="I188">
        <v>19.559999999999999</v>
      </c>
      <c r="K188">
        <f t="shared" si="2"/>
        <v>-0.29374155675565561</v>
      </c>
    </row>
    <row r="189" spans="5:11" x14ac:dyDescent="0.55000000000000004">
      <c r="E189" s="12">
        <v>45306.715040995368</v>
      </c>
      <c r="F189">
        <v>37.380000000000003</v>
      </c>
      <c r="G189">
        <v>26.58</v>
      </c>
      <c r="H189">
        <v>1009.99</v>
      </c>
      <c r="I189">
        <v>19.559999999999999</v>
      </c>
      <c r="K189">
        <f t="shared" si="2"/>
        <v>-0.21699511003840399</v>
      </c>
    </row>
    <row r="190" spans="5:11" x14ac:dyDescent="0.55000000000000004">
      <c r="E190" s="12">
        <v>45306.715125150462</v>
      </c>
      <c r="F190">
        <v>37.31</v>
      </c>
      <c r="G190">
        <v>26.58</v>
      </c>
      <c r="H190">
        <v>1009.96</v>
      </c>
      <c r="I190">
        <v>19.559999999999999</v>
      </c>
      <c r="K190">
        <f t="shared" si="2"/>
        <v>-0.39363713464447869</v>
      </c>
    </row>
    <row r="191" spans="5:11" x14ac:dyDescent="0.55000000000000004">
      <c r="E191" s="12">
        <v>45306.71521678241</v>
      </c>
      <c r="F191">
        <v>37.36</v>
      </c>
      <c r="G191">
        <v>26.55</v>
      </c>
      <c r="H191">
        <v>1010.05</v>
      </c>
      <c r="I191">
        <v>19.559999999999999</v>
      </c>
      <c r="K191">
        <f t="shared" si="2"/>
        <v>-0.26479555979286928</v>
      </c>
    </row>
    <row r="192" spans="5:11" x14ac:dyDescent="0.55000000000000004">
      <c r="E192" s="12">
        <v>45306.715294409725</v>
      </c>
      <c r="F192">
        <v>37.4</v>
      </c>
      <c r="G192">
        <v>26.57</v>
      </c>
      <c r="H192">
        <v>1010.06</v>
      </c>
      <c r="I192">
        <v>19.559999999999999</v>
      </c>
      <c r="K192">
        <f t="shared" si="2"/>
        <v>-0.34225668377041174</v>
      </c>
    </row>
    <row r="193" spans="5:11" x14ac:dyDescent="0.55000000000000004">
      <c r="E193" s="12">
        <v>45306.715445057867</v>
      </c>
      <c r="F193">
        <v>37.340000000000003</v>
      </c>
      <c r="G193">
        <v>26.62</v>
      </c>
      <c r="H193">
        <v>1009.97</v>
      </c>
      <c r="I193">
        <v>19.559999999999999</v>
      </c>
      <c r="K193">
        <f t="shared" si="2"/>
        <v>-0.54885167629522158</v>
      </c>
    </row>
    <row r="194" spans="5:11" x14ac:dyDescent="0.55000000000000004">
      <c r="E194" s="12">
        <v>45306.715610312502</v>
      </c>
      <c r="F194">
        <v>37.28</v>
      </c>
      <c r="G194">
        <v>26.69</v>
      </c>
      <c r="H194">
        <v>1010.02</v>
      </c>
      <c r="I194">
        <v>19.559999999999999</v>
      </c>
      <c r="K194">
        <f t="shared" si="2"/>
        <v>-0.96774632093106661</v>
      </c>
    </row>
    <row r="195" spans="5:11" x14ac:dyDescent="0.55000000000000004">
      <c r="E195" s="12">
        <v>45306.715828020831</v>
      </c>
      <c r="F195">
        <v>37.33</v>
      </c>
      <c r="G195">
        <v>26.7</v>
      </c>
      <c r="H195">
        <v>1010.08</v>
      </c>
      <c r="I195">
        <v>19.559999999999999</v>
      </c>
      <c r="K195">
        <f t="shared" si="2"/>
        <v>-0.26157315210067011</v>
      </c>
    </row>
    <row r="196" spans="5:11" x14ac:dyDescent="0.55000000000000004">
      <c r="E196" s="12">
        <v>45306.715911006948</v>
      </c>
      <c r="F196">
        <v>37.28</v>
      </c>
      <c r="G196">
        <v>26.68</v>
      </c>
      <c r="H196">
        <v>1010.03</v>
      </c>
      <c r="I196">
        <v>19.559999999999999</v>
      </c>
      <c r="K196">
        <f t="shared" si="2"/>
        <v>-0.36036436069406008</v>
      </c>
    </row>
    <row r="197" spans="5:11" x14ac:dyDescent="0.55000000000000004">
      <c r="E197" s="12">
        <v>45306.715995162034</v>
      </c>
      <c r="F197">
        <v>37.29</v>
      </c>
      <c r="G197">
        <v>26.61</v>
      </c>
      <c r="H197">
        <v>1010.05</v>
      </c>
      <c r="I197">
        <v>19.559999999999999</v>
      </c>
      <c r="K197">
        <f t="shared" si="2"/>
        <v>-0.3690679182132186</v>
      </c>
    </row>
    <row r="198" spans="5:11" x14ac:dyDescent="0.55000000000000004">
      <c r="E198" s="12">
        <v>45306.716079120371</v>
      </c>
      <c r="F198">
        <v>37.33</v>
      </c>
      <c r="G198">
        <v>26.59</v>
      </c>
      <c r="H198">
        <v>1010.02</v>
      </c>
      <c r="I198">
        <v>19.559999999999999</v>
      </c>
      <c r="K198">
        <f t="shared" si="2"/>
        <v>-0.30405389506390534</v>
      </c>
    </row>
    <row r="199" spans="5:11" x14ac:dyDescent="0.55000000000000004">
      <c r="E199" s="12">
        <v>45306.716161122684</v>
      </c>
      <c r="F199">
        <v>37.32</v>
      </c>
      <c r="G199">
        <v>26.61</v>
      </c>
      <c r="H199">
        <v>1010.05</v>
      </c>
      <c r="I199">
        <v>19.559999999999999</v>
      </c>
      <c r="K199">
        <f t="shared" ref="K199:K262" si="3">($C$4+($C$5*F199)+($C$6*G199)+($C$7*H199)+($C$8*I199))*SECOND(E200-E199)</f>
        <v>-0.31448154982619059</v>
      </c>
    </row>
    <row r="200" spans="5:11" x14ac:dyDescent="0.55000000000000004">
      <c r="E200" s="12">
        <v>45306.716245034724</v>
      </c>
      <c r="F200">
        <v>37.32</v>
      </c>
      <c r="G200">
        <v>26.63</v>
      </c>
      <c r="H200">
        <v>1010.07</v>
      </c>
      <c r="I200">
        <v>19.559999999999999</v>
      </c>
      <c r="K200">
        <f t="shared" si="3"/>
        <v>-0.52583453442909445</v>
      </c>
    </row>
    <row r="201" spans="5:11" x14ac:dyDescent="0.55000000000000004">
      <c r="E201" s="12">
        <v>45306.71637858796</v>
      </c>
      <c r="F201">
        <v>37.369999999999997</v>
      </c>
      <c r="G201">
        <v>26.55</v>
      </c>
      <c r="H201">
        <v>1009.99</v>
      </c>
      <c r="I201">
        <v>19.559999999999999</v>
      </c>
      <c r="K201">
        <f t="shared" si="3"/>
        <v>-0.24673848340875892</v>
      </c>
    </row>
    <row r="202" spans="5:11" x14ac:dyDescent="0.55000000000000004">
      <c r="E202" s="12">
        <v>45306.716464606485</v>
      </c>
      <c r="F202">
        <v>37.36</v>
      </c>
      <c r="G202">
        <v>26.58</v>
      </c>
      <c r="H202">
        <v>1009.98</v>
      </c>
      <c r="I202">
        <v>19.559999999999999</v>
      </c>
      <c r="K202">
        <f t="shared" si="3"/>
        <v>-0.94123374646697044</v>
      </c>
    </row>
    <row r="203" spans="5:11" x14ac:dyDescent="0.55000000000000004">
      <c r="E203" s="12">
        <v>45306.716760798612</v>
      </c>
      <c r="F203">
        <v>37.380000000000003</v>
      </c>
      <c r="G203">
        <v>26.61</v>
      </c>
      <c r="H203">
        <v>1009.99</v>
      </c>
      <c r="I203">
        <v>19.559999999999999</v>
      </c>
      <c r="K203">
        <f t="shared" si="3"/>
        <v>-0.46959358353609559</v>
      </c>
    </row>
    <row r="204" spans="5:11" x14ac:dyDescent="0.55000000000000004">
      <c r="E204" s="12">
        <v>45306.716945636574</v>
      </c>
      <c r="F204">
        <v>37.35</v>
      </c>
      <c r="G204">
        <v>26.63</v>
      </c>
      <c r="H204">
        <v>1010</v>
      </c>
      <c r="I204">
        <v>19.559999999999999</v>
      </c>
      <c r="K204">
        <f t="shared" si="3"/>
        <v>-0.25231188639900637</v>
      </c>
    </row>
    <row r="205" spans="5:11" x14ac:dyDescent="0.55000000000000004">
      <c r="E205" s="12">
        <v>45306.717028032406</v>
      </c>
      <c r="F205">
        <v>37.32</v>
      </c>
      <c r="G205">
        <v>26.61</v>
      </c>
      <c r="H205">
        <v>1010.01</v>
      </c>
      <c r="I205">
        <v>19.559999999999999</v>
      </c>
      <c r="K205">
        <f t="shared" si="3"/>
        <v>-1.0335996383939197</v>
      </c>
    </row>
    <row r="206" spans="5:11" x14ac:dyDescent="0.55000000000000004">
      <c r="E206" s="12">
        <v>45306.717288541666</v>
      </c>
      <c r="F206">
        <v>37.380000000000003</v>
      </c>
      <c r="G206">
        <v>26.53</v>
      </c>
      <c r="H206">
        <v>1010.05</v>
      </c>
      <c r="I206">
        <v>19.559999999999999</v>
      </c>
      <c r="K206">
        <f t="shared" si="3"/>
        <v>-0.40474844404984367</v>
      </c>
    </row>
    <row r="207" spans="5:11" x14ac:dyDescent="0.55000000000000004">
      <c r="E207" s="12">
        <v>45306.717432442128</v>
      </c>
      <c r="F207">
        <v>37.340000000000003</v>
      </c>
      <c r="G207">
        <v>26.57</v>
      </c>
      <c r="H207">
        <v>1010</v>
      </c>
      <c r="I207">
        <v>19.559999999999999</v>
      </c>
      <c r="K207">
        <f t="shared" si="3"/>
        <v>-0.29360317701072347</v>
      </c>
    </row>
    <row r="208" spans="5:11" x14ac:dyDescent="0.55000000000000004">
      <c r="E208" s="12">
        <v>45306.717515439814</v>
      </c>
      <c r="F208">
        <v>37.35</v>
      </c>
      <c r="G208">
        <v>26.57</v>
      </c>
      <c r="H208">
        <v>1010.02</v>
      </c>
      <c r="I208">
        <v>19.559999999999999</v>
      </c>
      <c r="K208">
        <f t="shared" si="3"/>
        <v>-0.2753615943000618</v>
      </c>
    </row>
    <row r="209" spans="5:11" x14ac:dyDescent="0.55000000000000004">
      <c r="E209" s="12">
        <v>45306.71759724537</v>
      </c>
      <c r="F209">
        <v>37.33</v>
      </c>
      <c r="G209">
        <v>26.62</v>
      </c>
      <c r="H209">
        <v>1010.08</v>
      </c>
      <c r="I209">
        <v>19.559999999999999</v>
      </c>
      <c r="K209">
        <f t="shared" si="3"/>
        <v>-0.29236759807761104</v>
      </c>
    </row>
    <row r="210" spans="5:11" x14ac:dyDescent="0.55000000000000004">
      <c r="E210" s="12">
        <v>45306.717680289352</v>
      </c>
      <c r="F210">
        <v>37.28</v>
      </c>
      <c r="G210">
        <v>26.69</v>
      </c>
      <c r="H210">
        <v>1010.13</v>
      </c>
      <c r="I210">
        <v>19.559999999999999</v>
      </c>
      <c r="K210">
        <f t="shared" si="3"/>
        <v>-0.35628442203871913</v>
      </c>
    </row>
    <row r="211" spans="5:11" x14ac:dyDescent="0.55000000000000004">
      <c r="E211" s="12">
        <v>45306.71776363426</v>
      </c>
      <c r="F211">
        <v>37.28</v>
      </c>
      <c r="G211">
        <v>26.64</v>
      </c>
      <c r="H211">
        <v>1010.07</v>
      </c>
      <c r="I211">
        <v>19.559999999999999</v>
      </c>
      <c r="K211">
        <f t="shared" si="3"/>
        <v>-0.37566933051923002</v>
      </c>
    </row>
    <row r="212" spans="5:11" x14ac:dyDescent="0.55000000000000004">
      <c r="E212" s="12">
        <v>45306.717848796296</v>
      </c>
      <c r="F212">
        <v>37.28</v>
      </c>
      <c r="G212">
        <v>26.61</v>
      </c>
      <c r="H212">
        <v>1010.08</v>
      </c>
      <c r="I212">
        <v>19.559999999999999</v>
      </c>
      <c r="K212">
        <f t="shared" si="3"/>
        <v>-1.4381498280305749</v>
      </c>
    </row>
    <row r="213" spans="5:11" x14ac:dyDescent="0.55000000000000004">
      <c r="E213" s="12">
        <v>45306.718154282411</v>
      </c>
      <c r="F213">
        <v>37.409999999999997</v>
      </c>
      <c r="G213">
        <v>26.49</v>
      </c>
      <c r="H213">
        <v>1010.05</v>
      </c>
      <c r="I213">
        <v>19.559999999999999</v>
      </c>
      <c r="K213">
        <f t="shared" si="3"/>
        <v>-0.36569763959955637</v>
      </c>
    </row>
    <row r="214" spans="5:11" x14ac:dyDescent="0.55000000000000004">
      <c r="E214" s="12">
        <v>45306.718304884256</v>
      </c>
      <c r="F214">
        <v>37.270000000000003</v>
      </c>
      <c r="G214">
        <v>26.69</v>
      </c>
      <c r="H214">
        <v>1010.12</v>
      </c>
      <c r="I214">
        <v>19.559999999999999</v>
      </c>
      <c r="K214">
        <f t="shared" si="3"/>
        <v>-0.37450294145853391</v>
      </c>
    </row>
    <row r="215" spans="5:11" x14ac:dyDescent="0.55000000000000004">
      <c r="E215" s="12">
        <v>45306.718387974535</v>
      </c>
      <c r="F215">
        <v>37.32</v>
      </c>
      <c r="G215">
        <v>26.64</v>
      </c>
      <c r="H215">
        <v>1010.05</v>
      </c>
      <c r="I215">
        <v>19.559999999999999</v>
      </c>
      <c r="K215">
        <f t="shared" si="3"/>
        <v>-1.2117345303393137</v>
      </c>
    </row>
    <row r="216" spans="5:11" x14ac:dyDescent="0.55000000000000004">
      <c r="E216" s="12">
        <v>45306.718714155089</v>
      </c>
      <c r="F216">
        <v>37.270000000000003</v>
      </c>
      <c r="G216">
        <v>26.68</v>
      </c>
      <c r="H216">
        <v>1010.11</v>
      </c>
      <c r="I216">
        <v>19.559999999999999</v>
      </c>
      <c r="K216">
        <f t="shared" si="3"/>
        <v>-0.86485785256337522</v>
      </c>
    </row>
    <row r="217" spans="5:11" x14ac:dyDescent="0.55000000000000004">
      <c r="E217" s="12">
        <v>45306.718899872685</v>
      </c>
      <c r="F217">
        <v>37.25</v>
      </c>
      <c r="G217">
        <v>26.71</v>
      </c>
      <c r="H217">
        <v>1010.04</v>
      </c>
      <c r="I217">
        <v>19.559999999999999</v>
      </c>
      <c r="K217">
        <f t="shared" si="3"/>
        <v>-0.51863110527716216</v>
      </c>
    </row>
    <row r="218" spans="5:11" x14ac:dyDescent="0.55000000000000004">
      <c r="E218" s="12">
        <v>45306.719009247689</v>
      </c>
      <c r="F218">
        <v>37.299999999999997</v>
      </c>
      <c r="G218">
        <v>26.66</v>
      </c>
      <c r="H218">
        <v>1010.03</v>
      </c>
      <c r="I218">
        <v>19.559999999999999</v>
      </c>
      <c r="K218">
        <f t="shared" si="3"/>
        <v>-0.47381722847184449</v>
      </c>
    </row>
    <row r="219" spans="5:11" x14ac:dyDescent="0.55000000000000004">
      <c r="E219" s="12">
        <v>45306.719129363424</v>
      </c>
      <c r="F219">
        <v>37.29</v>
      </c>
      <c r="G219">
        <v>26.62</v>
      </c>
      <c r="H219">
        <v>1010.11</v>
      </c>
      <c r="I219">
        <v>19.5</v>
      </c>
      <c r="K219">
        <f t="shared" si="3"/>
        <v>8.4482245146659807E-3</v>
      </c>
    </row>
    <row r="220" spans="5:11" x14ac:dyDescent="0.55000000000000004">
      <c r="E220" s="12">
        <v>45306.719221643521</v>
      </c>
      <c r="F220">
        <v>37.28</v>
      </c>
      <c r="G220">
        <v>26.6</v>
      </c>
      <c r="H220">
        <v>1010.13</v>
      </c>
      <c r="I220">
        <v>19.559999999999999</v>
      </c>
      <c r="K220">
        <f t="shared" si="3"/>
        <v>-2.0663346327461269</v>
      </c>
    </row>
    <row r="221" spans="5:11" x14ac:dyDescent="0.55000000000000004">
      <c r="E221" s="12">
        <v>45306.719646967591</v>
      </c>
      <c r="F221">
        <v>37.299999999999997</v>
      </c>
      <c r="G221">
        <v>26.6</v>
      </c>
      <c r="H221">
        <v>1010.12</v>
      </c>
      <c r="I221">
        <v>19.559999999999999</v>
      </c>
      <c r="K221">
        <f t="shared" si="3"/>
        <v>-0.45586327473719024</v>
      </c>
    </row>
    <row r="222" spans="5:11" x14ac:dyDescent="0.55000000000000004">
      <c r="E222" s="12">
        <v>45306.719752430552</v>
      </c>
      <c r="F222">
        <v>37.25</v>
      </c>
      <c r="G222">
        <v>26.73</v>
      </c>
      <c r="H222">
        <v>1010.09</v>
      </c>
      <c r="I222">
        <v>19.559999999999999</v>
      </c>
      <c r="K222">
        <f t="shared" si="3"/>
        <v>-0.39556582060057721</v>
      </c>
    </row>
    <row r="223" spans="5:11" x14ac:dyDescent="0.55000000000000004">
      <c r="E223" s="12">
        <v>45306.719833993055</v>
      </c>
      <c r="F223">
        <v>37.25</v>
      </c>
      <c r="G223">
        <v>26.76</v>
      </c>
      <c r="H223">
        <v>1010.08</v>
      </c>
      <c r="I223">
        <v>19.559999999999999</v>
      </c>
      <c r="K223">
        <f t="shared" si="3"/>
        <v>-0.38404096665003706</v>
      </c>
    </row>
    <row r="224" spans="5:11" x14ac:dyDescent="0.55000000000000004">
      <c r="E224" s="12">
        <v>45306.719917326387</v>
      </c>
      <c r="F224">
        <v>37.28</v>
      </c>
      <c r="G224">
        <v>26.72</v>
      </c>
      <c r="H224">
        <v>1010.09</v>
      </c>
      <c r="I224">
        <v>19.559999999999999</v>
      </c>
      <c r="K224">
        <f t="shared" si="3"/>
        <v>-0.34482875796066992</v>
      </c>
    </row>
    <row r="225" spans="5:11" x14ac:dyDescent="0.55000000000000004">
      <c r="E225" s="12">
        <v>45306.719999791669</v>
      </c>
      <c r="F225">
        <v>37.270000000000003</v>
      </c>
      <c r="G225">
        <v>26.71</v>
      </c>
      <c r="H225">
        <v>1010.16</v>
      </c>
      <c r="I225">
        <v>19.559999999999999</v>
      </c>
      <c r="K225">
        <f t="shared" si="3"/>
        <v>-0.41909951634403342</v>
      </c>
    </row>
    <row r="226" spans="5:11" x14ac:dyDescent="0.55000000000000004">
      <c r="E226" s="12">
        <v>45306.72009224537</v>
      </c>
      <c r="F226">
        <v>37.26</v>
      </c>
      <c r="G226">
        <v>26.69</v>
      </c>
      <c r="H226">
        <v>1010.11</v>
      </c>
      <c r="I226">
        <v>19.5</v>
      </c>
      <c r="K226">
        <f t="shared" si="3"/>
        <v>-3.4712625783214435E-2</v>
      </c>
    </row>
    <row r="227" spans="5:11" x14ac:dyDescent="0.55000000000000004">
      <c r="E227" s="12">
        <v>45306.720233252316</v>
      </c>
      <c r="F227">
        <v>37.270000000000003</v>
      </c>
      <c r="G227">
        <v>26.61</v>
      </c>
      <c r="H227">
        <v>1010.16</v>
      </c>
      <c r="I227">
        <v>19.559999999999999</v>
      </c>
      <c r="K227">
        <f t="shared" si="3"/>
        <v>-1.8523663281015388</v>
      </c>
    </row>
    <row r="228" spans="5:11" x14ac:dyDescent="0.55000000000000004">
      <c r="E228" s="12">
        <v>45306.720600659719</v>
      </c>
      <c r="F228">
        <v>37.19</v>
      </c>
      <c r="G228">
        <v>26.7</v>
      </c>
      <c r="H228">
        <v>1010.09</v>
      </c>
      <c r="I228">
        <v>19.559999999999999</v>
      </c>
      <c r="K228">
        <f t="shared" si="3"/>
        <v>-0.811307317253668</v>
      </c>
    </row>
    <row r="229" spans="5:11" x14ac:dyDescent="0.55000000000000004">
      <c r="E229" s="12">
        <v>45306.720724074075</v>
      </c>
      <c r="F229">
        <v>37.22</v>
      </c>
      <c r="G229">
        <v>26.69</v>
      </c>
      <c r="H229">
        <v>1010.05</v>
      </c>
      <c r="I229">
        <v>19.559999999999999</v>
      </c>
      <c r="K229">
        <f t="shared" si="3"/>
        <v>-0.46564166513935135</v>
      </c>
    </row>
    <row r="230" spans="5:11" x14ac:dyDescent="0.55000000000000004">
      <c r="E230" s="12">
        <v>45306.720802523145</v>
      </c>
      <c r="F230">
        <v>37.299999999999997</v>
      </c>
      <c r="G230">
        <v>26.61</v>
      </c>
      <c r="H230">
        <v>1010.11</v>
      </c>
      <c r="I230">
        <v>19.559999999999999</v>
      </c>
      <c r="K230">
        <f t="shared" si="3"/>
        <v>-0.95199250920665435</v>
      </c>
    </row>
    <row r="231" spans="5:11" x14ac:dyDescent="0.55000000000000004">
      <c r="E231" s="12">
        <v>45306.721025231484</v>
      </c>
      <c r="F231">
        <v>37.28</v>
      </c>
      <c r="G231">
        <v>26.62</v>
      </c>
      <c r="H231">
        <v>1010.06</v>
      </c>
      <c r="I231">
        <v>19.559999999999999</v>
      </c>
      <c r="K231">
        <f t="shared" si="3"/>
        <v>-0.38339100530429349</v>
      </c>
    </row>
    <row r="232" spans="5:11" x14ac:dyDescent="0.55000000000000004">
      <c r="E232" s="12">
        <v>45306.721102523152</v>
      </c>
      <c r="F232">
        <v>37.24</v>
      </c>
      <c r="G232">
        <v>26.66</v>
      </c>
      <c r="H232">
        <v>1010.1</v>
      </c>
      <c r="I232">
        <v>19.559999999999999</v>
      </c>
      <c r="K232">
        <f t="shared" si="3"/>
        <v>-0.44068335366856815</v>
      </c>
    </row>
    <row r="233" spans="5:11" x14ac:dyDescent="0.55000000000000004">
      <c r="E233" s="12">
        <v>45306.721184942129</v>
      </c>
      <c r="F233">
        <v>37.229999999999997</v>
      </c>
      <c r="G233">
        <v>26.66</v>
      </c>
      <c r="H233">
        <v>1010.02</v>
      </c>
      <c r="I233">
        <v>19.559999999999999</v>
      </c>
      <c r="K233">
        <f t="shared" si="3"/>
        <v>-0.45906331612416196</v>
      </c>
    </row>
    <row r="234" spans="5:11" x14ac:dyDescent="0.55000000000000004">
      <c r="E234" s="12">
        <v>45306.721268310182</v>
      </c>
      <c r="F234">
        <v>37.29</v>
      </c>
      <c r="G234">
        <v>26.55</v>
      </c>
      <c r="H234">
        <v>1010.04</v>
      </c>
      <c r="I234">
        <v>19.559999999999999</v>
      </c>
      <c r="K234">
        <f t="shared" si="3"/>
        <v>-0.3921868159867401</v>
      </c>
    </row>
    <row r="235" spans="5:11" x14ac:dyDescent="0.55000000000000004">
      <c r="E235" s="12">
        <v>45306.721352581022</v>
      </c>
      <c r="F235">
        <v>37.229999999999997</v>
      </c>
      <c r="G235">
        <v>26.61</v>
      </c>
      <c r="H235">
        <v>1010.13</v>
      </c>
      <c r="I235">
        <v>19.559999999999999</v>
      </c>
      <c r="K235">
        <f t="shared" si="3"/>
        <v>-0.47805614866069845</v>
      </c>
    </row>
    <row r="236" spans="5:11" x14ac:dyDescent="0.55000000000000004">
      <c r="E236" s="12">
        <v>45306.721435092593</v>
      </c>
      <c r="F236">
        <v>37.229999999999997</v>
      </c>
      <c r="G236">
        <v>26.61</v>
      </c>
      <c r="H236">
        <v>1010.07</v>
      </c>
      <c r="I236">
        <v>19.5</v>
      </c>
      <c r="K236">
        <f t="shared" si="3"/>
        <v>-0.10572209923413212</v>
      </c>
    </row>
    <row r="237" spans="5:11" x14ac:dyDescent="0.55000000000000004">
      <c r="E237" s="12">
        <v>45306.721520173611</v>
      </c>
      <c r="F237">
        <v>37.18</v>
      </c>
      <c r="G237">
        <v>26.71</v>
      </c>
      <c r="H237">
        <v>1010.04</v>
      </c>
      <c r="I237">
        <v>19.559999999999999</v>
      </c>
      <c r="K237">
        <f t="shared" si="3"/>
        <v>-0.9856747484107693</v>
      </c>
    </row>
    <row r="238" spans="5:11" x14ac:dyDescent="0.55000000000000004">
      <c r="E238" s="12">
        <v>45306.721666423611</v>
      </c>
      <c r="F238">
        <v>37.24</v>
      </c>
      <c r="G238">
        <v>26.62</v>
      </c>
      <c r="H238">
        <v>1010.12</v>
      </c>
      <c r="I238">
        <v>19.559999999999999</v>
      </c>
      <c r="K238">
        <f t="shared" si="3"/>
        <v>-0.45603445007538213</v>
      </c>
    </row>
    <row r="239" spans="5:11" x14ac:dyDescent="0.55000000000000004">
      <c r="E239" s="12">
        <v>45306.721748993055</v>
      </c>
      <c r="F239">
        <v>37.17</v>
      </c>
      <c r="G239">
        <v>26.7</v>
      </c>
      <c r="H239">
        <v>1010.04</v>
      </c>
      <c r="I239">
        <v>19.559999999999999</v>
      </c>
      <c r="K239">
        <f t="shared" si="3"/>
        <v>-0.55279270332809105</v>
      </c>
    </row>
    <row r="240" spans="5:11" x14ac:dyDescent="0.55000000000000004">
      <c r="E240" s="12">
        <v>45306.721831238428</v>
      </c>
      <c r="F240">
        <v>37.22</v>
      </c>
      <c r="G240">
        <v>26.67</v>
      </c>
      <c r="H240">
        <v>1010.03</v>
      </c>
      <c r="I240">
        <v>19.559999999999999</v>
      </c>
      <c r="K240">
        <f t="shared" si="3"/>
        <v>-0.47338640321523684</v>
      </c>
    </row>
    <row r="241" spans="5:11" x14ac:dyDescent="0.55000000000000004">
      <c r="E241" s="12">
        <v>45306.721913807873</v>
      </c>
      <c r="F241">
        <v>37.299999999999997</v>
      </c>
      <c r="G241">
        <v>26.56</v>
      </c>
      <c r="H241">
        <v>1009.98</v>
      </c>
      <c r="I241">
        <v>19.559999999999999</v>
      </c>
      <c r="K241">
        <f t="shared" si="3"/>
        <v>-0.37028043385553389</v>
      </c>
    </row>
    <row r="242" spans="5:11" x14ac:dyDescent="0.55000000000000004">
      <c r="E242" s="12">
        <v>45306.721996979169</v>
      </c>
      <c r="F242">
        <v>37.25</v>
      </c>
      <c r="G242">
        <v>26.61</v>
      </c>
      <c r="H242">
        <v>1010.1</v>
      </c>
      <c r="I242">
        <v>19.559999999999999</v>
      </c>
      <c r="K242">
        <f t="shared" si="3"/>
        <v>-0.44173442627515414</v>
      </c>
    </row>
    <row r="243" spans="5:11" x14ac:dyDescent="0.55000000000000004">
      <c r="E243" s="12">
        <v>45306.722081250002</v>
      </c>
      <c r="F243">
        <v>37.25</v>
      </c>
      <c r="G243">
        <v>26.56</v>
      </c>
      <c r="H243">
        <v>1010.09</v>
      </c>
      <c r="I243">
        <v>19.559999999999999</v>
      </c>
      <c r="K243">
        <f t="shared" si="3"/>
        <v>-0.46100401830155491</v>
      </c>
    </row>
    <row r="244" spans="5:11" x14ac:dyDescent="0.55000000000000004">
      <c r="E244" s="12">
        <v>45306.722167129628</v>
      </c>
      <c r="F244">
        <v>37.24</v>
      </c>
      <c r="G244">
        <v>26.59</v>
      </c>
      <c r="H244">
        <v>1010.06</v>
      </c>
      <c r="I244">
        <v>19.559999999999999</v>
      </c>
      <c r="K244">
        <f t="shared" si="3"/>
        <v>-0.66817249580239491</v>
      </c>
    </row>
    <row r="245" spans="5:11" x14ac:dyDescent="0.55000000000000004">
      <c r="E245" s="12">
        <v>45306.722285937503</v>
      </c>
      <c r="F245">
        <v>37.229999999999997</v>
      </c>
      <c r="G245">
        <v>26.58</v>
      </c>
      <c r="H245">
        <v>1010.12</v>
      </c>
      <c r="I245">
        <v>19.559999999999999</v>
      </c>
      <c r="K245">
        <f t="shared" si="3"/>
        <v>-0.55957386193472303</v>
      </c>
    </row>
    <row r="246" spans="5:11" x14ac:dyDescent="0.55000000000000004">
      <c r="E246" s="12">
        <v>45306.722376574071</v>
      </c>
      <c r="F246">
        <v>37.270000000000003</v>
      </c>
      <c r="G246">
        <v>26.51</v>
      </c>
      <c r="H246">
        <v>1010.11</v>
      </c>
      <c r="I246">
        <v>19.559999999999999</v>
      </c>
      <c r="K246">
        <f t="shared" si="3"/>
        <v>-0.44381350819745435</v>
      </c>
    </row>
    <row r="247" spans="5:11" x14ac:dyDescent="0.55000000000000004">
      <c r="E247" s="12">
        <v>45306.7224590162</v>
      </c>
      <c r="F247">
        <v>37.26</v>
      </c>
      <c r="G247">
        <v>26.55</v>
      </c>
      <c r="H247">
        <v>1010.09</v>
      </c>
      <c r="I247">
        <v>19.559999999999999</v>
      </c>
      <c r="K247">
        <f t="shared" si="3"/>
        <v>-0.446657867919658</v>
      </c>
    </row>
    <row r="248" spans="5:11" x14ac:dyDescent="0.55000000000000004">
      <c r="E248" s="12">
        <v>45306.722542152776</v>
      </c>
      <c r="F248">
        <v>37.270000000000003</v>
      </c>
      <c r="G248">
        <v>26.54</v>
      </c>
      <c r="H248">
        <v>1010.04</v>
      </c>
      <c r="I248">
        <v>19.559999999999999</v>
      </c>
      <c r="K248">
        <f t="shared" si="3"/>
        <v>-1.173730520835079</v>
      </c>
    </row>
    <row r="249" spans="5:11" x14ac:dyDescent="0.55000000000000004">
      <c r="E249" s="12">
        <v>45306.722761261575</v>
      </c>
      <c r="F249">
        <v>37.24</v>
      </c>
      <c r="G249">
        <v>26.56</v>
      </c>
      <c r="H249">
        <v>1010.08</v>
      </c>
      <c r="I249">
        <v>19.559999999999999</v>
      </c>
      <c r="K249">
        <f t="shared" si="3"/>
        <v>-0.47922253772136969</v>
      </c>
    </row>
    <row r="250" spans="5:11" x14ac:dyDescent="0.55000000000000004">
      <c r="E250" s="12">
        <v>45306.722845277778</v>
      </c>
      <c r="F250">
        <v>37.19</v>
      </c>
      <c r="G250">
        <v>26.65</v>
      </c>
      <c r="H250">
        <v>1010.11</v>
      </c>
      <c r="I250">
        <v>19.559999999999999</v>
      </c>
      <c r="K250">
        <f t="shared" si="3"/>
        <v>-0.53548687676990525</v>
      </c>
    </row>
    <row r="251" spans="5:11" x14ac:dyDescent="0.55000000000000004">
      <c r="E251" s="12">
        <v>45306.72292699074</v>
      </c>
      <c r="F251">
        <v>37.22</v>
      </c>
      <c r="G251">
        <v>26.64</v>
      </c>
      <c r="H251">
        <v>1010.11</v>
      </c>
      <c r="I251">
        <v>19.559999999999999</v>
      </c>
      <c r="K251">
        <f t="shared" si="3"/>
        <v>-0.48474981412999796</v>
      </c>
    </row>
    <row r="252" spans="5:11" x14ac:dyDescent="0.55000000000000004">
      <c r="E252" s="12">
        <v>45306.723009004629</v>
      </c>
      <c r="F252">
        <v>37.18</v>
      </c>
      <c r="G252">
        <v>26.61</v>
      </c>
      <c r="H252">
        <v>1010.14</v>
      </c>
      <c r="I252">
        <v>19.559999999999999</v>
      </c>
      <c r="K252">
        <f t="shared" si="3"/>
        <v>-0.56901036601491484</v>
      </c>
    </row>
    <row r="253" spans="5:11" x14ac:dyDescent="0.55000000000000004">
      <c r="E253" s="12">
        <v>45306.723093460649</v>
      </c>
      <c r="F253">
        <v>37.17</v>
      </c>
      <c r="G253">
        <v>26.68</v>
      </c>
      <c r="H253">
        <v>1010.15</v>
      </c>
      <c r="I253">
        <v>19.5</v>
      </c>
      <c r="K253">
        <f t="shared" si="3"/>
        <v>-0.2682359849311311</v>
      </c>
    </row>
    <row r="254" spans="5:11" x14ac:dyDescent="0.55000000000000004">
      <c r="E254" s="12">
        <v>45306.723208993055</v>
      </c>
      <c r="F254">
        <v>37.19</v>
      </c>
      <c r="G254">
        <v>26.65</v>
      </c>
      <c r="H254">
        <v>1010.13</v>
      </c>
      <c r="I254">
        <v>19.559999999999999</v>
      </c>
      <c r="K254">
        <f t="shared" si="3"/>
        <v>-1.4533391790824233</v>
      </c>
    </row>
    <row r="255" spans="5:11" x14ac:dyDescent="0.55000000000000004">
      <c r="E255" s="12">
        <v>45306.723427534722</v>
      </c>
      <c r="F255">
        <v>37.17</v>
      </c>
      <c r="G255">
        <v>26.65</v>
      </c>
      <c r="H255">
        <v>1010.03</v>
      </c>
      <c r="I255">
        <v>19.5</v>
      </c>
      <c r="K255">
        <f t="shared" si="3"/>
        <v>-0.19958986618301822</v>
      </c>
    </row>
    <row r="256" spans="5:11" x14ac:dyDescent="0.55000000000000004">
      <c r="E256" s="12">
        <v>45306.723509004631</v>
      </c>
      <c r="F256">
        <v>37.19</v>
      </c>
      <c r="G256">
        <v>26.63</v>
      </c>
      <c r="H256">
        <v>1010.13</v>
      </c>
      <c r="I256">
        <v>19.5</v>
      </c>
      <c r="K256">
        <f t="shared" si="3"/>
        <v>-0.17066693251100418</v>
      </c>
    </row>
    <row r="257" spans="5:11" x14ac:dyDescent="0.55000000000000004">
      <c r="E257" s="12">
        <v>45306.72359238426</v>
      </c>
      <c r="F257">
        <v>37.14</v>
      </c>
      <c r="G257">
        <v>26.7</v>
      </c>
      <c r="H257">
        <v>1010.15</v>
      </c>
      <c r="I257">
        <v>19.559999999999999</v>
      </c>
      <c r="K257">
        <f t="shared" si="3"/>
        <v>-0.60712537551607682</v>
      </c>
    </row>
    <row r="258" spans="5:11" x14ac:dyDescent="0.55000000000000004">
      <c r="E258" s="12">
        <v>45306.72367777778</v>
      </c>
      <c r="F258">
        <v>37.159999999999997</v>
      </c>
      <c r="G258">
        <v>26.66</v>
      </c>
      <c r="H258">
        <v>1010.16</v>
      </c>
      <c r="I258">
        <v>19.559999999999999</v>
      </c>
      <c r="K258">
        <f t="shared" si="3"/>
        <v>-0.66983842623514533</v>
      </c>
    </row>
    <row r="259" spans="5:11" x14ac:dyDescent="0.55000000000000004">
      <c r="E259" s="12">
        <v>45306.723767129632</v>
      </c>
      <c r="F259">
        <v>37.130000000000003</v>
      </c>
      <c r="G259">
        <v>26.66</v>
      </c>
      <c r="H259">
        <v>1010.07</v>
      </c>
      <c r="I259">
        <v>19.559999999999999</v>
      </c>
      <c r="K259">
        <f t="shared" si="3"/>
        <v>-2.288937717714834</v>
      </c>
    </row>
    <row r="260" spans="5:11" x14ac:dyDescent="0.55000000000000004">
      <c r="E260" s="12">
        <v>45306.724060416665</v>
      </c>
      <c r="F260">
        <v>37.159999999999997</v>
      </c>
      <c r="G260">
        <v>26.64</v>
      </c>
      <c r="H260">
        <v>1010.16</v>
      </c>
      <c r="I260">
        <v>19.5</v>
      </c>
      <c r="K260">
        <f t="shared" si="3"/>
        <v>-0.22133480527847027</v>
      </c>
    </row>
    <row r="261" spans="5:11" x14ac:dyDescent="0.55000000000000004">
      <c r="E261" s="12">
        <v>45306.724135902776</v>
      </c>
      <c r="F261">
        <v>37.14</v>
      </c>
      <c r="G261">
        <v>26.69</v>
      </c>
      <c r="H261">
        <v>1010.17</v>
      </c>
      <c r="I261">
        <v>19.559999999999999</v>
      </c>
      <c r="K261">
        <f t="shared" si="3"/>
        <v>-0.61092855468157836</v>
      </c>
    </row>
    <row r="262" spans="5:11" x14ac:dyDescent="0.55000000000000004">
      <c r="E262" s="12">
        <v>45306.724219212963</v>
      </c>
      <c r="F262">
        <v>37.159999999999997</v>
      </c>
      <c r="G262">
        <v>26.66</v>
      </c>
      <c r="H262">
        <v>1010.15</v>
      </c>
      <c r="I262">
        <v>19.5</v>
      </c>
      <c r="K262">
        <f t="shared" si="3"/>
        <v>-0.21365925707505085</v>
      </c>
    </row>
    <row r="263" spans="5:11" x14ac:dyDescent="0.55000000000000004">
      <c r="E263" s="12">
        <v>45306.724300821763</v>
      </c>
      <c r="F263">
        <v>37.17</v>
      </c>
      <c r="G263">
        <v>26.64</v>
      </c>
      <c r="H263">
        <v>1010.21</v>
      </c>
      <c r="I263">
        <v>19.5</v>
      </c>
      <c r="K263">
        <f t="shared" ref="K263:K326" si="4">($C$4+($C$5*F263)+($C$6*G263)+($C$7*H263)+($C$8*I263))*SECOND(E264-E263)</f>
        <v>-0.20302403269534253</v>
      </c>
    </row>
    <row r="264" spans="5:11" x14ac:dyDescent="0.55000000000000004">
      <c r="E264" s="12">
        <v>45306.724383078705</v>
      </c>
      <c r="F264">
        <v>37.159999999999997</v>
      </c>
      <c r="G264">
        <v>26.58</v>
      </c>
      <c r="H264">
        <v>1010.17</v>
      </c>
      <c r="I264">
        <v>19.5</v>
      </c>
      <c r="K264">
        <f t="shared" si="4"/>
        <v>-0.24440757647034772</v>
      </c>
    </row>
    <row r="265" spans="5:11" x14ac:dyDescent="0.55000000000000004">
      <c r="E265" s="12">
        <v>45306.724467349537</v>
      </c>
      <c r="F265">
        <v>37.11</v>
      </c>
      <c r="G265">
        <v>26.64</v>
      </c>
      <c r="H265">
        <v>1010.16</v>
      </c>
      <c r="I265">
        <v>19.5</v>
      </c>
      <c r="K265">
        <f t="shared" si="4"/>
        <v>-0.31231208592350868</v>
      </c>
    </row>
    <row r="266" spans="5:11" x14ac:dyDescent="0.55000000000000004">
      <c r="E266" s="12">
        <v>45306.724552511572</v>
      </c>
      <c r="F266">
        <v>37.15</v>
      </c>
      <c r="G266">
        <v>26.61</v>
      </c>
      <c r="H266">
        <v>1010.12</v>
      </c>
      <c r="I266">
        <v>19.5</v>
      </c>
      <c r="K266">
        <f t="shared" si="4"/>
        <v>-0.25117043181211329</v>
      </c>
    </row>
    <row r="267" spans="5:11" x14ac:dyDescent="0.55000000000000004">
      <c r="E267" s="12">
        <v>45306.724634988423</v>
      </c>
      <c r="F267">
        <v>37.1</v>
      </c>
      <c r="G267">
        <v>26.68</v>
      </c>
      <c r="H267">
        <v>1010.11</v>
      </c>
      <c r="I267">
        <v>19.5</v>
      </c>
      <c r="K267">
        <f t="shared" si="4"/>
        <v>-0.31522563551815352</v>
      </c>
    </row>
    <row r="268" spans="5:11" x14ac:dyDescent="0.55000000000000004">
      <c r="E268" s="12">
        <v>45306.724718263889</v>
      </c>
      <c r="F268">
        <v>37.07</v>
      </c>
      <c r="G268">
        <v>26.74</v>
      </c>
      <c r="H268">
        <v>1010.19</v>
      </c>
      <c r="I268">
        <v>19.5</v>
      </c>
      <c r="K268">
        <f t="shared" si="4"/>
        <v>-0.34653166309593075</v>
      </c>
    </row>
    <row r="269" spans="5:11" x14ac:dyDescent="0.55000000000000004">
      <c r="E269" s="12">
        <v>45306.724800891207</v>
      </c>
      <c r="F269">
        <v>37.07</v>
      </c>
      <c r="G269">
        <v>26.73</v>
      </c>
      <c r="H269">
        <v>1010.19</v>
      </c>
      <c r="I269">
        <v>19.5</v>
      </c>
      <c r="K269">
        <f t="shared" si="4"/>
        <v>-0.35038096884305148</v>
      </c>
    </row>
    <row r="270" spans="5:11" x14ac:dyDescent="0.55000000000000004">
      <c r="E270" s="12">
        <v>45306.724883067131</v>
      </c>
      <c r="F270">
        <v>37.119999999999997</v>
      </c>
      <c r="G270">
        <v>26.67</v>
      </c>
      <c r="H270">
        <v>1010.18</v>
      </c>
      <c r="I270">
        <v>19.559999999999999</v>
      </c>
      <c r="K270">
        <f t="shared" si="4"/>
        <v>-0.65499501514303304</v>
      </c>
    </row>
    <row r="271" spans="5:11" x14ac:dyDescent="0.55000000000000004">
      <c r="E271" s="12">
        <v>45306.724968981478</v>
      </c>
      <c r="F271">
        <v>37.130000000000003</v>
      </c>
      <c r="G271">
        <v>26.64</v>
      </c>
      <c r="H271">
        <v>1010.18</v>
      </c>
      <c r="I271">
        <v>19.5</v>
      </c>
      <c r="K271">
        <f t="shared" si="4"/>
        <v>-0.39410721011979177</v>
      </c>
    </row>
    <row r="272" spans="5:11" x14ac:dyDescent="0.55000000000000004">
      <c r="E272" s="12">
        <v>45306.725083333331</v>
      </c>
      <c r="F272">
        <v>37.119999999999997</v>
      </c>
      <c r="G272">
        <v>26.65</v>
      </c>
      <c r="H272">
        <v>1010.16</v>
      </c>
      <c r="I272">
        <v>19.5</v>
      </c>
      <c r="K272">
        <f t="shared" si="4"/>
        <v>-0.29026732404742006</v>
      </c>
    </row>
    <row r="273" spans="5:11" x14ac:dyDescent="0.55000000000000004">
      <c r="E273" s="12">
        <v>45306.72516559028</v>
      </c>
      <c r="F273">
        <v>37.19</v>
      </c>
      <c r="G273">
        <v>26.58</v>
      </c>
      <c r="H273">
        <v>1010.21</v>
      </c>
      <c r="I273">
        <v>19.5</v>
      </c>
      <c r="K273">
        <f t="shared" si="4"/>
        <v>-0.27104136417147373</v>
      </c>
    </row>
    <row r="274" spans="5:11" x14ac:dyDescent="0.55000000000000004">
      <c r="E274" s="12">
        <v>45306.72528496528</v>
      </c>
      <c r="F274">
        <v>37.130000000000003</v>
      </c>
      <c r="G274">
        <v>26.63</v>
      </c>
      <c r="H274">
        <v>1010.15</v>
      </c>
      <c r="I274">
        <v>19.5</v>
      </c>
      <c r="K274">
        <f t="shared" si="4"/>
        <v>-0.27979354270341616</v>
      </c>
    </row>
    <row r="275" spans="5:11" x14ac:dyDescent="0.55000000000000004">
      <c r="E275" s="12">
        <v>45306.725367326391</v>
      </c>
      <c r="F275">
        <v>37.14</v>
      </c>
      <c r="G275">
        <v>26.58</v>
      </c>
      <c r="H275">
        <v>1010.2</v>
      </c>
      <c r="I275">
        <v>19.5</v>
      </c>
      <c r="K275">
        <f t="shared" si="4"/>
        <v>-0.28072929885591691</v>
      </c>
    </row>
    <row r="276" spans="5:11" x14ac:dyDescent="0.55000000000000004">
      <c r="E276" s="12">
        <v>45306.725450659724</v>
      </c>
      <c r="F276">
        <v>37.130000000000003</v>
      </c>
      <c r="G276">
        <v>26.59</v>
      </c>
      <c r="H276">
        <v>1010.2</v>
      </c>
      <c r="I276">
        <v>19.559999999999999</v>
      </c>
      <c r="K276">
        <f t="shared" si="4"/>
        <v>-0.66754787840931229</v>
      </c>
    </row>
    <row r="277" spans="5:11" x14ac:dyDescent="0.55000000000000004">
      <c r="E277" s="12">
        <v>45306.725534409721</v>
      </c>
      <c r="F277">
        <v>37.15</v>
      </c>
      <c r="G277">
        <v>26.57</v>
      </c>
      <c r="H277">
        <v>1010.21</v>
      </c>
      <c r="I277">
        <v>19.5</v>
      </c>
      <c r="K277">
        <f t="shared" si="4"/>
        <v>-0.26636008518319798</v>
      </c>
    </row>
    <row r="278" spans="5:11" x14ac:dyDescent="0.55000000000000004">
      <c r="E278" s="12">
        <v>45306.725618252312</v>
      </c>
      <c r="F278">
        <v>37.200000000000003</v>
      </c>
      <c r="G278">
        <v>26.49</v>
      </c>
      <c r="H278">
        <v>1010.21</v>
      </c>
      <c r="I278">
        <v>19.5</v>
      </c>
      <c r="K278">
        <f t="shared" si="4"/>
        <v>-0.20617725051507563</v>
      </c>
    </row>
    <row r="279" spans="5:11" x14ac:dyDescent="0.55000000000000004">
      <c r="E279" s="12">
        <v>45306.725701840274</v>
      </c>
      <c r="F279">
        <v>37.229999999999997</v>
      </c>
      <c r="G279">
        <v>26.46</v>
      </c>
      <c r="H279">
        <v>1010.22</v>
      </c>
      <c r="I279">
        <v>19.5</v>
      </c>
      <c r="K279">
        <f t="shared" si="4"/>
        <v>-0.16311573607858776</v>
      </c>
    </row>
    <row r="280" spans="5:11" x14ac:dyDescent="0.55000000000000004">
      <c r="E280" s="12">
        <v>45306.725786782408</v>
      </c>
      <c r="F280">
        <v>37.19</v>
      </c>
      <c r="G280">
        <v>26.54</v>
      </c>
      <c r="H280">
        <v>1010.25</v>
      </c>
      <c r="I280">
        <v>19.5</v>
      </c>
      <c r="K280">
        <f t="shared" si="4"/>
        <v>-0.20503392474522641</v>
      </c>
    </row>
    <row r="281" spans="5:11" x14ac:dyDescent="0.55000000000000004">
      <c r="E281" s="12">
        <v>45306.72587195602</v>
      </c>
      <c r="F281">
        <v>37.17</v>
      </c>
      <c r="G281">
        <v>26.56</v>
      </c>
      <c r="H281">
        <v>1010.2</v>
      </c>
      <c r="I281">
        <v>19.559999999999999</v>
      </c>
      <c r="K281">
        <f t="shared" si="4"/>
        <v>-1.3858605054505233</v>
      </c>
    </row>
    <row r="282" spans="5:11" x14ac:dyDescent="0.55000000000000004">
      <c r="E282" s="12">
        <v>45306.726059004628</v>
      </c>
      <c r="F282">
        <v>37.14</v>
      </c>
      <c r="G282">
        <v>26.62</v>
      </c>
      <c r="H282">
        <v>1010.27</v>
      </c>
      <c r="I282">
        <v>19.5</v>
      </c>
      <c r="K282">
        <f t="shared" si="4"/>
        <v>-0.26517063283167985</v>
      </c>
    </row>
    <row r="283" spans="5:11" x14ac:dyDescent="0.55000000000000004">
      <c r="E283" s="12">
        <v>45306.726143263892</v>
      </c>
      <c r="F283">
        <v>37.08</v>
      </c>
      <c r="G283">
        <v>26.66</v>
      </c>
      <c r="H283">
        <v>1010.23</v>
      </c>
      <c r="I283">
        <v>19.5</v>
      </c>
      <c r="K283">
        <f t="shared" si="4"/>
        <v>-0.82065919949843646</v>
      </c>
    </row>
    <row r="284" spans="5:11" x14ac:dyDescent="0.55000000000000004">
      <c r="E284" s="12">
        <v>45306.726326631942</v>
      </c>
      <c r="F284">
        <v>37.1</v>
      </c>
      <c r="G284">
        <v>26.6</v>
      </c>
      <c r="H284">
        <v>1010.23</v>
      </c>
      <c r="I284">
        <v>19.5</v>
      </c>
      <c r="K284">
        <f t="shared" si="4"/>
        <v>-0.34574332200525504</v>
      </c>
    </row>
    <row r="285" spans="5:11" x14ac:dyDescent="0.55000000000000004">
      <c r="E285" s="12">
        <v>45306.726409618059</v>
      </c>
      <c r="F285">
        <v>37.15</v>
      </c>
      <c r="G285">
        <v>26.55</v>
      </c>
      <c r="H285">
        <v>1010.14</v>
      </c>
      <c r="I285">
        <v>19.5</v>
      </c>
      <c r="K285">
        <f t="shared" si="4"/>
        <v>-0.27422013971316872</v>
      </c>
    </row>
    <row r="286" spans="5:11" x14ac:dyDescent="0.55000000000000004">
      <c r="E286" s="12">
        <v>45306.72649577546</v>
      </c>
      <c r="F286">
        <v>37.15</v>
      </c>
      <c r="G286">
        <v>26.54</v>
      </c>
      <c r="H286">
        <v>1010.19</v>
      </c>
      <c r="I286">
        <v>19.559999999999999</v>
      </c>
      <c r="K286">
        <f t="shared" si="4"/>
        <v>-1.0220988771363899</v>
      </c>
    </row>
    <row r="287" spans="5:11" x14ac:dyDescent="0.55000000000000004">
      <c r="E287" s="12">
        <v>45306.726617361113</v>
      </c>
      <c r="F287">
        <v>37.130000000000003</v>
      </c>
      <c r="G287">
        <v>26.57</v>
      </c>
      <c r="H287">
        <v>1010.18</v>
      </c>
      <c r="I287">
        <v>19.5</v>
      </c>
      <c r="K287">
        <f t="shared" si="4"/>
        <v>-0.43260026759096348</v>
      </c>
    </row>
    <row r="288" spans="5:11" x14ac:dyDescent="0.55000000000000004">
      <c r="E288" s="12">
        <v>45306.726730011571</v>
      </c>
      <c r="F288">
        <v>37.130000000000003</v>
      </c>
      <c r="G288">
        <v>26.58</v>
      </c>
      <c r="H288">
        <v>1010.27</v>
      </c>
      <c r="I288">
        <v>19.5</v>
      </c>
      <c r="K288">
        <f t="shared" si="4"/>
        <v>-0.55484615076271737</v>
      </c>
    </row>
    <row r="289" spans="5:11" x14ac:dyDescent="0.55000000000000004">
      <c r="E289" s="12">
        <v>45306.726885104166</v>
      </c>
      <c r="F289">
        <v>37.15</v>
      </c>
      <c r="G289">
        <v>26.55</v>
      </c>
      <c r="H289">
        <v>1010.21</v>
      </c>
      <c r="I289">
        <v>19.5</v>
      </c>
      <c r="K289">
        <f t="shared" si="4"/>
        <v>-0.86132733241480963</v>
      </c>
    </row>
    <row r="290" spans="5:11" x14ac:dyDescent="0.55000000000000004">
      <c r="E290" s="12">
        <v>45306.727144907411</v>
      </c>
      <c r="F290">
        <v>37.17</v>
      </c>
      <c r="G290">
        <v>26.51</v>
      </c>
      <c r="H290">
        <v>1010.33</v>
      </c>
      <c r="I290">
        <v>19.5</v>
      </c>
      <c r="K290">
        <f t="shared" si="4"/>
        <v>-0.25278824791802279</v>
      </c>
    </row>
    <row r="291" spans="5:11" x14ac:dyDescent="0.55000000000000004">
      <c r="E291" s="12">
        <v>45306.727223414353</v>
      </c>
      <c r="F291">
        <v>37.130000000000003</v>
      </c>
      <c r="G291">
        <v>26.56</v>
      </c>
      <c r="H291">
        <v>1010.28</v>
      </c>
      <c r="I291">
        <v>19.5</v>
      </c>
      <c r="K291">
        <f t="shared" si="4"/>
        <v>-0.30643886015257493</v>
      </c>
    </row>
    <row r="292" spans="5:11" x14ac:dyDescent="0.55000000000000004">
      <c r="E292" s="12">
        <v>45306.727306273147</v>
      </c>
      <c r="F292">
        <v>37.090000000000003</v>
      </c>
      <c r="G292">
        <v>26.6</v>
      </c>
      <c r="H292">
        <v>1010.29</v>
      </c>
      <c r="I292">
        <v>19.5</v>
      </c>
      <c r="K292">
        <f t="shared" si="4"/>
        <v>-0.36380039838934053</v>
      </c>
    </row>
    <row r="293" spans="5:11" x14ac:dyDescent="0.55000000000000004">
      <c r="E293" s="12">
        <v>45306.727389594904</v>
      </c>
      <c r="F293">
        <v>37.11</v>
      </c>
      <c r="G293">
        <v>26.58</v>
      </c>
      <c r="H293">
        <v>1010.31</v>
      </c>
      <c r="I293">
        <v>19.5</v>
      </c>
      <c r="K293">
        <f t="shared" si="4"/>
        <v>-0.33506197104392754</v>
      </c>
    </row>
    <row r="294" spans="5:11" x14ac:dyDescent="0.55000000000000004">
      <c r="E294" s="12">
        <v>45306.727472893515</v>
      </c>
      <c r="F294">
        <v>37.11</v>
      </c>
      <c r="G294">
        <v>26.59</v>
      </c>
      <c r="H294">
        <v>1010.27</v>
      </c>
      <c r="I294">
        <v>19.5</v>
      </c>
      <c r="K294">
        <f t="shared" si="4"/>
        <v>-0.33130491846007004</v>
      </c>
    </row>
    <row r="295" spans="5:11" x14ac:dyDescent="0.55000000000000004">
      <c r="E295" s="12">
        <v>45306.727553969904</v>
      </c>
      <c r="F295">
        <v>37.06</v>
      </c>
      <c r="G295">
        <v>26.62</v>
      </c>
      <c r="H295">
        <v>1010.28</v>
      </c>
      <c r="I295">
        <v>19.5</v>
      </c>
      <c r="K295">
        <f t="shared" si="4"/>
        <v>-0.41071121857292425</v>
      </c>
    </row>
    <row r="296" spans="5:11" x14ac:dyDescent="0.55000000000000004">
      <c r="E296" s="12">
        <v>45306.727635844909</v>
      </c>
      <c r="F296">
        <v>37.049999999999997</v>
      </c>
      <c r="G296">
        <v>26.62</v>
      </c>
      <c r="H296">
        <v>1010.28</v>
      </c>
      <c r="I296">
        <v>19.5</v>
      </c>
      <c r="K296">
        <f t="shared" si="4"/>
        <v>-0.42890667470194188</v>
      </c>
    </row>
    <row r="297" spans="5:11" x14ac:dyDescent="0.55000000000000004">
      <c r="E297" s="12">
        <v>45306.727721990741</v>
      </c>
      <c r="F297">
        <v>37.08</v>
      </c>
      <c r="G297">
        <v>26.57</v>
      </c>
      <c r="H297">
        <v>1010.3</v>
      </c>
      <c r="I297">
        <v>19.5</v>
      </c>
      <c r="K297">
        <f t="shared" si="4"/>
        <v>-0.39352070846887344</v>
      </c>
    </row>
    <row r="298" spans="5:11" x14ac:dyDescent="0.55000000000000004">
      <c r="E298" s="12">
        <v>45306.727806296294</v>
      </c>
      <c r="F298">
        <v>37.06</v>
      </c>
      <c r="G298">
        <v>26.57</v>
      </c>
      <c r="H298">
        <v>1010.27</v>
      </c>
      <c r="I298">
        <v>19.5</v>
      </c>
      <c r="K298">
        <f t="shared" si="4"/>
        <v>-0.79853579111303219</v>
      </c>
    </row>
    <row r="299" spans="5:11" x14ac:dyDescent="0.55000000000000004">
      <c r="E299" s="12">
        <v>45306.727957141207</v>
      </c>
      <c r="F299">
        <v>37</v>
      </c>
      <c r="G299">
        <v>26.65</v>
      </c>
      <c r="H299">
        <v>1010.39</v>
      </c>
      <c r="I299">
        <v>19.5</v>
      </c>
      <c r="K299">
        <f t="shared" si="4"/>
        <v>-0.50808234190660073</v>
      </c>
    </row>
    <row r="300" spans="5:11" x14ac:dyDescent="0.55000000000000004">
      <c r="E300" s="12">
        <v>45306.728040520837</v>
      </c>
      <c r="F300">
        <v>37.020000000000003</v>
      </c>
      <c r="G300">
        <v>26.66</v>
      </c>
      <c r="H300">
        <v>1010.33</v>
      </c>
      <c r="I300">
        <v>19.5</v>
      </c>
      <c r="K300">
        <f t="shared" si="4"/>
        <v>-0.46798050364642663</v>
      </c>
    </row>
    <row r="301" spans="5:11" x14ac:dyDescent="0.55000000000000004">
      <c r="E301" s="12">
        <v>45306.728124733796</v>
      </c>
      <c r="F301">
        <v>37.03</v>
      </c>
      <c r="G301">
        <v>26.64</v>
      </c>
      <c r="H301">
        <v>1010.3</v>
      </c>
      <c r="I301">
        <v>19.5</v>
      </c>
      <c r="K301">
        <f t="shared" si="4"/>
        <v>-0.45755284888409165</v>
      </c>
    </row>
    <row r="302" spans="5:11" x14ac:dyDescent="0.55000000000000004">
      <c r="E302" s="12">
        <v>45306.728208993052</v>
      </c>
      <c r="F302">
        <v>37</v>
      </c>
      <c r="G302">
        <v>26.67</v>
      </c>
      <c r="H302">
        <v>1010.3</v>
      </c>
      <c r="I302">
        <v>19.5</v>
      </c>
      <c r="K302">
        <f t="shared" si="4"/>
        <v>-0.50059130002978236</v>
      </c>
    </row>
    <row r="303" spans="5:11" x14ac:dyDescent="0.55000000000000004">
      <c r="E303" s="12">
        <v>45306.728292500004</v>
      </c>
      <c r="F303">
        <v>36.979999999999997</v>
      </c>
      <c r="G303">
        <v>26.71</v>
      </c>
      <c r="H303">
        <v>1010.3</v>
      </c>
      <c r="I303">
        <v>19.5</v>
      </c>
      <c r="K303">
        <f t="shared" si="4"/>
        <v>-0.96865783727019306</v>
      </c>
    </row>
    <row r="304" spans="5:11" x14ac:dyDescent="0.55000000000000004">
      <c r="E304" s="12">
        <v>45306.728444224536</v>
      </c>
      <c r="F304">
        <v>36.979999999999997</v>
      </c>
      <c r="G304">
        <v>26.7</v>
      </c>
      <c r="H304">
        <v>1010.35</v>
      </c>
      <c r="I304">
        <v>19.5</v>
      </c>
      <c r="K304">
        <f t="shared" si="4"/>
        <v>-0.52531897859234533</v>
      </c>
    </row>
    <row r="305" spans="5:11" x14ac:dyDescent="0.55000000000000004">
      <c r="E305" s="12">
        <v>45306.728527002313</v>
      </c>
      <c r="F305">
        <v>37.049999999999997</v>
      </c>
      <c r="G305">
        <v>26.58</v>
      </c>
      <c r="H305">
        <v>1010.31</v>
      </c>
      <c r="I305">
        <v>19.5</v>
      </c>
      <c r="K305">
        <f t="shared" si="4"/>
        <v>-0.44423470781798358</v>
      </c>
    </row>
    <row r="306" spans="5:11" x14ac:dyDescent="0.55000000000000004">
      <c r="E306" s="12">
        <v>45306.728608935184</v>
      </c>
      <c r="F306">
        <v>37.03</v>
      </c>
      <c r="G306">
        <v>26.63</v>
      </c>
      <c r="H306">
        <v>1010.33</v>
      </c>
      <c r="I306">
        <v>19.5</v>
      </c>
      <c r="K306">
        <f t="shared" si="4"/>
        <v>-0.4613329647587463</v>
      </c>
    </row>
    <row r="307" spans="5:11" x14ac:dyDescent="0.55000000000000004">
      <c r="E307" s="12">
        <v>45306.728695601851</v>
      </c>
      <c r="F307">
        <v>37.020000000000003</v>
      </c>
      <c r="G307">
        <v>26.67</v>
      </c>
      <c r="H307">
        <v>1010.35</v>
      </c>
      <c r="I307">
        <v>19.440000000000001</v>
      </c>
      <c r="K307">
        <f t="shared" si="4"/>
        <v>-0.20940032490557314</v>
      </c>
    </row>
    <row r="308" spans="5:11" x14ac:dyDescent="0.55000000000000004">
      <c r="E308" s="12">
        <v>45306.728883449076</v>
      </c>
      <c r="F308">
        <v>37.049999999999997</v>
      </c>
      <c r="G308">
        <v>26.63</v>
      </c>
      <c r="H308">
        <v>1010.37</v>
      </c>
      <c r="I308">
        <v>19.5</v>
      </c>
      <c r="K308">
        <f t="shared" si="4"/>
        <v>-0.42484979933744782</v>
      </c>
    </row>
    <row r="309" spans="5:11" x14ac:dyDescent="0.55000000000000004">
      <c r="E309" s="12">
        <v>45306.7289609375</v>
      </c>
      <c r="F309">
        <v>37.03</v>
      </c>
      <c r="G309">
        <v>26.62</v>
      </c>
      <c r="H309">
        <v>1010.33</v>
      </c>
      <c r="I309">
        <v>19.440000000000001</v>
      </c>
      <c r="K309">
        <f t="shared" si="4"/>
        <v>-9.2709841334393417E-2</v>
      </c>
    </row>
    <row r="310" spans="5:11" x14ac:dyDescent="0.55000000000000004">
      <c r="E310" s="12">
        <v>45306.729042662038</v>
      </c>
      <c r="F310">
        <v>36.96</v>
      </c>
      <c r="G310">
        <v>26.71</v>
      </c>
      <c r="H310">
        <v>1010.39</v>
      </c>
      <c r="I310">
        <v>19.5</v>
      </c>
      <c r="K310">
        <f t="shared" si="4"/>
        <v>-0.5577683319399469</v>
      </c>
    </row>
    <row r="311" spans="5:11" x14ac:dyDescent="0.55000000000000004">
      <c r="E311" s="12">
        <v>45306.729125717589</v>
      </c>
      <c r="F311">
        <v>37.01</v>
      </c>
      <c r="G311">
        <v>26.67</v>
      </c>
      <c r="H311">
        <v>1010.36</v>
      </c>
      <c r="I311">
        <v>19.5</v>
      </c>
      <c r="K311">
        <f t="shared" si="4"/>
        <v>-0.55115138760669424</v>
      </c>
    </row>
    <row r="312" spans="5:11" x14ac:dyDescent="0.55000000000000004">
      <c r="E312" s="12">
        <v>45306.729212893515</v>
      </c>
      <c r="F312">
        <v>36.979999999999997</v>
      </c>
      <c r="G312">
        <v>26.71</v>
      </c>
      <c r="H312">
        <v>1010.38</v>
      </c>
      <c r="I312">
        <v>19.5</v>
      </c>
      <c r="K312">
        <f t="shared" si="4"/>
        <v>-0.59588626625458119</v>
      </c>
    </row>
    <row r="313" spans="5:11" x14ac:dyDescent="0.55000000000000004">
      <c r="E313" s="12">
        <v>45306.729304664354</v>
      </c>
      <c r="F313">
        <v>36.979999999999997</v>
      </c>
      <c r="G313">
        <v>26.71</v>
      </c>
      <c r="H313">
        <v>1010.36</v>
      </c>
      <c r="I313">
        <v>19.5</v>
      </c>
      <c r="K313">
        <f t="shared" si="4"/>
        <v>-0.52144660955440258</v>
      </c>
    </row>
    <row r="314" spans="5:11" x14ac:dyDescent="0.55000000000000004">
      <c r="E314" s="12">
        <v>45306.729388726853</v>
      </c>
      <c r="F314">
        <v>36.94</v>
      </c>
      <c r="G314">
        <v>26.71</v>
      </c>
      <c r="H314">
        <v>1010.35</v>
      </c>
      <c r="I314">
        <v>19.5</v>
      </c>
      <c r="K314">
        <f t="shared" si="4"/>
        <v>-0.59425149736124538</v>
      </c>
    </row>
    <row r="315" spans="5:11" x14ac:dyDescent="0.55000000000000004">
      <c r="E315" s="12">
        <v>45306.729471979168</v>
      </c>
      <c r="F315">
        <v>36.99</v>
      </c>
      <c r="G315">
        <v>26.64</v>
      </c>
      <c r="H315">
        <v>1010.27</v>
      </c>
      <c r="I315">
        <v>19.5</v>
      </c>
      <c r="K315">
        <f t="shared" si="4"/>
        <v>-0.53040386327257849</v>
      </c>
    </row>
    <row r="316" spans="5:11" x14ac:dyDescent="0.55000000000000004">
      <c r="E316" s="12">
        <v>45306.729553553239</v>
      </c>
      <c r="F316">
        <v>37.04</v>
      </c>
      <c r="G316">
        <v>26.59</v>
      </c>
      <c r="H316">
        <v>1010.41</v>
      </c>
      <c r="I316">
        <v>19.440000000000001</v>
      </c>
      <c r="K316">
        <f t="shared" si="4"/>
        <v>-8.5877796120186645E-2</v>
      </c>
    </row>
    <row r="317" spans="5:11" x14ac:dyDescent="0.55000000000000004">
      <c r="E317" s="12">
        <v>45306.729639560188</v>
      </c>
      <c r="F317">
        <v>37</v>
      </c>
      <c r="G317">
        <v>26.65</v>
      </c>
      <c r="H317">
        <v>1010.33</v>
      </c>
      <c r="I317">
        <v>19.5</v>
      </c>
      <c r="K317">
        <f t="shared" si="4"/>
        <v>-0.50822072165153287</v>
      </c>
    </row>
    <row r="318" spans="5:11" x14ac:dyDescent="0.55000000000000004">
      <c r="E318" s="12">
        <v>45306.729721956021</v>
      </c>
      <c r="F318">
        <v>36.979999999999997</v>
      </c>
      <c r="G318">
        <v>26.65</v>
      </c>
      <c r="H318">
        <v>1010.34</v>
      </c>
      <c r="I318">
        <v>19.440000000000001</v>
      </c>
      <c r="K318">
        <f t="shared" si="4"/>
        <v>-0.1721161414472725</v>
      </c>
    </row>
    <row r="319" spans="5:11" x14ac:dyDescent="0.55000000000000004">
      <c r="E319" s="12">
        <v>45306.729804675924</v>
      </c>
      <c r="F319">
        <v>36.979999999999997</v>
      </c>
      <c r="G319">
        <v>26.68</v>
      </c>
      <c r="H319">
        <v>1010.27</v>
      </c>
      <c r="I319">
        <v>19.440000000000001</v>
      </c>
      <c r="K319">
        <f t="shared" si="4"/>
        <v>-0.16072966724166449</v>
      </c>
    </row>
    <row r="320" spans="5:11" x14ac:dyDescent="0.55000000000000004">
      <c r="E320" s="12">
        <v>45306.729887789355</v>
      </c>
      <c r="F320">
        <v>37.04</v>
      </c>
      <c r="G320">
        <v>26.59</v>
      </c>
      <c r="H320">
        <v>1010.29</v>
      </c>
      <c r="I320">
        <v>19.440000000000001</v>
      </c>
      <c r="K320">
        <f t="shared" si="4"/>
        <v>-8.615455561005092E-2</v>
      </c>
    </row>
    <row r="321" spans="5:11" x14ac:dyDescent="0.55000000000000004">
      <c r="E321" s="12">
        <v>45306.729972037036</v>
      </c>
      <c r="F321">
        <v>37.03</v>
      </c>
      <c r="G321">
        <v>26.6</v>
      </c>
      <c r="H321">
        <v>1010.37</v>
      </c>
      <c r="I321">
        <v>19.440000000000001</v>
      </c>
      <c r="K321">
        <f t="shared" si="4"/>
        <v>-0.11464708533182488</v>
      </c>
    </row>
    <row r="322" spans="5:11" x14ac:dyDescent="0.55000000000000004">
      <c r="E322" s="12">
        <v>45306.730060856484</v>
      </c>
      <c r="F322">
        <v>36.97</v>
      </c>
      <c r="G322">
        <v>26.65</v>
      </c>
      <c r="H322">
        <v>1010.32</v>
      </c>
      <c r="I322">
        <v>19.440000000000001</v>
      </c>
      <c r="K322">
        <f t="shared" si="4"/>
        <v>-0.1903577241579093</v>
      </c>
    </row>
    <row r="323" spans="5:11" x14ac:dyDescent="0.55000000000000004">
      <c r="E323" s="12">
        <v>45306.730145104164</v>
      </c>
      <c r="F323">
        <v>36.94</v>
      </c>
      <c r="G323">
        <v>26.7</v>
      </c>
      <c r="H323">
        <v>1010.43</v>
      </c>
      <c r="I323">
        <v>19.5</v>
      </c>
      <c r="K323">
        <f t="shared" si="4"/>
        <v>-0.59791629678181479</v>
      </c>
    </row>
    <row r="324" spans="5:11" x14ac:dyDescent="0.55000000000000004">
      <c r="E324" s="12">
        <v>45306.730226655091</v>
      </c>
      <c r="F324">
        <v>36.94</v>
      </c>
      <c r="G324">
        <v>26.69</v>
      </c>
      <c r="H324">
        <v>1010.27</v>
      </c>
      <c r="I324">
        <v>19.440000000000001</v>
      </c>
      <c r="K324">
        <f t="shared" si="4"/>
        <v>-0.22966218601056454</v>
      </c>
    </row>
    <row r="325" spans="5:11" x14ac:dyDescent="0.55000000000000004">
      <c r="E325" s="12">
        <v>45306.730309756946</v>
      </c>
      <c r="F325">
        <v>36.94</v>
      </c>
      <c r="G325">
        <v>26.69</v>
      </c>
      <c r="H325">
        <v>1010.33</v>
      </c>
      <c r="I325">
        <v>19.5</v>
      </c>
      <c r="K325">
        <f t="shared" si="4"/>
        <v>-0.60199623543713088</v>
      </c>
    </row>
    <row r="326" spans="5:11" x14ac:dyDescent="0.55000000000000004">
      <c r="E326" s="12">
        <v>45306.730392627316</v>
      </c>
      <c r="F326">
        <v>36.950000000000003</v>
      </c>
      <c r="G326">
        <v>26.7</v>
      </c>
      <c r="H326">
        <v>1010.35</v>
      </c>
      <c r="I326">
        <v>19.5</v>
      </c>
      <c r="K326">
        <f t="shared" si="4"/>
        <v>-0.57990534697934848</v>
      </c>
    </row>
    <row r="327" spans="5:11" x14ac:dyDescent="0.55000000000000004">
      <c r="E327" s="12">
        <v>45306.730476874996</v>
      </c>
      <c r="F327">
        <v>36.9</v>
      </c>
      <c r="G327">
        <v>26.76</v>
      </c>
      <c r="H327">
        <v>1010.35</v>
      </c>
      <c r="I327">
        <v>19.5</v>
      </c>
      <c r="K327">
        <f t="shared" ref="K327:K390" si="5">($C$4+($C$5*F327)+($C$6*G327)+($C$7*H327)+($C$8*I327))*SECOND(E328-E327)</f>
        <v>-0.9254097044881604</v>
      </c>
    </row>
    <row r="328" spans="5:11" x14ac:dyDescent="0.55000000000000004">
      <c r="E328" s="12">
        <v>45306.730597488429</v>
      </c>
      <c r="F328">
        <v>36.93</v>
      </c>
      <c r="G328">
        <v>26.72</v>
      </c>
      <c r="H328">
        <v>1010.37</v>
      </c>
      <c r="I328">
        <v>19.5</v>
      </c>
      <c r="K328">
        <f t="shared" si="5"/>
        <v>-0.60855152116152311</v>
      </c>
    </row>
    <row r="329" spans="5:11" x14ac:dyDescent="0.55000000000000004">
      <c r="E329" s="12">
        <v>45306.730679409724</v>
      </c>
      <c r="F329">
        <v>36.9</v>
      </c>
      <c r="G329">
        <v>26.76</v>
      </c>
      <c r="H329">
        <v>1010.38</v>
      </c>
      <c r="I329">
        <v>19.440000000000001</v>
      </c>
      <c r="K329">
        <f t="shared" si="5"/>
        <v>-0.2752451740977726</v>
      </c>
    </row>
    <row r="330" spans="5:11" x14ac:dyDescent="0.55000000000000004">
      <c r="E330" s="12">
        <v>45306.730762303239</v>
      </c>
      <c r="F330">
        <v>36.909999999999997</v>
      </c>
      <c r="G330">
        <v>26.78</v>
      </c>
      <c r="H330">
        <v>1010.33</v>
      </c>
      <c r="I330">
        <v>19.440000000000001</v>
      </c>
      <c r="K330">
        <f t="shared" si="5"/>
        <v>-0.24946642292862364</v>
      </c>
    </row>
    <row r="331" spans="5:11" x14ac:dyDescent="0.55000000000000004">
      <c r="E331" s="12">
        <v>45306.730848726853</v>
      </c>
      <c r="F331">
        <v>36.9</v>
      </c>
      <c r="G331">
        <v>26.78</v>
      </c>
      <c r="H331">
        <v>1010.36</v>
      </c>
      <c r="I331">
        <v>19.440000000000001</v>
      </c>
      <c r="K331">
        <f t="shared" si="5"/>
        <v>-0.2675926891851752</v>
      </c>
    </row>
    <row r="332" spans="5:11" x14ac:dyDescent="0.55000000000000004">
      <c r="E332" s="12">
        <v>45306.730927141201</v>
      </c>
      <c r="F332">
        <v>36.880000000000003</v>
      </c>
      <c r="G332">
        <v>26.78</v>
      </c>
      <c r="H332">
        <v>1010.36</v>
      </c>
      <c r="I332">
        <v>19.440000000000001</v>
      </c>
      <c r="K332">
        <f t="shared" si="5"/>
        <v>-0.30398360144318559</v>
      </c>
    </row>
    <row r="333" spans="5:11" x14ac:dyDescent="0.55000000000000004">
      <c r="E333" s="12">
        <v>45306.731009988427</v>
      </c>
      <c r="F333">
        <v>36.869999999999997</v>
      </c>
      <c r="G333">
        <v>26.81</v>
      </c>
      <c r="H333">
        <v>1010.38</v>
      </c>
      <c r="I333">
        <v>19.440000000000001</v>
      </c>
      <c r="K333">
        <f t="shared" si="5"/>
        <v>-0.31058501374922187</v>
      </c>
    </row>
    <row r="334" spans="5:11" x14ac:dyDescent="0.55000000000000004">
      <c r="E334" s="12">
        <v>45306.731095405092</v>
      </c>
      <c r="F334">
        <v>36.89</v>
      </c>
      <c r="G334">
        <v>26.78</v>
      </c>
      <c r="H334">
        <v>1010.33</v>
      </c>
      <c r="I334">
        <v>19.440000000000001</v>
      </c>
      <c r="K334">
        <f t="shared" si="5"/>
        <v>-0.28585733518663403</v>
      </c>
    </row>
    <row r="335" spans="5:11" x14ac:dyDescent="0.55000000000000004">
      <c r="E335" s="12">
        <v>45306.731178611109</v>
      </c>
      <c r="F335">
        <v>36.89</v>
      </c>
      <c r="G335">
        <v>26.76</v>
      </c>
      <c r="H335">
        <v>1010.42</v>
      </c>
      <c r="I335">
        <v>19.440000000000001</v>
      </c>
      <c r="K335">
        <f t="shared" si="5"/>
        <v>-0.29334837706350214</v>
      </c>
    </row>
    <row r="336" spans="5:11" x14ac:dyDescent="0.55000000000000004">
      <c r="E336" s="12">
        <v>45306.731260960645</v>
      </c>
      <c r="F336">
        <v>36.93</v>
      </c>
      <c r="G336">
        <v>26.72</v>
      </c>
      <c r="H336">
        <v>1010.35</v>
      </c>
      <c r="I336">
        <v>19.5</v>
      </c>
      <c r="K336">
        <f t="shared" si="5"/>
        <v>-0.6955401688493339</v>
      </c>
    </row>
    <row r="337" spans="5:11" x14ac:dyDescent="0.55000000000000004">
      <c r="E337" s="12">
        <v>45306.731349652779</v>
      </c>
      <c r="F337">
        <v>36.92</v>
      </c>
      <c r="G337">
        <v>26.73</v>
      </c>
      <c r="H337">
        <v>1010.35</v>
      </c>
      <c r="I337">
        <v>19.440000000000001</v>
      </c>
      <c r="K337">
        <f t="shared" si="5"/>
        <v>-0.25047136895356559</v>
      </c>
    </row>
    <row r="338" spans="5:11" x14ac:dyDescent="0.55000000000000004">
      <c r="E338" s="12">
        <v>45306.731426678241</v>
      </c>
      <c r="F338">
        <v>36.89</v>
      </c>
      <c r="G338">
        <v>26.75</v>
      </c>
      <c r="H338">
        <v>1010.37</v>
      </c>
      <c r="I338">
        <v>19.440000000000001</v>
      </c>
      <c r="K338">
        <f t="shared" si="5"/>
        <v>-0.29731299926470811</v>
      </c>
    </row>
    <row r="339" spans="5:11" x14ac:dyDescent="0.55000000000000004">
      <c r="E339" s="12">
        <v>45306.731511782411</v>
      </c>
      <c r="F339">
        <v>36.9</v>
      </c>
      <c r="G339">
        <v>26.71</v>
      </c>
      <c r="H339">
        <v>1010.31</v>
      </c>
      <c r="I339">
        <v>19.440000000000001</v>
      </c>
      <c r="K339">
        <f t="shared" si="5"/>
        <v>-0.29465314586910551</v>
      </c>
    </row>
    <row r="340" spans="5:11" x14ac:dyDescent="0.55000000000000004">
      <c r="E340" s="12">
        <v>45306.731596030091</v>
      </c>
      <c r="F340">
        <v>36.869999999999997</v>
      </c>
      <c r="G340">
        <v>26.79</v>
      </c>
      <c r="H340">
        <v>1010.36</v>
      </c>
      <c r="I340">
        <v>19.440000000000001</v>
      </c>
      <c r="K340">
        <f t="shared" si="5"/>
        <v>-0.31832975182510737</v>
      </c>
    </row>
    <row r="341" spans="5:11" x14ac:dyDescent="0.55000000000000004">
      <c r="E341" s="12">
        <v>45306.731682060185</v>
      </c>
      <c r="F341">
        <v>36.94</v>
      </c>
      <c r="G341">
        <v>26.72</v>
      </c>
      <c r="H341">
        <v>1010.38</v>
      </c>
      <c r="I341">
        <v>19.440000000000001</v>
      </c>
      <c r="K341">
        <f t="shared" si="5"/>
        <v>-0.21786057257020985</v>
      </c>
    </row>
    <row r="342" spans="5:11" x14ac:dyDescent="0.55000000000000004">
      <c r="E342" s="12">
        <v>45306.731761724535</v>
      </c>
      <c r="F342">
        <v>36.94</v>
      </c>
      <c r="G342">
        <v>26.71</v>
      </c>
      <c r="H342">
        <v>1010.45</v>
      </c>
      <c r="I342">
        <v>19.440000000000001</v>
      </c>
      <c r="K342">
        <f t="shared" si="5"/>
        <v>-0.22154843528157642</v>
      </c>
    </row>
    <row r="343" spans="5:11" x14ac:dyDescent="0.55000000000000004">
      <c r="E343" s="12">
        <v>45306.731845740738</v>
      </c>
      <c r="F343">
        <v>36.909999999999997</v>
      </c>
      <c r="G343">
        <v>26.72</v>
      </c>
      <c r="H343">
        <v>1010.38</v>
      </c>
      <c r="I343">
        <v>19.440000000000001</v>
      </c>
      <c r="K343">
        <f t="shared" si="5"/>
        <v>-0.27244694095723787</v>
      </c>
    </row>
    <row r="344" spans="5:11" x14ac:dyDescent="0.55000000000000004">
      <c r="E344" s="12">
        <v>45306.731928622685</v>
      </c>
      <c r="F344">
        <v>36.840000000000003</v>
      </c>
      <c r="G344">
        <v>26.76</v>
      </c>
      <c r="H344">
        <v>1010.32</v>
      </c>
      <c r="I344">
        <v>19.440000000000001</v>
      </c>
      <c r="K344">
        <f t="shared" si="5"/>
        <v>-0.38455629061673591</v>
      </c>
    </row>
    <row r="345" spans="5:11" x14ac:dyDescent="0.55000000000000004">
      <c r="E345" s="12">
        <v>45306.732012719905</v>
      </c>
      <c r="F345">
        <v>36.880000000000003</v>
      </c>
      <c r="G345">
        <v>26.74</v>
      </c>
      <c r="H345">
        <v>1010.35</v>
      </c>
      <c r="I345">
        <v>19.440000000000001</v>
      </c>
      <c r="K345">
        <f t="shared" si="5"/>
        <v>-0.36503301453998915</v>
      </c>
    </row>
    <row r="346" spans="5:11" x14ac:dyDescent="0.55000000000000004">
      <c r="E346" s="12">
        <v>45306.732106249998</v>
      </c>
      <c r="F346">
        <v>36.94</v>
      </c>
      <c r="G346">
        <v>26.64</v>
      </c>
      <c r="H346">
        <v>1010.34</v>
      </c>
      <c r="I346">
        <v>19.440000000000001</v>
      </c>
      <c r="K346">
        <f t="shared" si="5"/>
        <v>-0.21321194718035485</v>
      </c>
    </row>
    <row r="347" spans="5:11" x14ac:dyDescent="0.55000000000000004">
      <c r="E347" s="12">
        <v>45306.732179398146</v>
      </c>
      <c r="F347">
        <v>36.909999999999997</v>
      </c>
      <c r="G347">
        <v>26.66</v>
      </c>
      <c r="H347">
        <v>1010.36</v>
      </c>
      <c r="I347">
        <v>19.440000000000001</v>
      </c>
      <c r="K347">
        <f t="shared" si="5"/>
        <v>-0.29558890202158139</v>
      </c>
    </row>
    <row r="348" spans="5:11" x14ac:dyDescent="0.55000000000000004">
      <c r="E348" s="12">
        <v>45306.732264548613</v>
      </c>
      <c r="F348">
        <v>36.93</v>
      </c>
      <c r="G348">
        <v>26.65</v>
      </c>
      <c r="H348">
        <v>1010.39</v>
      </c>
      <c r="I348">
        <v>19.440000000000001</v>
      </c>
      <c r="K348">
        <f t="shared" si="5"/>
        <v>-0.26297810563822566</v>
      </c>
    </row>
    <row r="349" spans="5:11" x14ac:dyDescent="0.55000000000000004">
      <c r="E349" s="12">
        <v>45306.732347048608</v>
      </c>
      <c r="F349">
        <v>36.880000000000003</v>
      </c>
      <c r="G349">
        <v>26.73</v>
      </c>
      <c r="H349">
        <v>1010.38</v>
      </c>
      <c r="I349">
        <v>19.440000000000001</v>
      </c>
      <c r="K349">
        <f t="shared" si="5"/>
        <v>-0.32318400359714516</v>
      </c>
    </row>
    <row r="350" spans="5:11" x14ac:dyDescent="0.55000000000000004">
      <c r="E350" s="12">
        <v>45306.732430370372</v>
      </c>
      <c r="F350">
        <v>36.83</v>
      </c>
      <c r="G350">
        <v>26.78</v>
      </c>
      <c r="H350">
        <v>1010.35</v>
      </c>
      <c r="I350">
        <v>19.440000000000001</v>
      </c>
      <c r="K350">
        <f t="shared" si="5"/>
        <v>-0.39498394537904602</v>
      </c>
    </row>
    <row r="351" spans="5:11" x14ac:dyDescent="0.55000000000000004">
      <c r="E351" s="12">
        <v>45306.732514583331</v>
      </c>
      <c r="F351">
        <v>36.770000000000003</v>
      </c>
      <c r="G351">
        <v>26.82</v>
      </c>
      <c r="H351">
        <v>1010.34</v>
      </c>
      <c r="I351">
        <v>19.440000000000001</v>
      </c>
      <c r="K351">
        <f t="shared" si="5"/>
        <v>-0.48878252245546605</v>
      </c>
    </row>
    <row r="352" spans="5:11" x14ac:dyDescent="0.55000000000000004">
      <c r="E352" s="12">
        <v>45306.732595092595</v>
      </c>
      <c r="F352">
        <v>36.81</v>
      </c>
      <c r="G352">
        <v>26.81</v>
      </c>
      <c r="H352">
        <v>1010.34</v>
      </c>
      <c r="I352">
        <v>19.440000000000001</v>
      </c>
      <c r="K352">
        <f t="shared" si="5"/>
        <v>-0.41985000368654113</v>
      </c>
    </row>
    <row r="353" spans="5:11" x14ac:dyDescent="0.55000000000000004">
      <c r="E353" s="12">
        <v>45306.732677928238</v>
      </c>
      <c r="F353">
        <v>36.840000000000003</v>
      </c>
      <c r="G353">
        <v>26.78</v>
      </c>
      <c r="H353">
        <v>1010.39</v>
      </c>
      <c r="I353">
        <v>19.440000000000001</v>
      </c>
      <c r="K353">
        <f t="shared" si="5"/>
        <v>-0.3766962360867403</v>
      </c>
    </row>
    <row r="354" spans="5:11" x14ac:dyDescent="0.55000000000000004">
      <c r="E354" s="12">
        <v>45306.732762037034</v>
      </c>
      <c r="F354">
        <v>36.86</v>
      </c>
      <c r="G354">
        <v>26.77</v>
      </c>
      <c r="H354">
        <v>1010.36</v>
      </c>
      <c r="I354">
        <v>19.440000000000001</v>
      </c>
      <c r="K354">
        <f t="shared" si="5"/>
        <v>-0.3442238194483167</v>
      </c>
    </row>
    <row r="355" spans="5:11" x14ac:dyDescent="0.55000000000000004">
      <c r="E355" s="12">
        <v>45306.732846099534</v>
      </c>
      <c r="F355">
        <v>36.81</v>
      </c>
      <c r="G355">
        <v>26.83</v>
      </c>
      <c r="H355">
        <v>1010.37</v>
      </c>
      <c r="I355">
        <v>19.440000000000001</v>
      </c>
      <c r="K355">
        <f t="shared" si="5"/>
        <v>-0.64755774650259568</v>
      </c>
    </row>
    <row r="356" spans="5:11" x14ac:dyDescent="0.55000000000000004">
      <c r="E356" s="12">
        <v>45306.732969791665</v>
      </c>
      <c r="F356">
        <v>36.82</v>
      </c>
      <c r="G356">
        <v>26.79</v>
      </c>
      <c r="H356">
        <v>1010.34</v>
      </c>
      <c r="I356">
        <v>19.440000000000001</v>
      </c>
      <c r="K356">
        <f t="shared" si="5"/>
        <v>-0.40935315905178982</v>
      </c>
    </row>
    <row r="357" spans="5:11" x14ac:dyDescent="0.55000000000000004">
      <c r="E357" s="12">
        <v>45306.733046203706</v>
      </c>
      <c r="F357">
        <v>36.85</v>
      </c>
      <c r="G357">
        <v>26.73</v>
      </c>
      <c r="H357">
        <v>1010.26</v>
      </c>
      <c r="I357">
        <v>19.440000000000001</v>
      </c>
      <c r="K357">
        <f t="shared" si="5"/>
        <v>-0.37804713147401259</v>
      </c>
    </row>
    <row r="358" spans="5:11" x14ac:dyDescent="0.55000000000000004">
      <c r="E358" s="12">
        <v>45306.733128506945</v>
      </c>
      <c r="F358">
        <v>36.909999999999997</v>
      </c>
      <c r="G358">
        <v>26.7</v>
      </c>
      <c r="H358">
        <v>1010.35</v>
      </c>
      <c r="I358">
        <v>19.440000000000001</v>
      </c>
      <c r="K358">
        <f t="shared" si="5"/>
        <v>-0.28021474232392052</v>
      </c>
    </row>
    <row r="359" spans="5:11" x14ac:dyDescent="0.55000000000000004">
      <c r="E359" s="12">
        <v>45306.733212696759</v>
      </c>
      <c r="F359">
        <v>36.93</v>
      </c>
      <c r="G359">
        <v>26.7</v>
      </c>
      <c r="H359">
        <v>1010.28</v>
      </c>
      <c r="I359">
        <v>19.440000000000001</v>
      </c>
      <c r="K359">
        <f t="shared" si="5"/>
        <v>-0.24398527310163942</v>
      </c>
    </row>
    <row r="360" spans="5:11" x14ac:dyDescent="0.55000000000000004">
      <c r="E360" s="12">
        <v>45306.733295150465</v>
      </c>
      <c r="F360">
        <v>37.01</v>
      </c>
      <c r="G360">
        <v>26.66</v>
      </c>
      <c r="H360">
        <v>1010.29</v>
      </c>
      <c r="I360">
        <v>19.440000000000001</v>
      </c>
      <c r="K360">
        <f t="shared" si="5"/>
        <v>-0.11379578376725874</v>
      </c>
    </row>
    <row r="361" spans="5:11" x14ac:dyDescent="0.55000000000000004">
      <c r="E361" s="12">
        <v>45306.733378449077</v>
      </c>
      <c r="F361">
        <v>37.01</v>
      </c>
      <c r="G361">
        <v>26.66</v>
      </c>
      <c r="H361">
        <v>1010.28</v>
      </c>
      <c r="I361">
        <v>19.440000000000001</v>
      </c>
      <c r="K361">
        <f t="shared" si="5"/>
        <v>-0.2113778588221038</v>
      </c>
    </row>
    <row r="362" spans="5:11" x14ac:dyDescent="0.55000000000000004">
      <c r="E362" s="12">
        <v>45306.733531365739</v>
      </c>
      <c r="F362">
        <v>36.979999999999997</v>
      </c>
      <c r="G362">
        <v>26.67</v>
      </c>
      <c r="H362">
        <v>1010.33</v>
      </c>
      <c r="I362">
        <v>19.440000000000001</v>
      </c>
      <c r="K362">
        <f t="shared" si="5"/>
        <v>-0.16444059324387794</v>
      </c>
    </row>
    <row r="363" spans="5:11" x14ac:dyDescent="0.55000000000000004">
      <c r="E363" s="12">
        <v>45306.733615474535</v>
      </c>
      <c r="F363">
        <v>36.93</v>
      </c>
      <c r="G363">
        <v>26.65</v>
      </c>
      <c r="H363">
        <v>1010.34</v>
      </c>
      <c r="I363">
        <v>19.440000000000001</v>
      </c>
      <c r="K363">
        <f t="shared" si="5"/>
        <v>-0.26309342209233577</v>
      </c>
    </row>
    <row r="364" spans="5:11" x14ac:dyDescent="0.55000000000000004">
      <c r="E364" s="12">
        <v>45306.733698275464</v>
      </c>
      <c r="F364">
        <v>36.97</v>
      </c>
      <c r="G364">
        <v>26.62</v>
      </c>
      <c r="H364">
        <v>1010.24</v>
      </c>
      <c r="I364">
        <v>19.440000000000001</v>
      </c>
      <c r="K364">
        <f t="shared" si="5"/>
        <v>-0.2887002110368897</v>
      </c>
    </row>
    <row r="365" spans="5:11" x14ac:dyDescent="0.55000000000000004">
      <c r="E365" s="12">
        <v>45306.733813634259</v>
      </c>
      <c r="F365">
        <v>37.020000000000003</v>
      </c>
      <c r="G365">
        <v>26.6</v>
      </c>
      <c r="H365">
        <v>1010.32</v>
      </c>
      <c r="I365">
        <v>19.440000000000001</v>
      </c>
      <c r="K365">
        <f t="shared" si="5"/>
        <v>-0.11862697224847452</v>
      </c>
    </row>
    <row r="366" spans="5:11" x14ac:dyDescent="0.55000000000000004">
      <c r="E366" s="12">
        <v>45306.733897118058</v>
      </c>
      <c r="F366">
        <v>36.94</v>
      </c>
      <c r="G366">
        <v>26.66</v>
      </c>
      <c r="H366">
        <v>1010.31</v>
      </c>
      <c r="I366">
        <v>19.440000000000001</v>
      </c>
      <c r="K366">
        <f t="shared" si="5"/>
        <v>-0.44779029302180362</v>
      </c>
    </row>
    <row r="367" spans="5:11" x14ac:dyDescent="0.55000000000000004">
      <c r="E367" s="12">
        <v>45306.734046064812</v>
      </c>
      <c r="F367">
        <v>36.950000000000003</v>
      </c>
      <c r="G367">
        <v>26.64</v>
      </c>
      <c r="H367">
        <v>1010.34</v>
      </c>
      <c r="I367">
        <v>19.440000000000001</v>
      </c>
      <c r="K367">
        <f t="shared" si="5"/>
        <v>-0.52697557847176313</v>
      </c>
    </row>
    <row r="368" spans="5:11" x14ac:dyDescent="0.55000000000000004">
      <c r="E368" s="12">
        <v>45306.734229421294</v>
      </c>
      <c r="F368">
        <v>37</v>
      </c>
      <c r="G368">
        <v>26.57</v>
      </c>
      <c r="H368">
        <v>1010.34</v>
      </c>
      <c r="I368">
        <v>19.440000000000001</v>
      </c>
      <c r="K368">
        <f t="shared" si="5"/>
        <v>-0.1903082001899179</v>
      </c>
    </row>
    <row r="369" spans="5:11" x14ac:dyDescent="0.55000000000000004">
      <c r="E369" s="12">
        <v>45306.734327500002</v>
      </c>
      <c r="F369">
        <v>36.94</v>
      </c>
      <c r="G369">
        <v>26.62</v>
      </c>
      <c r="H369">
        <v>1010.37</v>
      </c>
      <c r="I369">
        <v>19.440000000000001</v>
      </c>
      <c r="K369">
        <f t="shared" si="5"/>
        <v>-0.29300193523678786</v>
      </c>
    </row>
    <row r="370" spans="5:11" x14ac:dyDescent="0.55000000000000004">
      <c r="E370" s="12">
        <v>45306.734416666666</v>
      </c>
      <c r="F370">
        <v>36.94</v>
      </c>
      <c r="G370">
        <v>26.65</v>
      </c>
      <c r="H370">
        <v>1010.33</v>
      </c>
      <c r="I370">
        <v>19.440000000000001</v>
      </c>
      <c r="K370">
        <f t="shared" si="5"/>
        <v>-0.2449210292541153</v>
      </c>
    </row>
    <row r="371" spans="5:11" x14ac:dyDescent="0.55000000000000004">
      <c r="E371" s="12">
        <v>45306.734493877317</v>
      </c>
      <c r="F371">
        <v>36.93</v>
      </c>
      <c r="G371">
        <v>26.67</v>
      </c>
      <c r="H371">
        <v>1010.33</v>
      </c>
      <c r="I371">
        <v>19.37</v>
      </c>
      <c r="K371">
        <f t="shared" si="5"/>
        <v>0.17913329347783602</v>
      </c>
    </row>
    <row r="372" spans="5:11" x14ac:dyDescent="0.55000000000000004">
      <c r="E372" s="12">
        <v>45306.734577546296</v>
      </c>
      <c r="F372">
        <v>36.979999999999997</v>
      </c>
      <c r="G372">
        <v>26.63</v>
      </c>
      <c r="H372">
        <v>1010.27</v>
      </c>
      <c r="I372">
        <v>19.440000000000001</v>
      </c>
      <c r="K372">
        <f t="shared" si="5"/>
        <v>-0.17997619597724324</v>
      </c>
    </row>
    <row r="373" spans="5:11" x14ac:dyDescent="0.55000000000000004">
      <c r="E373" s="12">
        <v>45306.734660335649</v>
      </c>
      <c r="F373">
        <v>37.01</v>
      </c>
      <c r="G373">
        <v>26.6</v>
      </c>
      <c r="H373">
        <v>1010.33</v>
      </c>
      <c r="I373">
        <v>19.37</v>
      </c>
      <c r="K373">
        <f t="shared" si="5"/>
        <v>0.29775180228008225</v>
      </c>
    </row>
    <row r="374" spans="5:11" x14ac:dyDescent="0.55000000000000004">
      <c r="E374" s="12">
        <v>45306.734744618057</v>
      </c>
      <c r="F374">
        <v>36.96</v>
      </c>
      <c r="G374">
        <v>26.62</v>
      </c>
      <c r="H374">
        <v>1010.43</v>
      </c>
      <c r="I374">
        <v>19.37</v>
      </c>
      <c r="K374">
        <f t="shared" si="5"/>
        <v>0.21470376603748065</v>
      </c>
    </row>
    <row r="375" spans="5:11" x14ac:dyDescent="0.55000000000000004">
      <c r="E375" s="12">
        <v>45306.734827858796</v>
      </c>
      <c r="F375">
        <v>36.869999999999997</v>
      </c>
      <c r="G375">
        <v>26.75</v>
      </c>
      <c r="H375">
        <v>1010.33</v>
      </c>
      <c r="I375">
        <v>19.37</v>
      </c>
      <c r="K375">
        <f t="shared" si="5"/>
        <v>0.10075500268072091</v>
      </c>
    </row>
    <row r="376" spans="5:11" x14ac:dyDescent="0.55000000000000004">
      <c r="E376" s="12">
        <v>45306.734910324078</v>
      </c>
      <c r="F376">
        <v>36.92</v>
      </c>
      <c r="G376">
        <v>26.73</v>
      </c>
      <c r="H376">
        <v>1010.24</v>
      </c>
      <c r="I376">
        <v>19.37</v>
      </c>
      <c r="K376">
        <f t="shared" si="5"/>
        <v>0.1838261022141694</v>
      </c>
    </row>
    <row r="377" spans="5:11" x14ac:dyDescent="0.55000000000000004">
      <c r="E377" s="12">
        <v>45306.734993321763</v>
      </c>
      <c r="F377">
        <v>36.92</v>
      </c>
      <c r="G377">
        <v>26.71</v>
      </c>
      <c r="H377">
        <v>1010.33</v>
      </c>
      <c r="I377">
        <v>19.440000000000001</v>
      </c>
      <c r="K377">
        <f t="shared" si="5"/>
        <v>-0.25821610702942621</v>
      </c>
    </row>
    <row r="378" spans="5:11" x14ac:dyDescent="0.55000000000000004">
      <c r="E378" s="12">
        <v>45306.73507707176</v>
      </c>
      <c r="F378">
        <v>36.96</v>
      </c>
      <c r="G378">
        <v>26.68</v>
      </c>
      <c r="H378">
        <v>1010.37</v>
      </c>
      <c r="I378">
        <v>19.440000000000001</v>
      </c>
      <c r="K378">
        <f t="shared" si="5"/>
        <v>-0.19688994659147951</v>
      </c>
    </row>
    <row r="379" spans="5:11" x14ac:dyDescent="0.55000000000000004">
      <c r="E379" s="12">
        <v>45306.735159768519</v>
      </c>
      <c r="F379">
        <v>36.96</v>
      </c>
      <c r="G379">
        <v>26.65</v>
      </c>
      <c r="H379">
        <v>1010.44</v>
      </c>
      <c r="I379">
        <v>19.37</v>
      </c>
      <c r="K379">
        <f t="shared" si="5"/>
        <v>0.25859971036530283</v>
      </c>
    </row>
    <row r="380" spans="5:11" x14ac:dyDescent="0.55000000000000004">
      <c r="E380" s="12">
        <v>45306.735254189814</v>
      </c>
      <c r="F380">
        <v>36.909999999999997</v>
      </c>
      <c r="G380">
        <v>26.68</v>
      </c>
      <c r="H380">
        <v>1010.38</v>
      </c>
      <c r="I380">
        <v>19.440000000000001</v>
      </c>
      <c r="K380">
        <f t="shared" si="5"/>
        <v>-0.2878441639456959</v>
      </c>
    </row>
    <row r="381" spans="5:11" x14ac:dyDescent="0.55000000000000004">
      <c r="E381" s="12">
        <v>45306.735337280094</v>
      </c>
      <c r="F381">
        <v>36.979999999999997</v>
      </c>
      <c r="G381">
        <v>26.58</v>
      </c>
      <c r="H381">
        <v>1010.37</v>
      </c>
      <c r="I381">
        <v>19.440000000000001</v>
      </c>
      <c r="K381">
        <f t="shared" si="5"/>
        <v>-0.19899209180462663</v>
      </c>
    </row>
    <row r="382" spans="5:11" x14ac:dyDescent="0.55000000000000004">
      <c r="E382" s="12">
        <v>45306.735422048609</v>
      </c>
      <c r="F382">
        <v>36.979999999999997</v>
      </c>
      <c r="G382">
        <v>26.57</v>
      </c>
      <c r="H382">
        <v>1010.42</v>
      </c>
      <c r="I382">
        <v>19.37</v>
      </c>
      <c r="K382">
        <f t="shared" si="5"/>
        <v>0.23182508626909026</v>
      </c>
    </row>
    <row r="383" spans="5:11" x14ac:dyDescent="0.55000000000000004">
      <c r="E383" s="12">
        <v>45306.735505474535</v>
      </c>
      <c r="F383">
        <v>36.99</v>
      </c>
      <c r="G383">
        <v>26.6</v>
      </c>
      <c r="H383">
        <v>1010.38</v>
      </c>
      <c r="I383">
        <v>19.37</v>
      </c>
      <c r="K383">
        <f t="shared" si="5"/>
        <v>0.26147620647618197</v>
      </c>
    </row>
    <row r="384" spans="5:11" x14ac:dyDescent="0.55000000000000004">
      <c r="E384" s="12">
        <v>45306.735588344905</v>
      </c>
      <c r="F384">
        <v>36.99</v>
      </c>
      <c r="G384">
        <v>26.57</v>
      </c>
      <c r="H384">
        <v>1010.37</v>
      </c>
      <c r="I384">
        <v>19.37</v>
      </c>
      <c r="K384">
        <f t="shared" si="5"/>
        <v>0.28560597250745445</v>
      </c>
    </row>
    <row r="385" spans="5:11" x14ac:dyDescent="0.55000000000000004">
      <c r="E385" s="12">
        <v>45306.73567800926</v>
      </c>
      <c r="F385">
        <v>36.96</v>
      </c>
      <c r="G385">
        <v>26.59</v>
      </c>
      <c r="H385">
        <v>1010.36</v>
      </c>
      <c r="I385">
        <v>19.37</v>
      </c>
      <c r="K385">
        <f t="shared" si="5"/>
        <v>0.20299440576038918</v>
      </c>
    </row>
    <row r="386" spans="5:11" x14ac:dyDescent="0.55000000000000004">
      <c r="E386" s="12">
        <v>45306.735754756941</v>
      </c>
      <c r="F386">
        <v>36.950000000000003</v>
      </c>
      <c r="G386">
        <v>26.59</v>
      </c>
      <c r="H386">
        <v>1010.35</v>
      </c>
      <c r="I386">
        <v>19.440000000000001</v>
      </c>
      <c r="K386">
        <f t="shared" si="5"/>
        <v>-0.24977528102617796</v>
      </c>
    </row>
    <row r="387" spans="5:11" x14ac:dyDescent="0.55000000000000004">
      <c r="E387" s="12">
        <v>45306.735838449073</v>
      </c>
      <c r="F387">
        <v>36.93</v>
      </c>
      <c r="G387">
        <v>26.6</v>
      </c>
      <c r="H387">
        <v>1010.37</v>
      </c>
      <c r="I387">
        <v>19.37</v>
      </c>
      <c r="K387">
        <f t="shared" si="5"/>
        <v>0.15228040641130391</v>
      </c>
    </row>
    <row r="388" spans="5:11" x14ac:dyDescent="0.55000000000000004">
      <c r="E388" s="12">
        <v>45306.735920729167</v>
      </c>
      <c r="F388">
        <v>36.92</v>
      </c>
      <c r="G388">
        <v>26.67</v>
      </c>
      <c r="H388">
        <v>1010.39</v>
      </c>
      <c r="I388">
        <v>19.37</v>
      </c>
      <c r="K388">
        <f t="shared" si="5"/>
        <v>0.1610762170937754</v>
      </c>
    </row>
    <row r="389" spans="5:11" x14ac:dyDescent="0.55000000000000004">
      <c r="E389" s="12">
        <v>45306.736003437501</v>
      </c>
      <c r="F389">
        <v>36.950000000000003</v>
      </c>
      <c r="G389">
        <v>26.67</v>
      </c>
      <c r="H389">
        <v>1010.39</v>
      </c>
      <c r="I389">
        <v>19.37</v>
      </c>
      <c r="K389">
        <f t="shared" si="5"/>
        <v>0.21566258548080341</v>
      </c>
    </row>
    <row r="390" spans="5:11" x14ac:dyDescent="0.55000000000000004">
      <c r="E390" s="12">
        <v>45306.736087696758</v>
      </c>
      <c r="F390">
        <v>36.97</v>
      </c>
      <c r="G390">
        <v>26.58</v>
      </c>
      <c r="H390">
        <v>1010.4</v>
      </c>
      <c r="I390">
        <v>19.37</v>
      </c>
      <c r="K390">
        <f t="shared" si="5"/>
        <v>0.21743280930559905</v>
      </c>
    </row>
    <row r="391" spans="5:11" x14ac:dyDescent="0.55000000000000004">
      <c r="E391" s="12">
        <v>45306.736171111108</v>
      </c>
      <c r="F391">
        <v>36.97</v>
      </c>
      <c r="G391">
        <v>26.63</v>
      </c>
      <c r="H391">
        <v>1010.41</v>
      </c>
      <c r="I391">
        <v>19.37</v>
      </c>
      <c r="K391">
        <f t="shared" ref="K391:K454" si="6">($C$4+($C$5*F391)+($C$6*G391)+($C$7*H391)+($C$8*I391))*SECOND(E392-E391)</f>
        <v>0.23670240133199982</v>
      </c>
    </row>
    <row r="392" spans="5:11" x14ac:dyDescent="0.55000000000000004">
      <c r="E392" s="12">
        <v>45306.736256296295</v>
      </c>
      <c r="F392">
        <v>36.94</v>
      </c>
      <c r="G392">
        <v>26.66</v>
      </c>
      <c r="H392">
        <v>1010.4</v>
      </c>
      <c r="I392">
        <v>19.37</v>
      </c>
      <c r="K392">
        <f t="shared" si="6"/>
        <v>0.19364088689548709</v>
      </c>
    </row>
    <row r="393" spans="5:11" x14ac:dyDescent="0.55000000000000004">
      <c r="E393" s="12">
        <v>45306.736337719907</v>
      </c>
      <c r="F393">
        <v>36.96</v>
      </c>
      <c r="G393">
        <v>26.59</v>
      </c>
      <c r="H393">
        <v>1010.43</v>
      </c>
      <c r="I393">
        <v>19.37</v>
      </c>
      <c r="K393">
        <f t="shared" si="6"/>
        <v>0.20315584879611848</v>
      </c>
    </row>
    <row r="394" spans="5:11" x14ac:dyDescent="0.55000000000000004">
      <c r="E394" s="12">
        <v>45306.736421967595</v>
      </c>
      <c r="F394">
        <v>36.979999999999997</v>
      </c>
      <c r="G394">
        <v>26.58</v>
      </c>
      <c r="H394">
        <v>1010.38</v>
      </c>
      <c r="I394">
        <v>19.37</v>
      </c>
      <c r="K394">
        <f t="shared" si="6"/>
        <v>0.23558213885294776</v>
      </c>
    </row>
    <row r="395" spans="5:11" x14ac:dyDescent="0.55000000000000004">
      <c r="E395" s="12">
        <v>45306.736504525463</v>
      </c>
      <c r="F395">
        <v>36.93</v>
      </c>
      <c r="G395">
        <v>26.57</v>
      </c>
      <c r="H395">
        <v>1010.43</v>
      </c>
      <c r="I395">
        <v>19.37</v>
      </c>
      <c r="K395">
        <f t="shared" si="6"/>
        <v>0.16099527875985586</v>
      </c>
    </row>
    <row r="396" spans="5:11" x14ac:dyDescent="0.55000000000000004">
      <c r="E396" s="12">
        <v>45306.736597106479</v>
      </c>
      <c r="F396">
        <v>36.93</v>
      </c>
      <c r="G396">
        <v>26.57</v>
      </c>
      <c r="H396">
        <v>1010.41</v>
      </c>
      <c r="I396">
        <v>19.37</v>
      </c>
      <c r="K396">
        <f t="shared" si="6"/>
        <v>0.1207069219999326</v>
      </c>
    </row>
    <row r="397" spans="5:11" x14ac:dyDescent="0.55000000000000004">
      <c r="E397" s="12">
        <v>45306.736670115744</v>
      </c>
      <c r="F397">
        <v>36.93</v>
      </c>
      <c r="G397">
        <v>26.58</v>
      </c>
      <c r="H397">
        <v>1010.37</v>
      </c>
      <c r="I397">
        <v>19.37</v>
      </c>
      <c r="K397">
        <f t="shared" si="6"/>
        <v>0.14458179491706247</v>
      </c>
    </row>
    <row r="398" spans="5:11" x14ac:dyDescent="0.55000000000000004">
      <c r="E398" s="12">
        <v>45306.736753599536</v>
      </c>
      <c r="F398">
        <v>36.979999999999997</v>
      </c>
      <c r="G398">
        <v>26.57</v>
      </c>
      <c r="H398">
        <v>1010.37</v>
      </c>
      <c r="I398">
        <v>19.37</v>
      </c>
      <c r="K398">
        <f t="shared" si="6"/>
        <v>0.23170976981500502</v>
      </c>
    </row>
    <row r="399" spans="5:11" x14ac:dyDescent="0.55000000000000004">
      <c r="E399" s="12">
        <v>45306.736837870369</v>
      </c>
      <c r="F399">
        <v>37.01</v>
      </c>
      <c r="G399">
        <v>26.5</v>
      </c>
      <c r="H399">
        <v>1010.45</v>
      </c>
      <c r="I399">
        <v>19.37</v>
      </c>
      <c r="K399">
        <f t="shared" si="6"/>
        <v>0.29661200491287332</v>
      </c>
    </row>
    <row r="400" spans="5:11" x14ac:dyDescent="0.55000000000000004">
      <c r="E400" s="12">
        <v>45306.736926851852</v>
      </c>
      <c r="F400">
        <v>36.94</v>
      </c>
      <c r="G400">
        <v>26.6</v>
      </c>
      <c r="H400">
        <v>1010.42</v>
      </c>
      <c r="I400">
        <v>19.37</v>
      </c>
      <c r="K400">
        <f t="shared" si="6"/>
        <v>0.17059117899440679</v>
      </c>
    </row>
    <row r="401" spans="5:11" x14ac:dyDescent="0.55000000000000004">
      <c r="E401" s="12">
        <v>45306.737004756942</v>
      </c>
      <c r="F401">
        <v>36.99</v>
      </c>
      <c r="G401">
        <v>26.61</v>
      </c>
      <c r="H401">
        <v>1010.43</v>
      </c>
      <c r="I401">
        <v>19.37</v>
      </c>
      <c r="K401">
        <f t="shared" si="6"/>
        <v>0.26544082867738794</v>
      </c>
    </row>
    <row r="402" spans="5:11" x14ac:dyDescent="0.55000000000000004">
      <c r="E402" s="12">
        <v>45306.737089571761</v>
      </c>
      <c r="F402">
        <v>36.950000000000003</v>
      </c>
      <c r="G402">
        <v>26.64</v>
      </c>
      <c r="H402">
        <v>1010.39</v>
      </c>
      <c r="I402">
        <v>19.37</v>
      </c>
      <c r="K402">
        <f t="shared" si="6"/>
        <v>0.20411466823946611</v>
      </c>
    </row>
    <row r="403" spans="5:11" x14ac:dyDescent="0.55000000000000004">
      <c r="E403" s="12">
        <v>45306.737174745373</v>
      </c>
      <c r="F403">
        <v>36.979999999999997</v>
      </c>
      <c r="G403">
        <v>26.61</v>
      </c>
      <c r="H403">
        <v>1010.36</v>
      </c>
      <c r="I403">
        <v>19.37</v>
      </c>
      <c r="K403">
        <f t="shared" si="6"/>
        <v>0.24708392951264102</v>
      </c>
    </row>
    <row r="404" spans="5:11" x14ac:dyDescent="0.55000000000000004">
      <c r="E404" s="12">
        <v>45306.737258993053</v>
      </c>
      <c r="F404">
        <v>36.950000000000003</v>
      </c>
      <c r="G404">
        <v>26.62</v>
      </c>
      <c r="H404">
        <v>1010.38</v>
      </c>
      <c r="I404">
        <v>19.37</v>
      </c>
      <c r="K404">
        <f t="shared" si="6"/>
        <v>0.19639299345440264</v>
      </c>
    </row>
    <row r="405" spans="5:11" x14ac:dyDescent="0.55000000000000004">
      <c r="E405" s="12">
        <v>45306.737342488428</v>
      </c>
      <c r="F405">
        <v>36.92</v>
      </c>
      <c r="G405">
        <v>26.61</v>
      </c>
      <c r="H405">
        <v>1010.32</v>
      </c>
      <c r="I405">
        <v>19.37</v>
      </c>
      <c r="K405">
        <f t="shared" si="6"/>
        <v>0.13781893957532176</v>
      </c>
    </row>
    <row r="406" spans="5:11" x14ac:dyDescent="0.55000000000000004">
      <c r="E406" s="12">
        <v>45306.737425671294</v>
      </c>
      <c r="F406">
        <v>36.94</v>
      </c>
      <c r="G406">
        <v>26.62</v>
      </c>
      <c r="H406">
        <v>1010.37</v>
      </c>
      <c r="I406">
        <v>19.37</v>
      </c>
      <c r="K406">
        <f t="shared" si="6"/>
        <v>0.17817447403456299</v>
      </c>
    </row>
    <row r="407" spans="5:11" x14ac:dyDescent="0.55000000000000004">
      <c r="E407" s="12">
        <v>45306.737509988423</v>
      </c>
      <c r="F407">
        <v>36.92</v>
      </c>
      <c r="G407">
        <v>26.63</v>
      </c>
      <c r="H407">
        <v>1010.39</v>
      </c>
      <c r="I407">
        <v>19.37</v>
      </c>
      <c r="K407">
        <f t="shared" si="6"/>
        <v>0.14567899410531737</v>
      </c>
    </row>
    <row r="408" spans="5:11" x14ac:dyDescent="0.55000000000000004">
      <c r="E408" s="12">
        <v>45306.73759423611</v>
      </c>
      <c r="F408">
        <v>36.93</v>
      </c>
      <c r="G408">
        <v>26.6</v>
      </c>
      <c r="H408">
        <v>1010.43</v>
      </c>
      <c r="I408">
        <v>19.37</v>
      </c>
      <c r="K408">
        <f t="shared" si="6"/>
        <v>0.15241878615621118</v>
      </c>
    </row>
    <row r="409" spans="5:11" x14ac:dyDescent="0.55000000000000004">
      <c r="E409" s="12">
        <v>45306.737675659722</v>
      </c>
      <c r="F409">
        <v>36.880000000000003</v>
      </c>
      <c r="G409">
        <v>26.69</v>
      </c>
      <c r="H409">
        <v>1010.41</v>
      </c>
      <c r="I409">
        <v>19.37</v>
      </c>
      <c r="K409">
        <f t="shared" si="6"/>
        <v>9.6039130653615246E-2</v>
      </c>
    </row>
    <row r="410" spans="5:11" x14ac:dyDescent="0.55000000000000004">
      <c r="E410" s="12">
        <v>45306.737760995369</v>
      </c>
      <c r="F410">
        <v>36.9</v>
      </c>
      <c r="G410">
        <v>26.66</v>
      </c>
      <c r="H410">
        <v>1010.41</v>
      </c>
      <c r="I410">
        <v>19.37</v>
      </c>
      <c r="K410">
        <f t="shared" si="6"/>
        <v>0.12088212567026346</v>
      </c>
    </row>
    <row r="411" spans="5:11" x14ac:dyDescent="0.55000000000000004">
      <c r="E411" s="12">
        <v>45306.73784425926</v>
      </c>
      <c r="F411">
        <v>36.89</v>
      </c>
      <c r="G411">
        <v>26.66</v>
      </c>
      <c r="H411">
        <v>1010.42</v>
      </c>
      <c r="I411">
        <v>19.37</v>
      </c>
      <c r="K411">
        <f t="shared" si="6"/>
        <v>0.10270973283206786</v>
      </c>
    </row>
    <row r="412" spans="5:11" x14ac:dyDescent="0.55000000000000004">
      <c r="E412" s="12">
        <v>45306.737925729169</v>
      </c>
      <c r="F412">
        <v>36.89</v>
      </c>
      <c r="G412">
        <v>26.66</v>
      </c>
      <c r="H412">
        <v>1010.42</v>
      </c>
      <c r="I412">
        <v>19.37</v>
      </c>
      <c r="K412">
        <f t="shared" si="6"/>
        <v>0.10270973283206786</v>
      </c>
    </row>
    <row r="413" spans="5:11" x14ac:dyDescent="0.55000000000000004">
      <c r="E413" s="12">
        <v>45306.738010960646</v>
      </c>
      <c r="F413">
        <v>36.89</v>
      </c>
      <c r="G413">
        <v>26.65</v>
      </c>
      <c r="H413">
        <v>1010.41</v>
      </c>
      <c r="I413">
        <v>19.37</v>
      </c>
      <c r="K413">
        <f t="shared" si="6"/>
        <v>9.8837363794149979E-2</v>
      </c>
    </row>
    <row r="414" spans="5:11" x14ac:dyDescent="0.55000000000000004">
      <c r="E414" s="12">
        <v>45306.738094189815</v>
      </c>
      <c r="F414">
        <v>36.93</v>
      </c>
      <c r="G414">
        <v>26.63</v>
      </c>
      <c r="H414">
        <v>1010.47</v>
      </c>
      <c r="I414">
        <v>19.37</v>
      </c>
      <c r="K414">
        <f t="shared" si="6"/>
        <v>0.16405895656086145</v>
      </c>
    </row>
    <row r="415" spans="5:11" x14ac:dyDescent="0.55000000000000004">
      <c r="E415" s="12">
        <v>45306.738176041668</v>
      </c>
      <c r="F415">
        <v>36.96</v>
      </c>
      <c r="G415">
        <v>26.57</v>
      </c>
      <c r="H415">
        <v>1010.48</v>
      </c>
      <c r="I415">
        <v>19.37</v>
      </c>
      <c r="K415">
        <f t="shared" si="6"/>
        <v>0.19557255375601201</v>
      </c>
    </row>
    <row r="416" spans="5:11" x14ac:dyDescent="0.55000000000000004">
      <c r="E416" s="12">
        <v>45306.738259050922</v>
      </c>
      <c r="F416">
        <v>36.93</v>
      </c>
      <c r="G416">
        <v>26.6</v>
      </c>
      <c r="H416">
        <v>1010.45</v>
      </c>
      <c r="I416">
        <v>19.37</v>
      </c>
      <c r="K416">
        <f t="shared" si="6"/>
        <v>0.15246491273785523</v>
      </c>
    </row>
    <row r="417" spans="5:11" x14ac:dyDescent="0.55000000000000004">
      <c r="E417" s="12">
        <v>45306.738342662036</v>
      </c>
      <c r="F417">
        <v>36.86</v>
      </c>
      <c r="G417">
        <v>26.66</v>
      </c>
      <c r="H417">
        <v>1010.48</v>
      </c>
      <c r="I417">
        <v>19.37</v>
      </c>
      <c r="K417">
        <f t="shared" si="6"/>
        <v>4.8261744189971978E-2</v>
      </c>
    </row>
    <row r="418" spans="5:11" x14ac:dyDescent="0.55000000000000004">
      <c r="E418" s="12">
        <v>45306.738424895833</v>
      </c>
      <c r="F418">
        <v>36.979999999999997</v>
      </c>
      <c r="G418">
        <v>26.59</v>
      </c>
      <c r="H418">
        <v>1010.45</v>
      </c>
      <c r="I418">
        <v>19.440000000000001</v>
      </c>
      <c r="K418">
        <f t="shared" si="6"/>
        <v>-0.19495827973097946</v>
      </c>
    </row>
    <row r="419" spans="5:11" x14ac:dyDescent="0.55000000000000004">
      <c r="E419" s="12">
        <v>45306.738509039351</v>
      </c>
      <c r="F419">
        <v>36.94</v>
      </c>
      <c r="G419">
        <v>26.63</v>
      </c>
      <c r="H419">
        <v>1010.43</v>
      </c>
      <c r="I419">
        <v>19.37</v>
      </c>
      <c r="K419">
        <f t="shared" si="6"/>
        <v>0.18216215952659098</v>
      </c>
    </row>
    <row r="420" spans="5:11" x14ac:dyDescent="0.55000000000000004">
      <c r="E420" s="12">
        <v>45306.738592337962</v>
      </c>
      <c r="F420">
        <v>36.97</v>
      </c>
      <c r="G420">
        <v>26.61</v>
      </c>
      <c r="H420">
        <v>1010.42</v>
      </c>
      <c r="I420">
        <v>19.37</v>
      </c>
      <c r="K420">
        <f t="shared" si="6"/>
        <v>0.22902685312855553</v>
      </c>
    </row>
    <row r="421" spans="5:11" x14ac:dyDescent="0.55000000000000004">
      <c r="E421" s="12">
        <v>45306.73867752315</v>
      </c>
      <c r="F421">
        <v>36.96</v>
      </c>
      <c r="G421">
        <v>26.62</v>
      </c>
      <c r="H421">
        <v>1010.43</v>
      </c>
      <c r="I421">
        <v>19.37</v>
      </c>
      <c r="K421">
        <f t="shared" si="6"/>
        <v>0.21470376603748065</v>
      </c>
    </row>
    <row r="422" spans="5:11" x14ac:dyDescent="0.55000000000000004">
      <c r="E422" s="12">
        <v>45306.738759004627</v>
      </c>
      <c r="F422">
        <v>36.93</v>
      </c>
      <c r="G422">
        <v>26.65</v>
      </c>
      <c r="H422">
        <v>1010.46</v>
      </c>
      <c r="I422">
        <v>19.37</v>
      </c>
      <c r="K422">
        <f t="shared" si="6"/>
        <v>0.196268005444864</v>
      </c>
    </row>
    <row r="423" spans="5:11" x14ac:dyDescent="0.55000000000000004">
      <c r="E423" s="12">
        <v>45306.738849305555</v>
      </c>
      <c r="F423">
        <v>36.97</v>
      </c>
      <c r="G423">
        <v>26.58</v>
      </c>
      <c r="H423">
        <v>1010.5</v>
      </c>
      <c r="I423">
        <v>19.37</v>
      </c>
      <c r="K423">
        <f t="shared" si="6"/>
        <v>0.21766344221379441</v>
      </c>
    </row>
    <row r="424" spans="5:11" x14ac:dyDescent="0.55000000000000004">
      <c r="E424" s="12">
        <v>45306.738925949074</v>
      </c>
      <c r="F424">
        <v>36.97</v>
      </c>
      <c r="G424">
        <v>26.54</v>
      </c>
      <c r="H424">
        <v>1010.44</v>
      </c>
      <c r="I424">
        <v>19.37</v>
      </c>
      <c r="K424">
        <f t="shared" si="6"/>
        <v>0.20212783948037938</v>
      </c>
    </row>
    <row r="425" spans="5:11" x14ac:dyDescent="0.55000000000000004">
      <c r="E425" s="12">
        <v>45306.739011041667</v>
      </c>
      <c r="F425">
        <v>37</v>
      </c>
      <c r="G425">
        <v>26.49</v>
      </c>
      <c r="H425">
        <v>1010.43</v>
      </c>
      <c r="I425">
        <v>19.37</v>
      </c>
      <c r="K425">
        <f t="shared" si="6"/>
        <v>0.23744461584100662</v>
      </c>
    </row>
    <row r="426" spans="5:11" x14ac:dyDescent="0.55000000000000004">
      <c r="E426" s="12">
        <v>45306.739093252312</v>
      </c>
      <c r="F426">
        <v>36.950000000000003</v>
      </c>
      <c r="G426">
        <v>26.58</v>
      </c>
      <c r="H426">
        <v>1010.38</v>
      </c>
      <c r="I426">
        <v>19.37</v>
      </c>
      <c r="K426">
        <f t="shared" si="6"/>
        <v>0.18099577046591975</v>
      </c>
    </row>
    <row r="427" spans="5:11" x14ac:dyDescent="0.55000000000000004">
      <c r="E427" s="12">
        <v>45306.739176597221</v>
      </c>
      <c r="F427">
        <v>36.97</v>
      </c>
      <c r="G427">
        <v>26.55</v>
      </c>
      <c r="H427">
        <v>1010.47</v>
      </c>
      <c r="I427">
        <v>19.440000000000001</v>
      </c>
      <c r="K427">
        <f t="shared" si="6"/>
        <v>-0.29379192720015368</v>
      </c>
    </row>
    <row r="428" spans="5:11" x14ac:dyDescent="0.55000000000000004">
      <c r="E428" s="12">
        <v>45306.739275706015</v>
      </c>
      <c r="F428">
        <v>36.99</v>
      </c>
      <c r="G428">
        <v>26.5</v>
      </c>
      <c r="H428">
        <v>1010.52</v>
      </c>
      <c r="I428">
        <v>19.37</v>
      </c>
      <c r="K428">
        <f t="shared" si="6"/>
        <v>0.22330603507650792</v>
      </c>
    </row>
    <row r="429" spans="5:11" x14ac:dyDescent="0.55000000000000004">
      <c r="E429" s="12">
        <v>45306.739357314815</v>
      </c>
      <c r="F429">
        <v>36.96</v>
      </c>
      <c r="G429">
        <v>26.59</v>
      </c>
      <c r="H429">
        <v>1010.41</v>
      </c>
      <c r="I429">
        <v>19.37</v>
      </c>
      <c r="K429">
        <f t="shared" si="6"/>
        <v>0.2031097222144993</v>
      </c>
    </row>
    <row r="430" spans="5:11" x14ac:dyDescent="0.55000000000000004">
      <c r="E430" s="12">
        <v>45306.739440659723</v>
      </c>
      <c r="F430">
        <v>36.93</v>
      </c>
      <c r="G430">
        <v>26.58</v>
      </c>
      <c r="H430">
        <v>1010.42</v>
      </c>
      <c r="I430">
        <v>19.37</v>
      </c>
      <c r="K430">
        <f t="shared" si="6"/>
        <v>0.14469711137114771</v>
      </c>
    </row>
    <row r="431" spans="5:11" x14ac:dyDescent="0.55000000000000004">
      <c r="E431" s="12">
        <v>45306.739524803241</v>
      </c>
      <c r="F431">
        <v>36.99</v>
      </c>
      <c r="G431">
        <v>26.53</v>
      </c>
      <c r="H431">
        <v>1010.4</v>
      </c>
      <c r="I431">
        <v>19.37</v>
      </c>
      <c r="K431">
        <f t="shared" si="6"/>
        <v>0.50266541320286962</v>
      </c>
    </row>
    <row r="432" spans="5:11" x14ac:dyDescent="0.55000000000000004">
      <c r="E432" s="12">
        <v>45306.739693553238</v>
      </c>
      <c r="F432">
        <v>36.89</v>
      </c>
      <c r="G432">
        <v>26.66</v>
      </c>
      <c r="H432">
        <v>1010.47</v>
      </c>
      <c r="I432">
        <v>19.37</v>
      </c>
      <c r="K432">
        <f t="shared" si="6"/>
        <v>0.11751434204134625</v>
      </c>
    </row>
    <row r="433" spans="5:11" x14ac:dyDescent="0.55000000000000004">
      <c r="E433" s="12">
        <v>45306.739784328704</v>
      </c>
      <c r="F433">
        <v>36.869999999999997</v>
      </c>
      <c r="G433">
        <v>26.68</v>
      </c>
      <c r="H433">
        <v>1010.42</v>
      </c>
      <c r="I433">
        <v>19.37</v>
      </c>
      <c r="K433">
        <f t="shared" si="6"/>
        <v>7.4017432068274047E-2</v>
      </c>
    </row>
    <row r="434" spans="5:11" x14ac:dyDescent="0.55000000000000004">
      <c r="E434" s="12">
        <v>45306.739869236109</v>
      </c>
      <c r="F434">
        <v>36.89</v>
      </c>
      <c r="G434">
        <v>26.66</v>
      </c>
      <c r="H434">
        <v>1010.45</v>
      </c>
      <c r="I434">
        <v>19.37</v>
      </c>
      <c r="K434">
        <f t="shared" si="6"/>
        <v>0.10277892270453393</v>
      </c>
    </row>
    <row r="435" spans="5:11" x14ac:dyDescent="0.55000000000000004">
      <c r="E435" s="12">
        <v>45306.73995116898</v>
      </c>
      <c r="F435">
        <v>36.869999999999997</v>
      </c>
      <c r="G435">
        <v>26.69</v>
      </c>
      <c r="H435">
        <v>1010.46</v>
      </c>
      <c r="I435">
        <v>19.37</v>
      </c>
      <c r="K435">
        <f t="shared" si="6"/>
        <v>7.7958990978682863E-2</v>
      </c>
    </row>
    <row r="436" spans="5:11" x14ac:dyDescent="0.55000000000000004">
      <c r="E436" s="12">
        <v>45306.740034502312</v>
      </c>
      <c r="F436">
        <v>36.86</v>
      </c>
      <c r="G436">
        <v>26.77</v>
      </c>
      <c r="H436">
        <v>1010.43</v>
      </c>
      <c r="I436">
        <v>19.37</v>
      </c>
      <c r="K436">
        <f t="shared" si="6"/>
        <v>9.0488790954164955E-2</v>
      </c>
    </row>
    <row r="437" spans="5:11" x14ac:dyDescent="0.55000000000000004">
      <c r="E437" s="12">
        <v>45306.740118333335</v>
      </c>
      <c r="F437">
        <v>36.93</v>
      </c>
      <c r="G437">
        <v>26.73</v>
      </c>
      <c r="H437">
        <v>1010.42</v>
      </c>
      <c r="I437">
        <v>19.37</v>
      </c>
      <c r="K437">
        <f t="shared" si="6"/>
        <v>0.20243669757790883</v>
      </c>
    </row>
    <row r="438" spans="5:11" x14ac:dyDescent="0.55000000000000004">
      <c r="E438" s="12">
        <v>45306.740199907406</v>
      </c>
      <c r="F438">
        <v>36.92</v>
      </c>
      <c r="G438">
        <v>26.66</v>
      </c>
      <c r="H438">
        <v>1010.5</v>
      </c>
      <c r="I438">
        <v>19.37</v>
      </c>
      <c r="K438">
        <f t="shared" si="6"/>
        <v>0.15748060754567206</v>
      </c>
    </row>
    <row r="439" spans="5:11" x14ac:dyDescent="0.55000000000000004">
      <c r="E439" s="12">
        <v>45306.74028337963</v>
      </c>
      <c r="F439">
        <v>36.9</v>
      </c>
      <c r="G439">
        <v>26.7</v>
      </c>
      <c r="H439">
        <v>1010.48</v>
      </c>
      <c r="I439">
        <v>19.37</v>
      </c>
      <c r="K439">
        <f t="shared" si="6"/>
        <v>0.13644079169447565</v>
      </c>
    </row>
    <row r="440" spans="5:11" x14ac:dyDescent="0.55000000000000004">
      <c r="E440" s="12">
        <v>45306.740367048609</v>
      </c>
      <c r="F440">
        <v>36.869999999999997</v>
      </c>
      <c r="G440">
        <v>26.68</v>
      </c>
      <c r="H440">
        <v>1010.48</v>
      </c>
      <c r="I440">
        <v>19.37</v>
      </c>
      <c r="K440">
        <f t="shared" si="6"/>
        <v>7.4155811813206185E-2</v>
      </c>
    </row>
    <row r="441" spans="5:11" x14ac:dyDescent="0.55000000000000004">
      <c r="E441" s="12">
        <v>45306.74045002315</v>
      </c>
      <c r="F441">
        <v>36.880000000000003</v>
      </c>
      <c r="G441">
        <v>26.66</v>
      </c>
      <c r="H441">
        <v>1010.48</v>
      </c>
      <c r="I441">
        <v>19.37</v>
      </c>
      <c r="K441">
        <f t="shared" si="6"/>
        <v>8.4652656447982366E-2</v>
      </c>
    </row>
    <row r="442" spans="5:11" x14ac:dyDescent="0.55000000000000004">
      <c r="E442" s="12">
        <v>45306.740532175929</v>
      </c>
      <c r="F442">
        <v>36.9</v>
      </c>
      <c r="G442">
        <v>26.65</v>
      </c>
      <c r="H442">
        <v>1010.46</v>
      </c>
      <c r="I442">
        <v>19.37</v>
      </c>
      <c r="K442">
        <f t="shared" si="6"/>
        <v>0.11714813637722798</v>
      </c>
    </row>
    <row r="443" spans="5:11" x14ac:dyDescent="0.55000000000000004">
      <c r="E443" s="12">
        <v>45306.740617233794</v>
      </c>
      <c r="F443">
        <v>36.94</v>
      </c>
      <c r="G443">
        <v>26.6</v>
      </c>
      <c r="H443">
        <v>1010.42</v>
      </c>
      <c r="I443">
        <v>19.37</v>
      </c>
      <c r="K443">
        <f t="shared" si="6"/>
        <v>0.17059117899440679</v>
      </c>
    </row>
    <row r="444" spans="5:11" x14ac:dyDescent="0.55000000000000004">
      <c r="E444" s="12">
        <v>45306.740699085647</v>
      </c>
      <c r="F444">
        <v>36.96</v>
      </c>
      <c r="G444">
        <v>26.58</v>
      </c>
      <c r="H444">
        <v>1010.55</v>
      </c>
      <c r="I444">
        <v>19.37</v>
      </c>
      <c r="K444">
        <f t="shared" si="6"/>
        <v>0.19958330253883716</v>
      </c>
    </row>
    <row r="445" spans="5:11" x14ac:dyDescent="0.55000000000000004">
      <c r="E445" s="12">
        <v>45306.740784374997</v>
      </c>
      <c r="F445">
        <v>36.92</v>
      </c>
      <c r="G445">
        <v>26.57</v>
      </c>
      <c r="H445">
        <v>1010.44</v>
      </c>
      <c r="I445">
        <v>19.37</v>
      </c>
      <c r="K445">
        <f t="shared" si="6"/>
        <v>0.12269847607670314</v>
      </c>
    </row>
    <row r="446" spans="5:11" x14ac:dyDescent="0.55000000000000004">
      <c r="E446" s="12">
        <v>45306.740869675923</v>
      </c>
      <c r="F446">
        <v>36.96</v>
      </c>
      <c r="G446">
        <v>26.52</v>
      </c>
      <c r="H446">
        <v>1010.51</v>
      </c>
      <c r="I446">
        <v>19.37</v>
      </c>
      <c r="K446">
        <f t="shared" si="6"/>
        <v>0.17639521489287446</v>
      </c>
    </row>
    <row r="447" spans="5:11" x14ac:dyDescent="0.55000000000000004">
      <c r="E447" s="12">
        <v>45306.740952546294</v>
      </c>
      <c r="F447">
        <v>36.94</v>
      </c>
      <c r="G447">
        <v>26.55</v>
      </c>
      <c r="H447">
        <v>1010.49</v>
      </c>
      <c r="I447">
        <v>19.37</v>
      </c>
      <c r="K447">
        <f t="shared" si="6"/>
        <v>0.19479354852160569</v>
      </c>
    </row>
    <row r="448" spans="5:11" x14ac:dyDescent="0.55000000000000004">
      <c r="E448" s="12">
        <v>45306.741052442128</v>
      </c>
      <c r="F448">
        <v>36.94</v>
      </c>
      <c r="G448">
        <v>26.59</v>
      </c>
      <c r="H448">
        <v>1010.49</v>
      </c>
      <c r="I448">
        <v>19.37</v>
      </c>
      <c r="K448">
        <f t="shared" si="6"/>
        <v>0.3814932943612348</v>
      </c>
    </row>
    <row r="449" spans="5:11" x14ac:dyDescent="0.55000000000000004">
      <c r="E449" s="12">
        <v>45306.741235810186</v>
      </c>
      <c r="F449">
        <v>36.880000000000003</v>
      </c>
      <c r="G449">
        <v>26.65</v>
      </c>
      <c r="H449">
        <v>1010.54</v>
      </c>
      <c r="I449">
        <v>19.37</v>
      </c>
      <c r="K449">
        <f t="shared" si="6"/>
        <v>0.33533002613267726</v>
      </c>
    </row>
    <row r="450" spans="5:11" x14ac:dyDescent="0.55000000000000004">
      <c r="E450" s="12">
        <v>45306.741573113424</v>
      </c>
      <c r="F450">
        <v>36.869999999999997</v>
      </c>
      <c r="G450">
        <v>26.67</v>
      </c>
      <c r="H450">
        <v>1010.53</v>
      </c>
      <c r="I450">
        <v>19.37</v>
      </c>
      <c r="K450">
        <f t="shared" si="6"/>
        <v>0.23138598828064261</v>
      </c>
    </row>
    <row r="451" spans="5:11" x14ac:dyDescent="0.55000000000000004">
      <c r="E451" s="12">
        <v>45306.741834189816</v>
      </c>
      <c r="F451">
        <v>36.81</v>
      </c>
      <c r="G451">
        <v>26.69</v>
      </c>
      <c r="H451">
        <v>1010.43</v>
      </c>
      <c r="I451">
        <v>19.37</v>
      </c>
      <c r="K451">
        <f t="shared" si="6"/>
        <v>-6.2565871335628742E-2</v>
      </c>
    </row>
    <row r="452" spans="5:11" x14ac:dyDescent="0.55000000000000004">
      <c r="E452" s="12">
        <v>45306.741992106479</v>
      </c>
      <c r="F452">
        <v>36.82</v>
      </c>
      <c r="G452">
        <v>26.75</v>
      </c>
      <c r="H452">
        <v>1010.59</v>
      </c>
      <c r="I452">
        <v>19.37</v>
      </c>
      <c r="K452">
        <f t="shared" si="6"/>
        <v>1.48248108528648E-2</v>
      </c>
    </row>
    <row r="453" spans="5:11" x14ac:dyDescent="0.55000000000000004">
      <c r="E453" s="12">
        <v>45306.742106134261</v>
      </c>
      <c r="F453">
        <v>36.799999999999997</v>
      </c>
      <c r="G453">
        <v>26.78</v>
      </c>
      <c r="H453">
        <v>1010.49</v>
      </c>
      <c r="I453">
        <v>19.309999999999999</v>
      </c>
      <c r="K453">
        <f t="shared" si="6"/>
        <v>0.56221969389721949</v>
      </c>
    </row>
    <row r="454" spans="5:11" x14ac:dyDescent="0.55000000000000004">
      <c r="E454" s="12">
        <v>45306.742230335651</v>
      </c>
      <c r="F454">
        <v>36.9</v>
      </c>
      <c r="G454">
        <v>26.66</v>
      </c>
      <c r="H454">
        <v>1010.48</v>
      </c>
      <c r="I454">
        <v>19.37</v>
      </c>
      <c r="K454">
        <f t="shared" si="6"/>
        <v>0.39771458289111905</v>
      </c>
    </row>
    <row r="455" spans="5:11" x14ac:dyDescent="0.55000000000000004">
      <c r="E455" s="12">
        <v>45306.74249109954</v>
      </c>
      <c r="F455">
        <v>36.950000000000003</v>
      </c>
      <c r="G455">
        <v>26.57</v>
      </c>
      <c r="H455">
        <v>1010.47</v>
      </c>
      <c r="I455">
        <v>19.37</v>
      </c>
      <c r="K455">
        <f t="shared" ref="K455:K518" si="7">($C$4+($C$5*F455)+($C$6*G455)+($C$7*H455)+($C$8*I455))*SECOND(E456-E455)</f>
        <v>0.17735403433619723</v>
      </c>
    </row>
    <row r="456" spans="5:11" x14ac:dyDescent="0.55000000000000004">
      <c r="E456" s="12">
        <v>45306.742577557867</v>
      </c>
      <c r="F456">
        <v>36.94</v>
      </c>
      <c r="G456">
        <v>26.53</v>
      </c>
      <c r="H456">
        <v>1010.5</v>
      </c>
      <c r="I456">
        <v>19.37</v>
      </c>
      <c r="K456">
        <f t="shared" si="7"/>
        <v>0.14383054509116278</v>
      </c>
    </row>
    <row r="457" spans="5:11" x14ac:dyDescent="0.55000000000000004">
      <c r="E457" s="12">
        <v>45306.742660543983</v>
      </c>
      <c r="F457">
        <v>36.9</v>
      </c>
      <c r="G457">
        <v>26.63</v>
      </c>
      <c r="H457">
        <v>1010.47</v>
      </c>
      <c r="I457">
        <v>19.37</v>
      </c>
      <c r="K457">
        <f t="shared" si="7"/>
        <v>0.10947258817383343</v>
      </c>
    </row>
    <row r="458" spans="5:11" x14ac:dyDescent="0.55000000000000004">
      <c r="E458" s="12">
        <v>45306.742742256945</v>
      </c>
      <c r="F458">
        <v>36.86</v>
      </c>
      <c r="G458">
        <v>26.68</v>
      </c>
      <c r="H458">
        <v>1010.52</v>
      </c>
      <c r="I458">
        <v>19.37</v>
      </c>
      <c r="K458">
        <f t="shared" si="7"/>
        <v>5.6052608847501517E-2</v>
      </c>
    </row>
    <row r="459" spans="5:11" x14ac:dyDescent="0.55000000000000004">
      <c r="E459" s="12">
        <v>45306.742826516202</v>
      </c>
      <c r="F459">
        <v>36.86</v>
      </c>
      <c r="G459">
        <v>26.63</v>
      </c>
      <c r="H459">
        <v>1010.51</v>
      </c>
      <c r="I459">
        <v>19.37</v>
      </c>
      <c r="K459">
        <f t="shared" si="7"/>
        <v>3.6783016821100745E-2</v>
      </c>
    </row>
    <row r="460" spans="5:11" x14ac:dyDescent="0.55000000000000004">
      <c r="E460" s="12">
        <v>45306.74291050926</v>
      </c>
      <c r="F460">
        <v>36.92</v>
      </c>
      <c r="G460">
        <v>26.58</v>
      </c>
      <c r="H460">
        <v>1010.53</v>
      </c>
      <c r="I460">
        <v>19.37</v>
      </c>
      <c r="K460">
        <f t="shared" si="7"/>
        <v>0.12675535144119721</v>
      </c>
    </row>
    <row r="461" spans="5:11" x14ac:dyDescent="0.55000000000000004">
      <c r="E461" s="12">
        <v>45306.742993425927</v>
      </c>
      <c r="F461">
        <v>36.909999999999997</v>
      </c>
      <c r="G461">
        <v>26.57</v>
      </c>
      <c r="H461">
        <v>1010.57</v>
      </c>
      <c r="I461">
        <v>19.37</v>
      </c>
      <c r="K461">
        <f t="shared" si="7"/>
        <v>0.19463385078121576</v>
      </c>
    </row>
    <row r="462" spans="5:11" x14ac:dyDescent="0.55000000000000004">
      <c r="E462" s="12">
        <v>45306.743142962965</v>
      </c>
      <c r="F462">
        <v>36.85</v>
      </c>
      <c r="G462">
        <v>26.65</v>
      </c>
      <c r="H462">
        <v>1010.54</v>
      </c>
      <c r="I462">
        <v>19.37</v>
      </c>
      <c r="K462">
        <f t="shared" si="7"/>
        <v>2.6355362058790632E-2</v>
      </c>
    </row>
    <row r="463" spans="5:11" x14ac:dyDescent="0.55000000000000004">
      <c r="E463" s="12">
        <v>45306.743228159721</v>
      </c>
      <c r="F463">
        <v>36.869999999999997</v>
      </c>
      <c r="G463">
        <v>26.65</v>
      </c>
      <c r="H463">
        <v>1010.58</v>
      </c>
      <c r="I463">
        <v>19.37</v>
      </c>
      <c r="K463">
        <f t="shared" si="7"/>
        <v>7.1815459977187857E-2</v>
      </c>
    </row>
    <row r="464" spans="5:11" x14ac:dyDescent="0.55000000000000004">
      <c r="E464" s="12">
        <v>45306.743318634261</v>
      </c>
      <c r="F464">
        <v>36.9</v>
      </c>
      <c r="G464">
        <v>26.61</v>
      </c>
      <c r="H464">
        <v>1010.58</v>
      </c>
      <c r="I464">
        <v>19.37</v>
      </c>
      <c r="K464">
        <f t="shared" si="7"/>
        <v>0.10202767287860937</v>
      </c>
    </row>
    <row r="465" spans="5:11" x14ac:dyDescent="0.55000000000000004">
      <c r="E465" s="12">
        <v>45306.743394224533</v>
      </c>
      <c r="F465">
        <v>36.92</v>
      </c>
      <c r="G465">
        <v>26.6</v>
      </c>
      <c r="H465">
        <v>1010.57</v>
      </c>
      <c r="I465">
        <v>19.309999999999999</v>
      </c>
      <c r="K465">
        <f t="shared" si="7"/>
        <v>0.50701864527022522</v>
      </c>
    </row>
    <row r="466" spans="5:11" x14ac:dyDescent="0.55000000000000004">
      <c r="E466" s="12">
        <v>45306.743478368058</v>
      </c>
      <c r="F466">
        <v>36.93</v>
      </c>
      <c r="G466">
        <v>26.65</v>
      </c>
      <c r="H466">
        <v>1010.6</v>
      </c>
      <c r="I466">
        <v>19.309999999999999</v>
      </c>
      <c r="K466">
        <f t="shared" si="7"/>
        <v>0.77789974286751828</v>
      </c>
    </row>
    <row r="467" spans="5:11" x14ac:dyDescent="0.55000000000000004">
      <c r="E467" s="12">
        <v>45306.743596296299</v>
      </c>
      <c r="F467">
        <v>36.880000000000003</v>
      </c>
      <c r="G467">
        <v>26.67</v>
      </c>
      <c r="H467">
        <v>1010.57</v>
      </c>
      <c r="I467">
        <v>19.37</v>
      </c>
      <c r="K467">
        <f t="shared" si="7"/>
        <v>0.25345580517850408</v>
      </c>
    </row>
    <row r="468" spans="5:11" x14ac:dyDescent="0.55000000000000004">
      <c r="E468" s="12">
        <v>45306.743825497688</v>
      </c>
      <c r="F468">
        <v>36.869999999999997</v>
      </c>
      <c r="G468">
        <v>26.65</v>
      </c>
      <c r="H468">
        <v>1010.58</v>
      </c>
      <c r="I468">
        <v>19.37</v>
      </c>
      <c r="K468">
        <f t="shared" si="7"/>
        <v>0.52066208483461196</v>
      </c>
    </row>
    <row r="469" spans="5:11" x14ac:dyDescent="0.55000000000000004">
      <c r="E469" s="12">
        <v>45306.744501388886</v>
      </c>
      <c r="F469">
        <v>36.880000000000003</v>
      </c>
      <c r="G469">
        <v>26.66</v>
      </c>
      <c r="H469">
        <v>1010.6</v>
      </c>
      <c r="I469">
        <v>19.37</v>
      </c>
      <c r="K469">
        <f t="shared" si="7"/>
        <v>0.30331934263507776</v>
      </c>
    </row>
    <row r="470" spans="5:11" x14ac:dyDescent="0.55000000000000004">
      <c r="E470" s="12">
        <v>45306.744795370367</v>
      </c>
      <c r="F470">
        <v>36.880000000000003</v>
      </c>
      <c r="G470">
        <v>26.65</v>
      </c>
      <c r="H470">
        <v>1010.6</v>
      </c>
      <c r="I470">
        <v>19.37</v>
      </c>
      <c r="K470">
        <f t="shared" si="7"/>
        <v>8.1080110190725918E-2</v>
      </c>
    </row>
    <row r="471" spans="5:11" x14ac:dyDescent="0.55000000000000004">
      <c r="E471" s="12">
        <v>45306.744875462966</v>
      </c>
      <c r="F471">
        <v>36.840000000000003</v>
      </c>
      <c r="G471">
        <v>26.68</v>
      </c>
      <c r="H471">
        <v>1010.55</v>
      </c>
      <c r="I471">
        <v>19.37</v>
      </c>
      <c r="K471">
        <f t="shared" si="7"/>
        <v>1.9730886461932329E-2</v>
      </c>
    </row>
    <row r="472" spans="5:11" x14ac:dyDescent="0.55000000000000004">
      <c r="E472" s="12">
        <v>45306.744958819443</v>
      </c>
      <c r="F472">
        <v>36.840000000000003</v>
      </c>
      <c r="G472">
        <v>26.71</v>
      </c>
      <c r="H472">
        <v>1010.56</v>
      </c>
      <c r="I472">
        <v>19.37</v>
      </c>
      <c r="K472">
        <f t="shared" si="7"/>
        <v>3.1301866994116523E-2</v>
      </c>
    </row>
    <row r="473" spans="5:11" x14ac:dyDescent="0.55000000000000004">
      <c r="E473" s="12">
        <v>45306.745042511575</v>
      </c>
      <c r="F473">
        <v>36.880000000000003</v>
      </c>
      <c r="G473">
        <v>26.65</v>
      </c>
      <c r="H473">
        <v>1010.64</v>
      </c>
      <c r="I473">
        <v>19.309999999999999</v>
      </c>
      <c r="K473">
        <f t="shared" si="7"/>
        <v>0.45364479252553735</v>
      </c>
    </row>
    <row r="474" spans="5:11" x14ac:dyDescent="0.55000000000000004">
      <c r="E474" s="12">
        <v>45306.745125694448</v>
      </c>
      <c r="F474">
        <v>36.86</v>
      </c>
      <c r="G474">
        <v>26.7</v>
      </c>
      <c r="H474">
        <v>1010.6</v>
      </c>
      <c r="I474">
        <v>19.309999999999999</v>
      </c>
      <c r="K474">
        <f t="shared" si="7"/>
        <v>0.49875217810264871</v>
      </c>
    </row>
    <row r="475" spans="5:11" x14ac:dyDescent="0.55000000000000004">
      <c r="E475" s="12">
        <v>45306.7452150463</v>
      </c>
      <c r="F475">
        <v>36.81</v>
      </c>
      <c r="G475">
        <v>26.7</v>
      </c>
      <c r="H475">
        <v>1010.54</v>
      </c>
      <c r="I475">
        <v>19.309999999999999</v>
      </c>
      <c r="K475">
        <f t="shared" si="7"/>
        <v>0.34529249544987195</v>
      </c>
    </row>
    <row r="476" spans="5:11" x14ac:dyDescent="0.55000000000000004">
      <c r="E476" s="12">
        <v>45306.745293298613</v>
      </c>
      <c r="F476">
        <v>36.869999999999997</v>
      </c>
      <c r="G476">
        <v>26.71</v>
      </c>
      <c r="H476">
        <v>1010.56</v>
      </c>
      <c r="I476">
        <v>19.309999999999999</v>
      </c>
      <c r="K476">
        <f t="shared" si="7"/>
        <v>0.45836066455264302</v>
      </c>
    </row>
    <row r="477" spans="5:11" x14ac:dyDescent="0.55000000000000004">
      <c r="E477" s="12">
        <v>45306.745376585648</v>
      </c>
      <c r="F477">
        <v>36.979999999999997</v>
      </c>
      <c r="G477">
        <v>26.59</v>
      </c>
      <c r="H477">
        <v>1010.52</v>
      </c>
      <c r="I477">
        <v>19.309999999999999</v>
      </c>
      <c r="K477">
        <f t="shared" si="7"/>
        <v>0.61222675984305042</v>
      </c>
    </row>
    <row r="478" spans="5:11" x14ac:dyDescent="0.55000000000000004">
      <c r="E478" s="12">
        <v>45306.745459965277</v>
      </c>
      <c r="F478">
        <v>37.04</v>
      </c>
      <c r="G478">
        <v>26.52</v>
      </c>
      <c r="H478">
        <v>1010.49</v>
      </c>
      <c r="I478">
        <v>19.309999999999999</v>
      </c>
      <c r="K478">
        <f t="shared" si="7"/>
        <v>0.69438516651482018</v>
      </c>
    </row>
    <row r="479" spans="5:11" x14ac:dyDescent="0.55000000000000004">
      <c r="E479" s="12">
        <v>45306.745546180558</v>
      </c>
      <c r="F479">
        <v>37.01</v>
      </c>
      <c r="G479">
        <v>26.53</v>
      </c>
      <c r="H479">
        <v>1010.42</v>
      </c>
      <c r="I479">
        <v>19.309999999999999</v>
      </c>
      <c r="K479">
        <f t="shared" si="7"/>
        <v>0.64348666083915873</v>
      </c>
    </row>
    <row r="480" spans="5:11" x14ac:dyDescent="0.55000000000000004">
      <c r="E480" s="12">
        <v>45306.745627511576</v>
      </c>
      <c r="F480">
        <v>37.07</v>
      </c>
      <c r="G480">
        <v>26.39</v>
      </c>
      <c r="H480">
        <v>1010.59</v>
      </c>
      <c r="I480">
        <v>19.309999999999999</v>
      </c>
      <c r="K480">
        <f t="shared" si="7"/>
        <v>1.5980827270800546</v>
      </c>
    </row>
    <row r="481" spans="5:11" x14ac:dyDescent="0.55000000000000004">
      <c r="E481" s="12">
        <v>45306.745812743058</v>
      </c>
      <c r="F481">
        <v>37.03</v>
      </c>
      <c r="G481">
        <v>26.44</v>
      </c>
      <c r="H481">
        <v>1010.52</v>
      </c>
      <c r="I481">
        <v>19.37</v>
      </c>
      <c r="K481">
        <f t="shared" si="7"/>
        <v>0.62398177167966651</v>
      </c>
    </row>
    <row r="482" spans="5:11" x14ac:dyDescent="0.55000000000000004">
      <c r="E482" s="12">
        <v>45306.746001967593</v>
      </c>
      <c r="F482">
        <v>37.020000000000003</v>
      </c>
      <c r="G482">
        <v>26.42</v>
      </c>
      <c r="H482">
        <v>1010.5</v>
      </c>
      <c r="I482">
        <v>19.309999999999999</v>
      </c>
      <c r="K482">
        <f t="shared" si="7"/>
        <v>1.150545054427738</v>
      </c>
    </row>
    <row r="483" spans="5:11" x14ac:dyDescent="0.55000000000000004">
      <c r="E483" s="12">
        <v>45306.746148726852</v>
      </c>
      <c r="F483">
        <v>37.01</v>
      </c>
      <c r="G483">
        <v>26.49</v>
      </c>
      <c r="H483">
        <v>1010.5</v>
      </c>
      <c r="I483">
        <v>19.309999999999999</v>
      </c>
      <c r="K483">
        <f t="shared" si="7"/>
        <v>0.62827394417727689</v>
      </c>
    </row>
    <row r="484" spans="5:11" x14ac:dyDescent="0.55000000000000004">
      <c r="E484" s="12">
        <v>45306.746230300923</v>
      </c>
      <c r="F484">
        <v>36.93</v>
      </c>
      <c r="G484">
        <v>26.53</v>
      </c>
      <c r="H484">
        <v>1010.54</v>
      </c>
      <c r="I484">
        <v>19.37</v>
      </c>
      <c r="K484">
        <f t="shared" si="7"/>
        <v>0.17961048875061891</v>
      </c>
    </row>
    <row r="485" spans="5:11" x14ac:dyDescent="0.55000000000000004">
      <c r="E485" s="12">
        <v>45306.746345115738</v>
      </c>
      <c r="F485">
        <v>36.99</v>
      </c>
      <c r="G485">
        <v>26.47</v>
      </c>
      <c r="H485">
        <v>1010.48</v>
      </c>
      <c r="I485">
        <v>19.309999999999999</v>
      </c>
      <c r="K485">
        <f t="shared" si="7"/>
        <v>0.83448327691911572</v>
      </c>
    </row>
    <row r="486" spans="5:11" x14ac:dyDescent="0.55000000000000004">
      <c r="E486" s="12">
        <v>45306.746459918984</v>
      </c>
      <c r="F486">
        <v>36.99</v>
      </c>
      <c r="G486">
        <v>26.5</v>
      </c>
      <c r="H486">
        <v>1010.5</v>
      </c>
      <c r="I486">
        <v>19.37</v>
      </c>
      <c r="K486">
        <f t="shared" si="7"/>
        <v>0.70167399812671505</v>
      </c>
    </row>
    <row r="487" spans="5:11" x14ac:dyDescent="0.55000000000000004">
      <c r="E487" s="12">
        <v>45306.746711759261</v>
      </c>
      <c r="F487">
        <v>36.93</v>
      </c>
      <c r="G487">
        <v>26.55</v>
      </c>
      <c r="H487">
        <v>1010.53</v>
      </c>
      <c r="I487">
        <v>19.309999999999999</v>
      </c>
      <c r="K487">
        <f t="shared" si="7"/>
        <v>0.50587531950037601</v>
      </c>
    </row>
    <row r="488" spans="5:11" x14ac:dyDescent="0.55000000000000004">
      <c r="E488" s="12">
        <v>45306.746797881948</v>
      </c>
      <c r="F488">
        <v>36.85</v>
      </c>
      <c r="G488">
        <v>26.62</v>
      </c>
      <c r="H488">
        <v>1010.55</v>
      </c>
      <c r="I488">
        <v>19.309999999999999</v>
      </c>
      <c r="K488">
        <f t="shared" si="7"/>
        <v>0.38730293727974896</v>
      </c>
    </row>
    <row r="489" spans="5:11" x14ac:dyDescent="0.55000000000000004">
      <c r="E489" s="12">
        <v>45306.746880902778</v>
      </c>
      <c r="F489">
        <v>36.9</v>
      </c>
      <c r="G489">
        <v>26.56</v>
      </c>
      <c r="H489">
        <v>1010.55</v>
      </c>
      <c r="I489">
        <v>19.309999999999999</v>
      </c>
      <c r="K489">
        <f t="shared" si="7"/>
        <v>0.45518438344208789</v>
      </c>
    </row>
    <row r="490" spans="5:11" x14ac:dyDescent="0.55000000000000004">
      <c r="E490" s="12">
        <v>45306.746963900463</v>
      </c>
      <c r="F490">
        <v>36.880000000000003</v>
      </c>
      <c r="G490">
        <v>26.58</v>
      </c>
      <c r="H490">
        <v>1010.52</v>
      </c>
      <c r="I490">
        <v>19.309999999999999</v>
      </c>
      <c r="K490">
        <f t="shared" si="7"/>
        <v>0.42642289280587775</v>
      </c>
    </row>
    <row r="491" spans="5:11" x14ac:dyDescent="0.55000000000000004">
      <c r="E491" s="12">
        <v>45306.747047013887</v>
      </c>
      <c r="F491">
        <v>36.950000000000003</v>
      </c>
      <c r="G491">
        <v>26.57</v>
      </c>
      <c r="H491">
        <v>1010.5</v>
      </c>
      <c r="I491">
        <v>19.309999999999999</v>
      </c>
      <c r="K491">
        <f t="shared" si="7"/>
        <v>0.54989565338018664</v>
      </c>
    </row>
    <row r="492" spans="5:11" x14ac:dyDescent="0.55000000000000004">
      <c r="E492" s="12">
        <v>45306.747131400465</v>
      </c>
      <c r="F492">
        <v>36.979999999999997</v>
      </c>
      <c r="G492">
        <v>26.51</v>
      </c>
      <c r="H492">
        <v>1010.5</v>
      </c>
      <c r="I492">
        <v>19.309999999999999</v>
      </c>
      <c r="K492">
        <f t="shared" si="7"/>
        <v>0.58138618728449032</v>
      </c>
    </row>
    <row r="493" spans="5:11" x14ac:dyDescent="0.55000000000000004">
      <c r="E493" s="12">
        <v>45306.747215057869</v>
      </c>
      <c r="F493">
        <v>36.909999999999997</v>
      </c>
      <c r="G493">
        <v>26.58</v>
      </c>
      <c r="H493">
        <v>1010.49</v>
      </c>
      <c r="I493">
        <v>19.37</v>
      </c>
      <c r="K493">
        <f t="shared" si="7"/>
        <v>0.10846764214891635</v>
      </c>
    </row>
    <row r="494" spans="5:11" x14ac:dyDescent="0.55000000000000004">
      <c r="E494" s="12">
        <v>45306.747296979163</v>
      </c>
      <c r="F494">
        <v>36.92</v>
      </c>
      <c r="G494">
        <v>26.56</v>
      </c>
      <c r="H494">
        <v>1010.46</v>
      </c>
      <c r="I494">
        <v>19.37</v>
      </c>
      <c r="K494">
        <f t="shared" si="7"/>
        <v>0.11889529691122647</v>
      </c>
    </row>
    <row r="495" spans="5:11" x14ac:dyDescent="0.55000000000000004">
      <c r="E495" s="12">
        <v>45306.747380370369</v>
      </c>
      <c r="F495">
        <v>36.94</v>
      </c>
      <c r="G495">
        <v>26.56</v>
      </c>
      <c r="H495">
        <v>1010.52</v>
      </c>
      <c r="I495">
        <v>19.309999999999999</v>
      </c>
      <c r="K495">
        <f t="shared" si="7"/>
        <v>0.60331087781221981</v>
      </c>
    </row>
    <row r="496" spans="5:11" x14ac:dyDescent="0.55000000000000004">
      <c r="E496" s="12">
        <v>45306.747467245368</v>
      </c>
      <c r="F496">
        <v>36.96</v>
      </c>
      <c r="G496">
        <v>26.5</v>
      </c>
      <c r="H496">
        <v>1010.47</v>
      </c>
      <c r="I496">
        <v>19.37</v>
      </c>
      <c r="K496">
        <f t="shared" si="7"/>
        <v>0.16860435023536979</v>
      </c>
    </row>
    <row r="497" spans="5:11" x14ac:dyDescent="0.55000000000000004">
      <c r="E497" s="12">
        <v>45306.747549756947</v>
      </c>
      <c r="F497">
        <v>36.869999999999997</v>
      </c>
      <c r="G497">
        <v>26.6</v>
      </c>
      <c r="H497">
        <v>1010.52</v>
      </c>
      <c r="I497">
        <v>19.37</v>
      </c>
      <c r="K497">
        <f t="shared" si="7"/>
        <v>4.3453618999553356E-2</v>
      </c>
    </row>
    <row r="498" spans="5:11" x14ac:dyDescent="0.55000000000000004">
      <c r="E498" s="12">
        <v>45306.747634016203</v>
      </c>
      <c r="F498">
        <v>36.92</v>
      </c>
      <c r="G498">
        <v>26.58</v>
      </c>
      <c r="H498">
        <v>1010.46</v>
      </c>
      <c r="I498">
        <v>19.37</v>
      </c>
      <c r="K498">
        <f t="shared" si="7"/>
        <v>0.28935750492672696</v>
      </c>
    </row>
    <row r="499" spans="5:11" x14ac:dyDescent="0.55000000000000004">
      <c r="E499" s="12">
        <v>45306.747821087964</v>
      </c>
      <c r="F499">
        <v>36.94</v>
      </c>
      <c r="G499">
        <v>26.5</v>
      </c>
      <c r="H499">
        <v>1010.5</v>
      </c>
      <c r="I499">
        <v>19.37</v>
      </c>
      <c r="K499">
        <f t="shared" si="7"/>
        <v>0.4157454018137372</v>
      </c>
    </row>
    <row r="500" spans="5:11" x14ac:dyDescent="0.55000000000000004">
      <c r="E500" s="12">
        <v>45306.74807199074</v>
      </c>
      <c r="F500">
        <v>36.909999999999997</v>
      </c>
      <c r="G500">
        <v>26.49</v>
      </c>
      <c r="H500">
        <v>1010.5</v>
      </c>
      <c r="I500">
        <v>19.37</v>
      </c>
      <c r="K500">
        <f t="shared" si="7"/>
        <v>0.31648694449575743</v>
      </c>
    </row>
    <row r="501" spans="5:11" x14ac:dyDescent="0.55000000000000004">
      <c r="E501" s="12">
        <v>45306.74842304398</v>
      </c>
      <c r="F501">
        <v>36.93</v>
      </c>
      <c r="G501">
        <v>26.52</v>
      </c>
      <c r="H501">
        <v>1010.55</v>
      </c>
      <c r="I501">
        <v>19.37</v>
      </c>
      <c r="K501">
        <f t="shared" si="7"/>
        <v>0.81847881206402207</v>
      </c>
    </row>
    <row r="502" spans="5:11" x14ac:dyDescent="0.55000000000000004">
      <c r="E502" s="12">
        <v>45306.748964502316</v>
      </c>
      <c r="F502">
        <v>36.99</v>
      </c>
      <c r="G502">
        <v>26.5</v>
      </c>
      <c r="H502">
        <v>1010.52</v>
      </c>
      <c r="I502">
        <v>19.309999999999999</v>
      </c>
      <c r="K502">
        <f t="shared" si="7"/>
        <v>0.59577846424803127</v>
      </c>
    </row>
    <row r="503" spans="5:11" x14ac:dyDescent="0.55000000000000004">
      <c r="E503" s="12">
        <v>45306.74904865741</v>
      </c>
      <c r="F503">
        <v>37.020000000000003</v>
      </c>
      <c r="G503">
        <v>26.45</v>
      </c>
      <c r="H503">
        <v>1010.56</v>
      </c>
      <c r="I503">
        <v>19.37</v>
      </c>
      <c r="K503">
        <f t="shared" si="7"/>
        <v>0.25873812789119555</v>
      </c>
    </row>
    <row r="504" spans="5:11" x14ac:dyDescent="0.55000000000000004">
      <c r="E504" s="12">
        <v>45306.749134502315</v>
      </c>
      <c r="F504">
        <v>37.020000000000003</v>
      </c>
      <c r="G504">
        <v>26.45</v>
      </c>
      <c r="H504">
        <v>1010.64</v>
      </c>
      <c r="I504">
        <v>19.37</v>
      </c>
      <c r="K504">
        <f t="shared" si="7"/>
        <v>0.4808563206901475</v>
      </c>
    </row>
    <row r="505" spans="5:11" x14ac:dyDescent="0.55000000000000004">
      <c r="E505" s="12">
        <v>45306.749282199075</v>
      </c>
      <c r="F505">
        <v>37.020000000000003</v>
      </c>
      <c r="G505">
        <v>26.42</v>
      </c>
      <c r="H505">
        <v>1010.6</v>
      </c>
      <c r="I505">
        <v>19.309999999999999</v>
      </c>
      <c r="K505">
        <f t="shared" si="7"/>
        <v>1.6821918523869606</v>
      </c>
    </row>
    <row r="506" spans="5:11" x14ac:dyDescent="0.55000000000000004">
      <c r="E506" s="12">
        <v>45306.749507638888</v>
      </c>
      <c r="F506">
        <v>36.97</v>
      </c>
      <c r="G506">
        <v>26.48</v>
      </c>
      <c r="H506">
        <v>1010.57</v>
      </c>
      <c r="I506">
        <v>19.309999999999999</v>
      </c>
      <c r="K506">
        <f t="shared" si="7"/>
        <v>0.55180425694986468</v>
      </c>
    </row>
    <row r="507" spans="5:11" x14ac:dyDescent="0.55000000000000004">
      <c r="E507" s="12">
        <v>45306.749585347221</v>
      </c>
      <c r="F507">
        <v>36.96</v>
      </c>
      <c r="G507">
        <v>26.49</v>
      </c>
      <c r="H507">
        <v>1010.52</v>
      </c>
      <c r="I507">
        <v>19.309999999999999</v>
      </c>
      <c r="K507">
        <f t="shared" si="7"/>
        <v>0.53734279011388253</v>
      </c>
    </row>
    <row r="508" spans="5:11" x14ac:dyDescent="0.55000000000000004">
      <c r="E508" s="12">
        <v>45306.749667280092</v>
      </c>
      <c r="F508">
        <v>36.99</v>
      </c>
      <c r="G508">
        <v>26.39</v>
      </c>
      <c r="H508">
        <v>1010.59</v>
      </c>
      <c r="I508">
        <v>19.309999999999999</v>
      </c>
      <c r="K508">
        <f t="shared" si="7"/>
        <v>0.55359754406545747</v>
      </c>
    </row>
    <row r="509" spans="5:11" x14ac:dyDescent="0.55000000000000004">
      <c r="E509" s="12">
        <v>45306.749751620373</v>
      </c>
      <c r="F509">
        <v>36.950000000000003</v>
      </c>
      <c r="G509">
        <v>26.47</v>
      </c>
      <c r="H509">
        <v>1010.59</v>
      </c>
      <c r="I509">
        <v>19.309999999999999</v>
      </c>
      <c r="K509">
        <f t="shared" si="7"/>
        <v>0.51161016552637761</v>
      </c>
    </row>
    <row r="510" spans="5:11" x14ac:dyDescent="0.55000000000000004">
      <c r="E510" s="12">
        <v>45306.749835879629</v>
      </c>
      <c r="F510">
        <v>36.96</v>
      </c>
      <c r="G510">
        <v>26.44</v>
      </c>
      <c r="H510">
        <v>1010.64</v>
      </c>
      <c r="I510">
        <v>19.309999999999999</v>
      </c>
      <c r="K510">
        <f t="shared" si="7"/>
        <v>0.51837302086814319</v>
      </c>
    </row>
    <row r="511" spans="5:11" x14ac:dyDescent="0.55000000000000004">
      <c r="E511" s="12">
        <v>45306.749918530091</v>
      </c>
      <c r="F511">
        <v>36.93</v>
      </c>
      <c r="G511">
        <v>26.51</v>
      </c>
      <c r="H511">
        <v>1010.59</v>
      </c>
      <c r="I511">
        <v>19.37</v>
      </c>
      <c r="K511">
        <f t="shared" si="7"/>
        <v>0.16877721012185987</v>
      </c>
    </row>
    <row r="512" spans="5:11" x14ac:dyDescent="0.55000000000000004">
      <c r="E512" s="12">
        <v>45306.750037858794</v>
      </c>
      <c r="F512">
        <v>36.97</v>
      </c>
      <c r="G512">
        <v>26.49</v>
      </c>
      <c r="H512">
        <v>1010.61</v>
      </c>
      <c r="I512">
        <v>19.37</v>
      </c>
      <c r="K512">
        <f t="shared" si="7"/>
        <v>0.20945529907285731</v>
      </c>
    </row>
    <row r="513" spans="5:11" x14ac:dyDescent="0.55000000000000004">
      <c r="E513" s="12">
        <v>45306.750129479165</v>
      </c>
      <c r="F513">
        <v>37.01</v>
      </c>
      <c r="G513">
        <v>26.46</v>
      </c>
      <c r="H513">
        <v>1010.59</v>
      </c>
      <c r="I513">
        <v>19.37</v>
      </c>
      <c r="K513">
        <f t="shared" si="7"/>
        <v>0.34923023911680673</v>
      </c>
    </row>
    <row r="514" spans="5:11" x14ac:dyDescent="0.55000000000000004">
      <c r="E514" s="12">
        <v>45306.750245833333</v>
      </c>
      <c r="F514">
        <v>36.99</v>
      </c>
      <c r="G514">
        <v>26.47</v>
      </c>
      <c r="H514">
        <v>1010.65</v>
      </c>
      <c r="I514">
        <v>19.309999999999999</v>
      </c>
      <c r="K514">
        <f t="shared" si="7"/>
        <v>0.58453036978733053</v>
      </c>
    </row>
    <row r="515" spans="5:11" x14ac:dyDescent="0.55000000000000004">
      <c r="E515" s="12">
        <v>45306.75032864583</v>
      </c>
      <c r="F515">
        <v>36.93</v>
      </c>
      <c r="G515">
        <v>26.56</v>
      </c>
      <c r="H515">
        <v>1010.6</v>
      </c>
      <c r="I515">
        <v>19.309999999999999</v>
      </c>
      <c r="K515">
        <f t="shared" si="7"/>
        <v>0.50988606828322602</v>
      </c>
    </row>
    <row r="516" spans="5:11" x14ac:dyDescent="0.55000000000000004">
      <c r="E516" s="12">
        <v>45306.750411782406</v>
      </c>
      <c r="F516">
        <v>36.950000000000003</v>
      </c>
      <c r="G516">
        <v>26.57</v>
      </c>
      <c r="H516">
        <v>1010.68</v>
      </c>
      <c r="I516">
        <v>19.37</v>
      </c>
      <c r="K516">
        <f t="shared" si="7"/>
        <v>0.17783836344340997</v>
      </c>
    </row>
    <row r="517" spans="5:11" x14ac:dyDescent="0.55000000000000004">
      <c r="E517" s="12">
        <v>45306.75049510417</v>
      </c>
      <c r="F517">
        <v>36.9</v>
      </c>
      <c r="G517">
        <v>26.57</v>
      </c>
      <c r="H517">
        <v>1010.63</v>
      </c>
      <c r="I517">
        <v>19.309999999999999</v>
      </c>
      <c r="K517">
        <f t="shared" si="7"/>
        <v>0.4592181955157848</v>
      </c>
    </row>
    <row r="518" spans="5:11" x14ac:dyDescent="0.55000000000000004">
      <c r="E518" s="12">
        <v>45306.750577557868</v>
      </c>
      <c r="F518">
        <v>36.89</v>
      </c>
      <c r="G518">
        <v>26.52</v>
      </c>
      <c r="H518">
        <v>1010.6</v>
      </c>
      <c r="I518">
        <v>19.309999999999999</v>
      </c>
      <c r="K518">
        <f t="shared" si="7"/>
        <v>0.42170702077872235</v>
      </c>
    </row>
    <row r="519" spans="5:11" x14ac:dyDescent="0.55000000000000004">
      <c r="E519" s="12">
        <v>45306.75066096065</v>
      </c>
      <c r="F519">
        <v>36.86</v>
      </c>
      <c r="G519">
        <v>26.59</v>
      </c>
      <c r="H519">
        <v>1010.62</v>
      </c>
      <c r="I519">
        <v>19.309999999999999</v>
      </c>
      <c r="K519">
        <f t="shared" ref="K519:K582" si="8">($C$4+($C$5*F519)+($C$6*G519)+($C$7*H519)+($C$8*I519))*SECOND(E520-E519)</f>
        <v>0.39411191920315858</v>
      </c>
    </row>
    <row r="520" spans="5:11" x14ac:dyDescent="0.55000000000000004">
      <c r="E520" s="12">
        <v>45306.750746041667</v>
      </c>
      <c r="F520">
        <v>36.869999999999997</v>
      </c>
      <c r="G520">
        <v>26.58</v>
      </c>
      <c r="H520">
        <v>1010.62</v>
      </c>
      <c r="I520">
        <v>19.309999999999999</v>
      </c>
      <c r="K520">
        <f t="shared" si="8"/>
        <v>0.40845806958503061</v>
      </c>
    </row>
    <row r="521" spans="5:11" x14ac:dyDescent="0.55000000000000004">
      <c r="E521" s="12">
        <v>45306.750829375</v>
      </c>
      <c r="F521">
        <v>36.9</v>
      </c>
      <c r="G521">
        <v>26.56</v>
      </c>
      <c r="H521">
        <v>1010.61</v>
      </c>
      <c r="I521">
        <v>19.309999999999999</v>
      </c>
      <c r="K521">
        <f t="shared" si="8"/>
        <v>0.65046109026717147</v>
      </c>
    </row>
    <row r="522" spans="5:11" x14ac:dyDescent="0.55000000000000004">
      <c r="E522" s="12">
        <v>45306.750944178239</v>
      </c>
      <c r="F522">
        <v>36.9</v>
      </c>
      <c r="G522">
        <v>26.54</v>
      </c>
      <c r="H522">
        <v>1010.6</v>
      </c>
      <c r="I522">
        <v>19.309999999999999</v>
      </c>
      <c r="K522">
        <f t="shared" si="8"/>
        <v>0.44760108840195656</v>
      </c>
    </row>
    <row r="523" spans="5:11" x14ac:dyDescent="0.55000000000000004">
      <c r="E523" s="12">
        <v>45306.751028460647</v>
      </c>
      <c r="F523">
        <v>36.94</v>
      </c>
      <c r="G523">
        <v>26.53</v>
      </c>
      <c r="H523">
        <v>1010.65</v>
      </c>
      <c r="I523">
        <v>19.309999999999999</v>
      </c>
      <c r="K523">
        <f t="shared" si="8"/>
        <v>0.5166489236249916</v>
      </c>
    </row>
    <row r="524" spans="5:11" x14ac:dyDescent="0.55000000000000004">
      <c r="E524" s="12">
        <v>45306.751111018515</v>
      </c>
      <c r="F524">
        <v>36.92</v>
      </c>
      <c r="G524">
        <v>26.52</v>
      </c>
      <c r="H524">
        <v>1010.67</v>
      </c>
      <c r="I524">
        <v>19.309999999999999</v>
      </c>
      <c r="K524">
        <f t="shared" si="8"/>
        <v>0.47645483220150453</v>
      </c>
    </row>
    <row r="525" spans="5:11" x14ac:dyDescent="0.55000000000000004">
      <c r="E525" s="12">
        <v>45306.751194201388</v>
      </c>
      <c r="F525">
        <v>36.93</v>
      </c>
      <c r="G525">
        <v>26.5</v>
      </c>
      <c r="H525">
        <v>1010.62</v>
      </c>
      <c r="I525">
        <v>19.309999999999999</v>
      </c>
      <c r="K525">
        <f t="shared" si="8"/>
        <v>0.4868363603821706</v>
      </c>
    </row>
    <row r="526" spans="5:11" x14ac:dyDescent="0.55000000000000004">
      <c r="E526" s="12">
        <v>45306.751278449075</v>
      </c>
      <c r="F526">
        <v>37.020000000000003</v>
      </c>
      <c r="G526">
        <v>26.42</v>
      </c>
      <c r="H526">
        <v>1010.66</v>
      </c>
      <c r="I526">
        <v>19.309999999999999</v>
      </c>
      <c r="K526">
        <f t="shared" si="8"/>
        <v>0.61989327272960182</v>
      </c>
    </row>
    <row r="527" spans="5:11" x14ac:dyDescent="0.55000000000000004">
      <c r="E527" s="12">
        <v>45306.751363634263</v>
      </c>
      <c r="F527">
        <v>36.950000000000003</v>
      </c>
      <c r="G527">
        <v>26.49</v>
      </c>
      <c r="H527">
        <v>1010.62</v>
      </c>
      <c r="I527">
        <v>19.309999999999999</v>
      </c>
      <c r="K527">
        <f t="shared" si="8"/>
        <v>0.51937796689308513</v>
      </c>
    </row>
    <row r="528" spans="5:11" x14ac:dyDescent="0.55000000000000004">
      <c r="E528" s="12">
        <v>45306.751446099537</v>
      </c>
      <c r="F528">
        <v>37.01</v>
      </c>
      <c r="G528">
        <v>26.43</v>
      </c>
      <c r="H528">
        <v>1010.65</v>
      </c>
      <c r="I528">
        <v>19.309999999999999</v>
      </c>
      <c r="K528">
        <f t="shared" si="8"/>
        <v>0.60552405905688289</v>
      </c>
    </row>
    <row r="529" spans="5:11" x14ac:dyDescent="0.55000000000000004">
      <c r="E529" s="12">
        <v>45306.751529201392</v>
      </c>
      <c r="F529">
        <v>36.99</v>
      </c>
      <c r="G529">
        <v>26.42</v>
      </c>
      <c r="H529">
        <v>1010.64</v>
      </c>
      <c r="I529">
        <v>19.309999999999999</v>
      </c>
      <c r="K529">
        <f t="shared" si="8"/>
        <v>0.56526077776092976</v>
      </c>
    </row>
    <row r="530" spans="5:11" x14ac:dyDescent="0.55000000000000004">
      <c r="E530" s="12">
        <v>45306.751612523149</v>
      </c>
      <c r="F530">
        <v>37</v>
      </c>
      <c r="G530">
        <v>26.43</v>
      </c>
      <c r="H530">
        <v>1010.67</v>
      </c>
      <c r="I530">
        <v>19.309999999999999</v>
      </c>
      <c r="K530">
        <f t="shared" si="8"/>
        <v>0.58737472950953418</v>
      </c>
    </row>
    <row r="531" spans="5:11" x14ac:dyDescent="0.55000000000000004">
      <c r="E531" s="12">
        <v>45306.751696956017</v>
      </c>
      <c r="F531">
        <v>36.94</v>
      </c>
      <c r="G531">
        <v>26.46</v>
      </c>
      <c r="H531">
        <v>1010.69</v>
      </c>
      <c r="I531">
        <v>19.309999999999999</v>
      </c>
      <c r="K531">
        <f t="shared" si="8"/>
        <v>0.48979603655843462</v>
      </c>
    </row>
    <row r="532" spans="5:11" x14ac:dyDescent="0.55000000000000004">
      <c r="E532" s="12">
        <v>45306.75178215278</v>
      </c>
      <c r="F532">
        <v>36.94</v>
      </c>
      <c r="G532">
        <v>26.44</v>
      </c>
      <c r="H532">
        <v>1010.65</v>
      </c>
      <c r="I532">
        <v>19.309999999999999</v>
      </c>
      <c r="K532">
        <f t="shared" si="8"/>
        <v>0.89515246210177324</v>
      </c>
    </row>
    <row r="533" spans="5:11" x14ac:dyDescent="0.55000000000000004">
      <c r="E533" s="12">
        <v>45306.751932210645</v>
      </c>
      <c r="F533">
        <v>36.89</v>
      </c>
      <c r="G533">
        <v>26.53</v>
      </c>
      <c r="H533">
        <v>1010.6</v>
      </c>
      <c r="I533">
        <v>19.309999999999999</v>
      </c>
      <c r="K533">
        <f t="shared" si="8"/>
        <v>0.97270017491621275</v>
      </c>
    </row>
    <row r="534" spans="5:11" x14ac:dyDescent="0.55000000000000004">
      <c r="E534" s="12">
        <v>45306.752120358797</v>
      </c>
      <c r="F534">
        <v>36.97</v>
      </c>
      <c r="G534">
        <v>26.47</v>
      </c>
      <c r="H534">
        <v>1010.63</v>
      </c>
      <c r="I534">
        <v>19.309999999999999</v>
      </c>
      <c r="K534">
        <f t="shared" si="8"/>
        <v>1.8008780873995072</v>
      </c>
    </row>
    <row r="535" spans="5:11" x14ac:dyDescent="0.55000000000000004">
      <c r="E535" s="12">
        <v>45306.752383078703</v>
      </c>
      <c r="F535">
        <v>36.94</v>
      </c>
      <c r="G535">
        <v>26.51</v>
      </c>
      <c r="H535">
        <v>1010.72</v>
      </c>
      <c r="I535">
        <v>19.309999999999999</v>
      </c>
      <c r="K535">
        <f t="shared" si="8"/>
        <v>1.0182235103330086</v>
      </c>
    </row>
    <row r="536" spans="5:11" x14ac:dyDescent="0.55000000000000004">
      <c r="E536" s="12">
        <v>45306.752548819444</v>
      </c>
      <c r="F536">
        <v>36.97</v>
      </c>
      <c r="G536">
        <v>26.48</v>
      </c>
      <c r="H536">
        <v>1010.69</v>
      </c>
      <c r="I536">
        <v>19.309999999999999</v>
      </c>
      <c r="K536">
        <f t="shared" si="8"/>
        <v>2.4449302156615467</v>
      </c>
    </row>
    <row r="537" spans="5:11" x14ac:dyDescent="0.55000000000000004">
      <c r="E537" s="12">
        <v>45306.752911863427</v>
      </c>
      <c r="F537">
        <v>36.92</v>
      </c>
      <c r="G537">
        <v>26.51</v>
      </c>
      <c r="H537">
        <v>1010.65</v>
      </c>
      <c r="I537">
        <v>19.309999999999999</v>
      </c>
      <c r="K537">
        <f t="shared" si="8"/>
        <v>0.47255939987276463</v>
      </c>
    </row>
    <row r="538" spans="5:11" x14ac:dyDescent="0.55000000000000004">
      <c r="E538" s="12">
        <v>45306.752995173614</v>
      </c>
      <c r="F538">
        <v>36.92</v>
      </c>
      <c r="G538">
        <v>26.46</v>
      </c>
      <c r="H538">
        <v>1010.62</v>
      </c>
      <c r="I538">
        <v>19.309999999999999</v>
      </c>
      <c r="K538">
        <f t="shared" si="8"/>
        <v>0.45324368126469494</v>
      </c>
    </row>
    <row r="539" spans="5:11" x14ac:dyDescent="0.55000000000000004">
      <c r="E539" s="12">
        <v>45306.753078518515</v>
      </c>
      <c r="F539">
        <v>36.93</v>
      </c>
      <c r="G539">
        <v>26.48</v>
      </c>
      <c r="H539">
        <v>1010.68</v>
      </c>
      <c r="I539">
        <v>19.309999999999999</v>
      </c>
      <c r="K539">
        <f t="shared" si="8"/>
        <v>0.47927612863283642</v>
      </c>
    </row>
    <row r="540" spans="5:11" x14ac:dyDescent="0.55000000000000004">
      <c r="E540" s="12">
        <v>45306.753161759261</v>
      </c>
      <c r="F540">
        <v>36.880000000000003</v>
      </c>
      <c r="G540">
        <v>26.53</v>
      </c>
      <c r="H540">
        <v>1010.64</v>
      </c>
      <c r="I540">
        <v>19.309999999999999</v>
      </c>
      <c r="K540">
        <f t="shared" si="8"/>
        <v>0.40745312356011354</v>
      </c>
    </row>
    <row r="541" spans="5:11" x14ac:dyDescent="0.55000000000000004">
      <c r="E541" s="12">
        <v>45306.75324604167</v>
      </c>
      <c r="F541">
        <v>36.94</v>
      </c>
      <c r="G541">
        <v>26.52</v>
      </c>
      <c r="H541">
        <v>1010.71</v>
      </c>
      <c r="I541">
        <v>19.309999999999999</v>
      </c>
      <c r="K541">
        <f t="shared" si="8"/>
        <v>0.51293799762277814</v>
      </c>
    </row>
    <row r="542" spans="5:11" x14ac:dyDescent="0.55000000000000004">
      <c r="E542" s="12">
        <v>45306.7533296412</v>
      </c>
      <c r="F542">
        <v>36.94</v>
      </c>
      <c r="G542">
        <v>26.54</v>
      </c>
      <c r="H542">
        <v>1010.71</v>
      </c>
      <c r="I542">
        <v>19.309999999999999</v>
      </c>
      <c r="K542">
        <f t="shared" si="8"/>
        <v>0.52063660911701959</v>
      </c>
    </row>
    <row r="543" spans="5:11" x14ac:dyDescent="0.55000000000000004">
      <c r="E543" s="12">
        <v>45306.753413784725</v>
      </c>
      <c r="F543">
        <v>36.92</v>
      </c>
      <c r="G543">
        <v>26.53</v>
      </c>
      <c r="H543">
        <v>1010.71</v>
      </c>
      <c r="I543">
        <v>19.309999999999999</v>
      </c>
      <c r="K543">
        <f t="shared" si="8"/>
        <v>0.48039639111188848</v>
      </c>
    </row>
    <row r="544" spans="5:11" x14ac:dyDescent="0.55000000000000004">
      <c r="E544" s="12">
        <v>45306.75349815972</v>
      </c>
      <c r="F544">
        <v>36.93</v>
      </c>
      <c r="G544">
        <v>26.51</v>
      </c>
      <c r="H544">
        <v>1010.71</v>
      </c>
      <c r="I544">
        <v>19.309999999999999</v>
      </c>
      <c r="K544">
        <f t="shared" si="8"/>
        <v>0.63114844595999742</v>
      </c>
    </row>
    <row r="545" spans="5:11" x14ac:dyDescent="0.55000000000000004">
      <c r="E545" s="12">
        <v>45306.753601736113</v>
      </c>
      <c r="F545">
        <v>36.97</v>
      </c>
      <c r="G545">
        <v>26.43</v>
      </c>
      <c r="H545">
        <v>1010.73</v>
      </c>
      <c r="I545">
        <v>19.309999999999999</v>
      </c>
      <c r="K545">
        <f t="shared" si="8"/>
        <v>0.53292674086741343</v>
      </c>
    </row>
    <row r="546" spans="5:11" x14ac:dyDescent="0.55000000000000004">
      <c r="E546" s="12">
        <v>45306.753682604169</v>
      </c>
      <c r="F546">
        <v>36.9</v>
      </c>
      <c r="G546">
        <v>26.45</v>
      </c>
      <c r="H546">
        <v>1010.68</v>
      </c>
      <c r="I546">
        <v>19.309999999999999</v>
      </c>
      <c r="K546">
        <f t="shared" si="8"/>
        <v>0.41314184300444623</v>
      </c>
    </row>
    <row r="547" spans="5:11" x14ac:dyDescent="0.55000000000000004">
      <c r="E547" s="12">
        <v>45306.753765636575</v>
      </c>
      <c r="F547">
        <v>36.97</v>
      </c>
      <c r="G547">
        <v>26.4</v>
      </c>
      <c r="H547">
        <v>1010.73</v>
      </c>
      <c r="I547">
        <v>19.37</v>
      </c>
      <c r="K547">
        <f t="shared" si="8"/>
        <v>0.14890639445452791</v>
      </c>
    </row>
    <row r="548" spans="5:11" x14ac:dyDescent="0.55000000000000004">
      <c r="E548" s="12">
        <v>45306.753849699075</v>
      </c>
      <c r="F548">
        <v>37.03</v>
      </c>
      <c r="G548">
        <v>26.37</v>
      </c>
      <c r="H548">
        <v>1010.72</v>
      </c>
      <c r="I548">
        <v>19.37</v>
      </c>
      <c r="K548">
        <f t="shared" si="8"/>
        <v>0.24650815069642462</v>
      </c>
    </row>
    <row r="549" spans="5:11" x14ac:dyDescent="0.55000000000000004">
      <c r="E549" s="12">
        <v>45306.753932997686</v>
      </c>
      <c r="F549">
        <v>37.03</v>
      </c>
      <c r="G549">
        <v>26.37</v>
      </c>
      <c r="H549">
        <v>1010.74</v>
      </c>
      <c r="I549">
        <v>19.309999999999999</v>
      </c>
      <c r="K549">
        <f t="shared" si="8"/>
        <v>0.70745909308524801</v>
      </c>
    </row>
    <row r="550" spans="5:11" x14ac:dyDescent="0.55000000000000004">
      <c r="E550" s="12">
        <v>45306.754025578703</v>
      </c>
      <c r="F550">
        <v>37.01</v>
      </c>
      <c r="G550">
        <v>26.34</v>
      </c>
      <c r="H550">
        <v>1010.71</v>
      </c>
      <c r="I550">
        <v>19.309999999999999</v>
      </c>
      <c r="K550">
        <f t="shared" si="8"/>
        <v>0.4894445889237673</v>
      </c>
    </row>
    <row r="551" spans="5:11" x14ac:dyDescent="0.55000000000000004">
      <c r="E551" s="12">
        <v>45306.75409978009</v>
      </c>
      <c r="F551">
        <v>36.99</v>
      </c>
      <c r="G551">
        <v>26.36</v>
      </c>
      <c r="H551">
        <v>1010.72</v>
      </c>
      <c r="I551">
        <v>19.309999999999999</v>
      </c>
      <c r="K551">
        <f t="shared" si="8"/>
        <v>0.5423494496047816</v>
      </c>
    </row>
    <row r="552" spans="5:11" x14ac:dyDescent="0.55000000000000004">
      <c r="E552" s="12">
        <v>45306.754183101853</v>
      </c>
      <c r="F552">
        <v>36.9</v>
      </c>
      <c r="G552">
        <v>26.44</v>
      </c>
      <c r="H552">
        <v>1010.68</v>
      </c>
      <c r="I552">
        <v>19.309999999999999</v>
      </c>
      <c r="K552">
        <f t="shared" si="8"/>
        <v>0.46776289972268614</v>
      </c>
    </row>
    <row r="553" spans="5:11" x14ac:dyDescent="0.55000000000000004">
      <c r="E553" s="12">
        <v>45306.754281261572</v>
      </c>
      <c r="F553">
        <v>36.880000000000003</v>
      </c>
      <c r="G553">
        <v>26.53</v>
      </c>
      <c r="H553">
        <v>1010.7</v>
      </c>
      <c r="I553">
        <v>19.309999999999999</v>
      </c>
      <c r="K553">
        <f t="shared" si="8"/>
        <v>0.40759150330502081</v>
      </c>
    </row>
    <row r="554" spans="5:11" x14ac:dyDescent="0.55000000000000004">
      <c r="E554" s="12">
        <v>45306.754365520836</v>
      </c>
      <c r="F554">
        <v>36.85</v>
      </c>
      <c r="G554">
        <v>26.58</v>
      </c>
      <c r="H554">
        <v>1010.76</v>
      </c>
      <c r="I554">
        <v>19.309999999999999</v>
      </c>
      <c r="K554">
        <f t="shared" si="8"/>
        <v>0.37239004339852855</v>
      </c>
    </row>
    <row r="555" spans="5:11" x14ac:dyDescent="0.55000000000000004">
      <c r="E555" s="12">
        <v>45306.754448854168</v>
      </c>
      <c r="F555">
        <v>36.799999999999997</v>
      </c>
      <c r="G555">
        <v>26.67</v>
      </c>
      <c r="H555">
        <v>1010.71</v>
      </c>
      <c r="I555">
        <v>19.309999999999999</v>
      </c>
      <c r="K555">
        <f t="shared" si="8"/>
        <v>0.3159411980234168</v>
      </c>
    </row>
    <row r="556" spans="5:11" x14ac:dyDescent="0.55000000000000004">
      <c r="E556" s="12">
        <v>45306.754531377315</v>
      </c>
      <c r="F556">
        <v>36.82</v>
      </c>
      <c r="G556">
        <v>26.64</v>
      </c>
      <c r="H556">
        <v>1010.7</v>
      </c>
      <c r="I556">
        <v>19.309999999999999</v>
      </c>
      <c r="K556">
        <f t="shared" si="8"/>
        <v>0.34076112974926787</v>
      </c>
    </row>
    <row r="557" spans="5:11" x14ac:dyDescent="0.55000000000000004">
      <c r="E557" s="12">
        <v>45306.754614664351</v>
      </c>
      <c r="F557">
        <v>36.729999999999997</v>
      </c>
      <c r="G557">
        <v>26.74</v>
      </c>
      <c r="H557">
        <v>1010.74</v>
      </c>
      <c r="I557">
        <v>19.309999999999999</v>
      </c>
      <c r="K557">
        <f t="shared" si="8"/>
        <v>0.30798190746089915</v>
      </c>
    </row>
    <row r="558" spans="5:11" x14ac:dyDescent="0.55000000000000004">
      <c r="E558" s="12">
        <v>45306.754728495369</v>
      </c>
      <c r="F558">
        <v>36.700000000000003</v>
      </c>
      <c r="G558">
        <v>26.8</v>
      </c>
      <c r="H558">
        <v>1010.85</v>
      </c>
      <c r="I558">
        <v>19.309999999999999</v>
      </c>
      <c r="K558">
        <f t="shared" si="8"/>
        <v>0.18435049751734311</v>
      </c>
    </row>
    <row r="559" spans="5:11" x14ac:dyDescent="0.55000000000000004">
      <c r="E559" s="12">
        <v>45306.754812164349</v>
      </c>
      <c r="F559">
        <v>36.630000000000003</v>
      </c>
      <c r="G559">
        <v>26.89</v>
      </c>
      <c r="H559">
        <v>1010.85</v>
      </c>
      <c r="I559">
        <v>19.309999999999999</v>
      </c>
      <c r="K559">
        <f t="shared" si="8"/>
        <v>9.1626056338331097E-2</v>
      </c>
    </row>
    <row r="560" spans="5:11" x14ac:dyDescent="0.55000000000000004">
      <c r="E560" s="12">
        <v>45306.754894386577</v>
      </c>
      <c r="F560">
        <v>36.74</v>
      </c>
      <c r="G560">
        <v>26.78</v>
      </c>
      <c r="H560">
        <v>1010.75</v>
      </c>
      <c r="I560">
        <v>19.309999999999999</v>
      </c>
      <c r="K560">
        <f t="shared" si="8"/>
        <v>0.24920307763095195</v>
      </c>
    </row>
    <row r="561" spans="5:11" x14ac:dyDescent="0.55000000000000004">
      <c r="E561" s="12">
        <v>45306.754978483797</v>
      </c>
      <c r="F561">
        <v>36.72</v>
      </c>
      <c r="G561">
        <v>26.81</v>
      </c>
      <c r="H561">
        <v>1010.78</v>
      </c>
      <c r="I561">
        <v>19.309999999999999</v>
      </c>
      <c r="K561">
        <f t="shared" si="8"/>
        <v>0.2564905971277085</v>
      </c>
    </row>
    <row r="562" spans="5:11" x14ac:dyDescent="0.55000000000000004">
      <c r="E562" s="12">
        <v>45306.755065868056</v>
      </c>
      <c r="F562">
        <v>36.67</v>
      </c>
      <c r="G562">
        <v>26.79</v>
      </c>
      <c r="H562">
        <v>1010.86</v>
      </c>
      <c r="I562">
        <v>19.309999999999999</v>
      </c>
      <c r="K562">
        <f t="shared" si="8"/>
        <v>0.1259378866740164</v>
      </c>
    </row>
    <row r="563" spans="5:11" x14ac:dyDescent="0.55000000000000004">
      <c r="E563" s="12">
        <v>45306.755148796299</v>
      </c>
      <c r="F563">
        <v>36.68</v>
      </c>
      <c r="G563">
        <v>26.8</v>
      </c>
      <c r="H563">
        <v>1010.84</v>
      </c>
      <c r="I563">
        <v>19.309999999999999</v>
      </c>
      <c r="K563">
        <f t="shared" si="8"/>
        <v>0.1902040996737675</v>
      </c>
    </row>
    <row r="564" spans="5:11" x14ac:dyDescent="0.55000000000000004">
      <c r="E564" s="12">
        <v>45306.755256608798</v>
      </c>
      <c r="F564">
        <v>36.72</v>
      </c>
      <c r="G564">
        <v>26.8</v>
      </c>
      <c r="H564">
        <v>1010.84</v>
      </c>
      <c r="I564">
        <v>19.309999999999999</v>
      </c>
      <c r="K564">
        <f t="shared" si="8"/>
        <v>0.31531192354933069</v>
      </c>
    </row>
    <row r="565" spans="5:11" x14ac:dyDescent="0.55000000000000004">
      <c r="E565" s="12">
        <v>45306.755372685184</v>
      </c>
      <c r="F565">
        <v>36.78</v>
      </c>
      <c r="G565">
        <v>26.71</v>
      </c>
      <c r="H565">
        <v>1010.8</v>
      </c>
      <c r="I565">
        <v>19.309999999999999</v>
      </c>
      <c r="K565">
        <f t="shared" si="8"/>
        <v>0.42165011195898217</v>
      </c>
    </row>
    <row r="566" spans="5:11" x14ac:dyDescent="0.55000000000000004">
      <c r="E566" s="12">
        <v>45306.755489699077</v>
      </c>
      <c r="F566">
        <v>36.74</v>
      </c>
      <c r="G566">
        <v>26.74</v>
      </c>
      <c r="H566">
        <v>1010.78</v>
      </c>
      <c r="I566">
        <v>19.309999999999999</v>
      </c>
      <c r="K566">
        <f t="shared" si="8"/>
        <v>0.33410720644990732</v>
      </c>
    </row>
    <row r="567" spans="5:11" x14ac:dyDescent="0.55000000000000004">
      <c r="E567" s="12">
        <v>45306.755610185188</v>
      </c>
      <c r="F567">
        <v>36.74</v>
      </c>
      <c r="G567">
        <v>26.73</v>
      </c>
      <c r="H567">
        <v>1010.86</v>
      </c>
      <c r="I567">
        <v>19.37</v>
      </c>
      <c r="K567">
        <f t="shared" si="8"/>
        <v>-0.18290852238491695</v>
      </c>
    </row>
    <row r="568" spans="5:11" x14ac:dyDescent="0.55000000000000004">
      <c r="E568" s="12">
        <v>45306.755718819448</v>
      </c>
      <c r="F568">
        <v>36.71</v>
      </c>
      <c r="G568">
        <v>26.71</v>
      </c>
      <c r="H568">
        <v>1010.83</v>
      </c>
      <c r="I568">
        <v>19.309999999999999</v>
      </c>
      <c r="K568">
        <f t="shared" si="8"/>
        <v>0.16785607534065505</v>
      </c>
    </row>
    <row r="569" spans="5:11" x14ac:dyDescent="0.55000000000000004">
      <c r="E569" s="12">
        <v>45306.755802928237</v>
      </c>
      <c r="F569">
        <v>36.770000000000003</v>
      </c>
      <c r="G569">
        <v>26.7</v>
      </c>
      <c r="H569">
        <v>1010.83</v>
      </c>
      <c r="I569">
        <v>19.309999999999999</v>
      </c>
      <c r="K569">
        <f t="shared" si="8"/>
        <v>0.27317950636759036</v>
      </c>
    </row>
    <row r="570" spans="5:11" x14ac:dyDescent="0.55000000000000004">
      <c r="E570" s="12">
        <v>45306.75588571759</v>
      </c>
      <c r="F570">
        <v>36.67</v>
      </c>
      <c r="G570">
        <v>26.82</v>
      </c>
      <c r="H570">
        <v>1010.82</v>
      </c>
      <c r="I570">
        <v>19.309999999999999</v>
      </c>
      <c r="K570">
        <f t="shared" si="8"/>
        <v>0.31404240171906395</v>
      </c>
    </row>
    <row r="571" spans="5:11" x14ac:dyDescent="0.55000000000000004">
      <c r="E571" s="12">
        <v>45306.756070729163</v>
      </c>
      <c r="F571">
        <v>36.61</v>
      </c>
      <c r="G571">
        <v>26.84</v>
      </c>
      <c r="H571">
        <v>1010.77</v>
      </c>
      <c r="I571">
        <v>19.37</v>
      </c>
      <c r="K571">
        <f t="shared" si="8"/>
        <v>-0.3366683201533327</v>
      </c>
    </row>
    <row r="572" spans="5:11" x14ac:dyDescent="0.55000000000000004">
      <c r="E572" s="12">
        <v>45306.75615371528</v>
      </c>
      <c r="F572">
        <v>36.659999999999997</v>
      </c>
      <c r="G572">
        <v>26.77</v>
      </c>
      <c r="H572">
        <v>1010.89</v>
      </c>
      <c r="I572">
        <v>19.309999999999999</v>
      </c>
      <c r="K572">
        <f t="shared" si="8"/>
        <v>0.11441486734085515</v>
      </c>
    </row>
    <row r="573" spans="5:11" x14ac:dyDescent="0.55000000000000004">
      <c r="E573" s="12">
        <v>45306.756244560187</v>
      </c>
      <c r="F573">
        <v>36.65</v>
      </c>
      <c r="G573">
        <v>26.75</v>
      </c>
      <c r="H573">
        <v>1010.85</v>
      </c>
      <c r="I573">
        <v>19.309999999999999</v>
      </c>
      <c r="K573">
        <f t="shared" si="8"/>
        <v>0.14825337627340218</v>
      </c>
    </row>
    <row r="574" spans="5:11" x14ac:dyDescent="0.55000000000000004">
      <c r="E574" s="12">
        <v>45306.756408912035</v>
      </c>
      <c r="F574">
        <v>36.659999999999997</v>
      </c>
      <c r="G574">
        <v>26.74</v>
      </c>
      <c r="H574">
        <v>1010.87</v>
      </c>
      <c r="I574">
        <v>19.309999999999999</v>
      </c>
      <c r="K574">
        <f t="shared" si="8"/>
        <v>8.8518965100242042E-2</v>
      </c>
    </row>
    <row r="575" spans="5:11" x14ac:dyDescent="0.55000000000000004">
      <c r="E575" s="12">
        <v>45306.756484965277</v>
      </c>
      <c r="F575">
        <v>36.619999999999997</v>
      </c>
      <c r="G575">
        <v>26.82</v>
      </c>
      <c r="H575">
        <v>1010.86</v>
      </c>
      <c r="I575">
        <v>19.309999999999999</v>
      </c>
      <c r="K575">
        <f t="shared" si="8"/>
        <v>0.1328814950580437</v>
      </c>
    </row>
    <row r="576" spans="5:11" x14ac:dyDescent="0.55000000000000004">
      <c r="E576" s="12">
        <v>45306.756721076388</v>
      </c>
      <c r="F576">
        <v>36.64</v>
      </c>
      <c r="G576">
        <v>26.82</v>
      </c>
      <c r="H576">
        <v>1010.82</v>
      </c>
      <c r="I576">
        <v>19.309999999999999</v>
      </c>
      <c r="K576">
        <f t="shared" si="8"/>
        <v>0.18927355969157134</v>
      </c>
    </row>
    <row r="577" spans="5:11" x14ac:dyDescent="0.55000000000000004">
      <c r="E577" s="12">
        <v>45306.756907141207</v>
      </c>
      <c r="F577">
        <v>36.64</v>
      </c>
      <c r="G577">
        <v>26.85</v>
      </c>
      <c r="H577">
        <v>1010.8</v>
      </c>
      <c r="I577">
        <v>19.309999999999999</v>
      </c>
      <c r="K577">
        <f t="shared" si="8"/>
        <v>0.37723589209922181</v>
      </c>
    </row>
    <row r="578" spans="5:11" x14ac:dyDescent="0.55000000000000004">
      <c r="E578" s="12">
        <v>45306.757233229167</v>
      </c>
      <c r="F578">
        <v>36.61</v>
      </c>
      <c r="G578">
        <v>26.83</v>
      </c>
      <c r="H578">
        <v>1010.82</v>
      </c>
      <c r="I578">
        <v>19.309999999999999</v>
      </c>
      <c r="K578">
        <f t="shared" si="8"/>
        <v>5.9558793775288166E-2</v>
      </c>
    </row>
    <row r="579" spans="5:11" x14ac:dyDescent="0.55000000000000004">
      <c r="E579" s="12">
        <v>45306.757384155091</v>
      </c>
      <c r="F579">
        <v>36.61</v>
      </c>
      <c r="G579">
        <v>26.79</v>
      </c>
      <c r="H579">
        <v>1010.91</v>
      </c>
      <c r="I579">
        <v>19.309999999999999</v>
      </c>
      <c r="K579">
        <f t="shared" si="8"/>
        <v>2.4114951934386397E-2</v>
      </c>
    </row>
    <row r="580" spans="5:11" x14ac:dyDescent="0.55000000000000004">
      <c r="E580" s="12">
        <v>45306.75750162037</v>
      </c>
      <c r="F580">
        <v>36.6</v>
      </c>
      <c r="G580">
        <v>26.84</v>
      </c>
      <c r="H580">
        <v>1010.87</v>
      </c>
      <c r="I580">
        <v>19.309999999999999</v>
      </c>
      <c r="K580">
        <f t="shared" si="8"/>
        <v>1.7839285797368376E-2</v>
      </c>
    </row>
    <row r="581" spans="5:11" x14ac:dyDescent="0.55000000000000004">
      <c r="E581" s="12">
        <v>45306.75758322917</v>
      </c>
      <c r="F581">
        <v>36.56</v>
      </c>
      <c r="G581">
        <v>26.88</v>
      </c>
      <c r="H581">
        <v>1010.86</v>
      </c>
      <c r="I581">
        <v>19.309999999999999</v>
      </c>
      <c r="K581">
        <f t="shared" si="8"/>
        <v>-7.3484132467601881E-2</v>
      </c>
    </row>
    <row r="582" spans="5:11" x14ac:dyDescent="0.55000000000000004">
      <c r="E582" s="12">
        <v>45306.757731365738</v>
      </c>
      <c r="F582">
        <v>36.58</v>
      </c>
      <c r="G582">
        <v>26.85</v>
      </c>
      <c r="H582">
        <v>1010.85</v>
      </c>
      <c r="I582">
        <v>19.309999999999999</v>
      </c>
      <c r="K582">
        <f t="shared" si="8"/>
        <v>-1.4748447295165334E-2</v>
      </c>
    </row>
    <row r="583" spans="5:11" x14ac:dyDescent="0.55000000000000004">
      <c r="E583" s="12">
        <v>45306.757814259261</v>
      </c>
      <c r="F583">
        <v>36.53</v>
      </c>
      <c r="G583">
        <v>26.99</v>
      </c>
      <c r="H583">
        <v>1010.9</v>
      </c>
      <c r="I583">
        <v>19.309999999999999</v>
      </c>
      <c r="K583">
        <f t="shared" ref="K583:K646" si="9">($C$4+($C$5*F583)+($C$6*G583)+($C$7*H583)+($C$8*I583))*SECOND(E584-E583)</f>
        <v>-5.17201310264781E-2</v>
      </c>
    </row>
    <row r="584" spans="5:11" x14ac:dyDescent="0.55000000000000004">
      <c r="E584" s="12">
        <v>45306.757897337964</v>
      </c>
      <c r="F584">
        <v>36.56</v>
      </c>
      <c r="G584">
        <v>26.95</v>
      </c>
      <c r="H584">
        <v>1010.94</v>
      </c>
      <c r="I584">
        <v>19.309999999999999</v>
      </c>
      <c r="K584">
        <f t="shared" si="9"/>
        <v>-1.2438732464620017E-2</v>
      </c>
    </row>
    <row r="585" spans="5:11" x14ac:dyDescent="0.55000000000000004">
      <c r="E585" s="12">
        <v>45306.757981377312</v>
      </c>
      <c r="F585">
        <v>36.590000000000003</v>
      </c>
      <c r="G585">
        <v>26.87</v>
      </c>
      <c r="H585">
        <v>1010.88</v>
      </c>
      <c r="I585">
        <v>19.309999999999999</v>
      </c>
      <c r="K585">
        <f t="shared" si="9"/>
        <v>1.1214810200534941E-2</v>
      </c>
    </row>
    <row r="586" spans="5:11" x14ac:dyDescent="0.55000000000000004">
      <c r="E586" s="12">
        <v>45306.758065636575</v>
      </c>
      <c r="F586">
        <v>36.549999999999997</v>
      </c>
      <c r="G586">
        <v>26.87</v>
      </c>
      <c r="H586">
        <v>1010.86</v>
      </c>
      <c r="I586">
        <v>19.309999999999999</v>
      </c>
      <c r="K586">
        <f t="shared" si="9"/>
        <v>-6.161314089715475E-2</v>
      </c>
    </row>
    <row r="587" spans="5:11" x14ac:dyDescent="0.55000000000000004">
      <c r="E587" s="12">
        <v>45306.758150462963</v>
      </c>
      <c r="F587">
        <v>36.5</v>
      </c>
      <c r="G587">
        <v>26.89</v>
      </c>
      <c r="H587">
        <v>1010.93</v>
      </c>
      <c r="I587">
        <v>19.309999999999999</v>
      </c>
      <c r="K587">
        <f t="shared" si="9"/>
        <v>-0.14473036701219755</v>
      </c>
    </row>
    <row r="588" spans="5:11" x14ac:dyDescent="0.55000000000000004">
      <c r="E588" s="12">
        <v>45306.758231377316</v>
      </c>
      <c r="F588">
        <v>36.5</v>
      </c>
      <c r="G588">
        <v>27</v>
      </c>
      <c r="H588">
        <v>1010.89</v>
      </c>
      <c r="I588">
        <v>19.309999999999999</v>
      </c>
      <c r="K588">
        <f t="shared" si="9"/>
        <v>-0.10248025695720742</v>
      </c>
    </row>
    <row r="589" spans="5:11" x14ac:dyDescent="0.55000000000000004">
      <c r="E589" s="12">
        <v>45306.758313194441</v>
      </c>
      <c r="F589">
        <v>36.54</v>
      </c>
      <c r="G589">
        <v>26.92</v>
      </c>
      <c r="H589">
        <v>1010.87</v>
      </c>
      <c r="I589">
        <v>19.309999999999999</v>
      </c>
      <c r="K589">
        <f t="shared" si="9"/>
        <v>-6.0539004999746737E-2</v>
      </c>
    </row>
    <row r="590" spans="5:11" x14ac:dyDescent="0.55000000000000004">
      <c r="E590" s="12">
        <v>45306.75839609954</v>
      </c>
      <c r="F590">
        <v>36.51</v>
      </c>
      <c r="G590">
        <v>26.97</v>
      </c>
      <c r="H590">
        <v>1010.82</v>
      </c>
      <c r="I590">
        <v>19.309999999999999</v>
      </c>
      <c r="K590">
        <f t="shared" si="9"/>
        <v>-9.5994161105306119E-2</v>
      </c>
    </row>
    <row r="591" spans="5:11" x14ac:dyDescent="0.55000000000000004">
      <c r="E591" s="12">
        <v>45306.758479166667</v>
      </c>
      <c r="F591">
        <v>36.619999999999997</v>
      </c>
      <c r="G591">
        <v>26.85</v>
      </c>
      <c r="H591">
        <v>1010.88</v>
      </c>
      <c r="I591">
        <v>19.309999999999999</v>
      </c>
      <c r="K591">
        <f t="shared" si="9"/>
        <v>5.8102567093321511E-2</v>
      </c>
    </row>
    <row r="592" spans="5:11" x14ac:dyDescent="0.55000000000000004">
      <c r="E592" s="12">
        <v>45306.758561793984</v>
      </c>
      <c r="F592">
        <v>36.590000000000003</v>
      </c>
      <c r="G592">
        <v>26.8</v>
      </c>
      <c r="H592">
        <v>1010.89</v>
      </c>
      <c r="I592">
        <v>19.309999999999999</v>
      </c>
      <c r="K592">
        <f t="shared" si="9"/>
        <v>-1.5707266738463233E-2</v>
      </c>
    </row>
    <row r="593" spans="5:11" x14ac:dyDescent="0.55000000000000004">
      <c r="E593" s="12">
        <v>45306.758645162037</v>
      </c>
      <c r="F593">
        <v>36.58</v>
      </c>
      <c r="G593">
        <v>26.89</v>
      </c>
      <c r="H593">
        <v>1010.92</v>
      </c>
      <c r="I593">
        <v>19.309999999999999</v>
      </c>
      <c r="K593">
        <f t="shared" si="9"/>
        <v>8.102187290468521E-4</v>
      </c>
    </row>
    <row r="594" spans="5:11" x14ac:dyDescent="0.55000000000000004">
      <c r="E594" s="12">
        <v>45306.758729409725</v>
      </c>
      <c r="F594">
        <v>36.64</v>
      </c>
      <c r="G594">
        <v>26.81</v>
      </c>
      <c r="H594">
        <v>1010.86</v>
      </c>
      <c r="I594">
        <v>19.309999999999999</v>
      </c>
      <c r="K594">
        <f t="shared" si="9"/>
        <v>7.9050129781229828E-2</v>
      </c>
    </row>
    <row r="595" spans="5:11" x14ac:dyDescent="0.55000000000000004">
      <c r="E595" s="12">
        <v>45306.758813692133</v>
      </c>
      <c r="F595">
        <v>36.56</v>
      </c>
      <c r="G595">
        <v>26.9</v>
      </c>
      <c r="H595">
        <v>1010.93</v>
      </c>
      <c r="I595">
        <v>19.309999999999999</v>
      </c>
      <c r="K595">
        <f t="shared" si="9"/>
        <v>-3.170832449102079E-2</v>
      </c>
    </row>
    <row r="596" spans="5:11" x14ac:dyDescent="0.55000000000000004">
      <c r="E596" s="12">
        <v>45306.758898796295</v>
      </c>
      <c r="F596">
        <v>36.53</v>
      </c>
      <c r="G596">
        <v>26.93</v>
      </c>
      <c r="H596">
        <v>1010.86</v>
      </c>
      <c r="I596">
        <v>19.309999999999999</v>
      </c>
      <c r="K596">
        <f t="shared" si="9"/>
        <v>-8.5609392768532189E-2</v>
      </c>
    </row>
    <row r="597" spans="5:11" x14ac:dyDescent="0.55000000000000004">
      <c r="E597" s="12">
        <v>45306.75898796296</v>
      </c>
      <c r="F597">
        <v>36.56</v>
      </c>
      <c r="G597">
        <v>26.9</v>
      </c>
      <c r="H597">
        <v>1010.93</v>
      </c>
      <c r="I597">
        <v>19.309999999999999</v>
      </c>
      <c r="K597">
        <f t="shared" si="9"/>
        <v>-5.4357127698892782E-2</v>
      </c>
    </row>
    <row r="598" spans="5:11" x14ac:dyDescent="0.55000000000000004">
      <c r="E598" s="12">
        <v>45306.759131226849</v>
      </c>
      <c r="F598">
        <v>36.54</v>
      </c>
      <c r="G598">
        <v>26.94</v>
      </c>
      <c r="H598">
        <v>1010.93</v>
      </c>
      <c r="I598">
        <v>19.309999999999999</v>
      </c>
      <c r="K598">
        <f t="shared" si="9"/>
        <v>-6.0230872869254881E-2</v>
      </c>
    </row>
    <row r="599" spans="5:11" x14ac:dyDescent="0.55000000000000004">
      <c r="E599" s="12">
        <v>45306.759222106484</v>
      </c>
      <c r="F599">
        <v>36.520000000000003</v>
      </c>
      <c r="G599">
        <v>26.92</v>
      </c>
      <c r="H599">
        <v>1010.89</v>
      </c>
      <c r="I599">
        <v>19.309999999999999</v>
      </c>
      <c r="K599">
        <f t="shared" si="9"/>
        <v>-8.3043249150954068E-2</v>
      </c>
    </row>
    <row r="600" spans="5:11" x14ac:dyDescent="0.55000000000000004">
      <c r="E600" s="12">
        <v>45306.75929696759</v>
      </c>
      <c r="F600">
        <v>36.54</v>
      </c>
      <c r="G600">
        <v>26.92</v>
      </c>
      <c r="H600">
        <v>1010.91</v>
      </c>
      <c r="I600">
        <v>19.309999999999999</v>
      </c>
      <c r="K600">
        <f t="shared" si="9"/>
        <v>-6.0446751836458645E-2</v>
      </c>
    </row>
    <row r="601" spans="5:11" x14ac:dyDescent="0.55000000000000004">
      <c r="E601" s="12">
        <v>45306.75938127315</v>
      </c>
      <c r="F601">
        <v>36.56</v>
      </c>
      <c r="G601">
        <v>26.9</v>
      </c>
      <c r="H601">
        <v>1010.95</v>
      </c>
      <c r="I601">
        <v>19.309999999999999</v>
      </c>
      <c r="K601">
        <f t="shared" si="9"/>
        <v>-3.1662197909401613E-2</v>
      </c>
    </row>
    <row r="602" spans="5:11" x14ac:dyDescent="0.55000000000000004">
      <c r="E602" s="12">
        <v>45306.75946548611</v>
      </c>
      <c r="F602">
        <v>36.57</v>
      </c>
      <c r="G602">
        <v>26.88</v>
      </c>
      <c r="H602">
        <v>1010.89</v>
      </c>
      <c r="I602">
        <v>19.309999999999999</v>
      </c>
      <c r="K602">
        <f t="shared" si="9"/>
        <v>-2.1303733019557569E-2</v>
      </c>
    </row>
    <row r="603" spans="5:11" x14ac:dyDescent="0.55000000000000004">
      <c r="E603" s="12">
        <v>45306.759550208335</v>
      </c>
      <c r="F603">
        <v>36.590000000000003</v>
      </c>
      <c r="G603">
        <v>26.84</v>
      </c>
      <c r="H603">
        <v>1010.92</v>
      </c>
      <c r="I603">
        <v>19.309999999999999</v>
      </c>
      <c r="K603">
        <f t="shared" si="9"/>
        <v>-2.4085387751426879E-4</v>
      </c>
    </row>
    <row r="604" spans="5:11" x14ac:dyDescent="0.55000000000000004">
      <c r="E604" s="12">
        <v>45306.759632280089</v>
      </c>
      <c r="F604">
        <v>36.53</v>
      </c>
      <c r="G604">
        <v>26.94</v>
      </c>
      <c r="H604">
        <v>1010.92</v>
      </c>
      <c r="I604">
        <v>19.309999999999999</v>
      </c>
      <c r="K604">
        <f t="shared" si="9"/>
        <v>-7.0920533180412804E-2</v>
      </c>
    </row>
    <row r="605" spans="5:11" x14ac:dyDescent="0.55000000000000004">
      <c r="E605" s="12">
        <v>45306.759716400462</v>
      </c>
      <c r="F605">
        <v>36.54</v>
      </c>
      <c r="G605">
        <v>26.85</v>
      </c>
      <c r="H605">
        <v>1010.88</v>
      </c>
      <c r="I605">
        <v>19.309999999999999</v>
      </c>
      <c r="K605">
        <f t="shared" si="9"/>
        <v>-8.7461081938744911E-2</v>
      </c>
    </row>
    <row r="606" spans="5:11" x14ac:dyDescent="0.55000000000000004">
      <c r="E606" s="12">
        <v>45306.759799328705</v>
      </c>
      <c r="F606">
        <v>36.56</v>
      </c>
      <c r="G606">
        <v>26.86</v>
      </c>
      <c r="H606">
        <v>1010.89</v>
      </c>
      <c r="I606">
        <v>19.309999999999999</v>
      </c>
      <c r="K606">
        <f t="shared" si="9"/>
        <v>-4.7197800642791776E-2</v>
      </c>
    </row>
    <row r="607" spans="5:11" x14ac:dyDescent="0.55000000000000004">
      <c r="E607" s="12">
        <v>45306.759883483799</v>
      </c>
      <c r="F607">
        <v>36.590000000000003</v>
      </c>
      <c r="G607">
        <v>26.82</v>
      </c>
      <c r="H607">
        <v>1010.94</v>
      </c>
      <c r="I607">
        <v>19.309999999999999</v>
      </c>
      <c r="K607">
        <f t="shared" si="9"/>
        <v>-7.8933387901116703E-3</v>
      </c>
    </row>
    <row r="608" spans="5:11" x14ac:dyDescent="0.55000000000000004">
      <c r="E608" s="12">
        <v>45306.759966550926</v>
      </c>
      <c r="F608">
        <v>36.630000000000003</v>
      </c>
      <c r="G608">
        <v>26.82</v>
      </c>
      <c r="H608">
        <v>1010.9</v>
      </c>
      <c r="I608">
        <v>19.309999999999999</v>
      </c>
      <c r="K608">
        <f t="shared" si="9"/>
        <v>6.4796232562621014E-2</v>
      </c>
    </row>
    <row r="609" spans="5:13" x14ac:dyDescent="0.55000000000000004">
      <c r="E609" s="12">
        <v>45306.760049756944</v>
      </c>
      <c r="F609">
        <v>36.58</v>
      </c>
      <c r="G609">
        <v>26.84</v>
      </c>
      <c r="H609">
        <v>1010.88</v>
      </c>
      <c r="I609">
        <v>19.309999999999999</v>
      </c>
      <c r="K609">
        <f t="shared" si="9"/>
        <v>-1.8528563169819989E-2</v>
      </c>
    </row>
    <row r="610" spans="5:13" x14ac:dyDescent="0.55000000000000004">
      <c r="E610" s="12">
        <v>45306.760133067131</v>
      </c>
      <c r="F610">
        <v>36.58</v>
      </c>
      <c r="G610">
        <v>26.85</v>
      </c>
      <c r="H610">
        <v>1010.9</v>
      </c>
      <c r="I610">
        <v>19.309999999999999</v>
      </c>
      <c r="K610">
        <f t="shared" si="9"/>
        <v>-1.463313084105522E-2</v>
      </c>
    </row>
    <row r="611" spans="5:13" x14ac:dyDescent="0.55000000000000004">
      <c r="E611" s="12">
        <v>45306.760216458337</v>
      </c>
      <c r="F611">
        <v>36.54</v>
      </c>
      <c r="G611">
        <v>26.92</v>
      </c>
      <c r="H611">
        <v>1010.87</v>
      </c>
      <c r="I611">
        <v>19.309999999999999</v>
      </c>
      <c r="K611">
        <f t="shared" si="9"/>
        <v>-6.0539004999746737E-2</v>
      </c>
    </row>
    <row r="612" spans="5:13" x14ac:dyDescent="0.55000000000000004">
      <c r="E612" s="12">
        <v>45306.760302499999</v>
      </c>
      <c r="F612">
        <v>36.71</v>
      </c>
      <c r="G612">
        <v>26.75</v>
      </c>
      <c r="H612">
        <v>1010.89</v>
      </c>
      <c r="I612">
        <v>19.309999999999999</v>
      </c>
      <c r="K612">
        <f t="shared" si="9"/>
        <v>0.18339167807404522</v>
      </c>
    </row>
    <row r="613" spans="5:13" x14ac:dyDescent="0.55000000000000004">
      <c r="E613" s="12">
        <v>45306.760388645831</v>
      </c>
      <c r="F613">
        <v>36.86</v>
      </c>
      <c r="G613">
        <v>26.52</v>
      </c>
      <c r="H613">
        <v>1010.89</v>
      </c>
      <c r="I613">
        <v>19.309999999999999</v>
      </c>
      <c r="K613" t="e">
        <f t="shared" si="9"/>
        <v>#NUM!</v>
      </c>
    </row>
    <row r="615" spans="5:13" x14ac:dyDescent="0.55000000000000004">
      <c r="E615" s="12">
        <v>45307.460638657409</v>
      </c>
      <c r="F615">
        <v>34.82</v>
      </c>
      <c r="G615">
        <v>25.18</v>
      </c>
      <c r="H615">
        <v>1014.24</v>
      </c>
      <c r="I615">
        <v>19.190000000000001</v>
      </c>
      <c r="J615">
        <v>0</v>
      </c>
      <c r="K615">
        <f t="shared" si="9"/>
        <v>-6.2144389436765977</v>
      </c>
      <c r="L615">
        <f>SUM(K615:K646)</f>
        <v>-1.9926520877788789E-8</v>
      </c>
      <c r="M615">
        <f>(J615-L615)^2</f>
        <v>3.970662342929525E-16</v>
      </c>
    </row>
    <row r="616" spans="5:13" x14ac:dyDescent="0.55000000000000004">
      <c r="E616" s="12">
        <v>45307.460796030093</v>
      </c>
      <c r="F616">
        <v>34.92</v>
      </c>
      <c r="G616">
        <v>25.05</v>
      </c>
      <c r="H616">
        <v>1014.2</v>
      </c>
      <c r="I616">
        <v>19.190000000000001</v>
      </c>
      <c r="K616">
        <f t="shared" si="9"/>
        <v>-4.6756256460948258</v>
      </c>
    </row>
    <row r="617" spans="5:13" x14ac:dyDescent="0.55000000000000004">
      <c r="E617" s="12">
        <v>45307.460919224533</v>
      </c>
      <c r="F617">
        <v>34.950000000000003</v>
      </c>
      <c r="G617">
        <v>25</v>
      </c>
      <c r="H617">
        <v>1014.2</v>
      </c>
      <c r="I617">
        <v>19.190000000000001</v>
      </c>
      <c r="K617">
        <f t="shared" si="9"/>
        <v>-6.7201332543372132</v>
      </c>
    </row>
    <row r="618" spans="5:13" x14ac:dyDescent="0.55000000000000004">
      <c r="E618" s="12">
        <v>45307.461109004631</v>
      </c>
      <c r="F618">
        <v>34.99</v>
      </c>
      <c r="G618">
        <v>24.95</v>
      </c>
      <c r="H618">
        <v>1014.22</v>
      </c>
      <c r="I618">
        <v>19.12</v>
      </c>
      <c r="K618">
        <f t="shared" si="9"/>
        <v>-4.9038514180873847</v>
      </c>
    </row>
    <row r="619" spans="5:13" x14ac:dyDescent="0.55000000000000004">
      <c r="E619" s="12">
        <v>45307.461266458333</v>
      </c>
      <c r="F619">
        <v>34.96</v>
      </c>
      <c r="G619">
        <v>25.02</v>
      </c>
      <c r="H619">
        <v>1014.23</v>
      </c>
      <c r="I619">
        <v>19.12</v>
      </c>
      <c r="K619">
        <f t="shared" si="9"/>
        <v>-9.209734388808954</v>
      </c>
    </row>
    <row r="620" spans="5:13" x14ac:dyDescent="0.55000000000000004">
      <c r="E620" s="12">
        <v>45307.461562037039</v>
      </c>
      <c r="F620">
        <v>34.96</v>
      </c>
      <c r="G620">
        <v>24.99</v>
      </c>
      <c r="H620">
        <v>1014.21</v>
      </c>
      <c r="I620">
        <v>19.12</v>
      </c>
      <c r="K620">
        <f t="shared" si="9"/>
        <v>-9.9645516709323374</v>
      </c>
    </row>
    <row r="621" spans="5:13" x14ac:dyDescent="0.55000000000000004">
      <c r="E621" s="12">
        <v>45307.461886192126</v>
      </c>
      <c r="F621">
        <v>35.03</v>
      </c>
      <c r="G621">
        <v>24.91</v>
      </c>
      <c r="H621">
        <v>1014.22</v>
      </c>
      <c r="I621">
        <v>19.12</v>
      </c>
      <c r="K621">
        <f t="shared" si="9"/>
        <v>-3.7628503118110608</v>
      </c>
    </row>
    <row r="622" spans="5:13" x14ac:dyDescent="0.55000000000000004">
      <c r="E622" s="12">
        <v>45307.462017986109</v>
      </c>
      <c r="F622">
        <v>35.07</v>
      </c>
      <c r="G622">
        <v>24.88</v>
      </c>
      <c r="H622">
        <v>1014.24</v>
      </c>
      <c r="I622">
        <v>19.059999999999999</v>
      </c>
      <c r="K622">
        <f t="shared" si="9"/>
        <v>-7.0028165874582271</v>
      </c>
    </row>
    <row r="623" spans="5:13" x14ac:dyDescent="0.55000000000000004">
      <c r="E623" s="12">
        <v>45307.462310486109</v>
      </c>
      <c r="F623">
        <v>35.049999999999997</v>
      </c>
      <c r="G623">
        <v>24.88</v>
      </c>
      <c r="H623">
        <v>1014.25</v>
      </c>
      <c r="I623">
        <v>19.059999999999999</v>
      </c>
      <c r="K623">
        <f t="shared" si="9"/>
        <v>-14.550711595175727</v>
      </c>
    </row>
    <row r="624" spans="5:13" x14ac:dyDescent="0.55000000000000004">
      <c r="E624" s="12">
        <v>45307.462900081016</v>
      </c>
      <c r="F624">
        <v>35.130000000000003</v>
      </c>
      <c r="G624">
        <v>24.76</v>
      </c>
      <c r="H624">
        <v>1014.18</v>
      </c>
      <c r="I624">
        <v>19.059999999999999</v>
      </c>
      <c r="K624">
        <f t="shared" si="9"/>
        <v>-2.440216229688744</v>
      </c>
    </row>
    <row r="625" spans="5:11" x14ac:dyDescent="0.55000000000000004">
      <c r="E625" s="12">
        <v>45307.463000289354</v>
      </c>
      <c r="F625">
        <v>35.14</v>
      </c>
      <c r="G625">
        <v>24.77</v>
      </c>
      <c r="H625">
        <v>1014.21</v>
      </c>
      <c r="I625">
        <v>19</v>
      </c>
      <c r="K625">
        <f t="shared" si="9"/>
        <v>-1.5033595755044757</v>
      </c>
    </row>
    <row r="626" spans="5:11" x14ac:dyDescent="0.55000000000000004">
      <c r="E626" s="12">
        <v>45307.463085474534</v>
      </c>
      <c r="F626">
        <v>35.11</v>
      </c>
      <c r="G626">
        <v>24.78</v>
      </c>
      <c r="H626">
        <v>1014.17</v>
      </c>
      <c r="I626">
        <v>19</v>
      </c>
      <c r="K626">
        <f t="shared" si="9"/>
        <v>-1.7762158757801956</v>
      </c>
    </row>
    <row r="627" spans="5:11" x14ac:dyDescent="0.55000000000000004">
      <c r="E627" s="12">
        <v>45307.463178703707</v>
      </c>
      <c r="F627">
        <v>35.19</v>
      </c>
      <c r="G627">
        <v>24.76</v>
      </c>
      <c r="H627">
        <v>1014.17</v>
      </c>
      <c r="I627">
        <v>19</v>
      </c>
      <c r="K627">
        <f t="shared" si="9"/>
        <v>-1.4163238537698462</v>
      </c>
    </row>
    <row r="628" spans="5:11" x14ac:dyDescent="0.55000000000000004">
      <c r="E628" s="12">
        <v>45307.463256249997</v>
      </c>
      <c r="F628">
        <v>35.21</v>
      </c>
      <c r="G628">
        <v>24.75</v>
      </c>
      <c r="H628">
        <v>1014.17</v>
      </c>
      <c r="I628">
        <v>19</v>
      </c>
      <c r="K628">
        <f t="shared" si="9"/>
        <v>-7.5119607708342002</v>
      </c>
    </row>
    <row r="629" spans="5:11" x14ac:dyDescent="0.55000000000000004">
      <c r="E629" s="12">
        <v>45307.46578215278</v>
      </c>
      <c r="F629">
        <v>35.26</v>
      </c>
      <c r="G629">
        <v>24.66</v>
      </c>
      <c r="H629">
        <v>1014.2</v>
      </c>
      <c r="I629">
        <v>18.940000000000001</v>
      </c>
      <c r="K629">
        <f t="shared" si="9"/>
        <v>-1.2277376990923052</v>
      </c>
    </row>
    <row r="630" spans="5:11" x14ac:dyDescent="0.55000000000000004">
      <c r="E630" s="12">
        <v>45307.467272905094</v>
      </c>
      <c r="F630">
        <v>35.18</v>
      </c>
      <c r="G630">
        <v>24.73</v>
      </c>
      <c r="H630">
        <v>1014.09</v>
      </c>
      <c r="I630">
        <v>18.809999999999999</v>
      </c>
      <c r="K630">
        <f t="shared" si="9"/>
        <v>-0.64783529026700748</v>
      </c>
    </row>
    <row r="631" spans="5:11" x14ac:dyDescent="0.55000000000000004">
      <c r="E631" s="12">
        <v>45307.468166608793</v>
      </c>
      <c r="F631">
        <v>35.18</v>
      </c>
      <c r="G631">
        <v>24.77</v>
      </c>
      <c r="H631">
        <v>1014.09</v>
      </c>
      <c r="I631">
        <v>18.75</v>
      </c>
      <c r="K631">
        <f t="shared" si="9"/>
        <v>0.44985179349668414</v>
      </c>
    </row>
    <row r="632" spans="5:11" x14ac:dyDescent="0.55000000000000004">
      <c r="E632" s="12">
        <v>45307.468465451391</v>
      </c>
      <c r="F632">
        <v>35.22</v>
      </c>
      <c r="G632">
        <v>24.7</v>
      </c>
      <c r="H632">
        <v>1014.12</v>
      </c>
      <c r="I632">
        <v>18.75</v>
      </c>
      <c r="K632">
        <f t="shared" si="9"/>
        <v>1.4077384707336549</v>
      </c>
    </row>
    <row r="633" spans="5:11" x14ac:dyDescent="0.55000000000000004">
      <c r="E633" s="12">
        <v>45307.469148993056</v>
      </c>
      <c r="F633">
        <v>35.21</v>
      </c>
      <c r="G633">
        <v>24.73</v>
      </c>
      <c r="H633">
        <v>1014.12</v>
      </c>
      <c r="I633">
        <v>18.75</v>
      </c>
      <c r="K633">
        <f t="shared" si="9"/>
        <v>0.20619293100938307</v>
      </c>
    </row>
    <row r="634" spans="5:11" x14ac:dyDescent="0.55000000000000004">
      <c r="E634" s="12">
        <v>45307.469948865742</v>
      </c>
      <c r="F634">
        <v>35.22</v>
      </c>
      <c r="G634">
        <v>24.73</v>
      </c>
      <c r="H634">
        <v>1014.1</v>
      </c>
      <c r="I634">
        <v>18.690000000000001</v>
      </c>
      <c r="K634">
        <f t="shared" si="9"/>
        <v>3.9356717028057986</v>
      </c>
    </row>
    <row r="635" spans="5:11" x14ac:dyDescent="0.55000000000000004">
      <c r="E635" s="12">
        <v>45307.470524930555</v>
      </c>
      <c r="F635">
        <v>35.22</v>
      </c>
      <c r="G635">
        <v>24.76</v>
      </c>
      <c r="H635">
        <v>1014.11</v>
      </c>
      <c r="I635">
        <v>18.690000000000001</v>
      </c>
      <c r="K635">
        <f t="shared" si="9"/>
        <v>3.5361229760998185</v>
      </c>
    </row>
    <row r="636" spans="5:11" x14ac:dyDescent="0.55000000000000004">
      <c r="E636" s="12">
        <v>45307.473813171295</v>
      </c>
      <c r="F636">
        <v>35.369999999999997</v>
      </c>
      <c r="G636">
        <v>24.63</v>
      </c>
      <c r="H636">
        <v>1014.14</v>
      </c>
      <c r="I636">
        <v>18.559999999999999</v>
      </c>
      <c r="K636">
        <f t="shared" si="9"/>
        <v>5.6876738305654762</v>
      </c>
    </row>
    <row r="637" spans="5:11" x14ac:dyDescent="0.55000000000000004">
      <c r="E637" s="12">
        <v>45307.481044236112</v>
      </c>
      <c r="F637">
        <v>35.4</v>
      </c>
      <c r="G637">
        <v>24.59</v>
      </c>
      <c r="H637">
        <v>1014.05</v>
      </c>
      <c r="I637">
        <v>18.440000000000001</v>
      </c>
      <c r="K637">
        <f t="shared" si="9"/>
        <v>6.4504324324239342</v>
      </c>
    </row>
    <row r="638" spans="5:11" x14ac:dyDescent="0.55000000000000004">
      <c r="E638" s="12">
        <v>45307.482654513886</v>
      </c>
      <c r="F638">
        <v>35.450000000000003</v>
      </c>
      <c r="G638">
        <v>24.52</v>
      </c>
      <c r="H638">
        <v>1014.07</v>
      </c>
      <c r="I638">
        <v>18.440000000000001</v>
      </c>
      <c r="K638">
        <f t="shared" si="9"/>
        <v>2.7892038556335592</v>
      </c>
    </row>
    <row r="639" spans="5:11" x14ac:dyDescent="0.55000000000000004">
      <c r="E639" s="12">
        <v>45307.482742743057</v>
      </c>
      <c r="F639">
        <v>35.479999999999997</v>
      </c>
      <c r="G639">
        <v>24.49</v>
      </c>
      <c r="H639">
        <v>1014.03</v>
      </c>
      <c r="I639">
        <v>18.440000000000001</v>
      </c>
      <c r="K639">
        <f t="shared" si="9"/>
        <v>9.5792126335524337</v>
      </c>
    </row>
    <row r="640" spans="5:11" x14ac:dyDescent="0.55000000000000004">
      <c r="E640" s="12">
        <v>45307.485835254629</v>
      </c>
      <c r="F640">
        <v>35.380000000000003</v>
      </c>
      <c r="G640">
        <v>24.59</v>
      </c>
      <c r="H640">
        <v>1014.06</v>
      </c>
      <c r="I640">
        <v>18.440000000000001</v>
      </c>
      <c r="K640">
        <f t="shared" si="9"/>
        <v>8.3575259204118346</v>
      </c>
    </row>
    <row r="641" spans="5:13" x14ac:dyDescent="0.55000000000000004">
      <c r="E641" s="12">
        <v>45307.486821122686</v>
      </c>
      <c r="F641">
        <v>35.36</v>
      </c>
      <c r="G641">
        <v>24.64</v>
      </c>
      <c r="H641">
        <v>1014.01</v>
      </c>
      <c r="I641">
        <v>18.440000000000001</v>
      </c>
      <c r="K641">
        <f t="shared" si="9"/>
        <v>14.600756077214982</v>
      </c>
    </row>
    <row r="642" spans="5:13" x14ac:dyDescent="0.55000000000000004">
      <c r="E642" s="12">
        <v>45307.491492337962</v>
      </c>
      <c r="F642">
        <v>35.520000000000003</v>
      </c>
      <c r="G642">
        <v>24.55</v>
      </c>
      <c r="H642">
        <v>1013.99</v>
      </c>
      <c r="I642">
        <v>18.37</v>
      </c>
      <c r="K642">
        <f t="shared" si="9"/>
        <v>12.485892600150759</v>
      </c>
    </row>
    <row r="643" spans="5:13" x14ac:dyDescent="0.55000000000000004">
      <c r="E643" s="12">
        <v>45307.491827523147</v>
      </c>
      <c r="F643">
        <v>35.28</v>
      </c>
      <c r="G643">
        <v>24.84</v>
      </c>
      <c r="H643">
        <v>1014.02</v>
      </c>
      <c r="I643">
        <v>18.440000000000001</v>
      </c>
      <c r="K643">
        <f t="shared" si="9"/>
        <v>2.2542930869398425</v>
      </c>
    </row>
    <row r="644" spans="5:13" x14ac:dyDescent="0.55000000000000004">
      <c r="E644" s="12">
        <v>45307.491912384263</v>
      </c>
      <c r="F644">
        <v>35.369999999999997</v>
      </c>
      <c r="G644">
        <v>24.78</v>
      </c>
      <c r="H644">
        <v>1014</v>
      </c>
      <c r="I644">
        <v>18.37</v>
      </c>
      <c r="K644">
        <f t="shared" si="9"/>
        <v>2.8294613984033354</v>
      </c>
    </row>
    <row r="645" spans="5:13" x14ac:dyDescent="0.55000000000000004">
      <c r="E645" s="12">
        <v>45307.491997303237</v>
      </c>
      <c r="F645">
        <v>35.43</v>
      </c>
      <c r="G645">
        <v>24.7</v>
      </c>
      <c r="H645">
        <v>1013.97</v>
      </c>
      <c r="I645">
        <v>18.440000000000001</v>
      </c>
      <c r="K645">
        <f t="shared" si="9"/>
        <v>3.8864875216533648</v>
      </c>
    </row>
    <row r="646" spans="5:13" x14ac:dyDescent="0.55000000000000004">
      <c r="E646" s="12">
        <v>45307.492120208335</v>
      </c>
      <c r="F646">
        <v>35.46</v>
      </c>
      <c r="G646">
        <v>24.69</v>
      </c>
      <c r="H646">
        <v>1014</v>
      </c>
      <c r="I646">
        <v>18.37</v>
      </c>
      <c r="K646">
        <f t="shared" si="9"/>
        <v>5.0718458602977563</v>
      </c>
    </row>
    <row r="647" spans="5:13" x14ac:dyDescent="0.55000000000000004">
      <c r="E647" s="12">
        <v>45307.492258101855</v>
      </c>
      <c r="F647">
        <v>35.47</v>
      </c>
      <c r="G647">
        <v>24.63</v>
      </c>
      <c r="H647">
        <v>1013.99</v>
      </c>
      <c r="I647">
        <v>18.37</v>
      </c>
      <c r="K647" t="e">
        <f t="shared" ref="K647:K710" si="10">($C$4+($C$5*F647)+($C$6*G647)+($C$7*H647)+($C$8*I647))*SECOND(E648-E647)</f>
        <v>#NUM!</v>
      </c>
    </row>
    <row r="649" spans="5:13" x14ac:dyDescent="0.55000000000000004">
      <c r="E649" s="12">
        <v>45307.529490543981</v>
      </c>
      <c r="F649">
        <v>34.99</v>
      </c>
      <c r="G649">
        <v>25.2</v>
      </c>
      <c r="H649">
        <v>1013.46</v>
      </c>
      <c r="I649">
        <v>18.5</v>
      </c>
      <c r="J649">
        <v>183.00649999999999</v>
      </c>
      <c r="K649">
        <f t="shared" si="10"/>
        <v>1.4914358926373943</v>
      </c>
      <c r="L649">
        <f>SUM(K649:K732)</f>
        <v>194.16317739981741</v>
      </c>
      <c r="M649">
        <f>(J649-L649)^2</f>
        <v>124.47145060359691</v>
      </c>
    </row>
    <row r="650" spans="5:13" x14ac:dyDescent="0.55000000000000004">
      <c r="E650" s="12">
        <v>45307.530265891204</v>
      </c>
      <c r="F650">
        <v>35.1</v>
      </c>
      <c r="G650">
        <v>25.04</v>
      </c>
      <c r="H650">
        <v>1013.38</v>
      </c>
      <c r="I650">
        <v>18.440000000000001</v>
      </c>
      <c r="K650">
        <f t="shared" si="10"/>
        <v>2.5743663526468232</v>
      </c>
    </row>
    <row r="651" spans="5:13" x14ac:dyDescent="0.55000000000000004">
      <c r="E651" s="12">
        <v>45307.534542349538</v>
      </c>
      <c r="F651">
        <v>34.06</v>
      </c>
      <c r="G651">
        <v>27.13</v>
      </c>
      <c r="H651">
        <v>1013.47</v>
      </c>
      <c r="I651">
        <v>18.440000000000001</v>
      </c>
      <c r="K651">
        <f t="shared" si="10"/>
        <v>0.91466997429544961</v>
      </c>
    </row>
    <row r="652" spans="5:13" x14ac:dyDescent="0.55000000000000004">
      <c r="E652" s="12">
        <v>45307.534625659726</v>
      </c>
      <c r="F652">
        <v>34.630000000000003</v>
      </c>
      <c r="G652">
        <v>25.92</v>
      </c>
      <c r="H652">
        <v>1013.5</v>
      </c>
      <c r="I652">
        <v>18.37</v>
      </c>
      <c r="K652">
        <f t="shared" si="10"/>
        <v>1.9206653354870156</v>
      </c>
    </row>
    <row r="653" spans="5:13" x14ac:dyDescent="0.55000000000000004">
      <c r="E653" s="12">
        <v>45307.534707361112</v>
      </c>
      <c r="F653">
        <v>34.69</v>
      </c>
      <c r="G653">
        <v>25.74</v>
      </c>
      <c r="H653">
        <v>1013.48</v>
      </c>
      <c r="I653">
        <v>18.440000000000001</v>
      </c>
      <c r="K653">
        <f t="shared" si="10"/>
        <v>1.5259532748645768</v>
      </c>
    </row>
    <row r="654" spans="5:13" x14ac:dyDescent="0.55000000000000004">
      <c r="E654" s="12">
        <v>45307.534793263891</v>
      </c>
      <c r="F654">
        <v>34.729999999999997</v>
      </c>
      <c r="G654">
        <v>25.56</v>
      </c>
      <c r="H654">
        <v>1013.46</v>
      </c>
      <c r="I654">
        <v>18.37</v>
      </c>
      <c r="K654">
        <f t="shared" si="10"/>
        <v>2.2445172991058371</v>
      </c>
    </row>
    <row r="655" spans="5:13" x14ac:dyDescent="0.55000000000000004">
      <c r="E655" s="12">
        <v>45307.534880462961</v>
      </c>
      <c r="F655">
        <v>34.78</v>
      </c>
      <c r="G655">
        <v>25.56</v>
      </c>
      <c r="H655">
        <v>1013.5</v>
      </c>
      <c r="I655">
        <v>18.440000000000001</v>
      </c>
      <c r="K655">
        <f t="shared" si="10"/>
        <v>1.6204710031592064</v>
      </c>
    </row>
    <row r="656" spans="5:13" x14ac:dyDescent="0.55000000000000004">
      <c r="E656" s="12">
        <v>45307.534963703707</v>
      </c>
      <c r="F656">
        <v>34.81</v>
      </c>
      <c r="G656">
        <v>25.51</v>
      </c>
      <c r="H656">
        <v>1013.39</v>
      </c>
      <c r="I656">
        <v>18.440000000000001</v>
      </c>
      <c r="K656">
        <f t="shared" si="10"/>
        <v>1.6555571466116135</v>
      </c>
    </row>
    <row r="657" spans="5:11" x14ac:dyDescent="0.55000000000000004">
      <c r="E657" s="12">
        <v>45307.535046261575</v>
      </c>
      <c r="F657">
        <v>34.840000000000003</v>
      </c>
      <c r="G657">
        <v>25.5</v>
      </c>
      <c r="H657">
        <v>1013.42</v>
      </c>
      <c r="I657">
        <v>18.440000000000001</v>
      </c>
      <c r="K657">
        <f t="shared" si="10"/>
        <v>1.9501295989988421</v>
      </c>
    </row>
    <row r="658" spans="5:11" x14ac:dyDescent="0.55000000000000004">
      <c r="E658" s="12">
        <v>45307.535136782404</v>
      </c>
      <c r="F658">
        <v>34.9</v>
      </c>
      <c r="G658">
        <v>25.42</v>
      </c>
      <c r="H658">
        <v>1013.53</v>
      </c>
      <c r="I658">
        <v>18.37</v>
      </c>
      <c r="K658">
        <f t="shared" si="10"/>
        <v>2.2195465534868717</v>
      </c>
    </row>
    <row r="659" spans="5:11" x14ac:dyDescent="0.55000000000000004">
      <c r="E659" s="12">
        <v>45307.535219178244</v>
      </c>
      <c r="F659">
        <v>34.93</v>
      </c>
      <c r="G659">
        <v>25.37</v>
      </c>
      <c r="H659">
        <v>1013.48</v>
      </c>
      <c r="I659">
        <v>18.37</v>
      </c>
      <c r="K659">
        <f t="shared" si="10"/>
        <v>2.5768812304962125</v>
      </c>
    </row>
    <row r="660" spans="5:11" x14ac:dyDescent="0.55000000000000004">
      <c r="E660" s="12">
        <v>45307.535307523147</v>
      </c>
      <c r="F660">
        <v>34.92</v>
      </c>
      <c r="G660">
        <v>25.34</v>
      </c>
      <c r="H660">
        <v>1013.47</v>
      </c>
      <c r="I660">
        <v>18.37</v>
      </c>
      <c r="K660">
        <f t="shared" si="10"/>
        <v>2.2250046400230339</v>
      </c>
    </row>
    <row r="661" spans="5:11" x14ac:dyDescent="0.55000000000000004">
      <c r="E661" s="12">
        <v>45307.535389560187</v>
      </c>
      <c r="F661">
        <v>34.94</v>
      </c>
      <c r="G661">
        <v>25.32</v>
      </c>
      <c r="H661">
        <v>1013.49</v>
      </c>
      <c r="I661">
        <v>18.37</v>
      </c>
      <c r="K661">
        <f t="shared" si="10"/>
        <v>2.897669658045146</v>
      </c>
    </row>
    <row r="662" spans="5:11" x14ac:dyDescent="0.55000000000000004">
      <c r="E662" s="12">
        <v>45307.535492939816</v>
      </c>
      <c r="F662">
        <v>34.9</v>
      </c>
      <c r="G662">
        <v>25.37</v>
      </c>
      <c r="H662">
        <v>1013.45</v>
      </c>
      <c r="I662">
        <v>18.37</v>
      </c>
      <c r="K662">
        <f t="shared" si="10"/>
        <v>2.2001155184246919</v>
      </c>
    </row>
    <row r="663" spans="5:11" x14ac:dyDescent="0.55000000000000004">
      <c r="E663" s="12">
        <v>45307.535571064815</v>
      </c>
      <c r="F663">
        <v>34.89</v>
      </c>
      <c r="G663">
        <v>25.37</v>
      </c>
      <c r="H663">
        <v>1013.49</v>
      </c>
      <c r="I663">
        <v>18.37</v>
      </c>
      <c r="K663">
        <f t="shared" si="10"/>
        <v>2.1820123154589872</v>
      </c>
    </row>
    <row r="664" spans="5:11" x14ac:dyDescent="0.55000000000000004">
      <c r="E664" s="12">
        <v>45307.535652627317</v>
      </c>
      <c r="F664">
        <v>34.85</v>
      </c>
      <c r="G664">
        <v>25.43</v>
      </c>
      <c r="H664">
        <v>1013.49</v>
      </c>
      <c r="I664">
        <v>18.440000000000001</v>
      </c>
      <c r="K664">
        <f t="shared" si="10"/>
        <v>2.1828537746471426</v>
      </c>
    </row>
    <row r="665" spans="5:11" x14ac:dyDescent="0.55000000000000004">
      <c r="E665" s="12">
        <v>45307.535754282406</v>
      </c>
      <c r="F665">
        <v>34.86</v>
      </c>
      <c r="G665">
        <v>25.37</v>
      </c>
      <c r="H665">
        <v>1013.48</v>
      </c>
      <c r="I665">
        <v>18.440000000000001</v>
      </c>
      <c r="K665">
        <f t="shared" si="10"/>
        <v>1.6928517164143848</v>
      </c>
    </row>
    <row r="666" spans="5:11" x14ac:dyDescent="0.55000000000000004">
      <c r="E666" s="12">
        <v>45307.535835833332</v>
      </c>
      <c r="F666">
        <v>34.86</v>
      </c>
      <c r="G666">
        <v>25.37</v>
      </c>
      <c r="H666">
        <v>1013.49</v>
      </c>
      <c r="I666">
        <v>18.440000000000001</v>
      </c>
      <c r="K666">
        <f t="shared" si="10"/>
        <v>1.6928747797052068</v>
      </c>
    </row>
    <row r="667" spans="5:11" x14ac:dyDescent="0.55000000000000004">
      <c r="E667" s="12">
        <v>45307.535919224538</v>
      </c>
      <c r="F667">
        <v>34.86</v>
      </c>
      <c r="G667">
        <v>25.37</v>
      </c>
      <c r="H667">
        <v>1013.48</v>
      </c>
      <c r="I667">
        <v>18.37</v>
      </c>
      <c r="K667">
        <f t="shared" si="10"/>
        <v>2.1274028837811372</v>
      </c>
    </row>
    <row r="668" spans="5:11" x14ac:dyDescent="0.55000000000000004">
      <c r="E668" s="12">
        <v>45307.536002523149</v>
      </c>
      <c r="F668">
        <v>34.869999999999997</v>
      </c>
      <c r="G668">
        <v>25.4</v>
      </c>
      <c r="H668">
        <v>1013.4</v>
      </c>
      <c r="I668">
        <v>18.37</v>
      </c>
      <c r="K668">
        <f t="shared" si="10"/>
        <v>2.1569617508249408</v>
      </c>
    </row>
    <row r="669" spans="5:11" x14ac:dyDescent="0.55000000000000004">
      <c r="E669" s="12">
        <v>45307.536084918982</v>
      </c>
      <c r="F669">
        <v>34.909999999999997</v>
      </c>
      <c r="G669">
        <v>25.35</v>
      </c>
      <c r="H669">
        <v>1013.43</v>
      </c>
      <c r="I669">
        <v>18.440000000000001</v>
      </c>
      <c r="K669">
        <f t="shared" si="10"/>
        <v>2.0297315075555673</v>
      </c>
    </row>
    <row r="670" spans="5:11" x14ac:dyDescent="0.55000000000000004">
      <c r="E670" s="12">
        <v>45307.536182777774</v>
      </c>
      <c r="F670">
        <v>34.9</v>
      </c>
      <c r="G670">
        <v>25.4</v>
      </c>
      <c r="H670">
        <v>1013.42</v>
      </c>
      <c r="I670">
        <v>18.37</v>
      </c>
      <c r="K670">
        <f t="shared" si="10"/>
        <v>2.2115942457936129</v>
      </c>
    </row>
    <row r="671" spans="5:11" x14ac:dyDescent="0.55000000000000004">
      <c r="E671" s="12">
        <v>45307.536264548609</v>
      </c>
      <c r="F671">
        <v>34.94</v>
      </c>
      <c r="G671">
        <v>25.34</v>
      </c>
      <c r="H671">
        <v>1013.43</v>
      </c>
      <c r="I671">
        <v>18.37</v>
      </c>
      <c r="K671">
        <f t="shared" si="10"/>
        <v>2.5843466275631783</v>
      </c>
    </row>
    <row r="672" spans="5:11" x14ac:dyDescent="0.55000000000000004">
      <c r="E672" s="12">
        <v>45307.536359166668</v>
      </c>
      <c r="F672">
        <v>34.93</v>
      </c>
      <c r="G672">
        <v>25.31</v>
      </c>
      <c r="H672">
        <v>1013.41</v>
      </c>
      <c r="I672">
        <v>18.37</v>
      </c>
      <c r="K672">
        <f t="shared" si="10"/>
        <v>2.2315137991657572</v>
      </c>
    </row>
    <row r="673" spans="5:11" x14ac:dyDescent="0.55000000000000004">
      <c r="E673" s="12">
        <v>45307.536440983793</v>
      </c>
      <c r="F673">
        <v>35.450000000000003</v>
      </c>
      <c r="G673">
        <v>24.84</v>
      </c>
      <c r="H673">
        <v>1013.17</v>
      </c>
      <c r="I673">
        <v>18.37</v>
      </c>
      <c r="K673">
        <f t="shared" si="10"/>
        <v>2.9962066287800475</v>
      </c>
    </row>
    <row r="674" spans="5:11" x14ac:dyDescent="0.55000000000000004">
      <c r="E674" s="12">
        <v>45307.536521539354</v>
      </c>
      <c r="F674">
        <v>35.32</v>
      </c>
      <c r="G674">
        <v>24.96</v>
      </c>
      <c r="H674">
        <v>1013.22</v>
      </c>
      <c r="I674">
        <v>18.37</v>
      </c>
      <c r="K674">
        <f t="shared" si="10"/>
        <v>2.8059726845224269</v>
      </c>
    </row>
    <row r="675" spans="5:11" x14ac:dyDescent="0.55000000000000004">
      <c r="E675" s="12">
        <v>45307.53660579861</v>
      </c>
      <c r="F675">
        <v>35.299999999999997</v>
      </c>
      <c r="G675">
        <v>24.91</v>
      </c>
      <c r="H675">
        <v>1013.25</v>
      </c>
      <c r="I675">
        <v>18.37</v>
      </c>
      <c r="K675">
        <f t="shared" si="10"/>
        <v>2.7504044334012789</v>
      </c>
    </row>
    <row r="676" spans="5:11" x14ac:dyDescent="0.55000000000000004">
      <c r="E676" s="12">
        <v>45307.536688321758</v>
      </c>
      <c r="F676">
        <v>34.96</v>
      </c>
      <c r="G676">
        <v>25.2</v>
      </c>
      <c r="H676">
        <v>1013.47</v>
      </c>
      <c r="I676">
        <v>18.37</v>
      </c>
      <c r="K676">
        <f t="shared" si="10"/>
        <v>2.2438961840794143</v>
      </c>
    </row>
    <row r="677" spans="5:11" x14ac:dyDescent="0.55000000000000004">
      <c r="E677" s="12">
        <v>45307.536770474537</v>
      </c>
      <c r="F677">
        <v>34.93</v>
      </c>
      <c r="G677">
        <v>25.26</v>
      </c>
      <c r="H677">
        <v>1013.47</v>
      </c>
      <c r="I677">
        <v>18.37</v>
      </c>
      <c r="K677">
        <f t="shared" si="10"/>
        <v>2.2124056501750857</v>
      </c>
    </row>
    <row r="678" spans="5:11" x14ac:dyDescent="0.55000000000000004">
      <c r="E678" s="12">
        <v>45307.536855092592</v>
      </c>
      <c r="F678">
        <v>34.92</v>
      </c>
      <c r="G678">
        <v>25.27</v>
      </c>
      <c r="H678">
        <v>1013.46</v>
      </c>
      <c r="I678">
        <v>18.37</v>
      </c>
      <c r="K678">
        <f t="shared" si="10"/>
        <v>2.512041641717019</v>
      </c>
    </row>
    <row r="679" spans="5:11" x14ac:dyDescent="0.55000000000000004">
      <c r="E679" s="12">
        <v>45307.536944328705</v>
      </c>
      <c r="F679">
        <v>34.909999999999997</v>
      </c>
      <c r="G679">
        <v>25.3</v>
      </c>
      <c r="H679">
        <v>1013.44</v>
      </c>
      <c r="I679">
        <v>18.37</v>
      </c>
      <c r="K679">
        <f t="shared" si="10"/>
        <v>1.8782938037426291</v>
      </c>
    </row>
    <row r="680" spans="5:11" x14ac:dyDescent="0.55000000000000004">
      <c r="E680" s="12">
        <v>45307.537015752314</v>
      </c>
      <c r="F680">
        <v>34.92</v>
      </c>
      <c r="G680">
        <v>25.31</v>
      </c>
      <c r="H680">
        <v>1013.46</v>
      </c>
      <c r="I680">
        <v>18.440000000000001</v>
      </c>
      <c r="K680">
        <f t="shared" si="10"/>
        <v>2.5412607030344248</v>
      </c>
    </row>
    <row r="681" spans="5:11" x14ac:dyDescent="0.55000000000000004">
      <c r="E681" s="12">
        <v>45307.537130972225</v>
      </c>
      <c r="F681">
        <v>34.86</v>
      </c>
      <c r="G681">
        <v>25.35</v>
      </c>
      <c r="H681">
        <v>1013.42</v>
      </c>
      <c r="I681">
        <v>18.440000000000001</v>
      </c>
      <c r="K681">
        <f t="shared" si="10"/>
        <v>1.685014725175261</v>
      </c>
    </row>
    <row r="682" spans="5:11" x14ac:dyDescent="0.55000000000000004">
      <c r="E682" s="12">
        <v>45307.537215532408</v>
      </c>
      <c r="F682">
        <v>34.880000000000003</v>
      </c>
      <c r="G682">
        <v>25.38</v>
      </c>
      <c r="H682">
        <v>1013.42</v>
      </c>
      <c r="I682">
        <v>18.37</v>
      </c>
      <c r="K682">
        <f t="shared" si="10"/>
        <v>2.4771482537615555</v>
      </c>
    </row>
    <row r="683" spans="5:11" x14ac:dyDescent="0.55000000000000004">
      <c r="E683" s="12">
        <v>45307.537306631944</v>
      </c>
      <c r="F683">
        <v>34.89</v>
      </c>
      <c r="G683">
        <v>25.36</v>
      </c>
      <c r="H683">
        <v>1013.48</v>
      </c>
      <c r="I683">
        <v>18.37</v>
      </c>
      <c r="K683">
        <f t="shared" si="10"/>
        <v>3.1116284948872419</v>
      </c>
    </row>
    <row r="684" spans="5:11" x14ac:dyDescent="0.55000000000000004">
      <c r="E684" s="12">
        <v>45307.537423773145</v>
      </c>
      <c r="F684">
        <v>34.880000000000003</v>
      </c>
      <c r="G684">
        <v>25.41</v>
      </c>
      <c r="H684">
        <v>1013.44</v>
      </c>
      <c r="I684">
        <v>18.37</v>
      </c>
      <c r="K684">
        <f t="shared" si="10"/>
        <v>2.1790987658643424</v>
      </c>
    </row>
    <row r="685" spans="5:11" x14ac:dyDescent="0.55000000000000004">
      <c r="E685" s="12">
        <v>45307.537510358794</v>
      </c>
      <c r="F685">
        <v>34.909999999999997</v>
      </c>
      <c r="G685">
        <v>25.35</v>
      </c>
      <c r="H685">
        <v>1013.44</v>
      </c>
      <c r="I685">
        <v>18.37</v>
      </c>
      <c r="K685">
        <f t="shared" si="10"/>
        <v>2.2105892997686709</v>
      </c>
    </row>
    <row r="686" spans="5:11" x14ac:dyDescent="0.55000000000000004">
      <c r="E686" s="12">
        <v>45307.537594456022</v>
      </c>
      <c r="F686">
        <v>34.92</v>
      </c>
      <c r="G686">
        <v>25.33</v>
      </c>
      <c r="H686">
        <v>1013.49</v>
      </c>
      <c r="I686">
        <v>18.37</v>
      </c>
      <c r="K686">
        <f t="shared" si="10"/>
        <v>3.490459438490447</v>
      </c>
    </row>
    <row r="687" spans="5:11" x14ac:dyDescent="0.55000000000000004">
      <c r="E687" s="12">
        <v>45307.537716932871</v>
      </c>
      <c r="F687">
        <v>34.92</v>
      </c>
      <c r="G687">
        <v>25.32</v>
      </c>
      <c r="H687">
        <v>1013.49</v>
      </c>
      <c r="I687">
        <v>18.37</v>
      </c>
      <c r="K687">
        <f t="shared" si="10"/>
        <v>2.2173521551104365</v>
      </c>
    </row>
    <row r="688" spans="5:11" x14ac:dyDescent="0.55000000000000004">
      <c r="E688" s="12">
        <v>45307.537800659724</v>
      </c>
      <c r="F688">
        <v>34.89</v>
      </c>
      <c r="G688">
        <v>25.33</v>
      </c>
      <c r="H688">
        <v>1013.42</v>
      </c>
      <c r="I688">
        <v>18.5</v>
      </c>
      <c r="K688">
        <f t="shared" si="10"/>
        <v>1.3594300528965739</v>
      </c>
    </row>
    <row r="689" spans="5:11" x14ac:dyDescent="0.55000000000000004">
      <c r="E689" s="12">
        <v>45307.537885763886</v>
      </c>
      <c r="F689">
        <v>34.869999999999997</v>
      </c>
      <c r="G689">
        <v>25.36</v>
      </c>
      <c r="H689">
        <v>1013.44</v>
      </c>
      <c r="I689">
        <v>18.5</v>
      </c>
      <c r="K689">
        <f t="shared" si="10"/>
        <v>1.33463318446152</v>
      </c>
    </row>
    <row r="690" spans="5:11" x14ac:dyDescent="0.55000000000000004">
      <c r="E690" s="12">
        <v>45307.537965219904</v>
      </c>
      <c r="F690">
        <v>34.880000000000003</v>
      </c>
      <c r="G690">
        <v>25.36</v>
      </c>
      <c r="H690">
        <v>1013.49</v>
      </c>
      <c r="I690">
        <v>18.440000000000001</v>
      </c>
      <c r="K690">
        <f t="shared" si="10"/>
        <v>1.7254163862161214</v>
      </c>
    </row>
    <row r="691" spans="5:11" x14ac:dyDescent="0.55000000000000004">
      <c r="E691" s="12">
        <v>45307.53804796296</v>
      </c>
      <c r="F691">
        <v>34.82</v>
      </c>
      <c r="G691">
        <v>25.43</v>
      </c>
      <c r="H691">
        <v>1013.44</v>
      </c>
      <c r="I691">
        <v>18.440000000000001</v>
      </c>
      <c r="K691">
        <f t="shared" si="10"/>
        <v>1.6430734732177505</v>
      </c>
    </row>
    <row r="692" spans="5:11" x14ac:dyDescent="0.55000000000000004">
      <c r="E692" s="12">
        <v>45307.538131215275</v>
      </c>
      <c r="F692">
        <v>34.83</v>
      </c>
      <c r="G692">
        <v>25.45</v>
      </c>
      <c r="H692">
        <v>1013.47</v>
      </c>
      <c r="I692">
        <v>18.440000000000001</v>
      </c>
      <c r="K692">
        <f t="shared" si="10"/>
        <v>1.6690367307134757</v>
      </c>
    </row>
    <row r="693" spans="5:11" x14ac:dyDescent="0.55000000000000004">
      <c r="E693" s="12">
        <v>45307.538214571759</v>
      </c>
      <c r="F693">
        <v>34.86</v>
      </c>
      <c r="G693">
        <v>25.41</v>
      </c>
      <c r="H693">
        <v>1013.44</v>
      </c>
      <c r="I693">
        <v>18.440000000000001</v>
      </c>
      <c r="K693">
        <f t="shared" si="10"/>
        <v>1.952179069988091</v>
      </c>
    </row>
    <row r="694" spans="5:11" x14ac:dyDescent="0.55000000000000004">
      <c r="E694" s="12">
        <v>45307.538301388886</v>
      </c>
      <c r="F694">
        <v>34.86</v>
      </c>
      <c r="G694">
        <v>25.34</v>
      </c>
      <c r="H694">
        <v>1013.44</v>
      </c>
      <c r="I694">
        <v>18.37</v>
      </c>
      <c r="K694">
        <f t="shared" si="10"/>
        <v>2.1157627133765118</v>
      </c>
    </row>
    <row r="695" spans="5:11" x14ac:dyDescent="0.55000000000000004">
      <c r="E695" s="12">
        <v>45307.538383078703</v>
      </c>
      <c r="F695">
        <v>34.869999999999997</v>
      </c>
      <c r="G695">
        <v>25.33</v>
      </c>
      <c r="H695">
        <v>1013.42</v>
      </c>
      <c r="I695">
        <v>18.440000000000001</v>
      </c>
      <c r="K695">
        <f t="shared" si="10"/>
        <v>2.6643753239871621</v>
      </c>
    </row>
    <row r="696" spans="5:11" x14ac:dyDescent="0.55000000000000004">
      <c r="E696" s="12">
        <v>45307.538509375001</v>
      </c>
      <c r="F696">
        <v>34.869999999999997</v>
      </c>
      <c r="G696">
        <v>25.34</v>
      </c>
      <c r="H696">
        <v>1013.4</v>
      </c>
      <c r="I696">
        <v>18.440000000000001</v>
      </c>
      <c r="K696">
        <f t="shared" si="10"/>
        <v>1.699314748975489</v>
      </c>
    </row>
    <row r="697" spans="5:11" x14ac:dyDescent="0.55000000000000004">
      <c r="E697" s="12">
        <v>45307.538589837961</v>
      </c>
      <c r="F697">
        <v>34.86</v>
      </c>
      <c r="G697">
        <v>25.36</v>
      </c>
      <c r="H697">
        <v>1013.42</v>
      </c>
      <c r="I697">
        <v>18.440000000000001</v>
      </c>
      <c r="K697">
        <f t="shared" si="10"/>
        <v>3.1364617717129946</v>
      </c>
    </row>
    <row r="698" spans="5:11" x14ac:dyDescent="0.55000000000000004">
      <c r="E698" s="12">
        <v>45307.538734942129</v>
      </c>
      <c r="F698">
        <v>34.840000000000003</v>
      </c>
      <c r="G698">
        <v>25.34</v>
      </c>
      <c r="H698">
        <v>1013.42</v>
      </c>
      <c r="I698">
        <v>18.37</v>
      </c>
      <c r="K698">
        <f t="shared" si="10"/>
        <v>2.0793256745368822</v>
      </c>
    </row>
    <row r="699" spans="5:11" x14ac:dyDescent="0.55000000000000004">
      <c r="E699" s="12">
        <v>45307.538817384258</v>
      </c>
      <c r="F699">
        <v>34.79</v>
      </c>
      <c r="G699">
        <v>25.38</v>
      </c>
      <c r="H699">
        <v>1013.43</v>
      </c>
      <c r="I699">
        <v>18.37</v>
      </c>
      <c r="K699">
        <f t="shared" si="10"/>
        <v>2.003768680171099</v>
      </c>
    </row>
    <row r="700" spans="5:11" x14ac:dyDescent="0.55000000000000004">
      <c r="E700" s="12">
        <v>45307.538899236111</v>
      </c>
      <c r="F700">
        <v>34.9</v>
      </c>
      <c r="G700">
        <v>25.28</v>
      </c>
      <c r="H700">
        <v>1013.49</v>
      </c>
      <c r="I700">
        <v>18.37</v>
      </c>
      <c r="K700">
        <f t="shared" si="10"/>
        <v>3.0936628855199189</v>
      </c>
    </row>
    <row r="701" spans="5:11" x14ac:dyDescent="0.55000000000000004">
      <c r="E701" s="12">
        <v>45307.539012743058</v>
      </c>
      <c r="F701">
        <v>34.82</v>
      </c>
      <c r="G701">
        <v>25.36</v>
      </c>
      <c r="H701">
        <v>1013.43</v>
      </c>
      <c r="I701">
        <v>18.37</v>
      </c>
      <c r="K701">
        <f t="shared" si="10"/>
        <v>2.3436073566444691</v>
      </c>
    </row>
    <row r="702" spans="5:11" x14ac:dyDescent="0.55000000000000004">
      <c r="E702" s="12">
        <v>45307.539102696763</v>
      </c>
      <c r="F702">
        <v>34.83</v>
      </c>
      <c r="G702">
        <v>25.41</v>
      </c>
      <c r="H702">
        <v>1013.41</v>
      </c>
      <c r="I702">
        <v>18.37</v>
      </c>
      <c r="K702">
        <f t="shared" si="10"/>
        <v>2.0880522953468628</v>
      </c>
    </row>
    <row r="703" spans="5:11" x14ac:dyDescent="0.55000000000000004">
      <c r="E703" s="12">
        <v>45307.539188912036</v>
      </c>
      <c r="F703">
        <v>34.880000000000003</v>
      </c>
      <c r="G703">
        <v>25.36</v>
      </c>
      <c r="H703">
        <v>1013.4</v>
      </c>
      <c r="I703">
        <v>18.37</v>
      </c>
      <c r="K703">
        <f t="shared" si="10"/>
        <v>2.1597599839655004</v>
      </c>
    </row>
    <row r="704" spans="5:11" x14ac:dyDescent="0.55000000000000004">
      <c r="E704" s="12">
        <v>45307.539273773145</v>
      </c>
      <c r="F704">
        <v>34.86</v>
      </c>
      <c r="G704">
        <v>25.37</v>
      </c>
      <c r="H704">
        <v>1013.4</v>
      </c>
      <c r="I704">
        <v>18.440000000000001</v>
      </c>
      <c r="K704">
        <f t="shared" si="10"/>
        <v>1.6926672100878335</v>
      </c>
    </row>
    <row r="705" spans="5:11" x14ac:dyDescent="0.55000000000000004">
      <c r="E705" s="12">
        <v>45307.53935417824</v>
      </c>
      <c r="F705">
        <v>34.840000000000003</v>
      </c>
      <c r="G705">
        <v>25.37</v>
      </c>
      <c r="H705">
        <v>1013.41</v>
      </c>
      <c r="I705">
        <v>18.440000000000001</v>
      </c>
      <c r="K705">
        <f t="shared" si="10"/>
        <v>1.6562993611206451</v>
      </c>
    </row>
    <row r="706" spans="5:11" x14ac:dyDescent="0.55000000000000004">
      <c r="E706" s="12">
        <v>45307.539435949075</v>
      </c>
      <c r="F706">
        <v>34.86</v>
      </c>
      <c r="G706">
        <v>25.36</v>
      </c>
      <c r="H706">
        <v>1013.38</v>
      </c>
      <c r="I706">
        <v>18.37</v>
      </c>
      <c r="K706">
        <f t="shared" si="10"/>
        <v>3.0333184930369228</v>
      </c>
    </row>
    <row r="707" spans="5:11" x14ac:dyDescent="0.55000000000000004">
      <c r="E707" s="12">
        <v>45307.539551979164</v>
      </c>
      <c r="F707">
        <v>34.83</v>
      </c>
      <c r="G707">
        <v>25.37</v>
      </c>
      <c r="H707">
        <v>1013.37</v>
      </c>
      <c r="I707">
        <v>18.440000000000001</v>
      </c>
      <c r="K707">
        <f t="shared" si="10"/>
        <v>2.1060149809221507</v>
      </c>
    </row>
    <row r="708" spans="5:11" x14ac:dyDescent="0.55000000000000004">
      <c r="E708" s="12">
        <v>45307.539651851854</v>
      </c>
      <c r="F708">
        <v>34.840000000000003</v>
      </c>
      <c r="G708">
        <v>25.42</v>
      </c>
      <c r="H708">
        <v>1013.39</v>
      </c>
      <c r="I708">
        <v>18.37</v>
      </c>
      <c r="K708">
        <f t="shared" si="10"/>
        <v>1.8086150834068775</v>
      </c>
    </row>
    <row r="709" spans="5:11" x14ac:dyDescent="0.55000000000000004">
      <c r="E709" s="12">
        <v>45307.539725208335</v>
      </c>
      <c r="F709">
        <v>34.85</v>
      </c>
      <c r="G709">
        <v>25.39</v>
      </c>
      <c r="H709">
        <v>1013.36</v>
      </c>
      <c r="I709">
        <v>18.37</v>
      </c>
      <c r="K709">
        <f t="shared" si="10"/>
        <v>3.0237561137950308</v>
      </c>
    </row>
    <row r="710" spans="5:11" x14ac:dyDescent="0.55000000000000004">
      <c r="E710" s="12">
        <v>45307.539835891206</v>
      </c>
      <c r="F710">
        <v>34.840000000000003</v>
      </c>
      <c r="G710">
        <v>25.4</v>
      </c>
      <c r="H710">
        <v>1013.36</v>
      </c>
      <c r="I710">
        <v>18.37</v>
      </c>
      <c r="K710">
        <f t="shared" si="10"/>
        <v>2.1022831292746496</v>
      </c>
    </row>
    <row r="711" spans="5:11" x14ac:dyDescent="0.55000000000000004">
      <c r="E711" s="12">
        <v>45307.539917418981</v>
      </c>
      <c r="F711">
        <v>34.83</v>
      </c>
      <c r="G711">
        <v>25.44</v>
      </c>
      <c r="H711">
        <v>1013.38</v>
      </c>
      <c r="I711">
        <v>18.37</v>
      </c>
      <c r="K711">
        <f t="shared" ref="K711:K733" si="11">($C$4+($C$5*F711)+($C$6*G711)+($C$7*H711)+($C$8*I711))*SECOND(E712-E711)</f>
        <v>2.099531022715734</v>
      </c>
    </row>
    <row r="712" spans="5:11" x14ac:dyDescent="0.55000000000000004">
      <c r="E712" s="12">
        <v>45307.54000158565</v>
      </c>
      <c r="F712">
        <v>34.840000000000003</v>
      </c>
      <c r="G712">
        <v>25.4</v>
      </c>
      <c r="H712">
        <v>1013.39</v>
      </c>
      <c r="I712">
        <v>18.37</v>
      </c>
      <c r="K712">
        <f t="shared" si="11"/>
        <v>2.1023523191471156</v>
      </c>
    </row>
    <row r="713" spans="5:11" x14ac:dyDescent="0.55000000000000004">
      <c r="E713" s="12">
        <v>45307.540086817127</v>
      </c>
      <c r="F713">
        <v>34.86</v>
      </c>
      <c r="G713">
        <v>25.41</v>
      </c>
      <c r="H713">
        <v>1013.36</v>
      </c>
      <c r="I713">
        <v>18.37</v>
      </c>
      <c r="K713">
        <f t="shared" si="11"/>
        <v>4.5911214584566729</v>
      </c>
    </row>
    <row r="714" spans="5:11" x14ac:dyDescent="0.55000000000000004">
      <c r="E714" s="12">
        <v>45307.540263622686</v>
      </c>
      <c r="F714">
        <v>34.869999999999997</v>
      </c>
      <c r="G714">
        <v>25.37</v>
      </c>
      <c r="H714">
        <v>1013.35</v>
      </c>
      <c r="I714">
        <v>18.37</v>
      </c>
      <c r="K714">
        <f t="shared" si="11"/>
        <v>2.4517697338622497</v>
      </c>
    </row>
    <row r="715" spans="5:11" x14ac:dyDescent="0.55000000000000004">
      <c r="E715" s="12">
        <v>45307.540356226855</v>
      </c>
      <c r="F715">
        <v>34.85</v>
      </c>
      <c r="G715">
        <v>25.4</v>
      </c>
      <c r="H715">
        <v>1013.38</v>
      </c>
      <c r="I715">
        <v>18.37</v>
      </c>
      <c r="K715">
        <f t="shared" si="11"/>
        <v>3.6351852205462052</v>
      </c>
    </row>
    <row r="716" spans="5:11" x14ac:dyDescent="0.55000000000000004">
      <c r="E716" s="12">
        <v>45307.540493263892</v>
      </c>
      <c r="F716">
        <v>34.840000000000003</v>
      </c>
      <c r="G716">
        <v>25.43</v>
      </c>
      <c r="H716">
        <v>1013.35</v>
      </c>
      <c r="I716">
        <v>18.37</v>
      </c>
      <c r="K716">
        <f t="shared" si="11"/>
        <v>4.2276159664503297</v>
      </c>
    </row>
    <row r="717" spans="5:11" x14ac:dyDescent="0.55000000000000004">
      <c r="E717" s="12">
        <v>45307.540651122683</v>
      </c>
      <c r="F717">
        <v>34.85</v>
      </c>
      <c r="G717">
        <v>25.37</v>
      </c>
      <c r="H717">
        <v>1013.37</v>
      </c>
      <c r="I717">
        <v>18.37</v>
      </c>
      <c r="K717">
        <f t="shared" si="11"/>
        <v>4.2179074629062043</v>
      </c>
    </row>
    <row r="718" spans="5:11" x14ac:dyDescent="0.55000000000000004">
      <c r="E718" s="12">
        <v>45307.540811967592</v>
      </c>
      <c r="F718">
        <v>34.78</v>
      </c>
      <c r="G718">
        <v>25.37</v>
      </c>
      <c r="H718">
        <v>1013.27</v>
      </c>
      <c r="I718">
        <v>18.37</v>
      </c>
      <c r="K718">
        <f t="shared" si="11"/>
        <v>5.0949126145076349</v>
      </c>
    </row>
    <row r="719" spans="5:11" x14ac:dyDescent="0.55000000000000004">
      <c r="E719" s="12">
        <v>45307.541018275464</v>
      </c>
      <c r="F719">
        <v>34.86</v>
      </c>
      <c r="G719">
        <v>25.35</v>
      </c>
      <c r="H719">
        <v>1013.31</v>
      </c>
      <c r="I719">
        <v>18.37</v>
      </c>
      <c r="K719">
        <f t="shared" si="11"/>
        <v>2.1193121963429711</v>
      </c>
    </row>
    <row r="720" spans="5:11" x14ac:dyDescent="0.55000000000000004">
      <c r="E720" s="12">
        <v>45307.541102523151</v>
      </c>
      <c r="F720">
        <v>34.869999999999997</v>
      </c>
      <c r="G720">
        <v>25.33</v>
      </c>
      <c r="H720">
        <v>1013.35</v>
      </c>
      <c r="I720">
        <v>18.440000000000001</v>
      </c>
      <c r="K720">
        <f t="shared" si="11"/>
        <v>1.9375430020277236</v>
      </c>
    </row>
    <row r="721" spans="5:11" x14ac:dyDescent="0.55000000000000004">
      <c r="E721" s="12">
        <v>45307.541199733794</v>
      </c>
      <c r="F721">
        <v>34.869999999999997</v>
      </c>
      <c r="G721">
        <v>25.34</v>
      </c>
      <c r="H721">
        <v>1013.31</v>
      </c>
      <c r="I721">
        <v>18.440000000000001</v>
      </c>
      <c r="K721">
        <f t="shared" si="11"/>
        <v>1.9418367764092466</v>
      </c>
    </row>
    <row r="722" spans="5:11" x14ac:dyDescent="0.55000000000000004">
      <c r="E722" s="12">
        <v>45307.541297905096</v>
      </c>
      <c r="F722">
        <v>34.869999999999997</v>
      </c>
      <c r="G722">
        <v>25.36</v>
      </c>
      <c r="H722">
        <v>1013.34</v>
      </c>
      <c r="I722">
        <v>18.440000000000001</v>
      </c>
      <c r="K722">
        <f t="shared" si="11"/>
        <v>1.7068749807247983</v>
      </c>
    </row>
    <row r="723" spans="5:11" x14ac:dyDescent="0.55000000000000004">
      <c r="E723" s="12">
        <v>45307.541379594906</v>
      </c>
      <c r="F723">
        <v>34.85</v>
      </c>
      <c r="G723">
        <v>25.4</v>
      </c>
      <c r="H723">
        <v>1013.35</v>
      </c>
      <c r="I723">
        <v>18.37</v>
      </c>
      <c r="K723">
        <f t="shared" si="11"/>
        <v>2.1204555221128203</v>
      </c>
    </row>
    <row r="724" spans="5:11" x14ac:dyDescent="0.55000000000000004">
      <c r="E724" s="12">
        <v>45307.541462766203</v>
      </c>
      <c r="F724">
        <v>34.840000000000003</v>
      </c>
      <c r="G724">
        <v>25.43</v>
      </c>
      <c r="H724">
        <v>1013.31</v>
      </c>
      <c r="I724">
        <v>18.37</v>
      </c>
      <c r="K724">
        <f t="shared" si="11"/>
        <v>4.8313502401414326</v>
      </c>
    </row>
    <row r="725" spans="5:11" x14ac:dyDescent="0.55000000000000004">
      <c r="E725" s="12">
        <v>45307.541645219906</v>
      </c>
      <c r="F725">
        <v>34.83</v>
      </c>
      <c r="G725">
        <v>25.42</v>
      </c>
      <c r="H725">
        <v>1013.29</v>
      </c>
      <c r="I725">
        <v>18.5</v>
      </c>
      <c r="K725">
        <f t="shared" si="11"/>
        <v>1.4681157086467636</v>
      </c>
    </row>
    <row r="726" spans="5:11" x14ac:dyDescent="0.55000000000000004">
      <c r="E726" s="12">
        <v>45307.541732187499</v>
      </c>
      <c r="F726">
        <v>34.83</v>
      </c>
      <c r="G726">
        <v>25.4</v>
      </c>
      <c r="H726">
        <v>1013.31</v>
      </c>
      <c r="I726">
        <v>18.440000000000001</v>
      </c>
      <c r="K726">
        <f t="shared" si="11"/>
        <v>1.6494211893247694</v>
      </c>
    </row>
    <row r="727" spans="5:11" x14ac:dyDescent="0.55000000000000004">
      <c r="E727" s="12">
        <v>45307.541816620367</v>
      </c>
      <c r="F727">
        <v>34.82</v>
      </c>
      <c r="G727">
        <v>25.42</v>
      </c>
      <c r="H727">
        <v>1013.32</v>
      </c>
      <c r="I727">
        <v>18.37</v>
      </c>
      <c r="K727">
        <f t="shared" si="11"/>
        <v>2.3697126575400773</v>
      </c>
    </row>
    <row r="728" spans="5:11" x14ac:dyDescent="0.55000000000000004">
      <c r="E728" s="12">
        <v>45307.5419071875</v>
      </c>
      <c r="F728">
        <v>34.81</v>
      </c>
      <c r="G728">
        <v>25.44</v>
      </c>
      <c r="H728">
        <v>1013.33</v>
      </c>
      <c r="I728">
        <v>18.37</v>
      </c>
      <c r="K728">
        <f t="shared" si="11"/>
        <v>2.0630247940036135</v>
      </c>
    </row>
    <row r="729" spans="5:11" x14ac:dyDescent="0.55000000000000004">
      <c r="E729" s="12">
        <v>45307.541988842589</v>
      </c>
      <c r="F729">
        <v>34.81</v>
      </c>
      <c r="G729">
        <v>25.43</v>
      </c>
      <c r="H729">
        <v>1013.29</v>
      </c>
      <c r="I729">
        <v>18.37</v>
      </c>
      <c r="K729">
        <f t="shared" si="11"/>
        <v>2.0590832350932295</v>
      </c>
    </row>
    <row r="730" spans="5:11" x14ac:dyDescent="0.55000000000000004">
      <c r="E730" s="12">
        <v>45307.542073611112</v>
      </c>
      <c r="F730">
        <v>34.82</v>
      </c>
      <c r="G730">
        <v>25.41</v>
      </c>
      <c r="H730">
        <v>1013.26</v>
      </c>
      <c r="I730">
        <v>18.37</v>
      </c>
      <c r="K730">
        <f t="shared" si="11"/>
        <v>2.3651553026920453</v>
      </c>
    </row>
    <row r="731" spans="5:11" x14ac:dyDescent="0.55000000000000004">
      <c r="E731" s="12">
        <v>45307.542161342593</v>
      </c>
      <c r="F731">
        <v>34.83</v>
      </c>
      <c r="G731">
        <v>25.38</v>
      </c>
      <c r="H731">
        <v>1013.23</v>
      </c>
      <c r="I731">
        <v>18.37</v>
      </c>
      <c r="K731">
        <f t="shared" si="11"/>
        <v>2.076089238870729</v>
      </c>
    </row>
    <row r="732" spans="5:11" x14ac:dyDescent="0.55000000000000004">
      <c r="E732" s="12">
        <v>45307.54223864583</v>
      </c>
      <c r="F732">
        <v>34.86</v>
      </c>
      <c r="G732">
        <v>25.36</v>
      </c>
      <c r="H732">
        <v>1013.28</v>
      </c>
      <c r="I732">
        <v>18.37</v>
      </c>
      <c r="K732">
        <f t="shared" si="11"/>
        <v>2.1230923122176506</v>
      </c>
    </row>
    <row r="733" spans="5:11" x14ac:dyDescent="0.55000000000000004">
      <c r="E733" s="12">
        <v>45307.542322094909</v>
      </c>
      <c r="F733">
        <v>34.840000000000003</v>
      </c>
      <c r="G733">
        <v>25.42</v>
      </c>
      <c r="H733">
        <v>1013.29</v>
      </c>
      <c r="I733">
        <v>18.37</v>
      </c>
      <c r="K733" t="e">
        <f t="shared" si="11"/>
        <v>#NUM!</v>
      </c>
    </row>
  </sheetData>
  <mergeCells count="2">
    <mergeCell ref="C2:K2"/>
    <mergeCell ref="C3:K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0116-FCEB-4703-9CC5-0C9425DA0C68}">
  <dimension ref="B1:M733"/>
  <sheetViews>
    <sheetView workbookViewId="0">
      <selection activeCell="L10" sqref="L10"/>
    </sheetView>
  </sheetViews>
  <sheetFormatPr defaultRowHeight="18" x14ac:dyDescent="0.55000000000000004"/>
  <cols>
    <col min="1" max="1" width="5.5" customWidth="1"/>
    <col min="2" max="2" width="22.1640625" customWidth="1"/>
    <col min="3" max="3" width="13.75" customWidth="1"/>
    <col min="4" max="4" width="5.1640625" customWidth="1"/>
    <col min="5" max="5" width="10.08203125" customWidth="1"/>
    <col min="6" max="6" width="8.1640625" customWidth="1"/>
    <col min="7" max="7" width="7.9140625" customWidth="1"/>
    <col min="8" max="8" width="8.58203125" customWidth="1"/>
    <col min="9" max="9" width="8.1640625" customWidth="1"/>
    <col min="10" max="10" width="10.33203125" customWidth="1"/>
    <col min="11" max="11" width="15.08203125" customWidth="1"/>
    <col min="12" max="12" width="15.83203125" customWidth="1"/>
    <col min="13" max="13" width="18.9140625" customWidth="1"/>
  </cols>
  <sheetData>
    <row r="1" spans="2:13" ht="18.5" thickBot="1" x14ac:dyDescent="0.6"/>
    <row r="2" spans="2:13" x14ac:dyDescent="0.55000000000000004">
      <c r="B2" s="5" t="s">
        <v>6</v>
      </c>
      <c r="C2" s="51" t="s">
        <v>36</v>
      </c>
      <c r="D2" s="52"/>
      <c r="E2" s="52"/>
      <c r="F2" s="52"/>
      <c r="G2" s="52"/>
      <c r="H2" s="52"/>
      <c r="I2" s="52"/>
      <c r="J2" s="52"/>
      <c r="K2" s="53"/>
    </row>
    <row r="3" spans="2:13" ht="18.5" thickBot="1" x14ac:dyDescent="0.6">
      <c r="B3" s="3" t="s">
        <v>7</v>
      </c>
      <c r="C3" s="54" t="s">
        <v>37</v>
      </c>
      <c r="D3" s="55"/>
      <c r="E3" s="55"/>
      <c r="F3" s="55"/>
      <c r="G3" s="55"/>
      <c r="H3" s="55"/>
      <c r="I3" s="55"/>
      <c r="J3" s="55"/>
      <c r="K3" s="56"/>
    </row>
    <row r="4" spans="2:13" ht="18.5" thickBot="1" x14ac:dyDescent="0.6">
      <c r="B4" s="8" t="s">
        <v>12</v>
      </c>
      <c r="C4" s="5">
        <v>5.8047968291794314</v>
      </c>
      <c r="F4" t="s">
        <v>33</v>
      </c>
      <c r="G4" t="s">
        <v>31</v>
      </c>
      <c r="H4" t="s">
        <v>32</v>
      </c>
      <c r="I4" t="s">
        <v>34</v>
      </c>
      <c r="K4" t="s">
        <v>35</v>
      </c>
    </row>
    <row r="5" spans="2:13" ht="18.5" thickBot="1" x14ac:dyDescent="0.6">
      <c r="B5" s="9" t="s">
        <v>13</v>
      </c>
      <c r="C5" s="6">
        <v>0.25993508755726868</v>
      </c>
      <c r="E5" s="16" t="s">
        <v>0</v>
      </c>
      <c r="F5" s="17" t="s">
        <v>38</v>
      </c>
      <c r="G5" s="17" t="s">
        <v>4</v>
      </c>
      <c r="H5" s="17" t="s">
        <v>5</v>
      </c>
      <c r="I5" s="17" t="s">
        <v>39</v>
      </c>
      <c r="J5" s="21" t="s">
        <v>1</v>
      </c>
      <c r="K5" s="20" t="s">
        <v>9</v>
      </c>
      <c r="L5" s="18" t="s">
        <v>8</v>
      </c>
      <c r="M5" s="19" t="s">
        <v>10</v>
      </c>
    </row>
    <row r="6" spans="2:13" x14ac:dyDescent="0.55000000000000004">
      <c r="B6" s="9" t="s">
        <v>14</v>
      </c>
      <c r="C6" s="6">
        <v>5.4990082101672166E-2</v>
      </c>
      <c r="E6" s="12"/>
      <c r="K6">
        <f t="shared" ref="K6:K69" si="0">($C$4+($C$5*F6)+($C$6*G6)+($C$7*H6)+($C$8*I6))*SECOND(E7-E6)</f>
        <v>0</v>
      </c>
      <c r="L6">
        <f>SUM(K6:K612)</f>
        <v>0</v>
      </c>
      <c r="M6">
        <f>(J6-L6)^2</f>
        <v>0</v>
      </c>
    </row>
    <row r="7" spans="2:13" x14ac:dyDescent="0.55000000000000004">
      <c r="B7" s="9" t="s">
        <v>15</v>
      </c>
      <c r="C7" s="6">
        <v>3.2947558314472665E-4</v>
      </c>
      <c r="E7" s="12"/>
      <c r="K7">
        <f t="shared" si="0"/>
        <v>0</v>
      </c>
    </row>
    <row r="8" spans="2:13" x14ac:dyDescent="0.55000000000000004">
      <c r="B8" s="9" t="s">
        <v>16</v>
      </c>
      <c r="C8" s="6">
        <v>-0.88683911707499918</v>
      </c>
      <c r="E8" s="12"/>
      <c r="K8">
        <f t="shared" si="0"/>
        <v>0</v>
      </c>
    </row>
    <row r="9" spans="2:13" ht="18.5" thickBot="1" x14ac:dyDescent="0.6">
      <c r="B9" s="10" t="s">
        <v>17</v>
      </c>
      <c r="C9" s="3">
        <v>1</v>
      </c>
      <c r="E9" s="12"/>
      <c r="K9">
        <f t="shared" si="0"/>
        <v>0</v>
      </c>
    </row>
    <row r="10" spans="2:13" ht="18.5" thickBot="1" x14ac:dyDescent="0.6">
      <c r="B10" s="11" t="s">
        <v>11</v>
      </c>
      <c r="C10" s="7">
        <f>M6+M615+M649</f>
        <v>0</v>
      </c>
      <c r="E10" s="12"/>
      <c r="K10">
        <f t="shared" si="0"/>
        <v>0</v>
      </c>
    </row>
    <row r="11" spans="2:13" x14ac:dyDescent="0.55000000000000004">
      <c r="E11" s="12"/>
      <c r="K11">
        <f t="shared" si="0"/>
        <v>0</v>
      </c>
    </row>
    <row r="12" spans="2:13" x14ac:dyDescent="0.55000000000000004">
      <c r="E12" s="12"/>
      <c r="K12">
        <f t="shared" si="0"/>
        <v>0</v>
      </c>
    </row>
    <row r="13" spans="2:13" x14ac:dyDescent="0.55000000000000004">
      <c r="E13" s="12"/>
      <c r="K13">
        <f t="shared" si="0"/>
        <v>0</v>
      </c>
    </row>
    <row r="14" spans="2:13" x14ac:dyDescent="0.55000000000000004">
      <c r="E14" s="12"/>
      <c r="K14">
        <f t="shared" si="0"/>
        <v>0</v>
      </c>
    </row>
    <row r="15" spans="2:13" x14ac:dyDescent="0.55000000000000004">
      <c r="E15" s="12"/>
      <c r="K15">
        <f t="shared" si="0"/>
        <v>0</v>
      </c>
    </row>
    <row r="16" spans="2:13" x14ac:dyDescent="0.55000000000000004">
      <c r="E16" s="12"/>
      <c r="K16">
        <f t="shared" si="0"/>
        <v>0</v>
      </c>
    </row>
    <row r="17" spans="5:11" x14ac:dyDescent="0.55000000000000004">
      <c r="E17" s="12"/>
      <c r="K17">
        <f t="shared" si="0"/>
        <v>0</v>
      </c>
    </row>
    <row r="18" spans="5:11" x14ac:dyDescent="0.55000000000000004">
      <c r="E18" s="12"/>
      <c r="K18">
        <f t="shared" si="0"/>
        <v>0</v>
      </c>
    </row>
    <row r="19" spans="5:11" x14ac:dyDescent="0.55000000000000004">
      <c r="E19" s="12"/>
      <c r="K19">
        <f t="shared" si="0"/>
        <v>0</v>
      </c>
    </row>
    <row r="20" spans="5:11" x14ac:dyDescent="0.55000000000000004">
      <c r="E20" s="12"/>
      <c r="K20">
        <f t="shared" si="0"/>
        <v>0</v>
      </c>
    </row>
    <row r="21" spans="5:11" x14ac:dyDescent="0.55000000000000004">
      <c r="E21" s="12"/>
      <c r="K21">
        <f t="shared" si="0"/>
        <v>0</v>
      </c>
    </row>
    <row r="22" spans="5:11" x14ac:dyDescent="0.55000000000000004">
      <c r="E22" s="12"/>
      <c r="K22">
        <f t="shared" si="0"/>
        <v>0</v>
      </c>
    </row>
    <row r="23" spans="5:11" x14ac:dyDescent="0.55000000000000004">
      <c r="E23" s="12"/>
      <c r="K23">
        <f t="shared" si="0"/>
        <v>0</v>
      </c>
    </row>
    <row r="24" spans="5:11" x14ac:dyDescent="0.55000000000000004">
      <c r="E24" s="12"/>
      <c r="K24">
        <f t="shared" si="0"/>
        <v>0</v>
      </c>
    </row>
    <row r="25" spans="5:11" x14ac:dyDescent="0.55000000000000004">
      <c r="E25" s="12"/>
      <c r="K25">
        <f t="shared" si="0"/>
        <v>0</v>
      </c>
    </row>
    <row r="26" spans="5:11" x14ac:dyDescent="0.55000000000000004">
      <c r="E26" s="12"/>
      <c r="K26">
        <f t="shared" si="0"/>
        <v>0</v>
      </c>
    </row>
    <row r="27" spans="5:11" x14ac:dyDescent="0.55000000000000004">
      <c r="E27" s="12"/>
      <c r="K27">
        <f t="shared" si="0"/>
        <v>0</v>
      </c>
    </row>
    <row r="28" spans="5:11" x14ac:dyDescent="0.55000000000000004">
      <c r="E28" s="12"/>
      <c r="K28">
        <f t="shared" si="0"/>
        <v>0</v>
      </c>
    </row>
    <row r="29" spans="5:11" x14ac:dyDescent="0.55000000000000004">
      <c r="E29" s="12"/>
      <c r="K29">
        <f t="shared" si="0"/>
        <v>0</v>
      </c>
    </row>
    <row r="30" spans="5:11" x14ac:dyDescent="0.55000000000000004">
      <c r="E30" s="12"/>
      <c r="K30">
        <f t="shared" si="0"/>
        <v>0</v>
      </c>
    </row>
    <row r="31" spans="5:11" x14ac:dyDescent="0.55000000000000004">
      <c r="E31" s="12"/>
      <c r="K31">
        <f t="shared" si="0"/>
        <v>0</v>
      </c>
    </row>
    <row r="32" spans="5:11" x14ac:dyDescent="0.55000000000000004">
      <c r="E32" s="12"/>
      <c r="K32">
        <f t="shared" si="0"/>
        <v>0</v>
      </c>
    </row>
    <row r="33" spans="5:11" x14ac:dyDescent="0.55000000000000004">
      <c r="E33" s="12"/>
      <c r="K33">
        <f t="shared" si="0"/>
        <v>0</v>
      </c>
    </row>
    <row r="34" spans="5:11" x14ac:dyDescent="0.55000000000000004">
      <c r="E34" s="12"/>
      <c r="K34">
        <f t="shared" si="0"/>
        <v>0</v>
      </c>
    </row>
    <row r="35" spans="5:11" x14ac:dyDescent="0.55000000000000004">
      <c r="E35" s="12"/>
      <c r="K35">
        <f t="shared" si="0"/>
        <v>0</v>
      </c>
    </row>
    <row r="36" spans="5:11" x14ac:dyDescent="0.55000000000000004">
      <c r="E36" s="12"/>
      <c r="K36">
        <f t="shared" si="0"/>
        <v>0</v>
      </c>
    </row>
    <row r="37" spans="5:11" x14ac:dyDescent="0.55000000000000004">
      <c r="E37" s="12"/>
      <c r="K37">
        <f t="shared" si="0"/>
        <v>0</v>
      </c>
    </row>
    <row r="38" spans="5:11" x14ac:dyDescent="0.55000000000000004">
      <c r="E38" s="12"/>
      <c r="K38">
        <f t="shared" si="0"/>
        <v>0</v>
      </c>
    </row>
    <row r="39" spans="5:11" x14ac:dyDescent="0.55000000000000004">
      <c r="E39" s="12"/>
      <c r="K39">
        <f t="shared" si="0"/>
        <v>0</v>
      </c>
    </row>
    <row r="40" spans="5:11" x14ac:dyDescent="0.55000000000000004">
      <c r="E40" s="12"/>
      <c r="K40">
        <f t="shared" si="0"/>
        <v>0</v>
      </c>
    </row>
    <row r="41" spans="5:11" x14ac:dyDescent="0.55000000000000004">
      <c r="E41" s="12"/>
      <c r="K41">
        <f t="shared" si="0"/>
        <v>0</v>
      </c>
    </row>
    <row r="42" spans="5:11" x14ac:dyDescent="0.55000000000000004">
      <c r="E42" s="12"/>
      <c r="K42">
        <f t="shared" si="0"/>
        <v>0</v>
      </c>
    </row>
    <row r="43" spans="5:11" x14ac:dyDescent="0.55000000000000004">
      <c r="E43" s="12"/>
      <c r="K43">
        <f t="shared" si="0"/>
        <v>0</v>
      </c>
    </row>
    <row r="44" spans="5:11" x14ac:dyDescent="0.55000000000000004">
      <c r="E44" s="12"/>
      <c r="K44">
        <f t="shared" si="0"/>
        <v>0</v>
      </c>
    </row>
    <row r="45" spans="5:11" x14ac:dyDescent="0.55000000000000004">
      <c r="E45" s="12"/>
      <c r="K45">
        <f t="shared" si="0"/>
        <v>0</v>
      </c>
    </row>
    <row r="46" spans="5:11" x14ac:dyDescent="0.55000000000000004">
      <c r="E46" s="12"/>
      <c r="K46">
        <f t="shared" si="0"/>
        <v>0</v>
      </c>
    </row>
    <row r="47" spans="5:11" x14ac:dyDescent="0.55000000000000004">
      <c r="E47" s="12"/>
      <c r="K47">
        <f t="shared" si="0"/>
        <v>0</v>
      </c>
    </row>
    <row r="48" spans="5:11" x14ac:dyDescent="0.55000000000000004">
      <c r="E48" s="12"/>
      <c r="K48">
        <f t="shared" si="0"/>
        <v>0</v>
      </c>
    </row>
    <row r="49" spans="5:11" x14ac:dyDescent="0.55000000000000004">
      <c r="E49" s="12"/>
      <c r="K49">
        <f t="shared" si="0"/>
        <v>0</v>
      </c>
    </row>
    <row r="50" spans="5:11" x14ac:dyDescent="0.55000000000000004">
      <c r="E50" s="12"/>
      <c r="K50">
        <f t="shared" si="0"/>
        <v>0</v>
      </c>
    </row>
    <row r="51" spans="5:11" x14ac:dyDescent="0.55000000000000004">
      <c r="E51" s="12"/>
      <c r="K51">
        <f t="shared" si="0"/>
        <v>0</v>
      </c>
    </row>
    <row r="52" spans="5:11" x14ac:dyDescent="0.55000000000000004">
      <c r="E52" s="12"/>
      <c r="K52">
        <f t="shared" si="0"/>
        <v>0</v>
      </c>
    </row>
    <row r="53" spans="5:11" x14ac:dyDescent="0.55000000000000004">
      <c r="E53" s="12"/>
      <c r="K53">
        <f t="shared" si="0"/>
        <v>0</v>
      </c>
    </row>
    <row r="54" spans="5:11" x14ac:dyDescent="0.55000000000000004">
      <c r="E54" s="12"/>
      <c r="K54">
        <f t="shared" si="0"/>
        <v>0</v>
      </c>
    </row>
    <row r="55" spans="5:11" x14ac:dyDescent="0.55000000000000004">
      <c r="E55" s="12"/>
      <c r="K55">
        <f t="shared" si="0"/>
        <v>0</v>
      </c>
    </row>
    <row r="56" spans="5:11" x14ac:dyDescent="0.55000000000000004">
      <c r="E56" s="12"/>
      <c r="K56">
        <f t="shared" si="0"/>
        <v>0</v>
      </c>
    </row>
    <row r="57" spans="5:11" x14ac:dyDescent="0.55000000000000004">
      <c r="E57" s="12"/>
      <c r="K57">
        <f t="shared" si="0"/>
        <v>0</v>
      </c>
    </row>
    <row r="58" spans="5:11" x14ac:dyDescent="0.55000000000000004">
      <c r="E58" s="12"/>
      <c r="K58">
        <f t="shared" si="0"/>
        <v>0</v>
      </c>
    </row>
    <row r="59" spans="5:11" x14ac:dyDescent="0.55000000000000004">
      <c r="E59" s="12"/>
      <c r="K59">
        <f t="shared" si="0"/>
        <v>0</v>
      </c>
    </row>
    <row r="60" spans="5:11" x14ac:dyDescent="0.55000000000000004">
      <c r="E60" s="12"/>
      <c r="K60">
        <f t="shared" si="0"/>
        <v>0</v>
      </c>
    </row>
    <row r="61" spans="5:11" x14ac:dyDescent="0.55000000000000004">
      <c r="E61" s="12"/>
      <c r="K61">
        <f t="shared" si="0"/>
        <v>0</v>
      </c>
    </row>
    <row r="62" spans="5:11" x14ac:dyDescent="0.55000000000000004">
      <c r="E62" s="12"/>
      <c r="K62">
        <f t="shared" si="0"/>
        <v>0</v>
      </c>
    </row>
    <row r="63" spans="5:11" x14ac:dyDescent="0.55000000000000004">
      <c r="E63" s="12"/>
      <c r="K63">
        <f t="shared" si="0"/>
        <v>0</v>
      </c>
    </row>
    <row r="64" spans="5:11" x14ac:dyDescent="0.55000000000000004">
      <c r="E64" s="12"/>
      <c r="K64">
        <f t="shared" si="0"/>
        <v>0</v>
      </c>
    </row>
    <row r="65" spans="5:11" x14ac:dyDescent="0.55000000000000004">
      <c r="E65" s="12"/>
      <c r="K65">
        <f t="shared" si="0"/>
        <v>0</v>
      </c>
    </row>
    <row r="66" spans="5:11" x14ac:dyDescent="0.55000000000000004">
      <c r="E66" s="12"/>
      <c r="K66">
        <f t="shared" si="0"/>
        <v>0</v>
      </c>
    </row>
    <row r="67" spans="5:11" x14ac:dyDescent="0.55000000000000004">
      <c r="E67" s="12"/>
      <c r="K67">
        <f t="shared" si="0"/>
        <v>0</v>
      </c>
    </row>
    <row r="68" spans="5:11" x14ac:dyDescent="0.55000000000000004">
      <c r="E68" s="12"/>
      <c r="K68">
        <f t="shared" si="0"/>
        <v>0</v>
      </c>
    </row>
    <row r="69" spans="5:11" x14ac:dyDescent="0.55000000000000004">
      <c r="E69" s="12"/>
      <c r="K69">
        <f t="shared" si="0"/>
        <v>0</v>
      </c>
    </row>
    <row r="70" spans="5:11" x14ac:dyDescent="0.55000000000000004">
      <c r="E70" s="12"/>
      <c r="K70">
        <f t="shared" ref="K70:K133" si="1">($C$4+($C$5*F70)+($C$6*G70)+($C$7*H70)+($C$8*I70))*SECOND(E71-E70)</f>
        <v>0</v>
      </c>
    </row>
    <row r="71" spans="5:11" x14ac:dyDescent="0.55000000000000004">
      <c r="E71" s="12"/>
      <c r="K71">
        <f t="shared" si="1"/>
        <v>0</v>
      </c>
    </row>
    <row r="72" spans="5:11" x14ac:dyDescent="0.55000000000000004">
      <c r="E72" s="12"/>
      <c r="K72">
        <f t="shared" si="1"/>
        <v>0</v>
      </c>
    </row>
    <row r="73" spans="5:11" x14ac:dyDescent="0.55000000000000004">
      <c r="E73" s="12"/>
      <c r="K73">
        <f t="shared" si="1"/>
        <v>0</v>
      </c>
    </row>
    <row r="74" spans="5:11" x14ac:dyDescent="0.55000000000000004">
      <c r="E74" s="12"/>
      <c r="K74">
        <f t="shared" si="1"/>
        <v>0</v>
      </c>
    </row>
    <row r="75" spans="5:11" x14ac:dyDescent="0.55000000000000004">
      <c r="E75" s="12"/>
      <c r="K75">
        <f t="shared" si="1"/>
        <v>0</v>
      </c>
    </row>
    <row r="76" spans="5:11" x14ac:dyDescent="0.55000000000000004">
      <c r="E76" s="12"/>
      <c r="K76">
        <f t="shared" si="1"/>
        <v>0</v>
      </c>
    </row>
    <row r="77" spans="5:11" x14ac:dyDescent="0.55000000000000004">
      <c r="E77" s="12"/>
      <c r="K77">
        <f t="shared" si="1"/>
        <v>0</v>
      </c>
    </row>
    <row r="78" spans="5:11" x14ac:dyDescent="0.55000000000000004">
      <c r="E78" s="12"/>
      <c r="K78">
        <f t="shared" si="1"/>
        <v>0</v>
      </c>
    </row>
    <row r="79" spans="5:11" x14ac:dyDescent="0.55000000000000004">
      <c r="E79" s="12"/>
      <c r="K79">
        <f t="shared" si="1"/>
        <v>0</v>
      </c>
    </row>
    <row r="80" spans="5:11" x14ac:dyDescent="0.55000000000000004">
      <c r="E80" s="12"/>
      <c r="K80">
        <f t="shared" si="1"/>
        <v>0</v>
      </c>
    </row>
    <row r="81" spans="5:11" x14ac:dyDescent="0.55000000000000004">
      <c r="E81" s="12"/>
      <c r="K81">
        <f t="shared" si="1"/>
        <v>0</v>
      </c>
    </row>
    <row r="82" spans="5:11" x14ac:dyDescent="0.55000000000000004">
      <c r="E82" s="12"/>
      <c r="K82">
        <f t="shared" si="1"/>
        <v>0</v>
      </c>
    </row>
    <row r="83" spans="5:11" x14ac:dyDescent="0.55000000000000004">
      <c r="E83" s="12"/>
      <c r="K83">
        <f t="shared" si="1"/>
        <v>0</v>
      </c>
    </row>
    <row r="84" spans="5:11" x14ac:dyDescent="0.55000000000000004">
      <c r="E84" s="12"/>
      <c r="K84">
        <f t="shared" si="1"/>
        <v>0</v>
      </c>
    </row>
    <row r="85" spans="5:11" x14ac:dyDescent="0.55000000000000004">
      <c r="E85" s="12"/>
      <c r="K85">
        <f t="shared" si="1"/>
        <v>0</v>
      </c>
    </row>
    <row r="86" spans="5:11" x14ac:dyDescent="0.55000000000000004">
      <c r="E86" s="12"/>
      <c r="K86">
        <f t="shared" si="1"/>
        <v>0</v>
      </c>
    </row>
    <row r="87" spans="5:11" x14ac:dyDescent="0.55000000000000004">
      <c r="E87" s="12"/>
      <c r="K87">
        <f t="shared" si="1"/>
        <v>0</v>
      </c>
    </row>
    <row r="88" spans="5:11" x14ac:dyDescent="0.55000000000000004">
      <c r="E88" s="12"/>
      <c r="K88">
        <f t="shared" si="1"/>
        <v>0</v>
      </c>
    </row>
    <row r="89" spans="5:11" x14ac:dyDescent="0.55000000000000004">
      <c r="E89" s="12"/>
      <c r="K89">
        <f t="shared" si="1"/>
        <v>0</v>
      </c>
    </row>
    <row r="90" spans="5:11" x14ac:dyDescent="0.55000000000000004">
      <c r="E90" s="12"/>
      <c r="K90">
        <f t="shared" si="1"/>
        <v>0</v>
      </c>
    </row>
    <row r="91" spans="5:11" x14ac:dyDescent="0.55000000000000004">
      <c r="E91" s="12"/>
      <c r="K91">
        <f t="shared" si="1"/>
        <v>0</v>
      </c>
    </row>
    <row r="92" spans="5:11" x14ac:dyDescent="0.55000000000000004">
      <c r="E92" s="12"/>
      <c r="K92">
        <f t="shared" si="1"/>
        <v>0</v>
      </c>
    </row>
    <row r="93" spans="5:11" x14ac:dyDescent="0.55000000000000004">
      <c r="E93" s="12"/>
      <c r="K93">
        <f t="shared" si="1"/>
        <v>0</v>
      </c>
    </row>
    <row r="94" spans="5:11" x14ac:dyDescent="0.55000000000000004">
      <c r="E94" s="12"/>
      <c r="K94">
        <f t="shared" si="1"/>
        <v>0</v>
      </c>
    </row>
    <row r="95" spans="5:11" x14ac:dyDescent="0.55000000000000004">
      <c r="E95" s="12"/>
      <c r="K95">
        <f t="shared" si="1"/>
        <v>0</v>
      </c>
    </row>
    <row r="96" spans="5:11" x14ac:dyDescent="0.55000000000000004">
      <c r="E96" s="12"/>
      <c r="K96">
        <f t="shared" si="1"/>
        <v>0</v>
      </c>
    </row>
    <row r="97" spans="5:11" x14ac:dyDescent="0.55000000000000004">
      <c r="E97" s="12"/>
      <c r="K97">
        <f t="shared" si="1"/>
        <v>0</v>
      </c>
    </row>
    <row r="98" spans="5:11" x14ac:dyDescent="0.55000000000000004">
      <c r="E98" s="12"/>
      <c r="K98">
        <f t="shared" si="1"/>
        <v>0</v>
      </c>
    </row>
    <row r="99" spans="5:11" x14ac:dyDescent="0.55000000000000004">
      <c r="E99" s="12"/>
      <c r="K99">
        <f t="shared" si="1"/>
        <v>0</v>
      </c>
    </row>
    <row r="100" spans="5:11" x14ac:dyDescent="0.55000000000000004">
      <c r="E100" s="12"/>
      <c r="K100">
        <f t="shared" si="1"/>
        <v>0</v>
      </c>
    </row>
    <row r="101" spans="5:11" x14ac:dyDescent="0.55000000000000004">
      <c r="E101" s="12"/>
      <c r="K101">
        <f t="shared" si="1"/>
        <v>0</v>
      </c>
    </row>
    <row r="102" spans="5:11" x14ac:dyDescent="0.55000000000000004">
      <c r="E102" s="12"/>
      <c r="K102">
        <f t="shared" si="1"/>
        <v>0</v>
      </c>
    </row>
    <row r="103" spans="5:11" x14ac:dyDescent="0.55000000000000004">
      <c r="E103" s="12"/>
      <c r="K103">
        <f t="shared" si="1"/>
        <v>0</v>
      </c>
    </row>
    <row r="104" spans="5:11" x14ac:dyDescent="0.55000000000000004">
      <c r="E104" s="12"/>
      <c r="K104">
        <f t="shared" si="1"/>
        <v>0</v>
      </c>
    </row>
    <row r="105" spans="5:11" x14ac:dyDescent="0.55000000000000004">
      <c r="E105" s="12"/>
      <c r="K105">
        <f t="shared" si="1"/>
        <v>0</v>
      </c>
    </row>
    <row r="106" spans="5:11" x14ac:dyDescent="0.55000000000000004">
      <c r="E106" s="12"/>
      <c r="K106">
        <f t="shared" si="1"/>
        <v>0</v>
      </c>
    </row>
    <row r="107" spans="5:11" x14ac:dyDescent="0.55000000000000004">
      <c r="E107" s="12"/>
      <c r="K107">
        <f t="shared" si="1"/>
        <v>0</v>
      </c>
    </row>
    <row r="108" spans="5:11" x14ac:dyDescent="0.55000000000000004">
      <c r="E108" s="12"/>
      <c r="K108">
        <f t="shared" si="1"/>
        <v>0</v>
      </c>
    </row>
    <row r="109" spans="5:11" x14ac:dyDescent="0.55000000000000004">
      <c r="E109" s="12"/>
      <c r="K109">
        <f t="shared" si="1"/>
        <v>0</v>
      </c>
    </row>
    <row r="110" spans="5:11" x14ac:dyDescent="0.55000000000000004">
      <c r="E110" s="12"/>
      <c r="K110">
        <f t="shared" si="1"/>
        <v>0</v>
      </c>
    </row>
    <row r="111" spans="5:11" x14ac:dyDescent="0.55000000000000004">
      <c r="E111" s="12"/>
      <c r="K111">
        <f t="shared" si="1"/>
        <v>0</v>
      </c>
    </row>
    <row r="112" spans="5:11" x14ac:dyDescent="0.55000000000000004">
      <c r="E112" s="12"/>
      <c r="K112">
        <f t="shared" si="1"/>
        <v>0</v>
      </c>
    </row>
    <row r="113" spans="5:11" x14ac:dyDescent="0.55000000000000004">
      <c r="E113" s="12"/>
      <c r="K113">
        <f t="shared" si="1"/>
        <v>0</v>
      </c>
    </row>
    <row r="114" spans="5:11" x14ac:dyDescent="0.55000000000000004">
      <c r="E114" s="12"/>
      <c r="K114">
        <f t="shared" si="1"/>
        <v>0</v>
      </c>
    </row>
    <row r="115" spans="5:11" x14ac:dyDescent="0.55000000000000004">
      <c r="E115" s="12"/>
      <c r="K115">
        <f t="shared" si="1"/>
        <v>0</v>
      </c>
    </row>
    <row r="116" spans="5:11" x14ac:dyDescent="0.55000000000000004">
      <c r="E116" s="12"/>
      <c r="K116">
        <f t="shared" si="1"/>
        <v>0</v>
      </c>
    </row>
    <row r="117" spans="5:11" x14ac:dyDescent="0.55000000000000004">
      <c r="E117" s="12"/>
      <c r="K117">
        <f t="shared" si="1"/>
        <v>0</v>
      </c>
    </row>
    <row r="118" spans="5:11" x14ac:dyDescent="0.55000000000000004">
      <c r="E118" s="12"/>
      <c r="K118">
        <f t="shared" si="1"/>
        <v>0</v>
      </c>
    </row>
    <row r="119" spans="5:11" x14ac:dyDescent="0.55000000000000004">
      <c r="E119" s="12"/>
      <c r="K119">
        <f t="shared" si="1"/>
        <v>0</v>
      </c>
    </row>
    <row r="120" spans="5:11" x14ac:dyDescent="0.55000000000000004">
      <c r="E120" s="12"/>
      <c r="K120">
        <f t="shared" si="1"/>
        <v>0</v>
      </c>
    </row>
    <row r="121" spans="5:11" x14ac:dyDescent="0.55000000000000004">
      <c r="E121" s="12"/>
      <c r="K121">
        <f t="shared" si="1"/>
        <v>0</v>
      </c>
    </row>
    <row r="122" spans="5:11" x14ac:dyDescent="0.55000000000000004">
      <c r="E122" s="12"/>
      <c r="K122">
        <f t="shared" si="1"/>
        <v>0</v>
      </c>
    </row>
    <row r="123" spans="5:11" x14ac:dyDescent="0.55000000000000004">
      <c r="E123" s="12"/>
      <c r="K123">
        <f t="shared" si="1"/>
        <v>0</v>
      </c>
    </row>
    <row r="124" spans="5:11" x14ac:dyDescent="0.55000000000000004">
      <c r="E124" s="12"/>
      <c r="K124">
        <f t="shared" si="1"/>
        <v>0</v>
      </c>
    </row>
    <row r="125" spans="5:11" x14ac:dyDescent="0.55000000000000004">
      <c r="E125" s="12"/>
      <c r="K125">
        <f t="shared" si="1"/>
        <v>0</v>
      </c>
    </row>
    <row r="126" spans="5:11" x14ac:dyDescent="0.55000000000000004">
      <c r="E126" s="12"/>
      <c r="K126">
        <f t="shared" si="1"/>
        <v>0</v>
      </c>
    </row>
    <row r="127" spans="5:11" x14ac:dyDescent="0.55000000000000004">
      <c r="E127" s="12"/>
      <c r="K127">
        <f t="shared" si="1"/>
        <v>0</v>
      </c>
    </row>
    <row r="128" spans="5:11" x14ac:dyDescent="0.55000000000000004">
      <c r="E128" s="12"/>
      <c r="K128">
        <f t="shared" si="1"/>
        <v>0</v>
      </c>
    </row>
    <row r="129" spans="5:11" x14ac:dyDescent="0.55000000000000004">
      <c r="E129" s="12"/>
      <c r="K129">
        <f t="shared" si="1"/>
        <v>0</v>
      </c>
    </row>
    <row r="130" spans="5:11" x14ac:dyDescent="0.55000000000000004">
      <c r="E130" s="12"/>
      <c r="K130">
        <f t="shared" si="1"/>
        <v>0</v>
      </c>
    </row>
    <row r="131" spans="5:11" x14ac:dyDescent="0.55000000000000004">
      <c r="E131" s="12"/>
      <c r="K131">
        <f t="shared" si="1"/>
        <v>0</v>
      </c>
    </row>
    <row r="132" spans="5:11" x14ac:dyDescent="0.55000000000000004">
      <c r="E132" s="12"/>
      <c r="K132">
        <f t="shared" si="1"/>
        <v>0</v>
      </c>
    </row>
    <row r="133" spans="5:11" x14ac:dyDescent="0.55000000000000004">
      <c r="E133" s="12"/>
      <c r="K133">
        <f t="shared" si="1"/>
        <v>0</v>
      </c>
    </row>
    <row r="134" spans="5:11" x14ac:dyDescent="0.55000000000000004">
      <c r="E134" s="12"/>
      <c r="K134">
        <f t="shared" ref="K134:K197" si="2">($C$4+($C$5*F134)+($C$6*G134)+($C$7*H134)+($C$8*I134))*SECOND(E135-E134)</f>
        <v>0</v>
      </c>
    </row>
    <row r="135" spans="5:11" x14ac:dyDescent="0.55000000000000004">
      <c r="E135" s="12"/>
      <c r="K135">
        <f t="shared" si="2"/>
        <v>0</v>
      </c>
    </row>
    <row r="136" spans="5:11" x14ac:dyDescent="0.55000000000000004">
      <c r="E136" s="12"/>
      <c r="K136">
        <f t="shared" si="2"/>
        <v>0</v>
      </c>
    </row>
    <row r="137" spans="5:11" x14ac:dyDescent="0.55000000000000004">
      <c r="E137" s="12"/>
      <c r="K137">
        <f t="shared" si="2"/>
        <v>0</v>
      </c>
    </row>
    <row r="138" spans="5:11" x14ac:dyDescent="0.55000000000000004">
      <c r="E138" s="12"/>
      <c r="K138">
        <f t="shared" si="2"/>
        <v>0</v>
      </c>
    </row>
    <row r="139" spans="5:11" x14ac:dyDescent="0.55000000000000004">
      <c r="E139" s="12"/>
      <c r="K139">
        <f t="shared" si="2"/>
        <v>0</v>
      </c>
    </row>
    <row r="140" spans="5:11" x14ac:dyDescent="0.55000000000000004">
      <c r="E140" s="12"/>
      <c r="K140">
        <f t="shared" si="2"/>
        <v>0</v>
      </c>
    </row>
    <row r="141" spans="5:11" x14ac:dyDescent="0.55000000000000004">
      <c r="E141" s="12"/>
      <c r="K141">
        <f t="shared" si="2"/>
        <v>0</v>
      </c>
    </row>
    <row r="142" spans="5:11" x14ac:dyDescent="0.55000000000000004">
      <c r="E142" s="12"/>
      <c r="K142">
        <f t="shared" si="2"/>
        <v>0</v>
      </c>
    </row>
    <row r="143" spans="5:11" x14ac:dyDescent="0.55000000000000004">
      <c r="E143" s="12"/>
      <c r="K143">
        <f t="shared" si="2"/>
        <v>0</v>
      </c>
    </row>
    <row r="144" spans="5:11" x14ac:dyDescent="0.55000000000000004">
      <c r="E144" s="12"/>
      <c r="K144">
        <f t="shared" si="2"/>
        <v>0</v>
      </c>
    </row>
    <row r="145" spans="5:11" x14ac:dyDescent="0.55000000000000004">
      <c r="E145" s="12"/>
      <c r="K145">
        <f t="shared" si="2"/>
        <v>0</v>
      </c>
    </row>
    <row r="146" spans="5:11" x14ac:dyDescent="0.55000000000000004">
      <c r="E146" s="12"/>
      <c r="K146">
        <f t="shared" si="2"/>
        <v>0</v>
      </c>
    </row>
    <row r="147" spans="5:11" x14ac:dyDescent="0.55000000000000004">
      <c r="E147" s="12"/>
      <c r="K147">
        <f t="shared" si="2"/>
        <v>0</v>
      </c>
    </row>
    <row r="148" spans="5:11" x14ac:dyDescent="0.55000000000000004">
      <c r="E148" s="12"/>
      <c r="K148">
        <f t="shared" si="2"/>
        <v>0</v>
      </c>
    </row>
    <row r="149" spans="5:11" x14ac:dyDescent="0.55000000000000004">
      <c r="E149" s="12"/>
      <c r="K149">
        <f t="shared" si="2"/>
        <v>0</v>
      </c>
    </row>
    <row r="150" spans="5:11" x14ac:dyDescent="0.55000000000000004">
      <c r="E150" s="12"/>
      <c r="K150">
        <f t="shared" si="2"/>
        <v>0</v>
      </c>
    </row>
    <row r="151" spans="5:11" x14ac:dyDescent="0.55000000000000004">
      <c r="E151" s="12"/>
      <c r="K151">
        <f t="shared" si="2"/>
        <v>0</v>
      </c>
    </row>
    <row r="152" spans="5:11" x14ac:dyDescent="0.55000000000000004">
      <c r="E152" s="12"/>
      <c r="K152">
        <f t="shared" si="2"/>
        <v>0</v>
      </c>
    </row>
    <row r="153" spans="5:11" x14ac:dyDescent="0.55000000000000004">
      <c r="E153" s="12"/>
      <c r="K153">
        <f t="shared" si="2"/>
        <v>0</v>
      </c>
    </row>
    <row r="154" spans="5:11" x14ac:dyDescent="0.55000000000000004">
      <c r="E154" s="12"/>
      <c r="K154">
        <f t="shared" si="2"/>
        <v>0</v>
      </c>
    </row>
    <row r="155" spans="5:11" x14ac:dyDescent="0.55000000000000004">
      <c r="E155" s="12"/>
      <c r="K155">
        <f t="shared" si="2"/>
        <v>0</v>
      </c>
    </row>
    <row r="156" spans="5:11" x14ac:dyDescent="0.55000000000000004">
      <c r="E156" s="12"/>
      <c r="K156">
        <f t="shared" si="2"/>
        <v>0</v>
      </c>
    </row>
    <row r="157" spans="5:11" x14ac:dyDescent="0.55000000000000004">
      <c r="E157" s="12"/>
      <c r="K157">
        <f t="shared" si="2"/>
        <v>0</v>
      </c>
    </row>
    <row r="158" spans="5:11" x14ac:dyDescent="0.55000000000000004">
      <c r="E158" s="12"/>
      <c r="K158">
        <f t="shared" si="2"/>
        <v>0</v>
      </c>
    </row>
    <row r="159" spans="5:11" x14ac:dyDescent="0.55000000000000004">
      <c r="E159" s="12"/>
      <c r="K159">
        <f t="shared" si="2"/>
        <v>0</v>
      </c>
    </row>
    <row r="160" spans="5:11" x14ac:dyDescent="0.55000000000000004">
      <c r="E160" s="12"/>
      <c r="K160">
        <f t="shared" si="2"/>
        <v>0</v>
      </c>
    </row>
    <row r="161" spans="5:11" x14ac:dyDescent="0.55000000000000004">
      <c r="E161" s="12"/>
      <c r="K161">
        <f t="shared" si="2"/>
        <v>0</v>
      </c>
    </row>
    <row r="162" spans="5:11" x14ac:dyDescent="0.55000000000000004">
      <c r="E162" s="12"/>
      <c r="K162">
        <f t="shared" si="2"/>
        <v>0</v>
      </c>
    </row>
    <row r="163" spans="5:11" x14ac:dyDescent="0.55000000000000004">
      <c r="E163" s="12"/>
      <c r="K163">
        <f t="shared" si="2"/>
        <v>0</v>
      </c>
    </row>
    <row r="164" spans="5:11" x14ac:dyDescent="0.55000000000000004">
      <c r="E164" s="12"/>
      <c r="K164">
        <f t="shared" si="2"/>
        <v>0</v>
      </c>
    </row>
    <row r="165" spans="5:11" x14ac:dyDescent="0.55000000000000004">
      <c r="E165" s="12"/>
      <c r="K165">
        <f t="shared" si="2"/>
        <v>0</v>
      </c>
    </row>
    <row r="166" spans="5:11" x14ac:dyDescent="0.55000000000000004">
      <c r="E166" s="12"/>
      <c r="K166">
        <f t="shared" si="2"/>
        <v>0</v>
      </c>
    </row>
    <row r="167" spans="5:11" x14ac:dyDescent="0.55000000000000004">
      <c r="E167" s="12"/>
      <c r="K167">
        <f t="shared" si="2"/>
        <v>0</v>
      </c>
    </row>
    <row r="168" spans="5:11" x14ac:dyDescent="0.55000000000000004">
      <c r="E168" s="12"/>
      <c r="K168">
        <f t="shared" si="2"/>
        <v>0</v>
      </c>
    </row>
    <row r="169" spans="5:11" x14ac:dyDescent="0.55000000000000004">
      <c r="E169" s="12"/>
      <c r="K169">
        <f t="shared" si="2"/>
        <v>0</v>
      </c>
    </row>
    <row r="170" spans="5:11" x14ac:dyDescent="0.55000000000000004">
      <c r="E170" s="12"/>
      <c r="K170">
        <f t="shared" si="2"/>
        <v>0</v>
      </c>
    </row>
    <row r="171" spans="5:11" x14ac:dyDescent="0.55000000000000004">
      <c r="E171" s="12"/>
      <c r="K171">
        <f t="shared" si="2"/>
        <v>0</v>
      </c>
    </row>
    <row r="172" spans="5:11" x14ac:dyDescent="0.55000000000000004">
      <c r="E172" s="12"/>
      <c r="K172">
        <f t="shared" si="2"/>
        <v>0</v>
      </c>
    </row>
    <row r="173" spans="5:11" x14ac:dyDescent="0.55000000000000004">
      <c r="E173" s="12"/>
      <c r="K173">
        <f t="shared" si="2"/>
        <v>0</v>
      </c>
    </row>
    <row r="174" spans="5:11" x14ac:dyDescent="0.55000000000000004">
      <c r="E174" s="12"/>
      <c r="K174">
        <f t="shared" si="2"/>
        <v>0</v>
      </c>
    </row>
    <row r="175" spans="5:11" x14ac:dyDescent="0.55000000000000004">
      <c r="E175" s="12"/>
      <c r="K175">
        <f t="shared" si="2"/>
        <v>0</v>
      </c>
    </row>
    <row r="176" spans="5:11" x14ac:dyDescent="0.55000000000000004">
      <c r="E176" s="12"/>
      <c r="K176">
        <f t="shared" si="2"/>
        <v>0</v>
      </c>
    </row>
    <row r="177" spans="5:11" x14ac:dyDescent="0.55000000000000004">
      <c r="E177" s="12"/>
      <c r="K177">
        <f t="shared" si="2"/>
        <v>0</v>
      </c>
    </row>
    <row r="178" spans="5:11" x14ac:dyDescent="0.55000000000000004">
      <c r="E178" s="12"/>
      <c r="K178">
        <f t="shared" si="2"/>
        <v>0</v>
      </c>
    </row>
    <row r="179" spans="5:11" x14ac:dyDescent="0.55000000000000004">
      <c r="E179" s="12"/>
      <c r="K179">
        <f t="shared" si="2"/>
        <v>0</v>
      </c>
    </row>
    <row r="180" spans="5:11" x14ac:dyDescent="0.55000000000000004">
      <c r="E180" s="12"/>
      <c r="K180">
        <f t="shared" si="2"/>
        <v>0</v>
      </c>
    </row>
    <row r="181" spans="5:11" x14ac:dyDescent="0.55000000000000004">
      <c r="E181" s="12"/>
      <c r="K181">
        <f t="shared" si="2"/>
        <v>0</v>
      </c>
    </row>
    <row r="182" spans="5:11" x14ac:dyDescent="0.55000000000000004">
      <c r="E182" s="12"/>
      <c r="K182">
        <f t="shared" si="2"/>
        <v>0</v>
      </c>
    </row>
    <row r="183" spans="5:11" x14ac:dyDescent="0.55000000000000004">
      <c r="E183" s="12"/>
      <c r="K183">
        <f t="shared" si="2"/>
        <v>0</v>
      </c>
    </row>
    <row r="184" spans="5:11" x14ac:dyDescent="0.55000000000000004">
      <c r="E184" s="12"/>
      <c r="K184">
        <f t="shared" si="2"/>
        <v>0</v>
      </c>
    </row>
    <row r="185" spans="5:11" x14ac:dyDescent="0.55000000000000004">
      <c r="E185" s="12"/>
      <c r="K185">
        <f t="shared" si="2"/>
        <v>0</v>
      </c>
    </row>
    <row r="186" spans="5:11" x14ac:dyDescent="0.55000000000000004">
      <c r="E186" s="12"/>
      <c r="K186">
        <f t="shared" si="2"/>
        <v>0</v>
      </c>
    </row>
    <row r="187" spans="5:11" x14ac:dyDescent="0.55000000000000004">
      <c r="E187" s="12"/>
      <c r="K187">
        <f t="shared" si="2"/>
        <v>0</v>
      </c>
    </row>
    <row r="188" spans="5:11" x14ac:dyDescent="0.55000000000000004">
      <c r="E188" s="12"/>
      <c r="K188">
        <f t="shared" si="2"/>
        <v>0</v>
      </c>
    </row>
    <row r="189" spans="5:11" x14ac:dyDescent="0.55000000000000004">
      <c r="E189" s="12"/>
      <c r="K189">
        <f t="shared" si="2"/>
        <v>0</v>
      </c>
    </row>
    <row r="190" spans="5:11" x14ac:dyDescent="0.55000000000000004">
      <c r="E190" s="12"/>
      <c r="K190">
        <f t="shared" si="2"/>
        <v>0</v>
      </c>
    </row>
    <row r="191" spans="5:11" x14ac:dyDescent="0.55000000000000004">
      <c r="E191" s="12"/>
      <c r="K191">
        <f t="shared" si="2"/>
        <v>0</v>
      </c>
    </row>
    <row r="192" spans="5:11" x14ac:dyDescent="0.55000000000000004">
      <c r="E192" s="12"/>
      <c r="K192">
        <f t="shared" si="2"/>
        <v>0</v>
      </c>
    </row>
    <row r="193" spans="5:11" x14ac:dyDescent="0.55000000000000004">
      <c r="E193" s="12"/>
      <c r="K193">
        <f t="shared" si="2"/>
        <v>0</v>
      </c>
    </row>
    <row r="194" spans="5:11" x14ac:dyDescent="0.55000000000000004">
      <c r="E194" s="12"/>
      <c r="K194">
        <f t="shared" si="2"/>
        <v>0</v>
      </c>
    </row>
    <row r="195" spans="5:11" x14ac:dyDescent="0.55000000000000004">
      <c r="E195" s="12"/>
      <c r="K195">
        <f t="shared" si="2"/>
        <v>0</v>
      </c>
    </row>
    <row r="196" spans="5:11" x14ac:dyDescent="0.55000000000000004">
      <c r="E196" s="12"/>
      <c r="K196">
        <f t="shared" si="2"/>
        <v>0</v>
      </c>
    </row>
    <row r="197" spans="5:11" x14ac:dyDescent="0.55000000000000004">
      <c r="E197" s="12"/>
      <c r="K197">
        <f t="shared" si="2"/>
        <v>0</v>
      </c>
    </row>
    <row r="198" spans="5:11" x14ac:dyDescent="0.55000000000000004">
      <c r="E198" s="12"/>
      <c r="K198">
        <f t="shared" ref="K198:K261" si="3">($C$4+($C$5*F198)+($C$6*G198)+($C$7*H198)+($C$8*I198))*SECOND(E199-E198)</f>
        <v>0</v>
      </c>
    </row>
    <row r="199" spans="5:11" x14ac:dyDescent="0.55000000000000004">
      <c r="E199" s="12"/>
      <c r="K199">
        <f t="shared" si="3"/>
        <v>0</v>
      </c>
    </row>
    <row r="200" spans="5:11" x14ac:dyDescent="0.55000000000000004">
      <c r="E200" s="12"/>
      <c r="K200">
        <f t="shared" si="3"/>
        <v>0</v>
      </c>
    </row>
    <row r="201" spans="5:11" x14ac:dyDescent="0.55000000000000004">
      <c r="E201" s="12"/>
      <c r="K201">
        <f t="shared" si="3"/>
        <v>0</v>
      </c>
    </row>
    <row r="202" spans="5:11" x14ac:dyDescent="0.55000000000000004">
      <c r="E202" s="12"/>
      <c r="K202">
        <f t="shared" si="3"/>
        <v>0</v>
      </c>
    </row>
    <row r="203" spans="5:11" x14ac:dyDescent="0.55000000000000004">
      <c r="E203" s="12"/>
      <c r="K203">
        <f t="shared" si="3"/>
        <v>0</v>
      </c>
    </row>
    <row r="204" spans="5:11" x14ac:dyDescent="0.55000000000000004">
      <c r="E204" s="12"/>
      <c r="K204">
        <f t="shared" si="3"/>
        <v>0</v>
      </c>
    </row>
    <row r="205" spans="5:11" x14ac:dyDescent="0.55000000000000004">
      <c r="E205" s="12"/>
      <c r="K205">
        <f t="shared" si="3"/>
        <v>0</v>
      </c>
    </row>
    <row r="206" spans="5:11" x14ac:dyDescent="0.55000000000000004">
      <c r="E206" s="12"/>
      <c r="K206">
        <f t="shared" si="3"/>
        <v>0</v>
      </c>
    </row>
    <row r="207" spans="5:11" x14ac:dyDescent="0.55000000000000004">
      <c r="E207" s="12"/>
      <c r="K207">
        <f t="shared" si="3"/>
        <v>0</v>
      </c>
    </row>
    <row r="208" spans="5:11" x14ac:dyDescent="0.55000000000000004">
      <c r="E208" s="12"/>
      <c r="K208">
        <f t="shared" si="3"/>
        <v>0</v>
      </c>
    </row>
    <row r="209" spans="5:11" x14ac:dyDescent="0.55000000000000004">
      <c r="E209" s="12"/>
      <c r="K209">
        <f t="shared" si="3"/>
        <v>0</v>
      </c>
    </row>
    <row r="210" spans="5:11" x14ac:dyDescent="0.55000000000000004">
      <c r="E210" s="12"/>
      <c r="K210">
        <f t="shared" si="3"/>
        <v>0</v>
      </c>
    </row>
    <row r="211" spans="5:11" x14ac:dyDescent="0.55000000000000004">
      <c r="E211" s="12"/>
      <c r="K211">
        <f t="shared" si="3"/>
        <v>0</v>
      </c>
    </row>
    <row r="212" spans="5:11" x14ac:dyDescent="0.55000000000000004">
      <c r="E212" s="12"/>
      <c r="K212">
        <f t="shared" si="3"/>
        <v>0</v>
      </c>
    </row>
    <row r="213" spans="5:11" x14ac:dyDescent="0.55000000000000004">
      <c r="E213" s="12"/>
      <c r="K213">
        <f t="shared" si="3"/>
        <v>0</v>
      </c>
    </row>
    <row r="214" spans="5:11" x14ac:dyDescent="0.55000000000000004">
      <c r="E214" s="12"/>
      <c r="K214">
        <f t="shared" si="3"/>
        <v>0</v>
      </c>
    </row>
    <row r="215" spans="5:11" x14ac:dyDescent="0.55000000000000004">
      <c r="E215" s="12"/>
      <c r="K215">
        <f t="shared" si="3"/>
        <v>0</v>
      </c>
    </row>
    <row r="216" spans="5:11" x14ac:dyDescent="0.55000000000000004">
      <c r="E216" s="12"/>
      <c r="K216">
        <f t="shared" si="3"/>
        <v>0</v>
      </c>
    </row>
    <row r="217" spans="5:11" x14ac:dyDescent="0.55000000000000004">
      <c r="E217" s="12"/>
      <c r="K217">
        <f t="shared" si="3"/>
        <v>0</v>
      </c>
    </row>
    <row r="218" spans="5:11" x14ac:dyDescent="0.55000000000000004">
      <c r="E218" s="12"/>
      <c r="K218">
        <f t="shared" si="3"/>
        <v>0</v>
      </c>
    </row>
    <row r="219" spans="5:11" x14ac:dyDescent="0.55000000000000004">
      <c r="E219" s="12"/>
      <c r="K219">
        <f t="shared" si="3"/>
        <v>0</v>
      </c>
    </row>
    <row r="220" spans="5:11" x14ac:dyDescent="0.55000000000000004">
      <c r="E220" s="12"/>
      <c r="K220">
        <f t="shared" si="3"/>
        <v>0</v>
      </c>
    </row>
    <row r="221" spans="5:11" x14ac:dyDescent="0.55000000000000004">
      <c r="E221" s="12"/>
      <c r="K221">
        <f t="shared" si="3"/>
        <v>0</v>
      </c>
    </row>
    <row r="222" spans="5:11" x14ac:dyDescent="0.55000000000000004">
      <c r="E222" s="12"/>
      <c r="K222">
        <f t="shared" si="3"/>
        <v>0</v>
      </c>
    </row>
    <row r="223" spans="5:11" x14ac:dyDescent="0.55000000000000004">
      <c r="E223" s="12"/>
      <c r="K223">
        <f t="shared" si="3"/>
        <v>0</v>
      </c>
    </row>
    <row r="224" spans="5:11" x14ac:dyDescent="0.55000000000000004">
      <c r="E224" s="12"/>
      <c r="K224">
        <f t="shared" si="3"/>
        <v>0</v>
      </c>
    </row>
    <row r="225" spans="5:11" x14ac:dyDescent="0.55000000000000004">
      <c r="E225" s="12"/>
      <c r="K225">
        <f t="shared" si="3"/>
        <v>0</v>
      </c>
    </row>
    <row r="226" spans="5:11" x14ac:dyDescent="0.55000000000000004">
      <c r="E226" s="12"/>
      <c r="K226">
        <f t="shared" si="3"/>
        <v>0</v>
      </c>
    </row>
    <row r="227" spans="5:11" x14ac:dyDescent="0.55000000000000004">
      <c r="E227" s="12"/>
      <c r="K227">
        <f t="shared" si="3"/>
        <v>0</v>
      </c>
    </row>
    <row r="228" spans="5:11" x14ac:dyDescent="0.55000000000000004">
      <c r="E228" s="12"/>
      <c r="K228">
        <f t="shared" si="3"/>
        <v>0</v>
      </c>
    </row>
    <row r="229" spans="5:11" x14ac:dyDescent="0.55000000000000004">
      <c r="E229" s="12"/>
      <c r="K229">
        <f t="shared" si="3"/>
        <v>0</v>
      </c>
    </row>
    <row r="230" spans="5:11" x14ac:dyDescent="0.55000000000000004">
      <c r="E230" s="12"/>
      <c r="K230">
        <f t="shared" si="3"/>
        <v>0</v>
      </c>
    </row>
    <row r="231" spans="5:11" x14ac:dyDescent="0.55000000000000004">
      <c r="E231" s="12"/>
      <c r="K231">
        <f t="shared" si="3"/>
        <v>0</v>
      </c>
    </row>
    <row r="232" spans="5:11" x14ac:dyDescent="0.55000000000000004">
      <c r="E232" s="12"/>
      <c r="K232">
        <f t="shared" si="3"/>
        <v>0</v>
      </c>
    </row>
    <row r="233" spans="5:11" x14ac:dyDescent="0.55000000000000004">
      <c r="E233" s="12"/>
      <c r="K233">
        <f t="shared" si="3"/>
        <v>0</v>
      </c>
    </row>
    <row r="234" spans="5:11" x14ac:dyDescent="0.55000000000000004">
      <c r="E234" s="12"/>
      <c r="K234">
        <f t="shared" si="3"/>
        <v>0</v>
      </c>
    </row>
    <row r="235" spans="5:11" x14ac:dyDescent="0.55000000000000004">
      <c r="E235" s="12"/>
      <c r="K235">
        <f t="shared" si="3"/>
        <v>0</v>
      </c>
    </row>
    <row r="236" spans="5:11" x14ac:dyDescent="0.55000000000000004">
      <c r="E236" s="12"/>
      <c r="K236">
        <f t="shared" si="3"/>
        <v>0</v>
      </c>
    </row>
    <row r="237" spans="5:11" x14ac:dyDescent="0.55000000000000004">
      <c r="E237" s="12"/>
      <c r="K237">
        <f t="shared" si="3"/>
        <v>0</v>
      </c>
    </row>
    <row r="238" spans="5:11" x14ac:dyDescent="0.55000000000000004">
      <c r="E238" s="12"/>
      <c r="K238">
        <f t="shared" si="3"/>
        <v>0</v>
      </c>
    </row>
    <row r="239" spans="5:11" x14ac:dyDescent="0.55000000000000004">
      <c r="E239" s="12"/>
      <c r="K239">
        <f t="shared" si="3"/>
        <v>0</v>
      </c>
    </row>
    <row r="240" spans="5:11" x14ac:dyDescent="0.55000000000000004">
      <c r="E240" s="12"/>
      <c r="K240">
        <f t="shared" si="3"/>
        <v>0</v>
      </c>
    </row>
    <row r="241" spans="5:11" x14ac:dyDescent="0.55000000000000004">
      <c r="E241" s="12"/>
      <c r="K241">
        <f t="shared" si="3"/>
        <v>0</v>
      </c>
    </row>
    <row r="242" spans="5:11" x14ac:dyDescent="0.55000000000000004">
      <c r="E242" s="12"/>
      <c r="K242">
        <f t="shared" si="3"/>
        <v>0</v>
      </c>
    </row>
    <row r="243" spans="5:11" x14ac:dyDescent="0.55000000000000004">
      <c r="E243" s="12"/>
      <c r="K243">
        <f t="shared" si="3"/>
        <v>0</v>
      </c>
    </row>
    <row r="244" spans="5:11" x14ac:dyDescent="0.55000000000000004">
      <c r="E244" s="12"/>
      <c r="K244">
        <f t="shared" si="3"/>
        <v>0</v>
      </c>
    </row>
    <row r="245" spans="5:11" x14ac:dyDescent="0.55000000000000004">
      <c r="E245" s="12"/>
      <c r="K245">
        <f t="shared" si="3"/>
        <v>0</v>
      </c>
    </row>
    <row r="246" spans="5:11" x14ac:dyDescent="0.55000000000000004">
      <c r="E246" s="12"/>
      <c r="K246">
        <f t="shared" si="3"/>
        <v>0</v>
      </c>
    </row>
    <row r="247" spans="5:11" x14ac:dyDescent="0.55000000000000004">
      <c r="E247" s="12"/>
      <c r="K247">
        <f t="shared" si="3"/>
        <v>0</v>
      </c>
    </row>
    <row r="248" spans="5:11" x14ac:dyDescent="0.55000000000000004">
      <c r="E248" s="12"/>
      <c r="K248">
        <f t="shared" si="3"/>
        <v>0</v>
      </c>
    </row>
    <row r="249" spans="5:11" x14ac:dyDescent="0.55000000000000004">
      <c r="E249" s="12"/>
      <c r="K249">
        <f t="shared" si="3"/>
        <v>0</v>
      </c>
    </row>
    <row r="250" spans="5:11" x14ac:dyDescent="0.55000000000000004">
      <c r="E250" s="12"/>
      <c r="K250">
        <f t="shared" si="3"/>
        <v>0</v>
      </c>
    </row>
    <row r="251" spans="5:11" x14ac:dyDescent="0.55000000000000004">
      <c r="E251" s="12"/>
      <c r="K251">
        <f t="shared" si="3"/>
        <v>0</v>
      </c>
    </row>
    <row r="252" spans="5:11" x14ac:dyDescent="0.55000000000000004">
      <c r="E252" s="12"/>
      <c r="K252">
        <f t="shared" si="3"/>
        <v>0</v>
      </c>
    </row>
    <row r="253" spans="5:11" x14ac:dyDescent="0.55000000000000004">
      <c r="E253" s="12"/>
      <c r="K253">
        <f t="shared" si="3"/>
        <v>0</v>
      </c>
    </row>
    <row r="254" spans="5:11" x14ac:dyDescent="0.55000000000000004">
      <c r="E254" s="12"/>
      <c r="K254">
        <f t="shared" si="3"/>
        <v>0</v>
      </c>
    </row>
    <row r="255" spans="5:11" x14ac:dyDescent="0.55000000000000004">
      <c r="E255" s="12"/>
      <c r="K255">
        <f t="shared" si="3"/>
        <v>0</v>
      </c>
    </row>
    <row r="256" spans="5:11" x14ac:dyDescent="0.55000000000000004">
      <c r="E256" s="12"/>
      <c r="K256">
        <f t="shared" si="3"/>
        <v>0</v>
      </c>
    </row>
    <row r="257" spans="5:11" x14ac:dyDescent="0.55000000000000004">
      <c r="E257" s="12"/>
      <c r="K257">
        <f t="shared" si="3"/>
        <v>0</v>
      </c>
    </row>
    <row r="258" spans="5:11" x14ac:dyDescent="0.55000000000000004">
      <c r="E258" s="12"/>
      <c r="K258">
        <f t="shared" si="3"/>
        <v>0</v>
      </c>
    </row>
    <row r="259" spans="5:11" x14ac:dyDescent="0.55000000000000004">
      <c r="E259" s="12"/>
      <c r="K259">
        <f t="shared" si="3"/>
        <v>0</v>
      </c>
    </row>
    <row r="260" spans="5:11" x14ac:dyDescent="0.55000000000000004">
      <c r="E260" s="12"/>
      <c r="K260">
        <f t="shared" si="3"/>
        <v>0</v>
      </c>
    </row>
    <row r="261" spans="5:11" x14ac:dyDescent="0.55000000000000004">
      <c r="E261" s="12"/>
      <c r="K261">
        <f t="shared" si="3"/>
        <v>0</v>
      </c>
    </row>
    <row r="262" spans="5:11" x14ac:dyDescent="0.55000000000000004">
      <c r="E262" s="12"/>
      <c r="K262">
        <f t="shared" ref="K262:K325" si="4">($C$4+($C$5*F262)+($C$6*G262)+($C$7*H262)+($C$8*I262))*SECOND(E263-E262)</f>
        <v>0</v>
      </c>
    </row>
    <row r="263" spans="5:11" x14ac:dyDescent="0.55000000000000004">
      <c r="E263" s="12"/>
      <c r="K263">
        <f t="shared" si="4"/>
        <v>0</v>
      </c>
    </row>
    <row r="264" spans="5:11" x14ac:dyDescent="0.55000000000000004">
      <c r="E264" s="12"/>
      <c r="K264">
        <f t="shared" si="4"/>
        <v>0</v>
      </c>
    </row>
    <row r="265" spans="5:11" x14ac:dyDescent="0.55000000000000004">
      <c r="E265" s="12"/>
      <c r="K265">
        <f t="shared" si="4"/>
        <v>0</v>
      </c>
    </row>
    <row r="266" spans="5:11" x14ac:dyDescent="0.55000000000000004">
      <c r="E266" s="12"/>
      <c r="K266">
        <f t="shared" si="4"/>
        <v>0</v>
      </c>
    </row>
    <row r="267" spans="5:11" x14ac:dyDescent="0.55000000000000004">
      <c r="E267" s="12"/>
      <c r="K267">
        <f t="shared" si="4"/>
        <v>0</v>
      </c>
    </row>
    <row r="268" spans="5:11" x14ac:dyDescent="0.55000000000000004">
      <c r="E268" s="12"/>
      <c r="K268">
        <f t="shared" si="4"/>
        <v>0</v>
      </c>
    </row>
    <row r="269" spans="5:11" x14ac:dyDescent="0.55000000000000004">
      <c r="E269" s="12"/>
      <c r="K269">
        <f t="shared" si="4"/>
        <v>0</v>
      </c>
    </row>
    <row r="270" spans="5:11" x14ac:dyDescent="0.55000000000000004">
      <c r="E270" s="12"/>
      <c r="K270">
        <f t="shared" si="4"/>
        <v>0</v>
      </c>
    </row>
    <row r="271" spans="5:11" x14ac:dyDescent="0.55000000000000004">
      <c r="E271" s="12"/>
      <c r="K271">
        <f t="shared" si="4"/>
        <v>0</v>
      </c>
    </row>
    <row r="272" spans="5:11" x14ac:dyDescent="0.55000000000000004">
      <c r="E272" s="12"/>
      <c r="K272">
        <f t="shared" si="4"/>
        <v>0</v>
      </c>
    </row>
    <row r="273" spans="5:11" x14ac:dyDescent="0.55000000000000004">
      <c r="E273" s="12"/>
      <c r="K273">
        <f t="shared" si="4"/>
        <v>0</v>
      </c>
    </row>
    <row r="274" spans="5:11" x14ac:dyDescent="0.55000000000000004">
      <c r="E274" s="12"/>
      <c r="K274">
        <f t="shared" si="4"/>
        <v>0</v>
      </c>
    </row>
    <row r="275" spans="5:11" x14ac:dyDescent="0.55000000000000004">
      <c r="E275" s="12"/>
      <c r="K275">
        <f t="shared" si="4"/>
        <v>0</v>
      </c>
    </row>
    <row r="276" spans="5:11" x14ac:dyDescent="0.55000000000000004">
      <c r="E276" s="12"/>
      <c r="K276">
        <f t="shared" si="4"/>
        <v>0</v>
      </c>
    </row>
    <row r="277" spans="5:11" x14ac:dyDescent="0.55000000000000004">
      <c r="E277" s="12"/>
      <c r="K277">
        <f t="shared" si="4"/>
        <v>0</v>
      </c>
    </row>
    <row r="278" spans="5:11" x14ac:dyDescent="0.55000000000000004">
      <c r="E278" s="12"/>
      <c r="K278">
        <f t="shared" si="4"/>
        <v>0</v>
      </c>
    </row>
    <row r="279" spans="5:11" x14ac:dyDescent="0.55000000000000004">
      <c r="E279" s="12"/>
      <c r="K279">
        <f t="shared" si="4"/>
        <v>0</v>
      </c>
    </row>
    <row r="280" spans="5:11" x14ac:dyDescent="0.55000000000000004">
      <c r="E280" s="12"/>
      <c r="K280">
        <f t="shared" si="4"/>
        <v>0</v>
      </c>
    </row>
    <row r="281" spans="5:11" x14ac:dyDescent="0.55000000000000004">
      <c r="E281" s="12"/>
      <c r="K281">
        <f t="shared" si="4"/>
        <v>0</v>
      </c>
    </row>
    <row r="282" spans="5:11" x14ac:dyDescent="0.55000000000000004">
      <c r="E282" s="12"/>
      <c r="K282">
        <f t="shared" si="4"/>
        <v>0</v>
      </c>
    </row>
    <row r="283" spans="5:11" x14ac:dyDescent="0.55000000000000004">
      <c r="E283" s="12"/>
      <c r="K283">
        <f t="shared" si="4"/>
        <v>0</v>
      </c>
    </row>
    <row r="284" spans="5:11" x14ac:dyDescent="0.55000000000000004">
      <c r="E284" s="12"/>
      <c r="K284">
        <f t="shared" si="4"/>
        <v>0</v>
      </c>
    </row>
    <row r="285" spans="5:11" x14ac:dyDescent="0.55000000000000004">
      <c r="E285" s="12"/>
      <c r="K285">
        <f t="shared" si="4"/>
        <v>0</v>
      </c>
    </row>
    <row r="286" spans="5:11" x14ac:dyDescent="0.55000000000000004">
      <c r="E286" s="12"/>
      <c r="K286">
        <f t="shared" si="4"/>
        <v>0</v>
      </c>
    </row>
    <row r="287" spans="5:11" x14ac:dyDescent="0.55000000000000004">
      <c r="E287" s="12"/>
      <c r="K287">
        <f t="shared" si="4"/>
        <v>0</v>
      </c>
    </row>
    <row r="288" spans="5:11" x14ac:dyDescent="0.55000000000000004">
      <c r="E288" s="12"/>
      <c r="K288">
        <f t="shared" si="4"/>
        <v>0</v>
      </c>
    </row>
    <row r="289" spans="5:11" x14ac:dyDescent="0.55000000000000004">
      <c r="E289" s="12"/>
      <c r="K289">
        <f t="shared" si="4"/>
        <v>0</v>
      </c>
    </row>
    <row r="290" spans="5:11" x14ac:dyDescent="0.55000000000000004">
      <c r="E290" s="12"/>
      <c r="K290">
        <f t="shared" si="4"/>
        <v>0</v>
      </c>
    </row>
    <row r="291" spans="5:11" x14ac:dyDescent="0.55000000000000004">
      <c r="E291" s="12"/>
      <c r="K291">
        <f t="shared" si="4"/>
        <v>0</v>
      </c>
    </row>
    <row r="292" spans="5:11" x14ac:dyDescent="0.55000000000000004">
      <c r="E292" s="12"/>
      <c r="K292">
        <f t="shared" si="4"/>
        <v>0</v>
      </c>
    </row>
    <row r="293" spans="5:11" x14ac:dyDescent="0.55000000000000004">
      <c r="E293" s="12"/>
      <c r="K293">
        <f t="shared" si="4"/>
        <v>0</v>
      </c>
    </row>
    <row r="294" spans="5:11" x14ac:dyDescent="0.55000000000000004">
      <c r="E294" s="12"/>
      <c r="K294">
        <f t="shared" si="4"/>
        <v>0</v>
      </c>
    </row>
    <row r="295" spans="5:11" x14ac:dyDescent="0.55000000000000004">
      <c r="E295" s="12"/>
      <c r="K295">
        <f t="shared" si="4"/>
        <v>0</v>
      </c>
    </row>
    <row r="296" spans="5:11" x14ac:dyDescent="0.55000000000000004">
      <c r="E296" s="12"/>
      <c r="K296">
        <f t="shared" si="4"/>
        <v>0</v>
      </c>
    </row>
    <row r="297" spans="5:11" x14ac:dyDescent="0.55000000000000004">
      <c r="E297" s="12"/>
      <c r="K297">
        <f t="shared" si="4"/>
        <v>0</v>
      </c>
    </row>
    <row r="298" spans="5:11" x14ac:dyDescent="0.55000000000000004">
      <c r="E298" s="12"/>
      <c r="K298">
        <f t="shared" si="4"/>
        <v>0</v>
      </c>
    </row>
    <row r="299" spans="5:11" x14ac:dyDescent="0.55000000000000004">
      <c r="E299" s="12"/>
      <c r="K299">
        <f t="shared" si="4"/>
        <v>0</v>
      </c>
    </row>
    <row r="300" spans="5:11" x14ac:dyDescent="0.55000000000000004">
      <c r="E300" s="12"/>
      <c r="K300">
        <f t="shared" si="4"/>
        <v>0</v>
      </c>
    </row>
    <row r="301" spans="5:11" x14ac:dyDescent="0.55000000000000004">
      <c r="E301" s="12"/>
      <c r="K301">
        <f t="shared" si="4"/>
        <v>0</v>
      </c>
    </row>
    <row r="302" spans="5:11" x14ac:dyDescent="0.55000000000000004">
      <c r="E302" s="12"/>
      <c r="K302">
        <f t="shared" si="4"/>
        <v>0</v>
      </c>
    </row>
    <row r="303" spans="5:11" x14ac:dyDescent="0.55000000000000004">
      <c r="E303" s="12"/>
      <c r="K303">
        <f t="shared" si="4"/>
        <v>0</v>
      </c>
    </row>
    <row r="304" spans="5:11" x14ac:dyDescent="0.55000000000000004">
      <c r="E304" s="12"/>
      <c r="K304">
        <f t="shared" si="4"/>
        <v>0</v>
      </c>
    </row>
    <row r="305" spans="5:11" x14ac:dyDescent="0.55000000000000004">
      <c r="E305" s="12"/>
      <c r="K305">
        <f t="shared" si="4"/>
        <v>0</v>
      </c>
    </row>
    <row r="306" spans="5:11" x14ac:dyDescent="0.55000000000000004">
      <c r="E306" s="12"/>
      <c r="K306">
        <f t="shared" si="4"/>
        <v>0</v>
      </c>
    </row>
    <row r="307" spans="5:11" x14ac:dyDescent="0.55000000000000004">
      <c r="E307" s="12"/>
      <c r="K307">
        <f t="shared" si="4"/>
        <v>0</v>
      </c>
    </row>
    <row r="308" spans="5:11" x14ac:dyDescent="0.55000000000000004">
      <c r="E308" s="12"/>
      <c r="K308">
        <f t="shared" si="4"/>
        <v>0</v>
      </c>
    </row>
    <row r="309" spans="5:11" x14ac:dyDescent="0.55000000000000004">
      <c r="E309" s="12"/>
      <c r="K309">
        <f t="shared" si="4"/>
        <v>0</v>
      </c>
    </row>
    <row r="310" spans="5:11" x14ac:dyDescent="0.55000000000000004">
      <c r="E310" s="12"/>
      <c r="K310">
        <f t="shared" si="4"/>
        <v>0</v>
      </c>
    </row>
    <row r="311" spans="5:11" x14ac:dyDescent="0.55000000000000004">
      <c r="E311" s="12"/>
      <c r="K311">
        <f t="shared" si="4"/>
        <v>0</v>
      </c>
    </row>
    <row r="312" spans="5:11" x14ac:dyDescent="0.55000000000000004">
      <c r="E312" s="12"/>
      <c r="K312">
        <f t="shared" si="4"/>
        <v>0</v>
      </c>
    </row>
    <row r="313" spans="5:11" x14ac:dyDescent="0.55000000000000004">
      <c r="E313" s="12"/>
      <c r="K313">
        <f t="shared" si="4"/>
        <v>0</v>
      </c>
    </row>
    <row r="314" spans="5:11" x14ac:dyDescent="0.55000000000000004">
      <c r="E314" s="12"/>
      <c r="K314">
        <f t="shared" si="4"/>
        <v>0</v>
      </c>
    </row>
    <row r="315" spans="5:11" x14ac:dyDescent="0.55000000000000004">
      <c r="E315" s="12"/>
      <c r="K315">
        <f t="shared" si="4"/>
        <v>0</v>
      </c>
    </row>
    <row r="316" spans="5:11" x14ac:dyDescent="0.55000000000000004">
      <c r="E316" s="12"/>
      <c r="K316">
        <f t="shared" si="4"/>
        <v>0</v>
      </c>
    </row>
    <row r="317" spans="5:11" x14ac:dyDescent="0.55000000000000004">
      <c r="E317" s="12"/>
      <c r="K317">
        <f t="shared" si="4"/>
        <v>0</v>
      </c>
    </row>
    <row r="318" spans="5:11" x14ac:dyDescent="0.55000000000000004">
      <c r="E318" s="12"/>
      <c r="K318">
        <f t="shared" si="4"/>
        <v>0</v>
      </c>
    </row>
    <row r="319" spans="5:11" x14ac:dyDescent="0.55000000000000004">
      <c r="E319" s="12"/>
      <c r="K319">
        <f t="shared" si="4"/>
        <v>0</v>
      </c>
    </row>
    <row r="320" spans="5:11" x14ac:dyDescent="0.55000000000000004">
      <c r="E320" s="12"/>
      <c r="K320">
        <f t="shared" si="4"/>
        <v>0</v>
      </c>
    </row>
    <row r="321" spans="5:11" x14ac:dyDescent="0.55000000000000004">
      <c r="E321" s="12"/>
      <c r="K321">
        <f t="shared" si="4"/>
        <v>0</v>
      </c>
    </row>
    <row r="322" spans="5:11" x14ac:dyDescent="0.55000000000000004">
      <c r="E322" s="12"/>
      <c r="K322">
        <f t="shared" si="4"/>
        <v>0</v>
      </c>
    </row>
    <row r="323" spans="5:11" x14ac:dyDescent="0.55000000000000004">
      <c r="E323" s="12"/>
      <c r="K323">
        <f t="shared" si="4"/>
        <v>0</v>
      </c>
    </row>
    <row r="324" spans="5:11" x14ac:dyDescent="0.55000000000000004">
      <c r="E324" s="12"/>
      <c r="K324">
        <f t="shared" si="4"/>
        <v>0</v>
      </c>
    </row>
    <row r="325" spans="5:11" x14ac:dyDescent="0.55000000000000004">
      <c r="E325" s="12"/>
      <c r="K325">
        <f t="shared" si="4"/>
        <v>0</v>
      </c>
    </row>
    <row r="326" spans="5:11" x14ac:dyDescent="0.55000000000000004">
      <c r="E326" s="12"/>
      <c r="K326">
        <f t="shared" ref="K326:K389" si="5">($C$4+($C$5*F326)+($C$6*G326)+($C$7*H326)+($C$8*I326))*SECOND(E327-E326)</f>
        <v>0</v>
      </c>
    </row>
    <row r="327" spans="5:11" x14ac:dyDescent="0.55000000000000004">
      <c r="E327" s="12"/>
      <c r="K327">
        <f t="shared" si="5"/>
        <v>0</v>
      </c>
    </row>
    <row r="328" spans="5:11" x14ac:dyDescent="0.55000000000000004">
      <c r="E328" s="12"/>
      <c r="K328">
        <f t="shared" si="5"/>
        <v>0</v>
      </c>
    </row>
    <row r="329" spans="5:11" x14ac:dyDescent="0.55000000000000004">
      <c r="E329" s="12"/>
      <c r="K329">
        <f t="shared" si="5"/>
        <v>0</v>
      </c>
    </row>
    <row r="330" spans="5:11" x14ac:dyDescent="0.55000000000000004">
      <c r="E330" s="12"/>
      <c r="K330">
        <f t="shared" si="5"/>
        <v>0</v>
      </c>
    </row>
    <row r="331" spans="5:11" x14ac:dyDescent="0.55000000000000004">
      <c r="E331" s="12"/>
      <c r="K331">
        <f t="shared" si="5"/>
        <v>0</v>
      </c>
    </row>
    <row r="332" spans="5:11" x14ac:dyDescent="0.55000000000000004">
      <c r="E332" s="12"/>
      <c r="K332">
        <f t="shared" si="5"/>
        <v>0</v>
      </c>
    </row>
    <row r="333" spans="5:11" x14ac:dyDescent="0.55000000000000004">
      <c r="E333" s="12"/>
      <c r="K333">
        <f t="shared" si="5"/>
        <v>0</v>
      </c>
    </row>
    <row r="334" spans="5:11" x14ac:dyDescent="0.55000000000000004">
      <c r="E334" s="12"/>
      <c r="K334">
        <f t="shared" si="5"/>
        <v>0</v>
      </c>
    </row>
    <row r="335" spans="5:11" x14ac:dyDescent="0.55000000000000004">
      <c r="E335" s="12"/>
      <c r="K335">
        <f t="shared" si="5"/>
        <v>0</v>
      </c>
    </row>
    <row r="336" spans="5:11" x14ac:dyDescent="0.55000000000000004">
      <c r="E336" s="12"/>
      <c r="K336">
        <f t="shared" si="5"/>
        <v>0</v>
      </c>
    </row>
    <row r="337" spans="5:11" x14ac:dyDescent="0.55000000000000004">
      <c r="E337" s="12"/>
      <c r="K337">
        <f t="shared" si="5"/>
        <v>0</v>
      </c>
    </row>
    <row r="338" spans="5:11" x14ac:dyDescent="0.55000000000000004">
      <c r="E338" s="12"/>
      <c r="K338">
        <f t="shared" si="5"/>
        <v>0</v>
      </c>
    </row>
    <row r="339" spans="5:11" x14ac:dyDescent="0.55000000000000004">
      <c r="E339" s="12"/>
      <c r="K339">
        <f t="shared" si="5"/>
        <v>0</v>
      </c>
    </row>
    <row r="340" spans="5:11" x14ac:dyDescent="0.55000000000000004">
      <c r="E340" s="12"/>
      <c r="K340">
        <f t="shared" si="5"/>
        <v>0</v>
      </c>
    </row>
    <row r="341" spans="5:11" x14ac:dyDescent="0.55000000000000004">
      <c r="E341" s="12"/>
      <c r="K341">
        <f t="shared" si="5"/>
        <v>0</v>
      </c>
    </row>
    <row r="342" spans="5:11" x14ac:dyDescent="0.55000000000000004">
      <c r="E342" s="12"/>
      <c r="K342">
        <f t="shared" si="5"/>
        <v>0</v>
      </c>
    </row>
    <row r="343" spans="5:11" x14ac:dyDescent="0.55000000000000004">
      <c r="E343" s="12"/>
      <c r="K343">
        <f t="shared" si="5"/>
        <v>0</v>
      </c>
    </row>
    <row r="344" spans="5:11" x14ac:dyDescent="0.55000000000000004">
      <c r="E344" s="12"/>
      <c r="K344">
        <f t="shared" si="5"/>
        <v>0</v>
      </c>
    </row>
    <row r="345" spans="5:11" x14ac:dyDescent="0.55000000000000004">
      <c r="E345" s="12"/>
      <c r="K345">
        <f t="shared" si="5"/>
        <v>0</v>
      </c>
    </row>
    <row r="346" spans="5:11" x14ac:dyDescent="0.55000000000000004">
      <c r="E346" s="12"/>
      <c r="K346">
        <f t="shared" si="5"/>
        <v>0</v>
      </c>
    </row>
    <row r="347" spans="5:11" x14ac:dyDescent="0.55000000000000004">
      <c r="E347" s="12"/>
      <c r="K347">
        <f t="shared" si="5"/>
        <v>0</v>
      </c>
    </row>
    <row r="348" spans="5:11" x14ac:dyDescent="0.55000000000000004">
      <c r="E348" s="12"/>
      <c r="K348">
        <f t="shared" si="5"/>
        <v>0</v>
      </c>
    </row>
    <row r="349" spans="5:11" x14ac:dyDescent="0.55000000000000004">
      <c r="E349" s="12"/>
      <c r="K349">
        <f t="shared" si="5"/>
        <v>0</v>
      </c>
    </row>
    <row r="350" spans="5:11" x14ac:dyDescent="0.55000000000000004">
      <c r="E350" s="12"/>
      <c r="K350">
        <f t="shared" si="5"/>
        <v>0</v>
      </c>
    </row>
    <row r="351" spans="5:11" x14ac:dyDescent="0.55000000000000004">
      <c r="E351" s="12"/>
      <c r="K351">
        <f t="shared" si="5"/>
        <v>0</v>
      </c>
    </row>
    <row r="352" spans="5:11" x14ac:dyDescent="0.55000000000000004">
      <c r="E352" s="12"/>
      <c r="K352">
        <f t="shared" si="5"/>
        <v>0</v>
      </c>
    </row>
    <row r="353" spans="5:11" x14ac:dyDescent="0.55000000000000004">
      <c r="E353" s="12"/>
      <c r="K353">
        <f t="shared" si="5"/>
        <v>0</v>
      </c>
    </row>
    <row r="354" spans="5:11" x14ac:dyDescent="0.55000000000000004">
      <c r="E354" s="12"/>
      <c r="K354">
        <f t="shared" si="5"/>
        <v>0</v>
      </c>
    </row>
    <row r="355" spans="5:11" x14ac:dyDescent="0.55000000000000004">
      <c r="E355" s="12"/>
      <c r="K355">
        <f t="shared" si="5"/>
        <v>0</v>
      </c>
    </row>
    <row r="356" spans="5:11" x14ac:dyDescent="0.55000000000000004">
      <c r="E356" s="12"/>
      <c r="K356">
        <f t="shared" si="5"/>
        <v>0</v>
      </c>
    </row>
    <row r="357" spans="5:11" x14ac:dyDescent="0.55000000000000004">
      <c r="E357" s="12"/>
      <c r="K357">
        <f t="shared" si="5"/>
        <v>0</v>
      </c>
    </row>
    <row r="358" spans="5:11" x14ac:dyDescent="0.55000000000000004">
      <c r="E358" s="12"/>
      <c r="K358">
        <f t="shared" si="5"/>
        <v>0</v>
      </c>
    </row>
    <row r="359" spans="5:11" x14ac:dyDescent="0.55000000000000004">
      <c r="E359" s="12"/>
      <c r="K359">
        <f t="shared" si="5"/>
        <v>0</v>
      </c>
    </row>
    <row r="360" spans="5:11" x14ac:dyDescent="0.55000000000000004">
      <c r="E360" s="12"/>
      <c r="K360">
        <f t="shared" si="5"/>
        <v>0</v>
      </c>
    </row>
    <row r="361" spans="5:11" x14ac:dyDescent="0.55000000000000004">
      <c r="E361" s="12"/>
      <c r="K361">
        <f t="shared" si="5"/>
        <v>0</v>
      </c>
    </row>
    <row r="362" spans="5:11" x14ac:dyDescent="0.55000000000000004">
      <c r="E362" s="12"/>
      <c r="K362">
        <f t="shared" si="5"/>
        <v>0</v>
      </c>
    </row>
    <row r="363" spans="5:11" x14ac:dyDescent="0.55000000000000004">
      <c r="E363" s="12"/>
      <c r="K363">
        <f t="shared" si="5"/>
        <v>0</v>
      </c>
    </row>
    <row r="364" spans="5:11" x14ac:dyDescent="0.55000000000000004">
      <c r="E364" s="12"/>
      <c r="K364">
        <f t="shared" si="5"/>
        <v>0</v>
      </c>
    </row>
    <row r="365" spans="5:11" x14ac:dyDescent="0.55000000000000004">
      <c r="E365" s="12"/>
      <c r="K365">
        <f t="shared" si="5"/>
        <v>0</v>
      </c>
    </row>
    <row r="366" spans="5:11" x14ac:dyDescent="0.55000000000000004">
      <c r="E366" s="12"/>
      <c r="K366">
        <f t="shared" si="5"/>
        <v>0</v>
      </c>
    </row>
    <row r="367" spans="5:11" x14ac:dyDescent="0.55000000000000004">
      <c r="E367" s="12"/>
      <c r="K367">
        <f t="shared" si="5"/>
        <v>0</v>
      </c>
    </row>
    <row r="368" spans="5:11" x14ac:dyDescent="0.55000000000000004">
      <c r="E368" s="12"/>
      <c r="K368">
        <f t="shared" si="5"/>
        <v>0</v>
      </c>
    </row>
    <row r="369" spans="5:11" x14ac:dyDescent="0.55000000000000004">
      <c r="E369" s="12"/>
      <c r="K369">
        <f t="shared" si="5"/>
        <v>0</v>
      </c>
    </row>
    <row r="370" spans="5:11" x14ac:dyDescent="0.55000000000000004">
      <c r="E370" s="12"/>
      <c r="K370">
        <f t="shared" si="5"/>
        <v>0</v>
      </c>
    </row>
    <row r="371" spans="5:11" x14ac:dyDescent="0.55000000000000004">
      <c r="E371" s="12"/>
      <c r="K371">
        <f t="shared" si="5"/>
        <v>0</v>
      </c>
    </row>
    <row r="372" spans="5:11" x14ac:dyDescent="0.55000000000000004">
      <c r="E372" s="12"/>
      <c r="K372">
        <f t="shared" si="5"/>
        <v>0</v>
      </c>
    </row>
    <row r="373" spans="5:11" x14ac:dyDescent="0.55000000000000004">
      <c r="E373" s="12"/>
      <c r="K373">
        <f t="shared" si="5"/>
        <v>0</v>
      </c>
    </row>
    <row r="374" spans="5:11" x14ac:dyDescent="0.55000000000000004">
      <c r="E374" s="12"/>
      <c r="K374">
        <f t="shared" si="5"/>
        <v>0</v>
      </c>
    </row>
    <row r="375" spans="5:11" x14ac:dyDescent="0.55000000000000004">
      <c r="E375" s="12"/>
      <c r="K375">
        <f t="shared" si="5"/>
        <v>0</v>
      </c>
    </row>
    <row r="376" spans="5:11" x14ac:dyDescent="0.55000000000000004">
      <c r="E376" s="12"/>
      <c r="K376">
        <f t="shared" si="5"/>
        <v>0</v>
      </c>
    </row>
    <row r="377" spans="5:11" x14ac:dyDescent="0.55000000000000004">
      <c r="E377" s="12"/>
      <c r="K377">
        <f t="shared" si="5"/>
        <v>0</v>
      </c>
    </row>
    <row r="378" spans="5:11" x14ac:dyDescent="0.55000000000000004">
      <c r="E378" s="12"/>
      <c r="K378">
        <f t="shared" si="5"/>
        <v>0</v>
      </c>
    </row>
    <row r="379" spans="5:11" x14ac:dyDescent="0.55000000000000004">
      <c r="E379" s="12"/>
      <c r="K379">
        <f t="shared" si="5"/>
        <v>0</v>
      </c>
    </row>
    <row r="380" spans="5:11" x14ac:dyDescent="0.55000000000000004">
      <c r="E380" s="12"/>
      <c r="K380">
        <f t="shared" si="5"/>
        <v>0</v>
      </c>
    </row>
    <row r="381" spans="5:11" x14ac:dyDescent="0.55000000000000004">
      <c r="E381" s="12"/>
      <c r="K381">
        <f t="shared" si="5"/>
        <v>0</v>
      </c>
    </row>
    <row r="382" spans="5:11" x14ac:dyDescent="0.55000000000000004">
      <c r="E382" s="12"/>
      <c r="K382">
        <f t="shared" si="5"/>
        <v>0</v>
      </c>
    </row>
    <row r="383" spans="5:11" x14ac:dyDescent="0.55000000000000004">
      <c r="E383" s="12"/>
      <c r="K383">
        <f t="shared" si="5"/>
        <v>0</v>
      </c>
    </row>
    <row r="384" spans="5:11" x14ac:dyDescent="0.55000000000000004">
      <c r="E384" s="12"/>
      <c r="K384">
        <f t="shared" si="5"/>
        <v>0</v>
      </c>
    </row>
    <row r="385" spans="5:11" x14ac:dyDescent="0.55000000000000004">
      <c r="E385" s="12"/>
      <c r="K385">
        <f t="shared" si="5"/>
        <v>0</v>
      </c>
    </row>
    <row r="386" spans="5:11" x14ac:dyDescent="0.55000000000000004">
      <c r="E386" s="12"/>
      <c r="K386">
        <f t="shared" si="5"/>
        <v>0</v>
      </c>
    </row>
    <row r="387" spans="5:11" x14ac:dyDescent="0.55000000000000004">
      <c r="E387" s="12"/>
      <c r="K387">
        <f t="shared" si="5"/>
        <v>0</v>
      </c>
    </row>
    <row r="388" spans="5:11" x14ac:dyDescent="0.55000000000000004">
      <c r="E388" s="12"/>
      <c r="K388">
        <f t="shared" si="5"/>
        <v>0</v>
      </c>
    </row>
    <row r="389" spans="5:11" x14ac:dyDescent="0.55000000000000004">
      <c r="E389" s="12"/>
      <c r="K389">
        <f t="shared" si="5"/>
        <v>0</v>
      </c>
    </row>
    <row r="390" spans="5:11" x14ac:dyDescent="0.55000000000000004">
      <c r="E390" s="12"/>
      <c r="K390">
        <f t="shared" ref="K390:K453" si="6">($C$4+($C$5*F390)+($C$6*G390)+($C$7*H390)+($C$8*I390))*SECOND(E391-E390)</f>
        <v>0</v>
      </c>
    </row>
    <row r="391" spans="5:11" x14ac:dyDescent="0.55000000000000004">
      <c r="E391" s="12"/>
      <c r="K391">
        <f t="shared" si="6"/>
        <v>0</v>
      </c>
    </row>
    <row r="392" spans="5:11" x14ac:dyDescent="0.55000000000000004">
      <c r="E392" s="12"/>
      <c r="K392">
        <f t="shared" si="6"/>
        <v>0</v>
      </c>
    </row>
    <row r="393" spans="5:11" x14ac:dyDescent="0.55000000000000004">
      <c r="E393" s="12"/>
      <c r="K393">
        <f t="shared" si="6"/>
        <v>0</v>
      </c>
    </row>
    <row r="394" spans="5:11" x14ac:dyDescent="0.55000000000000004">
      <c r="E394" s="12"/>
      <c r="K394">
        <f t="shared" si="6"/>
        <v>0</v>
      </c>
    </row>
    <row r="395" spans="5:11" x14ac:dyDescent="0.55000000000000004">
      <c r="E395" s="12"/>
      <c r="K395">
        <f t="shared" si="6"/>
        <v>0</v>
      </c>
    </row>
    <row r="396" spans="5:11" x14ac:dyDescent="0.55000000000000004">
      <c r="E396" s="12"/>
      <c r="K396">
        <f t="shared" si="6"/>
        <v>0</v>
      </c>
    </row>
    <row r="397" spans="5:11" x14ac:dyDescent="0.55000000000000004">
      <c r="E397" s="12"/>
      <c r="K397">
        <f t="shared" si="6"/>
        <v>0</v>
      </c>
    </row>
    <row r="398" spans="5:11" x14ac:dyDescent="0.55000000000000004">
      <c r="E398" s="12"/>
      <c r="K398">
        <f t="shared" si="6"/>
        <v>0</v>
      </c>
    </row>
    <row r="399" spans="5:11" x14ac:dyDescent="0.55000000000000004">
      <c r="E399" s="12"/>
      <c r="K399">
        <f t="shared" si="6"/>
        <v>0</v>
      </c>
    </row>
    <row r="400" spans="5:11" x14ac:dyDescent="0.55000000000000004">
      <c r="E400" s="12"/>
      <c r="K400">
        <f t="shared" si="6"/>
        <v>0</v>
      </c>
    </row>
    <row r="401" spans="5:11" x14ac:dyDescent="0.55000000000000004">
      <c r="E401" s="12"/>
      <c r="K401">
        <f t="shared" si="6"/>
        <v>0</v>
      </c>
    </row>
    <row r="402" spans="5:11" x14ac:dyDescent="0.55000000000000004">
      <c r="E402" s="12"/>
      <c r="K402">
        <f t="shared" si="6"/>
        <v>0</v>
      </c>
    </row>
    <row r="403" spans="5:11" x14ac:dyDescent="0.55000000000000004">
      <c r="E403" s="12"/>
      <c r="K403">
        <f t="shared" si="6"/>
        <v>0</v>
      </c>
    </row>
    <row r="404" spans="5:11" x14ac:dyDescent="0.55000000000000004">
      <c r="E404" s="12"/>
      <c r="K404">
        <f t="shared" si="6"/>
        <v>0</v>
      </c>
    </row>
    <row r="405" spans="5:11" x14ac:dyDescent="0.55000000000000004">
      <c r="E405" s="12"/>
      <c r="K405">
        <f t="shared" si="6"/>
        <v>0</v>
      </c>
    </row>
    <row r="406" spans="5:11" x14ac:dyDescent="0.55000000000000004">
      <c r="E406" s="12"/>
      <c r="K406">
        <f t="shared" si="6"/>
        <v>0</v>
      </c>
    </row>
    <row r="407" spans="5:11" x14ac:dyDescent="0.55000000000000004">
      <c r="E407" s="12"/>
      <c r="K407">
        <f t="shared" si="6"/>
        <v>0</v>
      </c>
    </row>
    <row r="408" spans="5:11" x14ac:dyDescent="0.55000000000000004">
      <c r="E408" s="12"/>
      <c r="K408">
        <f t="shared" si="6"/>
        <v>0</v>
      </c>
    </row>
    <row r="409" spans="5:11" x14ac:dyDescent="0.55000000000000004">
      <c r="E409" s="12"/>
      <c r="K409">
        <f t="shared" si="6"/>
        <v>0</v>
      </c>
    </row>
    <row r="410" spans="5:11" x14ac:dyDescent="0.55000000000000004">
      <c r="E410" s="12"/>
      <c r="K410">
        <f t="shared" si="6"/>
        <v>0</v>
      </c>
    </row>
    <row r="411" spans="5:11" x14ac:dyDescent="0.55000000000000004">
      <c r="E411" s="12"/>
      <c r="K411">
        <f t="shared" si="6"/>
        <v>0</v>
      </c>
    </row>
    <row r="412" spans="5:11" x14ac:dyDescent="0.55000000000000004">
      <c r="E412" s="12"/>
      <c r="K412">
        <f t="shared" si="6"/>
        <v>0</v>
      </c>
    </row>
    <row r="413" spans="5:11" x14ac:dyDescent="0.55000000000000004">
      <c r="E413" s="12"/>
      <c r="K413">
        <f t="shared" si="6"/>
        <v>0</v>
      </c>
    </row>
    <row r="414" spans="5:11" x14ac:dyDescent="0.55000000000000004">
      <c r="E414" s="12"/>
      <c r="K414">
        <f t="shared" si="6"/>
        <v>0</v>
      </c>
    </row>
    <row r="415" spans="5:11" x14ac:dyDescent="0.55000000000000004">
      <c r="E415" s="12"/>
      <c r="K415">
        <f t="shared" si="6"/>
        <v>0</v>
      </c>
    </row>
    <row r="416" spans="5:11" x14ac:dyDescent="0.55000000000000004">
      <c r="E416" s="12"/>
      <c r="K416">
        <f t="shared" si="6"/>
        <v>0</v>
      </c>
    </row>
    <row r="417" spans="5:11" x14ac:dyDescent="0.55000000000000004">
      <c r="E417" s="12"/>
      <c r="K417">
        <f t="shared" si="6"/>
        <v>0</v>
      </c>
    </row>
    <row r="418" spans="5:11" x14ac:dyDescent="0.55000000000000004">
      <c r="E418" s="12"/>
      <c r="K418">
        <f t="shared" si="6"/>
        <v>0</v>
      </c>
    </row>
    <row r="419" spans="5:11" x14ac:dyDescent="0.55000000000000004">
      <c r="E419" s="12"/>
      <c r="K419">
        <f t="shared" si="6"/>
        <v>0</v>
      </c>
    </row>
    <row r="420" spans="5:11" x14ac:dyDescent="0.55000000000000004">
      <c r="E420" s="12"/>
      <c r="K420">
        <f t="shared" si="6"/>
        <v>0</v>
      </c>
    </row>
    <row r="421" spans="5:11" x14ac:dyDescent="0.55000000000000004">
      <c r="E421" s="12"/>
      <c r="K421">
        <f t="shared" si="6"/>
        <v>0</v>
      </c>
    </row>
    <row r="422" spans="5:11" x14ac:dyDescent="0.55000000000000004">
      <c r="E422" s="12"/>
      <c r="K422">
        <f t="shared" si="6"/>
        <v>0</v>
      </c>
    </row>
    <row r="423" spans="5:11" x14ac:dyDescent="0.55000000000000004">
      <c r="E423" s="12"/>
      <c r="K423">
        <f t="shared" si="6"/>
        <v>0</v>
      </c>
    </row>
    <row r="424" spans="5:11" x14ac:dyDescent="0.55000000000000004">
      <c r="E424" s="12"/>
      <c r="K424">
        <f t="shared" si="6"/>
        <v>0</v>
      </c>
    </row>
    <row r="425" spans="5:11" x14ac:dyDescent="0.55000000000000004">
      <c r="E425" s="12"/>
      <c r="K425">
        <f t="shared" si="6"/>
        <v>0</v>
      </c>
    </row>
    <row r="426" spans="5:11" x14ac:dyDescent="0.55000000000000004">
      <c r="E426" s="12"/>
      <c r="K426">
        <f t="shared" si="6"/>
        <v>0</v>
      </c>
    </row>
    <row r="427" spans="5:11" x14ac:dyDescent="0.55000000000000004">
      <c r="E427" s="12"/>
      <c r="K427">
        <f t="shared" si="6"/>
        <v>0</v>
      </c>
    </row>
    <row r="428" spans="5:11" x14ac:dyDescent="0.55000000000000004">
      <c r="E428" s="12"/>
      <c r="K428">
        <f t="shared" si="6"/>
        <v>0</v>
      </c>
    </row>
    <row r="429" spans="5:11" x14ac:dyDescent="0.55000000000000004">
      <c r="E429" s="12"/>
      <c r="K429">
        <f t="shared" si="6"/>
        <v>0</v>
      </c>
    </row>
    <row r="430" spans="5:11" x14ac:dyDescent="0.55000000000000004">
      <c r="E430" s="12"/>
      <c r="K430">
        <f t="shared" si="6"/>
        <v>0</v>
      </c>
    </row>
    <row r="431" spans="5:11" x14ac:dyDescent="0.55000000000000004">
      <c r="E431" s="12"/>
      <c r="K431">
        <f t="shared" si="6"/>
        <v>0</v>
      </c>
    </row>
    <row r="432" spans="5:11" x14ac:dyDescent="0.55000000000000004">
      <c r="E432" s="12"/>
      <c r="K432">
        <f t="shared" si="6"/>
        <v>0</v>
      </c>
    </row>
    <row r="433" spans="5:11" x14ac:dyDescent="0.55000000000000004">
      <c r="E433" s="12"/>
      <c r="K433">
        <f t="shared" si="6"/>
        <v>0</v>
      </c>
    </row>
    <row r="434" spans="5:11" x14ac:dyDescent="0.55000000000000004">
      <c r="E434" s="12"/>
      <c r="K434">
        <f t="shared" si="6"/>
        <v>0</v>
      </c>
    </row>
    <row r="435" spans="5:11" x14ac:dyDescent="0.55000000000000004">
      <c r="E435" s="12"/>
      <c r="K435">
        <f t="shared" si="6"/>
        <v>0</v>
      </c>
    </row>
    <row r="436" spans="5:11" x14ac:dyDescent="0.55000000000000004">
      <c r="E436" s="12"/>
      <c r="K436">
        <f t="shared" si="6"/>
        <v>0</v>
      </c>
    </row>
    <row r="437" spans="5:11" x14ac:dyDescent="0.55000000000000004">
      <c r="E437" s="12"/>
      <c r="K437">
        <f t="shared" si="6"/>
        <v>0</v>
      </c>
    </row>
    <row r="438" spans="5:11" x14ac:dyDescent="0.55000000000000004">
      <c r="E438" s="12"/>
      <c r="K438">
        <f t="shared" si="6"/>
        <v>0</v>
      </c>
    </row>
    <row r="439" spans="5:11" x14ac:dyDescent="0.55000000000000004">
      <c r="E439" s="12"/>
      <c r="K439">
        <f t="shared" si="6"/>
        <v>0</v>
      </c>
    </row>
    <row r="440" spans="5:11" x14ac:dyDescent="0.55000000000000004">
      <c r="E440" s="12"/>
      <c r="K440">
        <f t="shared" si="6"/>
        <v>0</v>
      </c>
    </row>
    <row r="441" spans="5:11" x14ac:dyDescent="0.55000000000000004">
      <c r="E441" s="12"/>
      <c r="K441">
        <f t="shared" si="6"/>
        <v>0</v>
      </c>
    </row>
    <row r="442" spans="5:11" x14ac:dyDescent="0.55000000000000004">
      <c r="E442" s="12"/>
      <c r="K442">
        <f t="shared" si="6"/>
        <v>0</v>
      </c>
    </row>
    <row r="443" spans="5:11" x14ac:dyDescent="0.55000000000000004">
      <c r="E443" s="12"/>
      <c r="K443">
        <f t="shared" si="6"/>
        <v>0</v>
      </c>
    </row>
    <row r="444" spans="5:11" x14ac:dyDescent="0.55000000000000004">
      <c r="E444" s="12"/>
      <c r="K444">
        <f t="shared" si="6"/>
        <v>0</v>
      </c>
    </row>
    <row r="445" spans="5:11" x14ac:dyDescent="0.55000000000000004">
      <c r="E445" s="12"/>
      <c r="K445">
        <f t="shared" si="6"/>
        <v>0</v>
      </c>
    </row>
    <row r="446" spans="5:11" x14ac:dyDescent="0.55000000000000004">
      <c r="E446" s="12"/>
      <c r="K446">
        <f t="shared" si="6"/>
        <v>0</v>
      </c>
    </row>
    <row r="447" spans="5:11" x14ac:dyDescent="0.55000000000000004">
      <c r="E447" s="12"/>
      <c r="K447">
        <f t="shared" si="6"/>
        <v>0</v>
      </c>
    </row>
    <row r="448" spans="5:11" x14ac:dyDescent="0.55000000000000004">
      <c r="E448" s="12"/>
      <c r="K448">
        <f t="shared" si="6"/>
        <v>0</v>
      </c>
    </row>
    <row r="449" spans="5:11" x14ac:dyDescent="0.55000000000000004">
      <c r="E449" s="12"/>
      <c r="K449">
        <f t="shared" si="6"/>
        <v>0</v>
      </c>
    </row>
    <row r="450" spans="5:11" x14ac:dyDescent="0.55000000000000004">
      <c r="E450" s="12"/>
      <c r="K450">
        <f t="shared" si="6"/>
        <v>0</v>
      </c>
    </row>
    <row r="451" spans="5:11" x14ac:dyDescent="0.55000000000000004">
      <c r="E451" s="12"/>
      <c r="K451">
        <f t="shared" si="6"/>
        <v>0</v>
      </c>
    </row>
    <row r="452" spans="5:11" x14ac:dyDescent="0.55000000000000004">
      <c r="E452" s="12"/>
      <c r="K452">
        <f t="shared" si="6"/>
        <v>0</v>
      </c>
    </row>
    <row r="453" spans="5:11" x14ac:dyDescent="0.55000000000000004">
      <c r="E453" s="12"/>
      <c r="K453">
        <f t="shared" si="6"/>
        <v>0</v>
      </c>
    </row>
    <row r="454" spans="5:11" x14ac:dyDescent="0.55000000000000004">
      <c r="E454" s="12"/>
      <c r="K454">
        <f t="shared" ref="K454:K517" si="7">($C$4+($C$5*F454)+($C$6*G454)+($C$7*H454)+($C$8*I454))*SECOND(E455-E454)</f>
        <v>0</v>
      </c>
    </row>
    <row r="455" spans="5:11" x14ac:dyDescent="0.55000000000000004">
      <c r="E455" s="12"/>
      <c r="K455">
        <f t="shared" si="7"/>
        <v>0</v>
      </c>
    </row>
    <row r="456" spans="5:11" x14ac:dyDescent="0.55000000000000004">
      <c r="E456" s="12"/>
      <c r="K456">
        <f t="shared" si="7"/>
        <v>0</v>
      </c>
    </row>
    <row r="457" spans="5:11" x14ac:dyDescent="0.55000000000000004">
      <c r="E457" s="12"/>
      <c r="K457">
        <f t="shared" si="7"/>
        <v>0</v>
      </c>
    </row>
    <row r="458" spans="5:11" x14ac:dyDescent="0.55000000000000004">
      <c r="E458" s="12"/>
      <c r="K458">
        <f t="shared" si="7"/>
        <v>0</v>
      </c>
    </row>
    <row r="459" spans="5:11" x14ac:dyDescent="0.55000000000000004">
      <c r="E459" s="12"/>
      <c r="K459">
        <f t="shared" si="7"/>
        <v>0</v>
      </c>
    </row>
    <row r="460" spans="5:11" x14ac:dyDescent="0.55000000000000004">
      <c r="E460" s="12"/>
      <c r="K460">
        <f t="shared" si="7"/>
        <v>0</v>
      </c>
    </row>
    <row r="461" spans="5:11" x14ac:dyDescent="0.55000000000000004">
      <c r="E461" s="12"/>
      <c r="K461">
        <f t="shared" si="7"/>
        <v>0</v>
      </c>
    </row>
    <row r="462" spans="5:11" x14ac:dyDescent="0.55000000000000004">
      <c r="E462" s="12"/>
      <c r="K462">
        <f t="shared" si="7"/>
        <v>0</v>
      </c>
    </row>
    <row r="463" spans="5:11" x14ac:dyDescent="0.55000000000000004">
      <c r="E463" s="12"/>
      <c r="K463">
        <f t="shared" si="7"/>
        <v>0</v>
      </c>
    </row>
    <row r="464" spans="5:11" x14ac:dyDescent="0.55000000000000004">
      <c r="E464" s="12"/>
      <c r="K464">
        <f t="shared" si="7"/>
        <v>0</v>
      </c>
    </row>
    <row r="465" spans="5:11" x14ac:dyDescent="0.55000000000000004">
      <c r="E465" s="12"/>
      <c r="K465">
        <f t="shared" si="7"/>
        <v>0</v>
      </c>
    </row>
    <row r="466" spans="5:11" x14ac:dyDescent="0.55000000000000004">
      <c r="E466" s="12"/>
      <c r="K466">
        <f t="shared" si="7"/>
        <v>0</v>
      </c>
    </row>
    <row r="467" spans="5:11" x14ac:dyDescent="0.55000000000000004">
      <c r="E467" s="12"/>
      <c r="K467">
        <f t="shared" si="7"/>
        <v>0</v>
      </c>
    </row>
    <row r="468" spans="5:11" x14ac:dyDescent="0.55000000000000004">
      <c r="E468" s="12"/>
      <c r="K468">
        <f t="shared" si="7"/>
        <v>0</v>
      </c>
    </row>
    <row r="469" spans="5:11" x14ac:dyDescent="0.55000000000000004">
      <c r="E469" s="12"/>
      <c r="K469">
        <f t="shared" si="7"/>
        <v>0</v>
      </c>
    </row>
    <row r="470" spans="5:11" x14ac:dyDescent="0.55000000000000004">
      <c r="E470" s="12"/>
      <c r="K470">
        <f t="shared" si="7"/>
        <v>0</v>
      </c>
    </row>
    <row r="471" spans="5:11" x14ac:dyDescent="0.55000000000000004">
      <c r="E471" s="12"/>
      <c r="K471">
        <f t="shared" si="7"/>
        <v>0</v>
      </c>
    </row>
    <row r="472" spans="5:11" x14ac:dyDescent="0.55000000000000004">
      <c r="E472" s="12"/>
      <c r="K472">
        <f t="shared" si="7"/>
        <v>0</v>
      </c>
    </row>
    <row r="473" spans="5:11" x14ac:dyDescent="0.55000000000000004">
      <c r="E473" s="12"/>
      <c r="K473">
        <f t="shared" si="7"/>
        <v>0</v>
      </c>
    </row>
    <row r="474" spans="5:11" x14ac:dyDescent="0.55000000000000004">
      <c r="E474" s="12"/>
      <c r="K474">
        <f t="shared" si="7"/>
        <v>0</v>
      </c>
    </row>
    <row r="475" spans="5:11" x14ac:dyDescent="0.55000000000000004">
      <c r="E475" s="12"/>
      <c r="K475">
        <f t="shared" si="7"/>
        <v>0</v>
      </c>
    </row>
    <row r="476" spans="5:11" x14ac:dyDescent="0.55000000000000004">
      <c r="E476" s="12"/>
      <c r="K476">
        <f t="shared" si="7"/>
        <v>0</v>
      </c>
    </row>
    <row r="477" spans="5:11" x14ac:dyDescent="0.55000000000000004">
      <c r="E477" s="12"/>
      <c r="K477">
        <f t="shared" si="7"/>
        <v>0</v>
      </c>
    </row>
    <row r="478" spans="5:11" x14ac:dyDescent="0.55000000000000004">
      <c r="E478" s="12"/>
      <c r="K478">
        <f t="shared" si="7"/>
        <v>0</v>
      </c>
    </row>
    <row r="479" spans="5:11" x14ac:dyDescent="0.55000000000000004">
      <c r="E479" s="12"/>
      <c r="K479">
        <f t="shared" si="7"/>
        <v>0</v>
      </c>
    </row>
    <row r="480" spans="5:11" x14ac:dyDescent="0.55000000000000004">
      <c r="E480" s="12"/>
      <c r="K480">
        <f t="shared" si="7"/>
        <v>0</v>
      </c>
    </row>
    <row r="481" spans="5:11" x14ac:dyDescent="0.55000000000000004">
      <c r="E481" s="12"/>
      <c r="K481">
        <f t="shared" si="7"/>
        <v>0</v>
      </c>
    </row>
    <row r="482" spans="5:11" x14ac:dyDescent="0.55000000000000004">
      <c r="E482" s="12"/>
      <c r="K482">
        <f t="shared" si="7"/>
        <v>0</v>
      </c>
    </row>
    <row r="483" spans="5:11" x14ac:dyDescent="0.55000000000000004">
      <c r="E483" s="12"/>
      <c r="K483">
        <f t="shared" si="7"/>
        <v>0</v>
      </c>
    </row>
    <row r="484" spans="5:11" x14ac:dyDescent="0.55000000000000004">
      <c r="E484" s="12"/>
      <c r="K484">
        <f t="shared" si="7"/>
        <v>0</v>
      </c>
    </row>
    <row r="485" spans="5:11" x14ac:dyDescent="0.55000000000000004">
      <c r="E485" s="12"/>
      <c r="K485">
        <f t="shared" si="7"/>
        <v>0</v>
      </c>
    </row>
    <row r="486" spans="5:11" x14ac:dyDescent="0.55000000000000004">
      <c r="E486" s="12"/>
      <c r="K486">
        <f t="shared" si="7"/>
        <v>0</v>
      </c>
    </row>
    <row r="487" spans="5:11" x14ac:dyDescent="0.55000000000000004">
      <c r="E487" s="12"/>
      <c r="K487">
        <f t="shared" si="7"/>
        <v>0</v>
      </c>
    </row>
    <row r="488" spans="5:11" x14ac:dyDescent="0.55000000000000004">
      <c r="E488" s="12"/>
      <c r="K488">
        <f t="shared" si="7"/>
        <v>0</v>
      </c>
    </row>
    <row r="489" spans="5:11" x14ac:dyDescent="0.55000000000000004">
      <c r="E489" s="12"/>
      <c r="K489">
        <f t="shared" si="7"/>
        <v>0</v>
      </c>
    </row>
    <row r="490" spans="5:11" x14ac:dyDescent="0.55000000000000004">
      <c r="E490" s="12"/>
      <c r="K490">
        <f t="shared" si="7"/>
        <v>0</v>
      </c>
    </row>
    <row r="491" spans="5:11" x14ac:dyDescent="0.55000000000000004">
      <c r="E491" s="12"/>
      <c r="K491">
        <f t="shared" si="7"/>
        <v>0</v>
      </c>
    </row>
    <row r="492" spans="5:11" x14ac:dyDescent="0.55000000000000004">
      <c r="E492" s="12"/>
      <c r="K492">
        <f t="shared" si="7"/>
        <v>0</v>
      </c>
    </row>
    <row r="493" spans="5:11" x14ac:dyDescent="0.55000000000000004">
      <c r="E493" s="12"/>
      <c r="K493">
        <f t="shared" si="7"/>
        <v>0</v>
      </c>
    </row>
    <row r="494" spans="5:11" x14ac:dyDescent="0.55000000000000004">
      <c r="E494" s="12"/>
      <c r="K494">
        <f t="shared" si="7"/>
        <v>0</v>
      </c>
    </row>
    <row r="495" spans="5:11" x14ac:dyDescent="0.55000000000000004">
      <c r="E495" s="12"/>
      <c r="K495">
        <f t="shared" si="7"/>
        <v>0</v>
      </c>
    </row>
    <row r="496" spans="5:11" x14ac:dyDescent="0.55000000000000004">
      <c r="E496" s="12"/>
      <c r="K496">
        <f t="shared" si="7"/>
        <v>0</v>
      </c>
    </row>
    <row r="497" spans="5:11" x14ac:dyDescent="0.55000000000000004">
      <c r="E497" s="12"/>
      <c r="K497">
        <f t="shared" si="7"/>
        <v>0</v>
      </c>
    </row>
    <row r="498" spans="5:11" x14ac:dyDescent="0.55000000000000004">
      <c r="E498" s="12"/>
      <c r="K498">
        <f t="shared" si="7"/>
        <v>0</v>
      </c>
    </row>
    <row r="499" spans="5:11" x14ac:dyDescent="0.55000000000000004">
      <c r="E499" s="12"/>
      <c r="K499">
        <f t="shared" si="7"/>
        <v>0</v>
      </c>
    </row>
    <row r="500" spans="5:11" x14ac:dyDescent="0.55000000000000004">
      <c r="E500" s="12"/>
      <c r="K500">
        <f t="shared" si="7"/>
        <v>0</v>
      </c>
    </row>
    <row r="501" spans="5:11" x14ac:dyDescent="0.55000000000000004">
      <c r="E501" s="12"/>
      <c r="K501">
        <f t="shared" si="7"/>
        <v>0</v>
      </c>
    </row>
    <row r="502" spans="5:11" x14ac:dyDescent="0.55000000000000004">
      <c r="E502" s="12"/>
      <c r="K502">
        <f t="shared" si="7"/>
        <v>0</v>
      </c>
    </row>
    <row r="503" spans="5:11" x14ac:dyDescent="0.55000000000000004">
      <c r="E503" s="12"/>
      <c r="K503">
        <f t="shared" si="7"/>
        <v>0</v>
      </c>
    </row>
    <row r="504" spans="5:11" x14ac:dyDescent="0.55000000000000004">
      <c r="E504" s="12"/>
      <c r="K504">
        <f t="shared" si="7"/>
        <v>0</v>
      </c>
    </row>
    <row r="505" spans="5:11" x14ac:dyDescent="0.55000000000000004">
      <c r="E505" s="12"/>
      <c r="K505">
        <f t="shared" si="7"/>
        <v>0</v>
      </c>
    </row>
    <row r="506" spans="5:11" x14ac:dyDescent="0.55000000000000004">
      <c r="E506" s="12"/>
      <c r="K506">
        <f t="shared" si="7"/>
        <v>0</v>
      </c>
    </row>
    <row r="507" spans="5:11" x14ac:dyDescent="0.55000000000000004">
      <c r="E507" s="12"/>
      <c r="K507">
        <f t="shared" si="7"/>
        <v>0</v>
      </c>
    </row>
    <row r="508" spans="5:11" x14ac:dyDescent="0.55000000000000004">
      <c r="E508" s="12"/>
      <c r="K508">
        <f t="shared" si="7"/>
        <v>0</v>
      </c>
    </row>
    <row r="509" spans="5:11" x14ac:dyDescent="0.55000000000000004">
      <c r="E509" s="12"/>
      <c r="K509">
        <f t="shared" si="7"/>
        <v>0</v>
      </c>
    </row>
    <row r="510" spans="5:11" x14ac:dyDescent="0.55000000000000004">
      <c r="E510" s="12"/>
      <c r="K510">
        <f t="shared" si="7"/>
        <v>0</v>
      </c>
    </row>
    <row r="511" spans="5:11" x14ac:dyDescent="0.55000000000000004">
      <c r="E511" s="12"/>
      <c r="K511">
        <f t="shared" si="7"/>
        <v>0</v>
      </c>
    </row>
    <row r="512" spans="5:11" x14ac:dyDescent="0.55000000000000004">
      <c r="E512" s="12"/>
      <c r="K512">
        <f t="shared" si="7"/>
        <v>0</v>
      </c>
    </row>
    <row r="513" spans="5:11" x14ac:dyDescent="0.55000000000000004">
      <c r="E513" s="12"/>
      <c r="K513">
        <f t="shared" si="7"/>
        <v>0</v>
      </c>
    </row>
    <row r="514" spans="5:11" x14ac:dyDescent="0.55000000000000004">
      <c r="E514" s="12"/>
      <c r="K514">
        <f t="shared" si="7"/>
        <v>0</v>
      </c>
    </row>
    <row r="515" spans="5:11" x14ac:dyDescent="0.55000000000000004">
      <c r="E515" s="12"/>
      <c r="K515">
        <f t="shared" si="7"/>
        <v>0</v>
      </c>
    </row>
    <row r="516" spans="5:11" x14ac:dyDescent="0.55000000000000004">
      <c r="E516" s="12"/>
      <c r="K516">
        <f t="shared" si="7"/>
        <v>0</v>
      </c>
    </row>
    <row r="517" spans="5:11" x14ac:dyDescent="0.55000000000000004">
      <c r="E517" s="12"/>
      <c r="K517">
        <f t="shared" si="7"/>
        <v>0</v>
      </c>
    </row>
    <row r="518" spans="5:11" x14ac:dyDescent="0.55000000000000004">
      <c r="E518" s="12"/>
      <c r="K518">
        <f t="shared" ref="K518:K581" si="8">($C$4+($C$5*F518)+($C$6*G518)+($C$7*H518)+($C$8*I518))*SECOND(E519-E518)</f>
        <v>0</v>
      </c>
    </row>
    <row r="519" spans="5:11" x14ac:dyDescent="0.55000000000000004">
      <c r="E519" s="12"/>
      <c r="K519">
        <f t="shared" si="8"/>
        <v>0</v>
      </c>
    </row>
    <row r="520" spans="5:11" x14ac:dyDescent="0.55000000000000004">
      <c r="E520" s="12"/>
      <c r="K520">
        <f t="shared" si="8"/>
        <v>0</v>
      </c>
    </row>
    <row r="521" spans="5:11" x14ac:dyDescent="0.55000000000000004">
      <c r="E521" s="12"/>
      <c r="K521">
        <f t="shared" si="8"/>
        <v>0</v>
      </c>
    </row>
    <row r="522" spans="5:11" x14ac:dyDescent="0.55000000000000004">
      <c r="E522" s="12"/>
      <c r="K522">
        <f t="shared" si="8"/>
        <v>0</v>
      </c>
    </row>
    <row r="523" spans="5:11" x14ac:dyDescent="0.55000000000000004">
      <c r="E523" s="12"/>
      <c r="K523">
        <f t="shared" si="8"/>
        <v>0</v>
      </c>
    </row>
    <row r="524" spans="5:11" x14ac:dyDescent="0.55000000000000004">
      <c r="E524" s="12"/>
      <c r="K524">
        <f t="shared" si="8"/>
        <v>0</v>
      </c>
    </row>
    <row r="525" spans="5:11" x14ac:dyDescent="0.55000000000000004">
      <c r="E525" s="12"/>
      <c r="K525">
        <f t="shared" si="8"/>
        <v>0</v>
      </c>
    </row>
    <row r="526" spans="5:11" x14ac:dyDescent="0.55000000000000004">
      <c r="E526" s="12"/>
      <c r="K526">
        <f t="shared" si="8"/>
        <v>0</v>
      </c>
    </row>
    <row r="527" spans="5:11" x14ac:dyDescent="0.55000000000000004">
      <c r="E527" s="12"/>
      <c r="K527">
        <f t="shared" si="8"/>
        <v>0</v>
      </c>
    </row>
    <row r="528" spans="5:11" x14ac:dyDescent="0.55000000000000004">
      <c r="E528" s="12"/>
      <c r="K528">
        <f t="shared" si="8"/>
        <v>0</v>
      </c>
    </row>
    <row r="529" spans="5:11" x14ac:dyDescent="0.55000000000000004">
      <c r="E529" s="12"/>
      <c r="K529">
        <f t="shared" si="8"/>
        <v>0</v>
      </c>
    </row>
    <row r="530" spans="5:11" x14ac:dyDescent="0.55000000000000004">
      <c r="E530" s="12"/>
      <c r="K530">
        <f t="shared" si="8"/>
        <v>0</v>
      </c>
    </row>
    <row r="531" spans="5:11" x14ac:dyDescent="0.55000000000000004">
      <c r="E531" s="12"/>
      <c r="K531">
        <f t="shared" si="8"/>
        <v>0</v>
      </c>
    </row>
    <row r="532" spans="5:11" x14ac:dyDescent="0.55000000000000004">
      <c r="E532" s="12"/>
      <c r="K532">
        <f t="shared" si="8"/>
        <v>0</v>
      </c>
    </row>
    <row r="533" spans="5:11" x14ac:dyDescent="0.55000000000000004">
      <c r="E533" s="12"/>
      <c r="K533">
        <f t="shared" si="8"/>
        <v>0</v>
      </c>
    </row>
    <row r="534" spans="5:11" x14ac:dyDescent="0.55000000000000004">
      <c r="E534" s="12"/>
      <c r="K534">
        <f t="shared" si="8"/>
        <v>0</v>
      </c>
    </row>
    <row r="535" spans="5:11" x14ac:dyDescent="0.55000000000000004">
      <c r="E535" s="12"/>
      <c r="K535">
        <f t="shared" si="8"/>
        <v>0</v>
      </c>
    </row>
    <row r="536" spans="5:11" x14ac:dyDescent="0.55000000000000004">
      <c r="E536" s="12"/>
      <c r="K536">
        <f t="shared" si="8"/>
        <v>0</v>
      </c>
    </row>
    <row r="537" spans="5:11" x14ac:dyDescent="0.55000000000000004">
      <c r="E537" s="12"/>
      <c r="K537">
        <f t="shared" si="8"/>
        <v>0</v>
      </c>
    </row>
    <row r="538" spans="5:11" x14ac:dyDescent="0.55000000000000004">
      <c r="E538" s="12"/>
      <c r="K538">
        <f t="shared" si="8"/>
        <v>0</v>
      </c>
    </row>
    <row r="539" spans="5:11" x14ac:dyDescent="0.55000000000000004">
      <c r="E539" s="12"/>
      <c r="K539">
        <f t="shared" si="8"/>
        <v>0</v>
      </c>
    </row>
    <row r="540" spans="5:11" x14ac:dyDescent="0.55000000000000004">
      <c r="E540" s="12"/>
      <c r="K540">
        <f t="shared" si="8"/>
        <v>0</v>
      </c>
    </row>
    <row r="541" spans="5:11" x14ac:dyDescent="0.55000000000000004">
      <c r="E541" s="12"/>
      <c r="K541">
        <f t="shared" si="8"/>
        <v>0</v>
      </c>
    </row>
    <row r="542" spans="5:11" x14ac:dyDescent="0.55000000000000004">
      <c r="E542" s="12"/>
      <c r="K542">
        <f t="shared" si="8"/>
        <v>0</v>
      </c>
    </row>
    <row r="543" spans="5:11" x14ac:dyDescent="0.55000000000000004">
      <c r="E543" s="12"/>
      <c r="K543">
        <f t="shared" si="8"/>
        <v>0</v>
      </c>
    </row>
    <row r="544" spans="5:11" x14ac:dyDescent="0.55000000000000004">
      <c r="E544" s="12"/>
      <c r="K544">
        <f t="shared" si="8"/>
        <v>0</v>
      </c>
    </row>
    <row r="545" spans="5:11" x14ac:dyDescent="0.55000000000000004">
      <c r="E545" s="12"/>
      <c r="K545">
        <f t="shared" si="8"/>
        <v>0</v>
      </c>
    </row>
    <row r="546" spans="5:11" x14ac:dyDescent="0.55000000000000004">
      <c r="E546" s="12"/>
      <c r="K546">
        <f t="shared" si="8"/>
        <v>0</v>
      </c>
    </row>
    <row r="547" spans="5:11" x14ac:dyDescent="0.55000000000000004">
      <c r="E547" s="12"/>
      <c r="K547">
        <f t="shared" si="8"/>
        <v>0</v>
      </c>
    </row>
    <row r="548" spans="5:11" x14ac:dyDescent="0.55000000000000004">
      <c r="E548" s="12"/>
      <c r="K548">
        <f t="shared" si="8"/>
        <v>0</v>
      </c>
    </row>
    <row r="549" spans="5:11" x14ac:dyDescent="0.55000000000000004">
      <c r="E549" s="12"/>
      <c r="K549">
        <f t="shared" si="8"/>
        <v>0</v>
      </c>
    </row>
    <row r="550" spans="5:11" x14ac:dyDescent="0.55000000000000004">
      <c r="E550" s="12"/>
      <c r="K550">
        <f t="shared" si="8"/>
        <v>0</v>
      </c>
    </row>
    <row r="551" spans="5:11" x14ac:dyDescent="0.55000000000000004">
      <c r="E551" s="12"/>
      <c r="K551">
        <f t="shared" si="8"/>
        <v>0</v>
      </c>
    </row>
    <row r="552" spans="5:11" x14ac:dyDescent="0.55000000000000004">
      <c r="E552" s="12"/>
      <c r="K552">
        <f t="shared" si="8"/>
        <v>0</v>
      </c>
    </row>
    <row r="553" spans="5:11" x14ac:dyDescent="0.55000000000000004">
      <c r="E553" s="12"/>
      <c r="K553">
        <f t="shared" si="8"/>
        <v>0</v>
      </c>
    </row>
    <row r="554" spans="5:11" x14ac:dyDescent="0.55000000000000004">
      <c r="E554" s="12"/>
      <c r="K554">
        <f t="shared" si="8"/>
        <v>0</v>
      </c>
    </row>
    <row r="555" spans="5:11" x14ac:dyDescent="0.55000000000000004">
      <c r="E555" s="12"/>
      <c r="K555">
        <f t="shared" si="8"/>
        <v>0</v>
      </c>
    </row>
    <row r="556" spans="5:11" x14ac:dyDescent="0.55000000000000004">
      <c r="E556" s="12"/>
      <c r="K556">
        <f t="shared" si="8"/>
        <v>0</v>
      </c>
    </row>
    <row r="557" spans="5:11" x14ac:dyDescent="0.55000000000000004">
      <c r="E557" s="12"/>
      <c r="K557">
        <f t="shared" si="8"/>
        <v>0</v>
      </c>
    </row>
    <row r="558" spans="5:11" x14ac:dyDescent="0.55000000000000004">
      <c r="E558" s="12"/>
      <c r="K558">
        <f t="shared" si="8"/>
        <v>0</v>
      </c>
    </row>
    <row r="559" spans="5:11" x14ac:dyDescent="0.55000000000000004">
      <c r="E559" s="12"/>
      <c r="K559">
        <f t="shared" si="8"/>
        <v>0</v>
      </c>
    </row>
    <row r="560" spans="5:11" x14ac:dyDescent="0.55000000000000004">
      <c r="E560" s="12"/>
      <c r="K560">
        <f t="shared" si="8"/>
        <v>0</v>
      </c>
    </row>
    <row r="561" spans="5:11" x14ac:dyDescent="0.55000000000000004">
      <c r="E561" s="12"/>
      <c r="K561">
        <f t="shared" si="8"/>
        <v>0</v>
      </c>
    </row>
    <row r="562" spans="5:11" x14ac:dyDescent="0.55000000000000004">
      <c r="E562" s="12"/>
      <c r="K562">
        <f t="shared" si="8"/>
        <v>0</v>
      </c>
    </row>
    <row r="563" spans="5:11" x14ac:dyDescent="0.55000000000000004">
      <c r="E563" s="12"/>
      <c r="K563">
        <f t="shared" si="8"/>
        <v>0</v>
      </c>
    </row>
    <row r="564" spans="5:11" x14ac:dyDescent="0.55000000000000004">
      <c r="E564" s="12"/>
      <c r="K564">
        <f t="shared" si="8"/>
        <v>0</v>
      </c>
    </row>
    <row r="565" spans="5:11" x14ac:dyDescent="0.55000000000000004">
      <c r="E565" s="12"/>
      <c r="K565">
        <f t="shared" si="8"/>
        <v>0</v>
      </c>
    </row>
    <row r="566" spans="5:11" x14ac:dyDescent="0.55000000000000004">
      <c r="E566" s="12"/>
      <c r="K566">
        <f t="shared" si="8"/>
        <v>0</v>
      </c>
    </row>
    <row r="567" spans="5:11" x14ac:dyDescent="0.55000000000000004">
      <c r="E567" s="12"/>
      <c r="K567">
        <f t="shared" si="8"/>
        <v>0</v>
      </c>
    </row>
    <row r="568" spans="5:11" x14ac:dyDescent="0.55000000000000004">
      <c r="E568" s="12"/>
      <c r="K568">
        <f t="shared" si="8"/>
        <v>0</v>
      </c>
    </row>
    <row r="569" spans="5:11" x14ac:dyDescent="0.55000000000000004">
      <c r="E569" s="12"/>
      <c r="K569">
        <f t="shared" si="8"/>
        <v>0</v>
      </c>
    </row>
    <row r="570" spans="5:11" x14ac:dyDescent="0.55000000000000004">
      <c r="E570" s="12"/>
      <c r="K570">
        <f t="shared" si="8"/>
        <v>0</v>
      </c>
    </row>
    <row r="571" spans="5:11" x14ac:dyDescent="0.55000000000000004">
      <c r="E571" s="12"/>
      <c r="K571">
        <f t="shared" si="8"/>
        <v>0</v>
      </c>
    </row>
    <row r="572" spans="5:11" x14ac:dyDescent="0.55000000000000004">
      <c r="E572" s="12"/>
      <c r="K572">
        <f t="shared" si="8"/>
        <v>0</v>
      </c>
    </row>
    <row r="573" spans="5:11" x14ac:dyDescent="0.55000000000000004">
      <c r="E573" s="12"/>
      <c r="K573">
        <f t="shared" si="8"/>
        <v>0</v>
      </c>
    </row>
    <row r="574" spans="5:11" x14ac:dyDescent="0.55000000000000004">
      <c r="E574" s="12"/>
      <c r="K574">
        <f t="shared" si="8"/>
        <v>0</v>
      </c>
    </row>
    <row r="575" spans="5:11" x14ac:dyDescent="0.55000000000000004">
      <c r="E575" s="12"/>
      <c r="K575">
        <f t="shared" si="8"/>
        <v>0</v>
      </c>
    </row>
    <row r="576" spans="5:11" x14ac:dyDescent="0.55000000000000004">
      <c r="E576" s="12"/>
      <c r="K576">
        <f t="shared" si="8"/>
        <v>0</v>
      </c>
    </row>
    <row r="577" spans="5:11" x14ac:dyDescent="0.55000000000000004">
      <c r="E577" s="12"/>
      <c r="K577">
        <f t="shared" si="8"/>
        <v>0</v>
      </c>
    </row>
    <row r="578" spans="5:11" x14ac:dyDescent="0.55000000000000004">
      <c r="E578" s="12"/>
      <c r="K578">
        <f t="shared" si="8"/>
        <v>0</v>
      </c>
    </row>
    <row r="579" spans="5:11" x14ac:dyDescent="0.55000000000000004">
      <c r="E579" s="12"/>
      <c r="K579">
        <f t="shared" si="8"/>
        <v>0</v>
      </c>
    </row>
    <row r="580" spans="5:11" x14ac:dyDescent="0.55000000000000004">
      <c r="E580" s="12"/>
      <c r="K580">
        <f t="shared" si="8"/>
        <v>0</v>
      </c>
    </row>
    <row r="581" spans="5:11" x14ac:dyDescent="0.55000000000000004">
      <c r="E581" s="12"/>
      <c r="K581">
        <f t="shared" si="8"/>
        <v>0</v>
      </c>
    </row>
    <row r="582" spans="5:11" x14ac:dyDescent="0.55000000000000004">
      <c r="E582" s="12"/>
      <c r="K582">
        <f t="shared" ref="K582:K613" si="9">($C$4+($C$5*F582)+($C$6*G582)+($C$7*H582)+($C$8*I582))*SECOND(E583-E582)</f>
        <v>0</v>
      </c>
    </row>
    <row r="583" spans="5:11" x14ac:dyDescent="0.55000000000000004">
      <c r="E583" s="12"/>
      <c r="K583">
        <f t="shared" si="9"/>
        <v>0</v>
      </c>
    </row>
    <row r="584" spans="5:11" x14ac:dyDescent="0.55000000000000004">
      <c r="E584" s="12"/>
      <c r="K584">
        <f t="shared" si="9"/>
        <v>0</v>
      </c>
    </row>
    <row r="585" spans="5:11" x14ac:dyDescent="0.55000000000000004">
      <c r="E585" s="12"/>
      <c r="K585">
        <f t="shared" si="9"/>
        <v>0</v>
      </c>
    </row>
    <row r="586" spans="5:11" x14ac:dyDescent="0.55000000000000004">
      <c r="E586" s="12"/>
      <c r="K586">
        <f t="shared" si="9"/>
        <v>0</v>
      </c>
    </row>
    <row r="587" spans="5:11" x14ac:dyDescent="0.55000000000000004">
      <c r="E587" s="12"/>
      <c r="K587">
        <f t="shared" si="9"/>
        <v>0</v>
      </c>
    </row>
    <row r="588" spans="5:11" x14ac:dyDescent="0.55000000000000004">
      <c r="E588" s="12"/>
      <c r="K588">
        <f t="shared" si="9"/>
        <v>0</v>
      </c>
    </row>
    <row r="589" spans="5:11" x14ac:dyDescent="0.55000000000000004">
      <c r="E589" s="12"/>
      <c r="K589">
        <f t="shared" si="9"/>
        <v>0</v>
      </c>
    </row>
    <row r="590" spans="5:11" x14ac:dyDescent="0.55000000000000004">
      <c r="E590" s="12"/>
      <c r="K590">
        <f t="shared" si="9"/>
        <v>0</v>
      </c>
    </row>
    <row r="591" spans="5:11" x14ac:dyDescent="0.55000000000000004">
      <c r="E591" s="12"/>
      <c r="K591">
        <f t="shared" si="9"/>
        <v>0</v>
      </c>
    </row>
    <row r="592" spans="5:11" x14ac:dyDescent="0.55000000000000004">
      <c r="E592" s="12"/>
      <c r="K592">
        <f t="shared" si="9"/>
        <v>0</v>
      </c>
    </row>
    <row r="593" spans="5:11" x14ac:dyDescent="0.55000000000000004">
      <c r="E593" s="12"/>
      <c r="K593">
        <f t="shared" si="9"/>
        <v>0</v>
      </c>
    </row>
    <row r="594" spans="5:11" x14ac:dyDescent="0.55000000000000004">
      <c r="E594" s="12"/>
      <c r="K594">
        <f t="shared" si="9"/>
        <v>0</v>
      </c>
    </row>
    <row r="595" spans="5:11" x14ac:dyDescent="0.55000000000000004">
      <c r="E595" s="12"/>
      <c r="K595">
        <f t="shared" si="9"/>
        <v>0</v>
      </c>
    </row>
    <row r="596" spans="5:11" x14ac:dyDescent="0.55000000000000004">
      <c r="E596" s="12"/>
      <c r="K596">
        <f t="shared" si="9"/>
        <v>0</v>
      </c>
    </row>
    <row r="597" spans="5:11" x14ac:dyDescent="0.55000000000000004">
      <c r="E597" s="12"/>
      <c r="K597">
        <f t="shared" si="9"/>
        <v>0</v>
      </c>
    </row>
    <row r="598" spans="5:11" x14ac:dyDescent="0.55000000000000004">
      <c r="E598" s="12"/>
      <c r="K598">
        <f t="shared" si="9"/>
        <v>0</v>
      </c>
    </row>
    <row r="599" spans="5:11" x14ac:dyDescent="0.55000000000000004">
      <c r="E599" s="12"/>
      <c r="K599">
        <f t="shared" si="9"/>
        <v>0</v>
      </c>
    </row>
    <row r="600" spans="5:11" x14ac:dyDescent="0.55000000000000004">
      <c r="E600" s="12"/>
      <c r="K600">
        <f t="shared" si="9"/>
        <v>0</v>
      </c>
    </row>
    <row r="601" spans="5:11" x14ac:dyDescent="0.55000000000000004">
      <c r="E601" s="12"/>
      <c r="K601">
        <f t="shared" si="9"/>
        <v>0</v>
      </c>
    </row>
    <row r="602" spans="5:11" x14ac:dyDescent="0.55000000000000004">
      <c r="E602" s="12"/>
      <c r="K602">
        <f t="shared" si="9"/>
        <v>0</v>
      </c>
    </row>
    <row r="603" spans="5:11" x14ac:dyDescent="0.55000000000000004">
      <c r="E603" s="12"/>
      <c r="K603">
        <f t="shared" si="9"/>
        <v>0</v>
      </c>
    </row>
    <row r="604" spans="5:11" x14ac:dyDescent="0.55000000000000004">
      <c r="E604" s="12"/>
      <c r="K604">
        <f t="shared" si="9"/>
        <v>0</v>
      </c>
    </row>
    <row r="605" spans="5:11" x14ac:dyDescent="0.55000000000000004">
      <c r="E605" s="12"/>
      <c r="K605">
        <f t="shared" si="9"/>
        <v>0</v>
      </c>
    </row>
    <row r="606" spans="5:11" x14ac:dyDescent="0.55000000000000004">
      <c r="E606" s="12"/>
      <c r="K606">
        <f t="shared" si="9"/>
        <v>0</v>
      </c>
    </row>
    <row r="607" spans="5:11" x14ac:dyDescent="0.55000000000000004">
      <c r="E607" s="12"/>
      <c r="K607">
        <f t="shared" si="9"/>
        <v>0</v>
      </c>
    </row>
    <row r="608" spans="5:11" x14ac:dyDescent="0.55000000000000004">
      <c r="E608" s="12"/>
      <c r="K608">
        <f t="shared" si="9"/>
        <v>0</v>
      </c>
    </row>
    <row r="609" spans="5:13" x14ac:dyDescent="0.55000000000000004">
      <c r="E609" s="12"/>
      <c r="K609">
        <f t="shared" si="9"/>
        <v>0</v>
      </c>
    </row>
    <row r="610" spans="5:13" x14ac:dyDescent="0.55000000000000004">
      <c r="E610" s="12"/>
      <c r="K610">
        <f t="shared" si="9"/>
        <v>0</v>
      </c>
    </row>
    <row r="611" spans="5:13" x14ac:dyDescent="0.55000000000000004">
      <c r="E611" s="12"/>
      <c r="K611">
        <f t="shared" si="9"/>
        <v>0</v>
      </c>
    </row>
    <row r="612" spans="5:13" x14ac:dyDescent="0.55000000000000004">
      <c r="E612" s="12"/>
      <c r="K612">
        <f t="shared" si="9"/>
        <v>0</v>
      </c>
    </row>
    <row r="613" spans="5:13" x14ac:dyDescent="0.55000000000000004">
      <c r="E613" s="12"/>
      <c r="K613">
        <f t="shared" si="9"/>
        <v>0</v>
      </c>
    </row>
    <row r="615" spans="5:13" x14ac:dyDescent="0.55000000000000004">
      <c r="E615" s="12"/>
      <c r="K615">
        <f t="shared" ref="K615:K646" si="10">($C$4+($C$5*F615)+($C$6*G615)+($C$7*H615)+($C$8*I615))*SECOND(E616-E615)</f>
        <v>0</v>
      </c>
      <c r="L615">
        <f>SUM(K615:K646)</f>
        <v>0</v>
      </c>
      <c r="M615">
        <f>(J615-L615)^2</f>
        <v>0</v>
      </c>
    </row>
    <row r="616" spans="5:13" x14ac:dyDescent="0.55000000000000004">
      <c r="E616" s="12"/>
      <c r="K616">
        <f t="shared" si="10"/>
        <v>0</v>
      </c>
    </row>
    <row r="617" spans="5:13" x14ac:dyDescent="0.55000000000000004">
      <c r="E617" s="12"/>
      <c r="K617">
        <f t="shared" si="10"/>
        <v>0</v>
      </c>
    </row>
    <row r="618" spans="5:13" x14ac:dyDescent="0.55000000000000004">
      <c r="E618" s="12"/>
      <c r="K618">
        <f t="shared" si="10"/>
        <v>0</v>
      </c>
    </row>
    <row r="619" spans="5:13" x14ac:dyDescent="0.55000000000000004">
      <c r="E619" s="12"/>
      <c r="K619">
        <f t="shared" si="10"/>
        <v>0</v>
      </c>
    </row>
    <row r="620" spans="5:13" x14ac:dyDescent="0.55000000000000004">
      <c r="E620" s="12"/>
      <c r="K620">
        <f t="shared" si="10"/>
        <v>0</v>
      </c>
    </row>
    <row r="621" spans="5:13" x14ac:dyDescent="0.55000000000000004">
      <c r="E621" s="12"/>
      <c r="K621">
        <f t="shared" si="10"/>
        <v>0</v>
      </c>
    </row>
    <row r="622" spans="5:13" x14ac:dyDescent="0.55000000000000004">
      <c r="E622" s="12"/>
      <c r="K622">
        <f t="shared" si="10"/>
        <v>0</v>
      </c>
    </row>
    <row r="623" spans="5:13" x14ac:dyDescent="0.55000000000000004">
      <c r="E623" s="12"/>
      <c r="K623">
        <f t="shared" si="10"/>
        <v>0</v>
      </c>
    </row>
    <row r="624" spans="5:13" x14ac:dyDescent="0.55000000000000004">
      <c r="E624" s="12"/>
      <c r="K624">
        <f t="shared" si="10"/>
        <v>0</v>
      </c>
    </row>
    <row r="625" spans="5:11" x14ac:dyDescent="0.55000000000000004">
      <c r="E625" s="12"/>
      <c r="K625">
        <f t="shared" si="10"/>
        <v>0</v>
      </c>
    </row>
    <row r="626" spans="5:11" x14ac:dyDescent="0.55000000000000004">
      <c r="E626" s="12"/>
      <c r="K626">
        <f t="shared" si="10"/>
        <v>0</v>
      </c>
    </row>
    <row r="627" spans="5:11" x14ac:dyDescent="0.55000000000000004">
      <c r="E627" s="12"/>
      <c r="K627">
        <f t="shared" si="10"/>
        <v>0</v>
      </c>
    </row>
    <row r="628" spans="5:11" x14ac:dyDescent="0.55000000000000004">
      <c r="E628" s="12"/>
      <c r="K628">
        <f t="shared" si="10"/>
        <v>0</v>
      </c>
    </row>
    <row r="629" spans="5:11" x14ac:dyDescent="0.55000000000000004">
      <c r="E629" s="12"/>
      <c r="K629">
        <f t="shared" si="10"/>
        <v>0</v>
      </c>
    </row>
    <row r="630" spans="5:11" x14ac:dyDescent="0.55000000000000004">
      <c r="E630" s="12"/>
      <c r="K630">
        <f t="shared" si="10"/>
        <v>0</v>
      </c>
    </row>
    <row r="631" spans="5:11" x14ac:dyDescent="0.55000000000000004">
      <c r="E631" s="12"/>
      <c r="K631">
        <f t="shared" si="10"/>
        <v>0</v>
      </c>
    </row>
    <row r="632" spans="5:11" x14ac:dyDescent="0.55000000000000004">
      <c r="E632" s="12"/>
      <c r="K632">
        <f t="shared" si="10"/>
        <v>0</v>
      </c>
    </row>
    <row r="633" spans="5:11" x14ac:dyDescent="0.55000000000000004">
      <c r="E633" s="12"/>
      <c r="K633">
        <f t="shared" si="10"/>
        <v>0</v>
      </c>
    </row>
    <row r="634" spans="5:11" x14ac:dyDescent="0.55000000000000004">
      <c r="E634" s="12"/>
      <c r="K634">
        <f t="shared" si="10"/>
        <v>0</v>
      </c>
    </row>
    <row r="635" spans="5:11" x14ac:dyDescent="0.55000000000000004">
      <c r="E635" s="12"/>
      <c r="K635">
        <f t="shared" si="10"/>
        <v>0</v>
      </c>
    </row>
    <row r="636" spans="5:11" x14ac:dyDescent="0.55000000000000004">
      <c r="E636" s="12"/>
      <c r="K636">
        <f t="shared" si="10"/>
        <v>0</v>
      </c>
    </row>
    <row r="637" spans="5:11" x14ac:dyDescent="0.55000000000000004">
      <c r="E637" s="12"/>
      <c r="K637">
        <f t="shared" si="10"/>
        <v>0</v>
      </c>
    </row>
    <row r="638" spans="5:11" x14ac:dyDescent="0.55000000000000004">
      <c r="E638" s="12"/>
      <c r="K638">
        <f t="shared" si="10"/>
        <v>0</v>
      </c>
    </row>
    <row r="639" spans="5:11" x14ac:dyDescent="0.55000000000000004">
      <c r="E639" s="12"/>
      <c r="K639">
        <f t="shared" si="10"/>
        <v>0</v>
      </c>
    </row>
    <row r="640" spans="5:11" x14ac:dyDescent="0.55000000000000004">
      <c r="E640" s="12"/>
      <c r="K640">
        <f t="shared" si="10"/>
        <v>0</v>
      </c>
    </row>
    <row r="641" spans="5:13" x14ac:dyDescent="0.55000000000000004">
      <c r="E641" s="12"/>
      <c r="K641">
        <f t="shared" si="10"/>
        <v>0</v>
      </c>
    </row>
    <row r="642" spans="5:13" x14ac:dyDescent="0.55000000000000004">
      <c r="E642" s="12"/>
      <c r="K642">
        <f t="shared" si="10"/>
        <v>0</v>
      </c>
    </row>
    <row r="643" spans="5:13" x14ac:dyDescent="0.55000000000000004">
      <c r="E643" s="12"/>
      <c r="K643">
        <f t="shared" si="10"/>
        <v>0</v>
      </c>
    </row>
    <row r="644" spans="5:13" x14ac:dyDescent="0.55000000000000004">
      <c r="E644" s="12"/>
      <c r="K644">
        <f t="shared" si="10"/>
        <v>0</v>
      </c>
    </row>
    <row r="645" spans="5:13" x14ac:dyDescent="0.55000000000000004">
      <c r="E645" s="12"/>
      <c r="K645">
        <f t="shared" si="10"/>
        <v>0</v>
      </c>
    </row>
    <row r="646" spans="5:13" x14ac:dyDescent="0.55000000000000004">
      <c r="E646" s="12"/>
      <c r="K646">
        <f t="shared" si="10"/>
        <v>0</v>
      </c>
    </row>
    <row r="647" spans="5:13" x14ac:dyDescent="0.55000000000000004">
      <c r="E647" s="12"/>
      <c r="K647">
        <f t="shared" ref="K647:K710" si="11">($C$4+($C$5*F647)+($C$6*G647)+($C$7*H647)+($C$8*I647))*SECOND(E648-E647)</f>
        <v>0</v>
      </c>
    </row>
    <row r="649" spans="5:13" x14ac:dyDescent="0.55000000000000004">
      <c r="E649" s="12"/>
      <c r="K649">
        <f t="shared" si="11"/>
        <v>0</v>
      </c>
      <c r="L649">
        <f>SUM(K649:K732)</f>
        <v>0</v>
      </c>
      <c r="M649">
        <f>(J649-L649)^2</f>
        <v>0</v>
      </c>
    </row>
    <row r="650" spans="5:13" x14ac:dyDescent="0.55000000000000004">
      <c r="E650" s="12"/>
      <c r="K650">
        <f t="shared" si="11"/>
        <v>0</v>
      </c>
    </row>
    <row r="651" spans="5:13" x14ac:dyDescent="0.55000000000000004">
      <c r="E651" s="12"/>
      <c r="K651">
        <f t="shared" si="11"/>
        <v>0</v>
      </c>
    </row>
    <row r="652" spans="5:13" x14ac:dyDescent="0.55000000000000004">
      <c r="E652" s="12"/>
      <c r="K652">
        <f t="shared" si="11"/>
        <v>0</v>
      </c>
    </row>
    <row r="653" spans="5:13" x14ac:dyDescent="0.55000000000000004">
      <c r="E653" s="12"/>
      <c r="K653">
        <f t="shared" si="11"/>
        <v>0</v>
      </c>
    </row>
    <row r="654" spans="5:13" x14ac:dyDescent="0.55000000000000004">
      <c r="E654" s="12"/>
      <c r="K654">
        <f t="shared" si="11"/>
        <v>0</v>
      </c>
    </row>
    <row r="655" spans="5:13" x14ac:dyDescent="0.55000000000000004">
      <c r="E655" s="12"/>
      <c r="K655">
        <f t="shared" si="11"/>
        <v>0</v>
      </c>
    </row>
    <row r="656" spans="5:13" x14ac:dyDescent="0.55000000000000004">
      <c r="E656" s="12"/>
      <c r="K656">
        <f t="shared" si="11"/>
        <v>0</v>
      </c>
    </row>
    <row r="657" spans="5:11" x14ac:dyDescent="0.55000000000000004">
      <c r="E657" s="12"/>
      <c r="K657">
        <f t="shared" si="11"/>
        <v>0</v>
      </c>
    </row>
    <row r="658" spans="5:11" x14ac:dyDescent="0.55000000000000004">
      <c r="E658" s="12"/>
      <c r="K658">
        <f t="shared" si="11"/>
        <v>0</v>
      </c>
    </row>
    <row r="659" spans="5:11" x14ac:dyDescent="0.55000000000000004">
      <c r="E659" s="12"/>
      <c r="K659">
        <f t="shared" si="11"/>
        <v>0</v>
      </c>
    </row>
    <row r="660" spans="5:11" x14ac:dyDescent="0.55000000000000004">
      <c r="E660" s="12"/>
      <c r="K660">
        <f t="shared" si="11"/>
        <v>0</v>
      </c>
    </row>
    <row r="661" spans="5:11" x14ac:dyDescent="0.55000000000000004">
      <c r="E661" s="12"/>
      <c r="K661">
        <f t="shared" si="11"/>
        <v>0</v>
      </c>
    </row>
    <row r="662" spans="5:11" x14ac:dyDescent="0.55000000000000004">
      <c r="E662" s="12"/>
      <c r="K662">
        <f t="shared" si="11"/>
        <v>0</v>
      </c>
    </row>
    <row r="663" spans="5:11" x14ac:dyDescent="0.55000000000000004">
      <c r="E663" s="12"/>
      <c r="K663">
        <f t="shared" si="11"/>
        <v>0</v>
      </c>
    </row>
    <row r="664" spans="5:11" x14ac:dyDescent="0.55000000000000004">
      <c r="E664" s="12"/>
      <c r="K664">
        <f t="shared" si="11"/>
        <v>0</v>
      </c>
    </row>
    <row r="665" spans="5:11" x14ac:dyDescent="0.55000000000000004">
      <c r="E665" s="12"/>
      <c r="K665">
        <f t="shared" si="11"/>
        <v>0</v>
      </c>
    </row>
    <row r="666" spans="5:11" x14ac:dyDescent="0.55000000000000004">
      <c r="E666" s="12"/>
      <c r="K666">
        <f t="shared" si="11"/>
        <v>0</v>
      </c>
    </row>
    <row r="667" spans="5:11" x14ac:dyDescent="0.55000000000000004">
      <c r="E667" s="12"/>
      <c r="K667">
        <f t="shared" si="11"/>
        <v>0</v>
      </c>
    </row>
    <row r="668" spans="5:11" x14ac:dyDescent="0.55000000000000004">
      <c r="E668" s="12"/>
      <c r="K668">
        <f t="shared" si="11"/>
        <v>0</v>
      </c>
    </row>
    <row r="669" spans="5:11" x14ac:dyDescent="0.55000000000000004">
      <c r="E669" s="12"/>
      <c r="K669">
        <f t="shared" si="11"/>
        <v>0</v>
      </c>
    </row>
    <row r="670" spans="5:11" x14ac:dyDescent="0.55000000000000004">
      <c r="E670" s="12"/>
      <c r="K670">
        <f t="shared" si="11"/>
        <v>0</v>
      </c>
    </row>
    <row r="671" spans="5:11" x14ac:dyDescent="0.55000000000000004">
      <c r="E671" s="12"/>
      <c r="K671">
        <f t="shared" si="11"/>
        <v>0</v>
      </c>
    </row>
    <row r="672" spans="5:11" x14ac:dyDescent="0.55000000000000004">
      <c r="E672" s="12"/>
      <c r="K672">
        <f t="shared" si="11"/>
        <v>0</v>
      </c>
    </row>
    <row r="673" spans="5:11" x14ac:dyDescent="0.55000000000000004">
      <c r="E673" s="12"/>
      <c r="K673">
        <f t="shared" si="11"/>
        <v>0</v>
      </c>
    </row>
    <row r="674" spans="5:11" x14ac:dyDescent="0.55000000000000004">
      <c r="E674" s="12"/>
      <c r="K674">
        <f t="shared" si="11"/>
        <v>0</v>
      </c>
    </row>
    <row r="675" spans="5:11" x14ac:dyDescent="0.55000000000000004">
      <c r="E675" s="12"/>
      <c r="K675">
        <f t="shared" si="11"/>
        <v>0</v>
      </c>
    </row>
    <row r="676" spans="5:11" x14ac:dyDescent="0.55000000000000004">
      <c r="E676" s="12"/>
      <c r="K676">
        <f t="shared" si="11"/>
        <v>0</v>
      </c>
    </row>
    <row r="677" spans="5:11" x14ac:dyDescent="0.55000000000000004">
      <c r="E677" s="12"/>
      <c r="K677">
        <f t="shared" si="11"/>
        <v>0</v>
      </c>
    </row>
    <row r="678" spans="5:11" x14ac:dyDescent="0.55000000000000004">
      <c r="E678" s="12"/>
      <c r="K678">
        <f t="shared" si="11"/>
        <v>0</v>
      </c>
    </row>
    <row r="679" spans="5:11" x14ac:dyDescent="0.55000000000000004">
      <c r="E679" s="12"/>
      <c r="K679">
        <f t="shared" si="11"/>
        <v>0</v>
      </c>
    </row>
    <row r="680" spans="5:11" x14ac:dyDescent="0.55000000000000004">
      <c r="E680" s="12"/>
      <c r="K680">
        <f t="shared" si="11"/>
        <v>0</v>
      </c>
    </row>
    <row r="681" spans="5:11" x14ac:dyDescent="0.55000000000000004">
      <c r="E681" s="12"/>
      <c r="K681">
        <f t="shared" si="11"/>
        <v>0</v>
      </c>
    </row>
    <row r="682" spans="5:11" x14ac:dyDescent="0.55000000000000004">
      <c r="E682" s="12"/>
      <c r="K682">
        <f t="shared" si="11"/>
        <v>0</v>
      </c>
    </row>
    <row r="683" spans="5:11" x14ac:dyDescent="0.55000000000000004">
      <c r="E683" s="12"/>
      <c r="K683">
        <f t="shared" si="11"/>
        <v>0</v>
      </c>
    </row>
    <row r="684" spans="5:11" x14ac:dyDescent="0.55000000000000004">
      <c r="E684" s="12"/>
      <c r="K684">
        <f t="shared" si="11"/>
        <v>0</v>
      </c>
    </row>
    <row r="685" spans="5:11" x14ac:dyDescent="0.55000000000000004">
      <c r="E685" s="12"/>
      <c r="K685">
        <f t="shared" si="11"/>
        <v>0</v>
      </c>
    </row>
    <row r="686" spans="5:11" x14ac:dyDescent="0.55000000000000004">
      <c r="E686" s="12"/>
      <c r="K686">
        <f t="shared" si="11"/>
        <v>0</v>
      </c>
    </row>
    <row r="687" spans="5:11" x14ac:dyDescent="0.55000000000000004">
      <c r="E687" s="12"/>
      <c r="K687">
        <f t="shared" si="11"/>
        <v>0</v>
      </c>
    </row>
    <row r="688" spans="5:11" x14ac:dyDescent="0.55000000000000004">
      <c r="E688" s="12"/>
      <c r="K688">
        <f t="shared" si="11"/>
        <v>0</v>
      </c>
    </row>
    <row r="689" spans="5:11" x14ac:dyDescent="0.55000000000000004">
      <c r="E689" s="12"/>
      <c r="K689">
        <f t="shared" si="11"/>
        <v>0</v>
      </c>
    </row>
    <row r="690" spans="5:11" x14ac:dyDescent="0.55000000000000004">
      <c r="E690" s="12"/>
      <c r="K690">
        <f t="shared" si="11"/>
        <v>0</v>
      </c>
    </row>
    <row r="691" spans="5:11" x14ac:dyDescent="0.55000000000000004">
      <c r="E691" s="12"/>
      <c r="K691">
        <f t="shared" si="11"/>
        <v>0</v>
      </c>
    </row>
    <row r="692" spans="5:11" x14ac:dyDescent="0.55000000000000004">
      <c r="E692" s="12"/>
      <c r="K692">
        <f t="shared" si="11"/>
        <v>0</v>
      </c>
    </row>
    <row r="693" spans="5:11" x14ac:dyDescent="0.55000000000000004">
      <c r="E693" s="12"/>
      <c r="K693">
        <f t="shared" si="11"/>
        <v>0</v>
      </c>
    </row>
    <row r="694" spans="5:11" x14ac:dyDescent="0.55000000000000004">
      <c r="E694" s="12"/>
      <c r="K694">
        <f t="shared" si="11"/>
        <v>0</v>
      </c>
    </row>
    <row r="695" spans="5:11" x14ac:dyDescent="0.55000000000000004">
      <c r="E695" s="12"/>
      <c r="K695">
        <f t="shared" si="11"/>
        <v>0</v>
      </c>
    </row>
    <row r="696" spans="5:11" x14ac:dyDescent="0.55000000000000004">
      <c r="E696" s="12"/>
      <c r="K696">
        <f t="shared" si="11"/>
        <v>0</v>
      </c>
    </row>
    <row r="697" spans="5:11" x14ac:dyDescent="0.55000000000000004">
      <c r="E697" s="12"/>
      <c r="K697">
        <f t="shared" si="11"/>
        <v>0</v>
      </c>
    </row>
    <row r="698" spans="5:11" x14ac:dyDescent="0.55000000000000004">
      <c r="E698" s="12"/>
      <c r="K698">
        <f t="shared" si="11"/>
        <v>0</v>
      </c>
    </row>
    <row r="699" spans="5:11" x14ac:dyDescent="0.55000000000000004">
      <c r="E699" s="12"/>
      <c r="K699">
        <f t="shared" si="11"/>
        <v>0</v>
      </c>
    </row>
    <row r="700" spans="5:11" x14ac:dyDescent="0.55000000000000004">
      <c r="E700" s="12"/>
      <c r="K700">
        <f t="shared" si="11"/>
        <v>0</v>
      </c>
    </row>
    <row r="701" spans="5:11" x14ac:dyDescent="0.55000000000000004">
      <c r="E701" s="12"/>
      <c r="K701">
        <f t="shared" si="11"/>
        <v>0</v>
      </c>
    </row>
    <row r="702" spans="5:11" x14ac:dyDescent="0.55000000000000004">
      <c r="E702" s="12"/>
      <c r="K702">
        <f t="shared" si="11"/>
        <v>0</v>
      </c>
    </row>
    <row r="703" spans="5:11" x14ac:dyDescent="0.55000000000000004">
      <c r="E703" s="12"/>
      <c r="K703">
        <f t="shared" si="11"/>
        <v>0</v>
      </c>
    </row>
    <row r="704" spans="5:11" x14ac:dyDescent="0.55000000000000004">
      <c r="E704" s="12"/>
      <c r="K704">
        <f t="shared" si="11"/>
        <v>0</v>
      </c>
    </row>
    <row r="705" spans="5:11" x14ac:dyDescent="0.55000000000000004">
      <c r="E705" s="12"/>
      <c r="K705">
        <f t="shared" si="11"/>
        <v>0</v>
      </c>
    </row>
    <row r="706" spans="5:11" x14ac:dyDescent="0.55000000000000004">
      <c r="E706" s="12"/>
      <c r="K706">
        <f t="shared" si="11"/>
        <v>0</v>
      </c>
    </row>
    <row r="707" spans="5:11" x14ac:dyDescent="0.55000000000000004">
      <c r="E707" s="12"/>
      <c r="K707">
        <f t="shared" si="11"/>
        <v>0</v>
      </c>
    </row>
    <row r="708" spans="5:11" x14ac:dyDescent="0.55000000000000004">
      <c r="E708" s="12"/>
      <c r="K708">
        <f t="shared" si="11"/>
        <v>0</v>
      </c>
    </row>
    <row r="709" spans="5:11" x14ac:dyDescent="0.55000000000000004">
      <c r="E709" s="12"/>
      <c r="K709">
        <f t="shared" si="11"/>
        <v>0</v>
      </c>
    </row>
    <row r="710" spans="5:11" x14ac:dyDescent="0.55000000000000004">
      <c r="E710" s="12"/>
      <c r="K710">
        <f t="shared" si="11"/>
        <v>0</v>
      </c>
    </row>
    <row r="711" spans="5:11" x14ac:dyDescent="0.55000000000000004">
      <c r="E711" s="12"/>
      <c r="K711">
        <f t="shared" ref="K711:K733" si="12">($C$4+($C$5*F711)+($C$6*G711)+($C$7*H711)+($C$8*I711))*SECOND(E712-E711)</f>
        <v>0</v>
      </c>
    </row>
    <row r="712" spans="5:11" x14ac:dyDescent="0.55000000000000004">
      <c r="E712" s="12"/>
      <c r="K712">
        <f t="shared" si="12"/>
        <v>0</v>
      </c>
    </row>
    <row r="713" spans="5:11" x14ac:dyDescent="0.55000000000000004">
      <c r="E713" s="12"/>
      <c r="K713">
        <f t="shared" si="12"/>
        <v>0</v>
      </c>
    </row>
    <row r="714" spans="5:11" x14ac:dyDescent="0.55000000000000004">
      <c r="E714" s="12"/>
      <c r="K714">
        <f t="shared" si="12"/>
        <v>0</v>
      </c>
    </row>
    <row r="715" spans="5:11" x14ac:dyDescent="0.55000000000000004">
      <c r="E715" s="12"/>
      <c r="K715">
        <f t="shared" si="12"/>
        <v>0</v>
      </c>
    </row>
    <row r="716" spans="5:11" x14ac:dyDescent="0.55000000000000004">
      <c r="E716" s="12"/>
      <c r="K716">
        <f t="shared" si="12"/>
        <v>0</v>
      </c>
    </row>
    <row r="717" spans="5:11" x14ac:dyDescent="0.55000000000000004">
      <c r="E717" s="12"/>
      <c r="K717">
        <f t="shared" si="12"/>
        <v>0</v>
      </c>
    </row>
    <row r="718" spans="5:11" x14ac:dyDescent="0.55000000000000004">
      <c r="E718" s="12"/>
      <c r="K718">
        <f t="shared" si="12"/>
        <v>0</v>
      </c>
    </row>
    <row r="719" spans="5:11" x14ac:dyDescent="0.55000000000000004">
      <c r="E719" s="12"/>
      <c r="K719">
        <f t="shared" si="12"/>
        <v>0</v>
      </c>
    </row>
    <row r="720" spans="5:11" x14ac:dyDescent="0.55000000000000004">
      <c r="E720" s="12"/>
      <c r="K720">
        <f t="shared" si="12"/>
        <v>0</v>
      </c>
    </row>
    <row r="721" spans="5:11" x14ac:dyDescent="0.55000000000000004">
      <c r="E721" s="12"/>
      <c r="K721">
        <f t="shared" si="12"/>
        <v>0</v>
      </c>
    </row>
    <row r="722" spans="5:11" x14ac:dyDescent="0.55000000000000004">
      <c r="E722" s="12"/>
      <c r="K722">
        <f t="shared" si="12"/>
        <v>0</v>
      </c>
    </row>
    <row r="723" spans="5:11" x14ac:dyDescent="0.55000000000000004">
      <c r="E723" s="12"/>
      <c r="K723">
        <f t="shared" si="12"/>
        <v>0</v>
      </c>
    </row>
    <row r="724" spans="5:11" x14ac:dyDescent="0.55000000000000004">
      <c r="E724" s="12"/>
      <c r="K724">
        <f t="shared" si="12"/>
        <v>0</v>
      </c>
    </row>
    <row r="725" spans="5:11" x14ac:dyDescent="0.55000000000000004">
      <c r="E725" s="12"/>
      <c r="K725">
        <f t="shared" si="12"/>
        <v>0</v>
      </c>
    </row>
    <row r="726" spans="5:11" x14ac:dyDescent="0.55000000000000004">
      <c r="E726" s="12"/>
      <c r="K726">
        <f t="shared" si="12"/>
        <v>0</v>
      </c>
    </row>
    <row r="727" spans="5:11" x14ac:dyDescent="0.55000000000000004">
      <c r="E727" s="12"/>
      <c r="K727">
        <f t="shared" si="12"/>
        <v>0</v>
      </c>
    </row>
    <row r="728" spans="5:11" x14ac:dyDescent="0.55000000000000004">
      <c r="E728" s="12"/>
      <c r="K728">
        <f t="shared" si="12"/>
        <v>0</v>
      </c>
    </row>
    <row r="729" spans="5:11" x14ac:dyDescent="0.55000000000000004">
      <c r="E729" s="12"/>
      <c r="K729">
        <f t="shared" si="12"/>
        <v>0</v>
      </c>
    </row>
    <row r="730" spans="5:11" x14ac:dyDescent="0.55000000000000004">
      <c r="E730" s="12"/>
      <c r="K730">
        <f t="shared" si="12"/>
        <v>0</v>
      </c>
    </row>
    <row r="731" spans="5:11" x14ac:dyDescent="0.55000000000000004">
      <c r="E731" s="12"/>
      <c r="K731">
        <f t="shared" si="12"/>
        <v>0</v>
      </c>
    </row>
    <row r="732" spans="5:11" x14ac:dyDescent="0.55000000000000004">
      <c r="E732" s="12"/>
      <c r="K732">
        <f t="shared" si="12"/>
        <v>0</v>
      </c>
    </row>
    <row r="733" spans="5:11" x14ac:dyDescent="0.55000000000000004">
      <c r="E733" s="12"/>
      <c r="K733">
        <f t="shared" si="12"/>
        <v>0</v>
      </c>
    </row>
  </sheetData>
  <mergeCells count="2">
    <mergeCell ref="C2:K2"/>
    <mergeCell ref="C3:K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2401-5C93-4F59-A856-2C28330D76C1}">
  <dimension ref="A1:Q65"/>
  <sheetViews>
    <sheetView workbookViewId="0">
      <selection activeCell="O60" sqref="O60"/>
    </sheetView>
  </sheetViews>
  <sheetFormatPr defaultRowHeight="18" x14ac:dyDescent="0.55000000000000004"/>
  <cols>
    <col min="2" max="3" width="16.1640625" customWidth="1"/>
    <col min="4" max="4" width="15.75" customWidth="1"/>
    <col min="5" max="5" width="15.25" customWidth="1"/>
    <col min="6" max="6" width="14.6640625" customWidth="1"/>
    <col min="7" max="7" width="15.4140625" customWidth="1"/>
    <col min="8" max="8" width="15.75" customWidth="1"/>
    <col min="9" max="9" width="15.9140625" customWidth="1"/>
    <col min="10" max="11" width="15.75" customWidth="1"/>
    <col min="12" max="12" width="13.75" customWidth="1"/>
    <col min="13" max="13" width="11.6640625" customWidth="1"/>
    <col min="14" max="14" width="13.1640625" customWidth="1"/>
    <col min="15" max="15" width="11.9140625" customWidth="1"/>
    <col min="16" max="16" width="14.58203125" customWidth="1"/>
    <col min="17" max="17" width="17.5" customWidth="1"/>
  </cols>
  <sheetData>
    <row r="1" spans="1:8" ht="18.5" thickBot="1" x14ac:dyDescent="0.6"/>
    <row r="2" spans="1:8" x14ac:dyDescent="0.55000000000000004">
      <c r="B2" s="64" t="s">
        <v>40</v>
      </c>
      <c r="C2" s="65"/>
      <c r="D2" s="65"/>
      <c r="E2" s="65"/>
      <c r="F2" s="65"/>
      <c r="G2" s="65"/>
      <c r="H2" s="66"/>
    </row>
    <row r="3" spans="1:8" ht="18.5" thickBot="1" x14ac:dyDescent="0.6">
      <c r="B3" s="67"/>
      <c r="C3" s="68"/>
      <c r="D3" s="68"/>
      <c r="E3" s="68"/>
      <c r="F3" s="68"/>
      <c r="G3" s="68"/>
      <c r="H3" s="69"/>
    </row>
    <row r="5" spans="1:8" ht="18.5" thickBot="1" x14ac:dyDescent="0.6">
      <c r="B5" t="s">
        <v>23</v>
      </c>
    </row>
    <row r="6" spans="1:8" ht="18.5" thickBot="1" x14ac:dyDescent="0.6">
      <c r="B6" s="57" t="s">
        <v>41</v>
      </c>
      <c r="C6" s="59" t="s">
        <v>42</v>
      </c>
      <c r="D6" s="70" t="s">
        <v>43</v>
      </c>
      <c r="E6" s="62"/>
      <c r="F6" s="62"/>
      <c r="G6" s="62"/>
      <c r="H6" s="63"/>
    </row>
    <row r="7" spans="1:8" ht="18.5" thickBot="1" x14ac:dyDescent="0.6">
      <c r="B7" s="58"/>
      <c r="C7" s="60"/>
      <c r="D7" s="22" t="s">
        <v>38</v>
      </c>
      <c r="E7" s="23" t="s">
        <v>4</v>
      </c>
      <c r="F7" s="23" t="s">
        <v>45</v>
      </c>
      <c r="G7" s="23" t="s">
        <v>39</v>
      </c>
      <c r="H7" s="24" t="s">
        <v>44</v>
      </c>
    </row>
    <row r="8" spans="1:8" x14ac:dyDescent="0.55000000000000004">
      <c r="B8" s="13">
        <v>45307.542361111111</v>
      </c>
      <c r="C8" s="13">
        <v>45307.690972222219</v>
      </c>
      <c r="D8">
        <v>34.950480324074071</v>
      </c>
      <c r="E8">
        <v>25.221377314814799</v>
      </c>
      <c r="F8">
        <v>1013.2933796296318</v>
      </c>
      <c r="G8">
        <v>18.918570601851801</v>
      </c>
      <c r="H8">
        <v>54.517133956386168</v>
      </c>
    </row>
    <row r="9" spans="1:8" x14ac:dyDescent="0.55000000000000004">
      <c r="B9" s="13">
        <v>45307.690972222219</v>
      </c>
      <c r="C9" s="13">
        <v>45307.740972222222</v>
      </c>
      <c r="D9">
        <v>35.718555956678721</v>
      </c>
      <c r="E9">
        <v>23.281444043321326</v>
      </c>
      <c r="F9">
        <v>1013.8422382671475</v>
      </c>
      <c r="G9">
        <v>19.194350180505495</v>
      </c>
      <c r="H9">
        <v>25.057273768614223</v>
      </c>
    </row>
    <row r="10" spans="1:8" x14ac:dyDescent="0.55000000000000004">
      <c r="A10" t="s">
        <v>46</v>
      </c>
      <c r="B10" s="13">
        <v>45307.740972222222</v>
      </c>
      <c r="C10" s="13">
        <v>45308.356944444444</v>
      </c>
      <c r="D10">
        <v>34.119554230551124</v>
      </c>
      <c r="E10">
        <v>25.661161272004474</v>
      </c>
      <c r="F10">
        <v>1013.8911669505827</v>
      </c>
      <c r="G10">
        <v>18.532788188529516</v>
      </c>
      <c r="H10">
        <v>47.289601227350381</v>
      </c>
    </row>
    <row r="11" spans="1:8" x14ac:dyDescent="0.55000000000000004">
      <c r="B11" s="13"/>
      <c r="C11" s="13"/>
    </row>
    <row r="12" spans="1:8" ht="18.5" thickBot="1" x14ac:dyDescent="0.6">
      <c r="B12" t="s">
        <v>63</v>
      </c>
    </row>
    <row r="13" spans="1:8" ht="18.5" thickBot="1" x14ac:dyDescent="0.6">
      <c r="B13" s="57" t="s">
        <v>41</v>
      </c>
      <c r="C13" s="59" t="s">
        <v>42</v>
      </c>
      <c r="D13" s="70" t="s">
        <v>43</v>
      </c>
      <c r="E13" s="62"/>
      <c r="F13" s="62"/>
      <c r="G13" s="62"/>
      <c r="H13" s="63"/>
    </row>
    <row r="14" spans="1:8" ht="18.5" thickBot="1" x14ac:dyDescent="0.6">
      <c r="B14" s="58"/>
      <c r="C14" s="60"/>
      <c r="D14" s="22" t="s">
        <v>38</v>
      </c>
      <c r="E14" s="23" t="s">
        <v>4</v>
      </c>
      <c r="F14" s="23" t="s">
        <v>45</v>
      </c>
      <c r="G14" s="23" t="s">
        <v>39</v>
      </c>
      <c r="H14" s="24" t="s">
        <v>44</v>
      </c>
    </row>
    <row r="15" spans="1:8" x14ac:dyDescent="0.55000000000000004">
      <c r="B15" s="13">
        <v>45308.430555555555</v>
      </c>
      <c r="C15" s="13">
        <v>45308.475694444445</v>
      </c>
      <c r="D15">
        <v>34.025270270270283</v>
      </c>
      <c r="E15">
        <v>27.609054054054059</v>
      </c>
      <c r="F15">
        <v>1014.9220270270274</v>
      </c>
      <c r="G15">
        <v>19.974054054054037</v>
      </c>
      <c r="H15">
        <v>188.9338731443998</v>
      </c>
    </row>
    <row r="16" spans="1:8" x14ac:dyDescent="0.55000000000000004">
      <c r="B16" s="13">
        <f>C15</f>
        <v>45308.475694444445</v>
      </c>
      <c r="C16" s="13">
        <v>45308.611111111109</v>
      </c>
      <c r="D16">
        <v>33.682661064425766</v>
      </c>
      <c r="E16">
        <v>26.963865546218507</v>
      </c>
      <c r="F16">
        <v>1013.3074509803928</v>
      </c>
      <c r="G16">
        <v>18.821316526610627</v>
      </c>
      <c r="H16">
        <v>29.066749714523009</v>
      </c>
    </row>
    <row r="17" spans="2:8" x14ac:dyDescent="0.55000000000000004">
      <c r="B17" s="13">
        <f t="shared" ref="B17:B21" si="0">C16</f>
        <v>45308.611111111109</v>
      </c>
      <c r="C17" s="13">
        <v>45308.694444444445</v>
      </c>
      <c r="D17">
        <v>33.532136363636361</v>
      </c>
      <c r="E17">
        <v>28.025227272727282</v>
      </c>
      <c r="F17">
        <v>1012.1921363636366</v>
      </c>
      <c r="G17">
        <v>18.416772727272694</v>
      </c>
      <c r="H17">
        <v>128.20512820512795</v>
      </c>
    </row>
    <row r="18" spans="2:8" x14ac:dyDescent="0.55000000000000004">
      <c r="B18" s="13">
        <f t="shared" si="0"/>
        <v>45308.694444444445</v>
      </c>
      <c r="C18" s="13">
        <v>45309.436805555553</v>
      </c>
      <c r="D18">
        <v>33.019308755760413</v>
      </c>
      <c r="E18">
        <v>29.805391705069106</v>
      </c>
      <c r="F18">
        <v>1012.3126881720389</v>
      </c>
      <c r="G18">
        <v>18.769462365591252</v>
      </c>
      <c r="H18">
        <v>16.268759913775568</v>
      </c>
    </row>
    <row r="19" spans="2:8" x14ac:dyDescent="0.55000000000000004">
      <c r="B19" s="13">
        <f t="shared" si="0"/>
        <v>45309.436805555553</v>
      </c>
      <c r="C19" s="13">
        <v>45309.54583333333</v>
      </c>
      <c r="D19">
        <v>33.60868512110725</v>
      </c>
      <c r="E19">
        <v>32.567716262975772</v>
      </c>
      <c r="F19">
        <v>1010.7652595155704</v>
      </c>
      <c r="G19">
        <v>19.531833910034589</v>
      </c>
      <c r="H19">
        <v>163.05318380752476</v>
      </c>
    </row>
    <row r="20" spans="2:8" x14ac:dyDescent="0.55000000000000004">
      <c r="B20" s="13">
        <f t="shared" si="0"/>
        <v>45309.54583333333</v>
      </c>
      <c r="C20" s="13">
        <v>45309.703472222223</v>
      </c>
      <c r="D20">
        <v>33.423480392156875</v>
      </c>
      <c r="E20">
        <v>33.833210784313721</v>
      </c>
      <c r="F20">
        <v>1008.8104901960777</v>
      </c>
      <c r="G20">
        <v>19.775686274509766</v>
      </c>
      <c r="H20">
        <v>74.931038741817318</v>
      </c>
    </row>
    <row r="21" spans="2:8" x14ac:dyDescent="0.55000000000000004">
      <c r="B21" s="13">
        <f t="shared" si="0"/>
        <v>45309.703472222223</v>
      </c>
      <c r="C21" s="13">
        <v>45309.711111111108</v>
      </c>
      <c r="D21">
        <v>33.63761904761904</v>
      </c>
      <c r="E21">
        <v>33.761904761904759</v>
      </c>
      <c r="F21">
        <v>1008.9561904761906</v>
      </c>
      <c r="G21">
        <v>20.121428571428574</v>
      </c>
      <c r="H21">
        <v>0</v>
      </c>
    </row>
    <row r="23" spans="2:8" ht="18.5" thickBot="1" x14ac:dyDescent="0.6">
      <c r="B23" t="s">
        <v>64</v>
      </c>
    </row>
    <row r="24" spans="2:8" ht="18.5" thickBot="1" x14ac:dyDescent="0.6">
      <c r="B24" s="57" t="s">
        <v>41</v>
      </c>
      <c r="C24" s="59" t="s">
        <v>42</v>
      </c>
      <c r="D24" s="61" t="s">
        <v>43</v>
      </c>
      <c r="E24" s="62"/>
      <c r="F24" s="62"/>
      <c r="G24" s="62"/>
      <c r="H24" s="63"/>
    </row>
    <row r="25" spans="2:8" ht="18.5" thickBot="1" x14ac:dyDescent="0.6">
      <c r="B25" s="58"/>
      <c r="C25" s="60"/>
      <c r="D25" s="26" t="s">
        <v>38</v>
      </c>
      <c r="E25" s="23" t="s">
        <v>4</v>
      </c>
      <c r="F25" s="23" t="s">
        <v>45</v>
      </c>
      <c r="G25" s="23" t="s">
        <v>39</v>
      </c>
      <c r="H25" s="24" t="s">
        <v>44</v>
      </c>
    </row>
    <row r="26" spans="2:8" x14ac:dyDescent="0.55000000000000004">
      <c r="B26" s="13">
        <v>45309.711111111108</v>
      </c>
      <c r="C26" s="13">
        <v>45309.78402777778</v>
      </c>
      <c r="D26">
        <v>33.992393162393164</v>
      </c>
      <c r="E26">
        <v>33.300427350427363</v>
      </c>
      <c r="F26">
        <v>1009.0989743589745</v>
      </c>
      <c r="G26">
        <v>20.10179487179488</v>
      </c>
      <c r="H26">
        <v>63.492063492063643</v>
      </c>
    </row>
    <row r="27" spans="2:8" x14ac:dyDescent="0.55000000000000004">
      <c r="B27" s="13">
        <f>C26</f>
        <v>45309.78402777778</v>
      </c>
      <c r="C27" s="13">
        <v>45310.354166666664</v>
      </c>
      <c r="D27">
        <v>34.833077593722777</v>
      </c>
      <c r="E27">
        <v>32.411464690496942</v>
      </c>
      <c r="F27">
        <v>1009.1297122929387</v>
      </c>
      <c r="G27">
        <v>21.157279860505433</v>
      </c>
      <c r="H27">
        <v>37.630096154798331</v>
      </c>
    </row>
    <row r="28" spans="2:8" x14ac:dyDescent="0.55000000000000004">
      <c r="B28" s="13">
        <f t="shared" ref="B28" si="1">C27</f>
        <v>45310.354166666664</v>
      </c>
      <c r="C28" s="13">
        <v>45310.441666666666</v>
      </c>
      <c r="D28">
        <v>34.014070351758797</v>
      </c>
      <c r="E28">
        <v>35.989246231155761</v>
      </c>
      <c r="F28">
        <v>1009.808693467337</v>
      </c>
      <c r="G28">
        <v>20.990150753768841</v>
      </c>
      <c r="H28">
        <v>55.432372505543299</v>
      </c>
    </row>
    <row r="29" spans="2:8" x14ac:dyDescent="0.55000000000000004">
      <c r="B29" s="13">
        <f>C28</f>
        <v>45310.441666666666</v>
      </c>
      <c r="C29" s="13">
        <v>45310.513888888891</v>
      </c>
      <c r="D29">
        <v>33.847572254335283</v>
      </c>
      <c r="E29">
        <v>37.766589595375699</v>
      </c>
      <c r="F29">
        <v>1009.2505780346817</v>
      </c>
      <c r="G29">
        <v>21.226936416184962</v>
      </c>
      <c r="H29">
        <v>58.585031989287174</v>
      </c>
    </row>
    <row r="30" spans="2:8" x14ac:dyDescent="0.55000000000000004">
      <c r="B30" s="13">
        <f>C29</f>
        <v>45310.513888888891</v>
      </c>
      <c r="C30" s="13">
        <v>45310.68472222222</v>
      </c>
      <c r="D30">
        <v>33.681818181818187</v>
      </c>
      <c r="E30">
        <v>38.36773835920178</v>
      </c>
      <c r="F30">
        <v>1007.1351219512201</v>
      </c>
      <c r="G30">
        <v>21.733503325942383</v>
      </c>
      <c r="H30" t="s">
        <v>49</v>
      </c>
    </row>
    <row r="32" spans="2:8" ht="18.5" thickBot="1" x14ac:dyDescent="0.6">
      <c r="B32" t="s">
        <v>47</v>
      </c>
    </row>
    <row r="33" spans="1:8" ht="18.5" thickBot="1" x14ac:dyDescent="0.6">
      <c r="B33" s="57" t="s">
        <v>41</v>
      </c>
      <c r="C33" s="59" t="s">
        <v>42</v>
      </c>
      <c r="D33" s="70" t="s">
        <v>43</v>
      </c>
      <c r="E33" s="62"/>
      <c r="F33" s="62"/>
      <c r="G33" s="62"/>
      <c r="H33" s="63"/>
    </row>
    <row r="34" spans="1:8" ht="18.5" thickBot="1" x14ac:dyDescent="0.6">
      <c r="B34" s="58"/>
      <c r="C34" s="60"/>
      <c r="D34" s="22" t="s">
        <v>38</v>
      </c>
      <c r="E34" s="23" t="s">
        <v>4</v>
      </c>
      <c r="F34" s="23" t="s">
        <v>45</v>
      </c>
      <c r="G34" s="23" t="s">
        <v>39</v>
      </c>
      <c r="H34" s="24" t="s">
        <v>44</v>
      </c>
    </row>
    <row r="35" spans="1:8" x14ac:dyDescent="0.55000000000000004">
      <c r="B35" s="13">
        <v>45315.377083333333</v>
      </c>
      <c r="C35" s="13">
        <v>45315.526388888888</v>
      </c>
      <c r="D35" t="s">
        <v>49</v>
      </c>
      <c r="E35" t="s">
        <v>49</v>
      </c>
      <c r="F35" t="s">
        <v>49</v>
      </c>
      <c r="G35" t="s">
        <v>49</v>
      </c>
      <c r="H35">
        <v>56.677612343124409</v>
      </c>
    </row>
    <row r="36" spans="1:8" x14ac:dyDescent="0.55000000000000004">
      <c r="B36" s="13">
        <f>C35</f>
        <v>45315.526388888888</v>
      </c>
      <c r="C36" s="13">
        <v>45315.663888888892</v>
      </c>
      <c r="D36">
        <v>28.139913043478266</v>
      </c>
      <c r="E36">
        <v>30.502260869565202</v>
      </c>
      <c r="F36">
        <v>1015.7375652173923</v>
      </c>
      <c r="G36">
        <v>17.32634782608692</v>
      </c>
      <c r="H36">
        <v>195.57274876423813</v>
      </c>
    </row>
    <row r="37" spans="1:8" x14ac:dyDescent="0.55000000000000004">
      <c r="B37" s="13">
        <f t="shared" ref="B37:B38" si="2">C36</f>
        <v>45315.663888888892</v>
      </c>
      <c r="C37" s="13">
        <v>45315.78125</v>
      </c>
      <c r="D37">
        <v>29.308089171974515</v>
      </c>
      <c r="E37">
        <v>29.085732484076434</v>
      </c>
      <c r="F37">
        <v>1015.7075477707004</v>
      </c>
      <c r="G37">
        <v>18.303694267515912</v>
      </c>
      <c r="H37">
        <v>102.79445428238247</v>
      </c>
    </row>
    <row r="38" spans="1:8" x14ac:dyDescent="0.55000000000000004">
      <c r="A38" t="s">
        <v>48</v>
      </c>
      <c r="B38" s="13">
        <f t="shared" si="2"/>
        <v>45315.78125</v>
      </c>
      <c r="C38" s="13">
        <v>45316.357638888891</v>
      </c>
      <c r="D38">
        <v>27.343680419122478</v>
      </c>
      <c r="E38">
        <v>30.448113948919467</v>
      </c>
      <c r="F38">
        <v>1016.6736345776037</v>
      </c>
      <c r="G38">
        <v>18.483555992141245</v>
      </c>
      <c r="H38">
        <v>38.921875398935029</v>
      </c>
    </row>
    <row r="39" spans="1:8" x14ac:dyDescent="0.55000000000000004">
      <c r="B39" s="13">
        <v>45320.392361111109</v>
      </c>
      <c r="C39" s="13">
        <v>45320.477777777778</v>
      </c>
      <c r="H39">
        <v>89.97718435682431</v>
      </c>
    </row>
    <row r="40" spans="1:8" x14ac:dyDescent="0.55000000000000004">
      <c r="B40" s="13">
        <f>C39</f>
        <v>45320.477777777778</v>
      </c>
      <c r="C40" s="13">
        <v>45320.51458333333</v>
      </c>
      <c r="H40">
        <v>65.627563576701704</v>
      </c>
    </row>
    <row r="41" spans="1:8" x14ac:dyDescent="0.55000000000000004">
      <c r="B41" s="13">
        <f t="shared" ref="B41:B48" si="3">C40</f>
        <v>45320.51458333333</v>
      </c>
      <c r="C41" s="13">
        <v>45320.539583333331</v>
      </c>
      <c r="H41">
        <v>0</v>
      </c>
    </row>
    <row r="42" spans="1:8" x14ac:dyDescent="0.55000000000000004">
      <c r="B42" s="13">
        <f t="shared" si="3"/>
        <v>45320.539583333331</v>
      </c>
      <c r="C42" s="13">
        <v>45320.623611111114</v>
      </c>
      <c r="H42">
        <v>132.23140495867756</v>
      </c>
    </row>
    <row r="43" spans="1:8" x14ac:dyDescent="0.55000000000000004">
      <c r="B43" s="13">
        <f t="shared" si="3"/>
        <v>45320.623611111114</v>
      </c>
      <c r="C43" s="13">
        <v>45320.688194444447</v>
      </c>
      <c r="H43">
        <v>31.692133559705741</v>
      </c>
    </row>
    <row r="44" spans="1:8" x14ac:dyDescent="0.55000000000000004">
      <c r="B44" s="13">
        <f t="shared" si="3"/>
        <v>45320.688194444447</v>
      </c>
      <c r="C44" s="13">
        <v>45320.730555555558</v>
      </c>
      <c r="H44">
        <v>92.918298267737313</v>
      </c>
    </row>
    <row r="45" spans="1:8" x14ac:dyDescent="0.55000000000000004">
      <c r="B45" s="13">
        <f t="shared" si="3"/>
        <v>45320.730555555558</v>
      </c>
      <c r="C45" s="13">
        <v>45320.771527777775</v>
      </c>
      <c r="H45">
        <v>91.2646675358544</v>
      </c>
    </row>
    <row r="46" spans="1:8" x14ac:dyDescent="0.55000000000000004">
      <c r="B46" s="13">
        <f t="shared" si="3"/>
        <v>45320.771527777775</v>
      </c>
      <c r="C46" s="13">
        <v>45321.339583333334</v>
      </c>
      <c r="H46">
        <v>51.344743276283609</v>
      </c>
    </row>
    <row r="47" spans="1:8" x14ac:dyDescent="0.55000000000000004">
      <c r="B47" s="13">
        <f t="shared" si="3"/>
        <v>45321.339583333334</v>
      </c>
      <c r="C47" s="13">
        <v>45321.393055555556</v>
      </c>
      <c r="H47">
        <v>0</v>
      </c>
    </row>
    <row r="48" spans="1:8" x14ac:dyDescent="0.55000000000000004">
      <c r="B48" s="13">
        <f t="shared" si="3"/>
        <v>45321.393055555556</v>
      </c>
      <c r="C48" s="13">
        <v>45321.44027777778</v>
      </c>
      <c r="H48">
        <v>95.022624434389087</v>
      </c>
    </row>
    <row r="49" spans="1:17" ht="18.5" thickBot="1" x14ac:dyDescent="0.6">
      <c r="B49" s="13"/>
    </row>
    <row r="50" spans="1:17" ht="18.5" thickBot="1" x14ac:dyDescent="0.6">
      <c r="B50" s="71" t="s">
        <v>70</v>
      </c>
      <c r="C50" s="72"/>
      <c r="D50" s="48" t="s">
        <v>52</v>
      </c>
      <c r="E50" s="49">
        <v>140</v>
      </c>
    </row>
    <row r="51" spans="1:17" ht="18.5" thickBot="1" x14ac:dyDescent="0.6">
      <c r="B51" s="43"/>
      <c r="C51" s="39" t="s">
        <v>53</v>
      </c>
      <c r="D51" s="37" t="s">
        <v>54</v>
      </c>
      <c r="E51" s="39" t="s">
        <v>55</v>
      </c>
      <c r="F51" s="37" t="s">
        <v>56</v>
      </c>
      <c r="G51" s="37" t="s">
        <v>51</v>
      </c>
      <c r="H51" s="37" t="s">
        <v>72</v>
      </c>
      <c r="I51" s="37" t="s">
        <v>73</v>
      </c>
      <c r="J51" s="37" t="s">
        <v>74</v>
      </c>
      <c r="K51" s="37" t="s">
        <v>75</v>
      </c>
      <c r="L51" s="37" t="s">
        <v>57</v>
      </c>
      <c r="M51" s="37" t="s">
        <v>58</v>
      </c>
      <c r="N51" s="37" t="s">
        <v>59</v>
      </c>
      <c r="O51" s="37" t="s">
        <v>60</v>
      </c>
      <c r="P51" s="37" t="s">
        <v>62</v>
      </c>
      <c r="Q51" s="38" t="s">
        <v>61</v>
      </c>
    </row>
    <row r="52" spans="1:17" x14ac:dyDescent="0.55000000000000004">
      <c r="B52" s="44" t="s">
        <v>50</v>
      </c>
      <c r="C52" s="40">
        <v>45307.542361111111</v>
      </c>
      <c r="D52" s="36">
        <v>45307.740972222222</v>
      </c>
      <c r="E52" s="40"/>
      <c r="F52" s="36"/>
      <c r="G52" s="29">
        <f>(D52-C52+F52-E52)*24</f>
        <v>4.7666666666627862</v>
      </c>
      <c r="H52" s="29">
        <v>4.5</v>
      </c>
      <c r="I52" s="29">
        <v>4.8499999999999996</v>
      </c>
      <c r="J52" s="29">
        <v>1</v>
      </c>
      <c r="K52" s="29">
        <v>1</v>
      </c>
      <c r="L52" s="29">
        <v>35.136945661700359</v>
      </c>
      <c r="M52" s="29">
        <v>24.750420683610919</v>
      </c>
      <c r="N52" s="29">
        <v>1013.4266257668769</v>
      </c>
      <c r="O52" s="29">
        <v>18.985521472392893</v>
      </c>
      <c r="P52" s="29">
        <f>($E$50*100)*((1/H52)-(1/I52))+($E$50*100)*((1/J52)-(1/K52))</f>
        <v>224.51317296678081</v>
      </c>
      <c r="Q52" s="30">
        <f>P52/G52</f>
        <v>47.100665657404946</v>
      </c>
    </row>
    <row r="53" spans="1:17" x14ac:dyDescent="0.55000000000000004">
      <c r="B53" s="45" t="s">
        <v>66</v>
      </c>
      <c r="C53" s="41">
        <v>45308.430555555555</v>
      </c>
      <c r="D53" s="27">
        <v>45309.711111111108</v>
      </c>
      <c r="E53" s="41"/>
      <c r="F53" s="27"/>
      <c r="G53" s="34">
        <f t="shared" ref="G53:G56" si="4">(D53-C53+F53-E53)*24</f>
        <v>30.733333333279006</v>
      </c>
      <c r="H53" s="28">
        <v>3.6</v>
      </c>
      <c r="I53" s="28">
        <v>6</v>
      </c>
      <c r="J53" s="28">
        <v>1</v>
      </c>
      <c r="K53" s="28">
        <v>1</v>
      </c>
      <c r="L53" s="28">
        <v>33.251788079470117</v>
      </c>
      <c r="M53" s="28">
        <v>30.093217940999363</v>
      </c>
      <c r="N53" s="28">
        <v>1011.8837627935026</v>
      </c>
      <c r="O53" s="28">
        <v>18.976962673088764</v>
      </c>
      <c r="P53" s="28">
        <f t="shared" ref="P53:P56" si="5">($E$50*100)*((1/H53)-(1/I53))+($E$50*100)*((1/J53)-(1/K53))</f>
        <v>1555.5555555555559</v>
      </c>
      <c r="Q53" s="31">
        <f>P53/G53</f>
        <v>50.614605929229036</v>
      </c>
    </row>
    <row r="54" spans="1:17" x14ac:dyDescent="0.55000000000000004">
      <c r="B54" s="46" t="s">
        <v>65</v>
      </c>
      <c r="C54" s="41">
        <v>45309.711111111108</v>
      </c>
      <c r="D54" s="27">
        <v>45310.513888888891</v>
      </c>
      <c r="E54" s="27"/>
      <c r="F54" s="27"/>
      <c r="G54" s="34">
        <f t="shared" si="4"/>
        <v>19.266666666779201</v>
      </c>
      <c r="H54" s="28">
        <v>6</v>
      </c>
      <c r="I54" s="28">
        <v>9.4</v>
      </c>
      <c r="J54" s="28">
        <v>1</v>
      </c>
      <c r="K54" s="28">
        <v>1</v>
      </c>
      <c r="L54" s="28">
        <v>34.569119804401033</v>
      </c>
      <c r="M54" s="28">
        <v>33.476515892420551</v>
      </c>
      <c r="N54" s="28">
        <v>1009.2228850855737</v>
      </c>
      <c r="O54" s="28">
        <v>21.068832518337388</v>
      </c>
      <c r="P54" s="28">
        <f t="shared" si="5"/>
        <v>843.97163120567359</v>
      </c>
      <c r="Q54" s="31">
        <f>P54/G54</f>
        <v>43.804755944675293</v>
      </c>
    </row>
    <row r="55" spans="1:17" x14ac:dyDescent="0.55000000000000004">
      <c r="A55" t="s">
        <v>76</v>
      </c>
      <c r="B55" s="45" t="s">
        <v>47</v>
      </c>
      <c r="C55" s="41">
        <v>45315.526388888888</v>
      </c>
      <c r="D55" s="27">
        <v>45315.78125</v>
      </c>
      <c r="E55" s="27">
        <v>45320.392361111109</v>
      </c>
      <c r="F55" s="13">
        <v>45321.44027777778</v>
      </c>
      <c r="G55" s="34">
        <f t="shared" si="4"/>
        <v>31.266666666779201</v>
      </c>
      <c r="H55" s="28">
        <v>4.7</v>
      </c>
      <c r="I55" s="28">
        <v>6.85</v>
      </c>
      <c r="J55" s="28">
        <v>3.3</v>
      </c>
      <c r="K55" s="28">
        <v>5.2</v>
      </c>
      <c r="L55" s="28">
        <v>28.748665480427</v>
      </c>
      <c r="M55" s="28">
        <v>31.175990510083</v>
      </c>
      <c r="N55" s="28">
        <v>1017.0500711743813</v>
      </c>
      <c r="O55" s="28">
        <v>18.611284104389302</v>
      </c>
      <c r="P55" s="28">
        <f t="shared" si="5"/>
        <v>2485.0443339339135</v>
      </c>
      <c r="Q55" s="31">
        <f>P55/G55</f>
        <v>79.479029869668537</v>
      </c>
    </row>
    <row r="56" spans="1:17" ht="18.5" thickBot="1" x14ac:dyDescent="0.6">
      <c r="B56" s="47" t="s">
        <v>67</v>
      </c>
      <c r="C56" s="42">
        <v>45308.430555555555</v>
      </c>
      <c r="D56" s="32">
        <v>45310.68472222222</v>
      </c>
      <c r="E56" s="42"/>
      <c r="F56" s="32"/>
      <c r="G56" s="23">
        <f t="shared" si="4"/>
        <v>54.099999999976717</v>
      </c>
      <c r="H56" s="25">
        <v>3.6</v>
      </c>
      <c r="I56" s="25">
        <v>3.85</v>
      </c>
      <c r="J56" s="25">
        <v>1</v>
      </c>
      <c r="K56" s="25">
        <v>1</v>
      </c>
      <c r="L56" s="25">
        <v>33.686148586213349</v>
      </c>
      <c r="M56" s="25">
        <v>31.806993162077173</v>
      </c>
      <c r="N56" s="25">
        <v>1010.6816004435433</v>
      </c>
      <c r="O56" s="25">
        <v>19.840340048050074</v>
      </c>
      <c r="P56" s="25">
        <f t="shared" si="5"/>
        <v>252.52525252525305</v>
      </c>
      <c r="Q56" s="33">
        <f>P56/G56</f>
        <v>4.6677495845723058</v>
      </c>
    </row>
    <row r="58" spans="1:17" ht="18.5" thickBot="1" x14ac:dyDescent="0.6">
      <c r="B58" s="13"/>
    </row>
    <row r="59" spans="1:17" ht="18.5" thickBot="1" x14ac:dyDescent="0.6">
      <c r="B59" s="73" t="s">
        <v>71</v>
      </c>
      <c r="C59" s="74"/>
      <c r="D59" s="35" t="s">
        <v>52</v>
      </c>
      <c r="E59" s="4">
        <v>140</v>
      </c>
    </row>
    <row r="60" spans="1:17" ht="18.5" thickBot="1" x14ac:dyDescent="0.6">
      <c r="B60" s="43"/>
      <c r="C60" s="39" t="s">
        <v>53</v>
      </c>
      <c r="D60" s="37" t="s">
        <v>54</v>
      </c>
      <c r="E60" s="37" t="s">
        <v>51</v>
      </c>
      <c r="F60" s="37" t="s">
        <v>68</v>
      </c>
      <c r="G60" s="37" t="s">
        <v>69</v>
      </c>
      <c r="H60" s="37" t="s">
        <v>62</v>
      </c>
      <c r="I60" s="38" t="s">
        <v>61</v>
      </c>
    </row>
    <row r="61" spans="1:17" x14ac:dyDescent="0.55000000000000004">
      <c r="B61" s="44" t="s">
        <v>50</v>
      </c>
      <c r="C61" s="40">
        <v>45307.542361111111</v>
      </c>
      <c r="D61" s="13">
        <v>45308.356944444444</v>
      </c>
      <c r="E61" s="29">
        <f>(D61-C61)*24</f>
        <v>19.549999999988358</v>
      </c>
      <c r="F61" s="29">
        <v>4.5</v>
      </c>
      <c r="G61" s="29">
        <v>6.4</v>
      </c>
      <c r="H61" s="29">
        <f>($E$50*100)*((1/F61)-(1/G61))</f>
        <v>923.61111111111097</v>
      </c>
      <c r="I61" s="30">
        <f>H61/E61</f>
        <v>47.243535095225624</v>
      </c>
    </row>
    <row r="62" spans="1:17" x14ac:dyDescent="0.55000000000000004">
      <c r="B62" s="45" t="s">
        <v>66</v>
      </c>
      <c r="C62" s="41">
        <v>45308.430555555555</v>
      </c>
      <c r="D62" s="27">
        <v>45309.711111111108</v>
      </c>
      <c r="E62" s="34">
        <f>(D62-C62)*24</f>
        <v>30.733333333279006</v>
      </c>
      <c r="F62" s="28">
        <v>3.6</v>
      </c>
      <c r="G62" s="28">
        <v>6</v>
      </c>
      <c r="H62" s="28">
        <f>($E$50*100)*((1/F62)-(1/G62))</f>
        <v>1555.5555555555559</v>
      </c>
      <c r="I62" s="31">
        <f>H62/E62</f>
        <v>50.614605929229036</v>
      </c>
    </row>
    <row r="63" spans="1:17" x14ac:dyDescent="0.55000000000000004">
      <c r="B63" s="46" t="s">
        <v>65</v>
      </c>
      <c r="C63" s="41">
        <v>45309.711111111108</v>
      </c>
      <c r="D63" s="27">
        <v>45310.513888888891</v>
      </c>
      <c r="E63" s="34">
        <f>(D63-C63)*24</f>
        <v>19.266666666779201</v>
      </c>
      <c r="F63" s="28">
        <v>6</v>
      </c>
      <c r="G63" s="28">
        <v>9.4</v>
      </c>
      <c r="H63" s="28">
        <f>($E$50*100)*((1/F63)-(1/G63))</f>
        <v>843.97163120567359</v>
      </c>
      <c r="I63" s="31">
        <f>H63/E63</f>
        <v>43.804755944675293</v>
      </c>
    </row>
    <row r="64" spans="1:17" x14ac:dyDescent="0.55000000000000004">
      <c r="B64" s="45" t="s">
        <v>47</v>
      </c>
      <c r="C64" s="41">
        <v>45315.526388888888</v>
      </c>
      <c r="D64" s="13">
        <v>45316.357638888891</v>
      </c>
      <c r="E64" s="34">
        <f>(D64-C64)*24</f>
        <v>19.950000000069849</v>
      </c>
      <c r="F64" s="28">
        <v>4.7</v>
      </c>
      <c r="G64" s="28">
        <v>9.3000000000000007</v>
      </c>
      <c r="H64" s="28">
        <f>($E$50*100)*((1/F64)-(1/G64))</f>
        <v>1473.3470601692979</v>
      </c>
      <c r="I64" s="31">
        <f>H64/E64</f>
        <v>73.851982965621019</v>
      </c>
    </row>
    <row r="65" spans="2:9" ht="18.5" thickBot="1" x14ac:dyDescent="0.6">
      <c r="B65" s="47" t="s">
        <v>67</v>
      </c>
      <c r="C65" s="42">
        <v>45308.430555555555</v>
      </c>
      <c r="D65" s="32">
        <v>45310.68472222222</v>
      </c>
      <c r="E65" s="23">
        <f>(D65-C65)*24</f>
        <v>54.099999999976717</v>
      </c>
      <c r="F65" s="25">
        <v>3.6</v>
      </c>
      <c r="G65" s="25">
        <v>3.85</v>
      </c>
      <c r="H65" s="25">
        <f>($E$50*100)*((1/F65)-(1/G65))</f>
        <v>252.52525252525305</v>
      </c>
      <c r="I65" s="33">
        <f>H65/E65</f>
        <v>4.6677495845723058</v>
      </c>
    </row>
  </sheetData>
  <mergeCells count="15">
    <mergeCell ref="B50:C50"/>
    <mergeCell ref="B59:C59"/>
    <mergeCell ref="B33:B34"/>
    <mergeCell ref="C33:C34"/>
    <mergeCell ref="D33:H33"/>
    <mergeCell ref="B24:B25"/>
    <mergeCell ref="C24:C25"/>
    <mergeCell ref="D24:H24"/>
    <mergeCell ref="B2:H3"/>
    <mergeCell ref="D6:H6"/>
    <mergeCell ref="B6:B7"/>
    <mergeCell ref="C6:C7"/>
    <mergeCell ref="B13:B14"/>
    <mergeCell ref="C13:C14"/>
    <mergeCell ref="D13:H13"/>
  </mergeCells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Readme</vt:lpstr>
      <vt:lpstr>実験環境</vt:lpstr>
      <vt:lpstr>template</vt:lpstr>
      <vt:lpstr>円筒,扇風版有,0.6</vt:lpstr>
      <vt:lpstr>円筒,扇風版有,1m</vt:lpstr>
      <vt:lpstr>平均取って解析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小濵 就＠沖縄高専学生</dc:creator>
  <cp:lastModifiedBy>小濵 就＠沖縄高専学生</cp:lastModifiedBy>
  <dcterms:created xsi:type="dcterms:W3CDTF">2024-01-27T02:50:22Z</dcterms:created>
  <dcterms:modified xsi:type="dcterms:W3CDTF">2024-02-14T11:35:15Z</dcterms:modified>
</cp:coreProperties>
</file>