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ic191209_edu_okinawa-ct_ac_jp/Documents/5年/卒研/実験データちゃんたち/"/>
    </mc:Choice>
  </mc:AlternateContent>
  <xr:revisionPtr revIDLastSave="62" documentId="13_ncr:1_{D874DF49-B940-4F9E-BE25-81EE9C7C4164}" xr6:coauthVersionLast="47" xr6:coauthVersionMax="47" xr10:uidLastSave="{200CDD66-7E9F-4BC0-80C9-7B79F6D62412}"/>
  <bookViews>
    <workbookView xWindow="-110" yWindow="-110" windowWidth="19420" windowHeight="10420" firstSheet="1" activeTab="11" xr2:uid="{9BBC037C-80C6-4454-89DC-D4BC2DF4D696}"/>
  </bookViews>
  <sheets>
    <sheet name="template" sheetId="3" r:id="rId1"/>
    <sheet name="各実験時間" sheetId="8" r:id="rId2"/>
    <sheet name="1_15" sheetId="1" r:id="rId3"/>
    <sheet name="1_16" sheetId="4" r:id="rId4"/>
    <sheet name="1_17" sheetId="6" r:id="rId5"/>
    <sheet name="1_18" sheetId="7" r:id="rId6"/>
    <sheet name="1_19" sheetId="9" r:id="rId7"/>
    <sheet name="1_22" sheetId="12" r:id="rId8"/>
    <sheet name="1_24" sheetId="13" r:id="rId9"/>
    <sheet name="1_29" sheetId="15" r:id="rId10"/>
    <sheet name="1_30" sheetId="17" r:id="rId11"/>
    <sheet name="1_31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9" l="1"/>
  <c r="N17" i="19"/>
  <c r="M17" i="19"/>
  <c r="L17" i="19"/>
  <c r="K17" i="19"/>
  <c r="J17" i="19"/>
  <c r="I17" i="19"/>
  <c r="H17" i="19"/>
  <c r="G17" i="19"/>
  <c r="F17" i="19"/>
  <c r="E17" i="19"/>
  <c r="D17" i="19"/>
  <c r="I16" i="19"/>
  <c r="I18" i="19" s="1"/>
  <c r="O15" i="19"/>
  <c r="N15" i="19"/>
  <c r="O16" i="19" s="1"/>
  <c r="O18" i="19" s="1"/>
  <c r="M15" i="19"/>
  <c r="N16" i="19" s="1"/>
  <c r="N18" i="19" s="1"/>
  <c r="L15" i="19"/>
  <c r="M16" i="19" s="1"/>
  <c r="M18" i="19" s="1"/>
  <c r="K15" i="19"/>
  <c r="L16" i="19" s="1"/>
  <c r="L18" i="19" s="1"/>
  <c r="J15" i="19"/>
  <c r="K16" i="19" s="1"/>
  <c r="K18" i="19" s="1"/>
  <c r="I15" i="19"/>
  <c r="J16" i="19" s="1"/>
  <c r="J18" i="19" s="1"/>
  <c r="H15" i="19"/>
  <c r="G15" i="19"/>
  <c r="H16" i="19" s="1"/>
  <c r="H18" i="19" s="1"/>
  <c r="F15" i="19"/>
  <c r="G16" i="19" s="1"/>
  <c r="G18" i="19" s="1"/>
  <c r="E15" i="19"/>
  <c r="D15" i="19"/>
  <c r="C15" i="19"/>
  <c r="O9" i="19"/>
  <c r="N9" i="19"/>
  <c r="M9" i="19"/>
  <c r="L9" i="19"/>
  <c r="K9" i="19"/>
  <c r="J9" i="19"/>
  <c r="I9" i="19"/>
  <c r="H9" i="19"/>
  <c r="G9" i="19"/>
  <c r="F9" i="19"/>
  <c r="E9" i="19"/>
  <c r="D9" i="19"/>
  <c r="J8" i="19"/>
  <c r="J10" i="19" s="1"/>
  <c r="O7" i="19"/>
  <c r="N7" i="19"/>
  <c r="O8" i="19" s="1"/>
  <c r="O10" i="19" s="1"/>
  <c r="M7" i="19"/>
  <c r="N8" i="19" s="1"/>
  <c r="N10" i="19" s="1"/>
  <c r="L7" i="19"/>
  <c r="M8" i="19" s="1"/>
  <c r="M10" i="19" s="1"/>
  <c r="K7" i="19"/>
  <c r="L8" i="19" s="1"/>
  <c r="L10" i="19" s="1"/>
  <c r="J7" i="19"/>
  <c r="K8" i="19" s="1"/>
  <c r="K10" i="19" s="1"/>
  <c r="I7" i="19"/>
  <c r="H7" i="19"/>
  <c r="I8" i="19" s="1"/>
  <c r="I10" i="19" s="1"/>
  <c r="G7" i="19"/>
  <c r="H8" i="19" s="1"/>
  <c r="H10" i="19" s="1"/>
  <c r="F7" i="19"/>
  <c r="G8" i="19" s="1"/>
  <c r="G10" i="19" s="1"/>
  <c r="E7" i="19"/>
  <c r="F8" i="19" s="1"/>
  <c r="D7" i="19"/>
  <c r="E8" i="19" s="1"/>
  <c r="C7" i="19"/>
  <c r="O17" i="17"/>
  <c r="N17" i="17"/>
  <c r="M17" i="17"/>
  <c r="L17" i="17"/>
  <c r="K17" i="17"/>
  <c r="J17" i="17"/>
  <c r="I17" i="17"/>
  <c r="H17" i="17"/>
  <c r="G17" i="17"/>
  <c r="F17" i="17"/>
  <c r="E17" i="17"/>
  <c r="D17" i="17"/>
  <c r="O15" i="17"/>
  <c r="N15" i="17"/>
  <c r="O16" i="17" s="1"/>
  <c r="O18" i="17" s="1"/>
  <c r="M15" i="17"/>
  <c r="N16" i="17" s="1"/>
  <c r="N18" i="17" s="1"/>
  <c r="L15" i="17"/>
  <c r="M16" i="17" s="1"/>
  <c r="M18" i="17" s="1"/>
  <c r="K15" i="17"/>
  <c r="L16" i="17" s="1"/>
  <c r="L18" i="17" s="1"/>
  <c r="J15" i="17"/>
  <c r="K16" i="17" s="1"/>
  <c r="I15" i="17"/>
  <c r="J16" i="17" s="1"/>
  <c r="H15" i="17"/>
  <c r="I16" i="17" s="1"/>
  <c r="G15" i="17"/>
  <c r="H16" i="17" s="1"/>
  <c r="H18" i="17" s="1"/>
  <c r="F15" i="17"/>
  <c r="G16" i="17" s="1"/>
  <c r="E15" i="17"/>
  <c r="D15" i="17"/>
  <c r="C15" i="17"/>
  <c r="O9" i="17"/>
  <c r="N9" i="17"/>
  <c r="M9" i="17"/>
  <c r="L9" i="17"/>
  <c r="K9" i="17"/>
  <c r="J9" i="17"/>
  <c r="I9" i="17"/>
  <c r="H9" i="17"/>
  <c r="G9" i="17"/>
  <c r="F9" i="17"/>
  <c r="E9" i="17"/>
  <c r="D9" i="17"/>
  <c r="L8" i="17"/>
  <c r="L10" i="17" s="1"/>
  <c r="O7" i="17"/>
  <c r="N7" i="17"/>
  <c r="O8" i="17" s="1"/>
  <c r="O10" i="17" s="1"/>
  <c r="M7" i="17"/>
  <c r="N8" i="17" s="1"/>
  <c r="N10" i="17" s="1"/>
  <c r="L7" i="17"/>
  <c r="M8" i="17" s="1"/>
  <c r="M10" i="17" s="1"/>
  <c r="K7" i="17"/>
  <c r="J7" i="17"/>
  <c r="J8" i="17" s="1"/>
  <c r="J10" i="17" s="1"/>
  <c r="I7" i="17"/>
  <c r="H7" i="17"/>
  <c r="I8" i="17" s="1"/>
  <c r="I10" i="17" s="1"/>
  <c r="G7" i="17"/>
  <c r="F7" i="17"/>
  <c r="G8" i="17" s="1"/>
  <c r="G10" i="17" s="1"/>
  <c r="E7" i="17"/>
  <c r="D7" i="17"/>
  <c r="C7" i="17"/>
  <c r="D8" i="17" s="1"/>
  <c r="O17" i="15"/>
  <c r="N17" i="15"/>
  <c r="M17" i="15"/>
  <c r="L17" i="15"/>
  <c r="K17" i="15"/>
  <c r="J17" i="15"/>
  <c r="I17" i="15"/>
  <c r="H17" i="15"/>
  <c r="G17" i="15"/>
  <c r="F17" i="15"/>
  <c r="E17" i="15"/>
  <c r="D17" i="15"/>
  <c r="O15" i="15"/>
  <c r="N15" i="15"/>
  <c r="O16" i="15" s="1"/>
  <c r="O18" i="15" s="1"/>
  <c r="M15" i="15"/>
  <c r="N16" i="15" s="1"/>
  <c r="N18" i="15" s="1"/>
  <c r="L15" i="15"/>
  <c r="M16" i="15" s="1"/>
  <c r="M18" i="15" s="1"/>
  <c r="K15" i="15"/>
  <c r="L16" i="15" s="1"/>
  <c r="L18" i="15" s="1"/>
  <c r="J15" i="15"/>
  <c r="I15" i="15"/>
  <c r="J16" i="15" s="1"/>
  <c r="H15" i="15"/>
  <c r="G15" i="15"/>
  <c r="F15" i="15"/>
  <c r="E15" i="15"/>
  <c r="F16" i="15" s="1"/>
  <c r="F18" i="15" s="1"/>
  <c r="D15" i="15"/>
  <c r="E16" i="15" s="1"/>
  <c r="C15" i="15"/>
  <c r="D16" i="15" s="1"/>
  <c r="O9" i="15"/>
  <c r="N9" i="15"/>
  <c r="M9" i="15"/>
  <c r="L9" i="15"/>
  <c r="K9" i="15"/>
  <c r="J9" i="15"/>
  <c r="I9" i="15"/>
  <c r="H9" i="15"/>
  <c r="G9" i="15"/>
  <c r="F9" i="15"/>
  <c r="E9" i="15"/>
  <c r="D9" i="15"/>
  <c r="O7" i="15"/>
  <c r="N7" i="15"/>
  <c r="O8" i="15" s="1"/>
  <c r="O10" i="15" s="1"/>
  <c r="M7" i="15"/>
  <c r="N8" i="15" s="1"/>
  <c r="N10" i="15" s="1"/>
  <c r="L7" i="15"/>
  <c r="M8" i="15" s="1"/>
  <c r="M10" i="15" s="1"/>
  <c r="K7" i="15"/>
  <c r="L8" i="15" s="1"/>
  <c r="L10" i="15" s="1"/>
  <c r="J7" i="15"/>
  <c r="I7" i="15"/>
  <c r="J8" i="15" s="1"/>
  <c r="J10" i="15" s="1"/>
  <c r="H7" i="15"/>
  <c r="G7" i="15"/>
  <c r="H8" i="15" s="1"/>
  <c r="H10" i="15" s="1"/>
  <c r="F7" i="15"/>
  <c r="E7" i="15"/>
  <c r="D7" i="15"/>
  <c r="C7" i="15"/>
  <c r="F10" i="6"/>
  <c r="F8" i="1"/>
  <c r="F1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O15" i="13"/>
  <c r="N15" i="13"/>
  <c r="O16" i="13" s="1"/>
  <c r="O18" i="13" s="1"/>
  <c r="M15" i="13"/>
  <c r="N16" i="13" s="1"/>
  <c r="N18" i="13" s="1"/>
  <c r="L15" i="13"/>
  <c r="M16" i="13" s="1"/>
  <c r="M18" i="13" s="1"/>
  <c r="K15" i="13"/>
  <c r="L16" i="13" s="1"/>
  <c r="L18" i="13" s="1"/>
  <c r="J15" i="13"/>
  <c r="K16" i="13" s="1"/>
  <c r="K18" i="13" s="1"/>
  <c r="I15" i="13"/>
  <c r="J16" i="13" s="1"/>
  <c r="J18" i="13" s="1"/>
  <c r="H15" i="13"/>
  <c r="I16" i="13" s="1"/>
  <c r="I18" i="13" s="1"/>
  <c r="G15" i="13"/>
  <c r="H16" i="13" s="1"/>
  <c r="H18" i="13" s="1"/>
  <c r="F15" i="13"/>
  <c r="G16" i="13" s="1"/>
  <c r="G18" i="13" s="1"/>
  <c r="E15" i="13"/>
  <c r="D15" i="13"/>
  <c r="E16" i="13" s="1"/>
  <c r="E18" i="13" s="1"/>
  <c r="C15" i="13"/>
  <c r="D16" i="13" s="1"/>
  <c r="D18" i="13" s="1"/>
  <c r="O9" i="13"/>
  <c r="N9" i="13"/>
  <c r="M9" i="13"/>
  <c r="L9" i="13"/>
  <c r="K9" i="13"/>
  <c r="J9" i="13"/>
  <c r="I9" i="13"/>
  <c r="H9" i="13"/>
  <c r="G9" i="13"/>
  <c r="F9" i="13"/>
  <c r="E9" i="13"/>
  <c r="D9" i="13"/>
  <c r="O8" i="13"/>
  <c r="O10" i="13" s="1"/>
  <c r="N8" i="13"/>
  <c r="N10" i="13" s="1"/>
  <c r="I8" i="13"/>
  <c r="I10" i="13" s="1"/>
  <c r="O7" i="13"/>
  <c r="N7" i="13"/>
  <c r="M7" i="13"/>
  <c r="L7" i="13"/>
  <c r="M8" i="13" s="1"/>
  <c r="M10" i="13" s="1"/>
  <c r="K7" i="13"/>
  <c r="L8" i="13" s="1"/>
  <c r="L10" i="13" s="1"/>
  <c r="J7" i="13"/>
  <c r="K8" i="13" s="1"/>
  <c r="K10" i="13" s="1"/>
  <c r="I7" i="13"/>
  <c r="H7" i="13"/>
  <c r="G7" i="13"/>
  <c r="H8" i="13" s="1"/>
  <c r="F7" i="13"/>
  <c r="G8" i="13" s="1"/>
  <c r="E7" i="13"/>
  <c r="D7" i="13"/>
  <c r="C7" i="13"/>
  <c r="H18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K16" i="12"/>
  <c r="K18" i="12" s="1"/>
  <c r="J16" i="12"/>
  <c r="J18" i="12" s="1"/>
  <c r="I16" i="12"/>
  <c r="I18" i="12" s="1"/>
  <c r="H16" i="12"/>
  <c r="O15" i="12"/>
  <c r="N15" i="12"/>
  <c r="O16" i="12" s="1"/>
  <c r="O18" i="12" s="1"/>
  <c r="M15" i="12"/>
  <c r="N16" i="12" s="1"/>
  <c r="N18" i="12" s="1"/>
  <c r="L15" i="12"/>
  <c r="M16" i="12" s="1"/>
  <c r="M18" i="12" s="1"/>
  <c r="K15" i="12"/>
  <c r="L16" i="12" s="1"/>
  <c r="L18" i="12" s="1"/>
  <c r="J15" i="12"/>
  <c r="I15" i="12"/>
  <c r="H15" i="12"/>
  <c r="G15" i="12"/>
  <c r="F15" i="12"/>
  <c r="G16" i="12" s="1"/>
  <c r="G18" i="12" s="1"/>
  <c r="E15" i="12"/>
  <c r="F16" i="12" s="1"/>
  <c r="F18" i="12" s="1"/>
  <c r="D15" i="12"/>
  <c r="E16" i="12" s="1"/>
  <c r="E18" i="12" s="1"/>
  <c r="C15" i="12"/>
  <c r="D16" i="12" s="1"/>
  <c r="J10" i="12"/>
  <c r="O9" i="12"/>
  <c r="N9" i="12"/>
  <c r="M9" i="12"/>
  <c r="L9" i="12"/>
  <c r="K9" i="12"/>
  <c r="J9" i="12"/>
  <c r="I9" i="12"/>
  <c r="H9" i="12"/>
  <c r="G9" i="12"/>
  <c r="F9" i="12"/>
  <c r="E9" i="12"/>
  <c r="D9" i="12"/>
  <c r="L8" i="12"/>
  <c r="L10" i="12" s="1"/>
  <c r="K8" i="12"/>
  <c r="K10" i="12" s="1"/>
  <c r="J8" i="12"/>
  <c r="I8" i="12"/>
  <c r="I10" i="12" s="1"/>
  <c r="O7" i="12"/>
  <c r="N7" i="12"/>
  <c r="O8" i="12" s="1"/>
  <c r="O10" i="12" s="1"/>
  <c r="M7" i="12"/>
  <c r="N8" i="12" s="1"/>
  <c r="N10" i="12" s="1"/>
  <c r="L7" i="12"/>
  <c r="M8" i="12" s="1"/>
  <c r="M10" i="12" s="1"/>
  <c r="K7" i="12"/>
  <c r="J7" i="12"/>
  <c r="I7" i="12"/>
  <c r="H7" i="12"/>
  <c r="G7" i="12"/>
  <c r="H8" i="12" s="1"/>
  <c r="H10" i="12" s="1"/>
  <c r="F7" i="12"/>
  <c r="G8" i="12" s="1"/>
  <c r="G10" i="12" s="1"/>
  <c r="E7" i="12"/>
  <c r="F8" i="12" s="1"/>
  <c r="F10" i="12" s="1"/>
  <c r="D7" i="12"/>
  <c r="E8" i="12" s="1"/>
  <c r="E10" i="12" s="1"/>
  <c r="C7" i="12"/>
  <c r="D8" i="12" s="1"/>
  <c r="D10" i="12" s="1"/>
  <c r="O17" i="3"/>
  <c r="N17" i="3"/>
  <c r="M17" i="3"/>
  <c r="L17" i="3"/>
  <c r="K17" i="3"/>
  <c r="J17" i="3"/>
  <c r="I17" i="3"/>
  <c r="H17" i="3"/>
  <c r="G17" i="3"/>
  <c r="F17" i="3"/>
  <c r="E17" i="3"/>
  <c r="D17" i="3"/>
  <c r="O15" i="3"/>
  <c r="N15" i="3"/>
  <c r="O16" i="3" s="1"/>
  <c r="O18" i="3" s="1"/>
  <c r="M15" i="3"/>
  <c r="N16" i="3" s="1"/>
  <c r="L15" i="3"/>
  <c r="K15" i="3"/>
  <c r="J15" i="3"/>
  <c r="I15" i="3"/>
  <c r="J16" i="3" s="1"/>
  <c r="H15" i="3"/>
  <c r="G15" i="3"/>
  <c r="F15" i="3"/>
  <c r="G16" i="3" s="1"/>
  <c r="G18" i="3" s="1"/>
  <c r="E15" i="3"/>
  <c r="F16" i="3" s="1"/>
  <c r="D15" i="3"/>
  <c r="C15" i="3"/>
  <c r="O17" i="9"/>
  <c r="N17" i="9"/>
  <c r="M17" i="9"/>
  <c r="L17" i="9"/>
  <c r="K17" i="9"/>
  <c r="J17" i="9"/>
  <c r="I17" i="9"/>
  <c r="H17" i="9"/>
  <c r="G17" i="9"/>
  <c r="F17" i="9"/>
  <c r="E17" i="9"/>
  <c r="D17" i="9"/>
  <c r="O16" i="9"/>
  <c r="O18" i="9" s="1"/>
  <c r="N16" i="9"/>
  <c r="N18" i="9" s="1"/>
  <c r="H16" i="9"/>
  <c r="H18" i="9" s="1"/>
  <c r="O15" i="9"/>
  <c r="N15" i="9"/>
  <c r="M15" i="9"/>
  <c r="L15" i="9"/>
  <c r="M16" i="9" s="1"/>
  <c r="M18" i="9" s="1"/>
  <c r="K15" i="9"/>
  <c r="L16" i="9" s="1"/>
  <c r="L18" i="9" s="1"/>
  <c r="J15" i="9"/>
  <c r="K16" i="9" s="1"/>
  <c r="K18" i="9" s="1"/>
  <c r="I15" i="9"/>
  <c r="J16" i="9" s="1"/>
  <c r="J18" i="9" s="1"/>
  <c r="H15" i="9"/>
  <c r="I16" i="9" s="1"/>
  <c r="I18" i="9" s="1"/>
  <c r="G15" i="9"/>
  <c r="F15" i="9"/>
  <c r="G16" i="9" s="1"/>
  <c r="G18" i="9" s="1"/>
  <c r="E15" i="9"/>
  <c r="D15" i="9"/>
  <c r="E16" i="9" s="1"/>
  <c r="C15" i="9"/>
  <c r="O9" i="9"/>
  <c r="N9" i="9"/>
  <c r="M9" i="9"/>
  <c r="L9" i="9"/>
  <c r="K9" i="9"/>
  <c r="J9" i="9"/>
  <c r="I9" i="9"/>
  <c r="H9" i="9"/>
  <c r="G9" i="9"/>
  <c r="F9" i="9"/>
  <c r="E9" i="9"/>
  <c r="D9" i="9"/>
  <c r="O7" i="9"/>
  <c r="N7" i="9"/>
  <c r="O8" i="9" s="1"/>
  <c r="O10" i="9" s="1"/>
  <c r="M7" i="9"/>
  <c r="L7" i="9"/>
  <c r="M8" i="9" s="1"/>
  <c r="M10" i="9" s="1"/>
  <c r="K7" i="9"/>
  <c r="L8" i="9" s="1"/>
  <c r="L10" i="9" s="1"/>
  <c r="J7" i="9"/>
  <c r="K8" i="9" s="1"/>
  <c r="K10" i="9" s="1"/>
  <c r="I7" i="9"/>
  <c r="H7" i="9"/>
  <c r="I8" i="9" s="1"/>
  <c r="I10" i="9" s="1"/>
  <c r="G7" i="9"/>
  <c r="H8" i="9" s="1"/>
  <c r="H10" i="9" s="1"/>
  <c r="F7" i="9"/>
  <c r="G8" i="9" s="1"/>
  <c r="E7" i="9"/>
  <c r="D7" i="9"/>
  <c r="E8" i="9" s="1"/>
  <c r="C7" i="9"/>
  <c r="O17" i="7"/>
  <c r="N17" i="7"/>
  <c r="M17" i="7"/>
  <c r="L17" i="7"/>
  <c r="K17" i="7"/>
  <c r="J17" i="7"/>
  <c r="I17" i="7"/>
  <c r="H17" i="7"/>
  <c r="G17" i="7"/>
  <c r="F17" i="7"/>
  <c r="E17" i="7"/>
  <c r="D17" i="7"/>
  <c r="J16" i="7"/>
  <c r="J18" i="7" s="1"/>
  <c r="I16" i="7"/>
  <c r="O15" i="7"/>
  <c r="N15" i="7"/>
  <c r="O16" i="7" s="1"/>
  <c r="O18" i="7" s="1"/>
  <c r="M15" i="7"/>
  <c r="N16" i="7" s="1"/>
  <c r="N18" i="7" s="1"/>
  <c r="L15" i="7"/>
  <c r="M16" i="7" s="1"/>
  <c r="M18" i="7" s="1"/>
  <c r="K15" i="7"/>
  <c r="L16" i="7" s="1"/>
  <c r="L18" i="7" s="1"/>
  <c r="J15" i="7"/>
  <c r="K16" i="7" s="1"/>
  <c r="K18" i="7" s="1"/>
  <c r="I15" i="7"/>
  <c r="H15" i="7"/>
  <c r="G15" i="7"/>
  <c r="H16" i="7" s="1"/>
  <c r="F15" i="7"/>
  <c r="G16" i="7" s="1"/>
  <c r="E15" i="7"/>
  <c r="F16" i="7" s="1"/>
  <c r="D15" i="7"/>
  <c r="E16" i="7" s="1"/>
  <c r="C15" i="7"/>
  <c r="O9" i="7"/>
  <c r="N9" i="7"/>
  <c r="M9" i="7"/>
  <c r="L9" i="7"/>
  <c r="K9" i="7"/>
  <c r="J9" i="7"/>
  <c r="I9" i="7"/>
  <c r="H9" i="7"/>
  <c r="G9" i="7"/>
  <c r="F9" i="7"/>
  <c r="E9" i="7"/>
  <c r="D9" i="7"/>
  <c r="N8" i="7"/>
  <c r="N10" i="7" s="1"/>
  <c r="M8" i="7"/>
  <c r="M10" i="7" s="1"/>
  <c r="O7" i="7"/>
  <c r="N7" i="7"/>
  <c r="O8" i="7" s="1"/>
  <c r="O10" i="7" s="1"/>
  <c r="M7" i="7"/>
  <c r="L7" i="7"/>
  <c r="K7" i="7"/>
  <c r="L8" i="7" s="1"/>
  <c r="L10" i="7" s="1"/>
  <c r="J7" i="7"/>
  <c r="K8" i="7" s="1"/>
  <c r="K10" i="7" s="1"/>
  <c r="I7" i="7"/>
  <c r="H7" i="7"/>
  <c r="G7" i="7"/>
  <c r="F7" i="7"/>
  <c r="E7" i="7"/>
  <c r="D7" i="7"/>
  <c r="C7" i="7"/>
  <c r="O17" i="6"/>
  <c r="N17" i="6"/>
  <c r="M17" i="6"/>
  <c r="L17" i="6"/>
  <c r="K17" i="6"/>
  <c r="J17" i="6"/>
  <c r="I17" i="6"/>
  <c r="H17" i="6"/>
  <c r="G17" i="6"/>
  <c r="F17" i="6"/>
  <c r="E17" i="6"/>
  <c r="D17" i="6"/>
  <c r="O16" i="6"/>
  <c r="O18" i="6" s="1"/>
  <c r="N16" i="6"/>
  <c r="N18" i="6" s="1"/>
  <c r="M16" i="6"/>
  <c r="M18" i="6" s="1"/>
  <c r="O15" i="6"/>
  <c r="N15" i="6"/>
  <c r="M15" i="6"/>
  <c r="L15" i="6"/>
  <c r="K15" i="6"/>
  <c r="L16" i="6" s="1"/>
  <c r="L18" i="6" s="1"/>
  <c r="J15" i="6"/>
  <c r="K16" i="6" s="1"/>
  <c r="K18" i="6" s="1"/>
  <c r="I15" i="6"/>
  <c r="J16" i="6" s="1"/>
  <c r="J18" i="6" s="1"/>
  <c r="H15" i="6"/>
  <c r="I16" i="6" s="1"/>
  <c r="I18" i="6" s="1"/>
  <c r="G15" i="6"/>
  <c r="F15" i="6"/>
  <c r="E15" i="6"/>
  <c r="D15" i="6"/>
  <c r="C15" i="6"/>
  <c r="O9" i="6"/>
  <c r="N9" i="6"/>
  <c r="M9" i="6"/>
  <c r="L9" i="6"/>
  <c r="K9" i="6"/>
  <c r="J9" i="6"/>
  <c r="I9" i="6"/>
  <c r="H9" i="6"/>
  <c r="G9" i="6"/>
  <c r="F9" i="6"/>
  <c r="E9" i="6"/>
  <c r="D9" i="6"/>
  <c r="O7" i="6"/>
  <c r="N7" i="6"/>
  <c r="O8" i="6" s="1"/>
  <c r="O10" i="6" s="1"/>
  <c r="M7" i="6"/>
  <c r="N8" i="6" s="1"/>
  <c r="N10" i="6" s="1"/>
  <c r="L7" i="6"/>
  <c r="M8" i="6" s="1"/>
  <c r="M10" i="6" s="1"/>
  <c r="K7" i="6"/>
  <c r="L8" i="6" s="1"/>
  <c r="L10" i="6" s="1"/>
  <c r="J7" i="6"/>
  <c r="K8" i="6" s="1"/>
  <c r="K10" i="6" s="1"/>
  <c r="I7" i="6"/>
  <c r="J8" i="6" s="1"/>
  <c r="J10" i="6" s="1"/>
  <c r="H7" i="6"/>
  <c r="I8" i="6" s="1"/>
  <c r="I10" i="6" s="1"/>
  <c r="G7" i="6"/>
  <c r="H8" i="6" s="1"/>
  <c r="F7" i="6"/>
  <c r="G8" i="6" s="1"/>
  <c r="E7" i="6"/>
  <c r="D7" i="6"/>
  <c r="C7" i="6"/>
  <c r="O9" i="4"/>
  <c r="N9" i="4"/>
  <c r="M9" i="4"/>
  <c r="L9" i="4"/>
  <c r="K9" i="4"/>
  <c r="J9" i="4"/>
  <c r="I9" i="4"/>
  <c r="H9" i="4"/>
  <c r="G9" i="4"/>
  <c r="F9" i="4"/>
  <c r="E9" i="4"/>
  <c r="D9" i="4"/>
  <c r="O8" i="4"/>
  <c r="O10" i="4" s="1"/>
  <c r="N8" i="4"/>
  <c r="N10" i="4" s="1"/>
  <c r="M8" i="4"/>
  <c r="M10" i="4" s="1"/>
  <c r="O7" i="4"/>
  <c r="N7" i="4"/>
  <c r="M7" i="4"/>
  <c r="L7" i="4"/>
  <c r="K7" i="4"/>
  <c r="L8" i="4" s="1"/>
  <c r="L10" i="4" s="1"/>
  <c r="J7" i="4"/>
  <c r="K8" i="4" s="1"/>
  <c r="K10" i="4" s="1"/>
  <c r="I7" i="4"/>
  <c r="J8" i="4" s="1"/>
  <c r="H7" i="4"/>
  <c r="G7" i="4"/>
  <c r="F7" i="4"/>
  <c r="E7" i="4"/>
  <c r="D7" i="4"/>
  <c r="C7" i="4"/>
  <c r="D8" i="4" s="1"/>
  <c r="O9" i="3"/>
  <c r="N9" i="3"/>
  <c r="M9" i="3"/>
  <c r="L9" i="3"/>
  <c r="K9" i="3"/>
  <c r="J9" i="3"/>
  <c r="I9" i="3"/>
  <c r="H9" i="3"/>
  <c r="G9" i="3"/>
  <c r="F9" i="3"/>
  <c r="E9" i="3"/>
  <c r="D9" i="3"/>
  <c r="O7" i="3"/>
  <c r="N7" i="3"/>
  <c r="O8" i="3" s="1"/>
  <c r="M7" i="3"/>
  <c r="N8" i="3" s="1"/>
  <c r="N10" i="3" s="1"/>
  <c r="L7" i="3"/>
  <c r="M8" i="3" s="1"/>
  <c r="M10" i="3" s="1"/>
  <c r="K7" i="3"/>
  <c r="L8" i="3" s="1"/>
  <c r="L10" i="3" s="1"/>
  <c r="J7" i="3"/>
  <c r="I7" i="3"/>
  <c r="H7" i="3"/>
  <c r="G7" i="3"/>
  <c r="H8" i="3" s="1"/>
  <c r="F7" i="3"/>
  <c r="G8" i="3" s="1"/>
  <c r="E7" i="3"/>
  <c r="D7" i="3"/>
  <c r="E8" i="3" s="1"/>
  <c r="C7" i="3"/>
  <c r="D8" i="3" s="1"/>
  <c r="D8" i="1"/>
  <c r="E9" i="1"/>
  <c r="F9" i="1"/>
  <c r="G9" i="1"/>
  <c r="H9" i="1"/>
  <c r="I9" i="1"/>
  <c r="J9" i="1"/>
  <c r="K9" i="1"/>
  <c r="L9" i="1"/>
  <c r="M9" i="1"/>
  <c r="N9" i="1"/>
  <c r="O9" i="1"/>
  <c r="D9" i="1"/>
  <c r="H8" i="1"/>
  <c r="H10" i="1" s="1"/>
  <c r="J8" i="1"/>
  <c r="J10" i="1" s="1"/>
  <c r="D7" i="1"/>
  <c r="E7" i="1"/>
  <c r="F7" i="1"/>
  <c r="G7" i="1"/>
  <c r="H7" i="1"/>
  <c r="I8" i="1" s="1"/>
  <c r="I10" i="1" s="1"/>
  <c r="I7" i="1"/>
  <c r="J7" i="1"/>
  <c r="K8" i="1" s="1"/>
  <c r="K10" i="1" s="1"/>
  <c r="K7" i="1"/>
  <c r="L8" i="1" s="1"/>
  <c r="L10" i="1" s="1"/>
  <c r="L7" i="1"/>
  <c r="M8" i="1" s="1"/>
  <c r="M10" i="1" s="1"/>
  <c r="M7" i="1"/>
  <c r="N8" i="1" s="1"/>
  <c r="N10" i="1" s="1"/>
  <c r="N7" i="1"/>
  <c r="O8" i="1" s="1"/>
  <c r="O10" i="1" s="1"/>
  <c r="O7" i="1"/>
  <c r="C7" i="1"/>
  <c r="E16" i="19" l="1"/>
  <c r="E18" i="19" s="1"/>
  <c r="E10" i="19"/>
  <c r="D8" i="19"/>
  <c r="D10" i="19" s="1"/>
  <c r="D16" i="19"/>
  <c r="D18" i="19" s="1"/>
  <c r="F16" i="19"/>
  <c r="F18" i="19" s="1"/>
  <c r="F10" i="19"/>
  <c r="G18" i="17"/>
  <c r="F8" i="17"/>
  <c r="E16" i="17"/>
  <c r="E18" i="17"/>
  <c r="E8" i="17"/>
  <c r="E10" i="17" s="1"/>
  <c r="F10" i="17"/>
  <c r="F16" i="17"/>
  <c r="F18" i="17" s="1"/>
  <c r="I18" i="17"/>
  <c r="J18" i="17"/>
  <c r="K18" i="17"/>
  <c r="D16" i="17"/>
  <c r="D18" i="17" s="1"/>
  <c r="D10" i="17"/>
  <c r="K8" i="17"/>
  <c r="K10" i="17" s="1"/>
  <c r="H8" i="17"/>
  <c r="H10" i="17" s="1"/>
  <c r="K16" i="15"/>
  <c r="K18" i="15" s="1"/>
  <c r="K8" i="15"/>
  <c r="K10" i="15"/>
  <c r="J18" i="15"/>
  <c r="I16" i="15"/>
  <c r="I8" i="15"/>
  <c r="H16" i="15"/>
  <c r="I10" i="15"/>
  <c r="I18" i="15"/>
  <c r="H18" i="15"/>
  <c r="G8" i="15"/>
  <c r="G16" i="15"/>
  <c r="G18" i="15"/>
  <c r="F8" i="15"/>
  <c r="F10" i="15" s="1"/>
  <c r="G10" i="15"/>
  <c r="E8" i="15"/>
  <c r="E10" i="15"/>
  <c r="E18" i="15"/>
  <c r="D8" i="15"/>
  <c r="H10" i="13"/>
  <c r="F16" i="13"/>
  <c r="F18" i="13" s="1"/>
  <c r="F8" i="13"/>
  <c r="F10" i="13" s="1"/>
  <c r="G10" i="13"/>
  <c r="D18" i="15"/>
  <c r="D10" i="15"/>
  <c r="O10" i="3"/>
  <c r="H10" i="3"/>
  <c r="J18" i="3"/>
  <c r="K16" i="3"/>
  <c r="K18" i="3" s="1"/>
  <c r="M16" i="3"/>
  <c r="M18" i="3" s="1"/>
  <c r="K8" i="3"/>
  <c r="K10" i="3" s="1"/>
  <c r="D16" i="3"/>
  <c r="D18" i="3" s="1"/>
  <c r="L16" i="3"/>
  <c r="L18" i="3" s="1"/>
  <c r="F18" i="3"/>
  <c r="N18" i="3"/>
  <c r="E10" i="3"/>
  <c r="F8" i="3"/>
  <c r="F10" i="3" s="1"/>
  <c r="H16" i="3"/>
  <c r="H18" i="3" s="1"/>
  <c r="I16" i="3"/>
  <c r="I18" i="3" s="1"/>
  <c r="I8" i="3"/>
  <c r="I10" i="3" s="1"/>
  <c r="E16" i="3"/>
  <c r="E18" i="3" s="1"/>
  <c r="J8" i="3"/>
  <c r="J10" i="3" s="1"/>
  <c r="E8" i="13"/>
  <c r="E10" i="13"/>
  <c r="D8" i="13"/>
  <c r="D10" i="13" s="1"/>
  <c r="J8" i="13"/>
  <c r="J10" i="13" s="1"/>
  <c r="D18" i="12"/>
  <c r="G10" i="9"/>
  <c r="F16" i="9"/>
  <c r="E18" i="9"/>
  <c r="F18" i="9"/>
  <c r="D16" i="9"/>
  <c r="D18" i="9" s="1"/>
  <c r="E10" i="9"/>
  <c r="D8" i="9"/>
  <c r="D10" i="9" s="1"/>
  <c r="N8" i="9"/>
  <c r="N10" i="9" s="1"/>
  <c r="J8" i="9"/>
  <c r="J10" i="9" s="1"/>
  <c r="F8" i="9"/>
  <c r="F10" i="9" s="1"/>
  <c r="I18" i="7"/>
  <c r="I8" i="7"/>
  <c r="I10" i="7" s="1"/>
  <c r="H8" i="7"/>
  <c r="H10" i="7" s="1"/>
  <c r="H18" i="7"/>
  <c r="G8" i="7"/>
  <c r="G18" i="7"/>
  <c r="F8" i="7"/>
  <c r="F10" i="7" s="1"/>
  <c r="G10" i="7"/>
  <c r="F18" i="7"/>
  <c r="E18" i="7"/>
  <c r="E8" i="7"/>
  <c r="E10" i="7" s="1"/>
  <c r="D16" i="7"/>
  <c r="D18" i="7" s="1"/>
  <c r="D8" i="7"/>
  <c r="D10" i="7" s="1"/>
  <c r="J8" i="7"/>
  <c r="J10" i="7" s="1"/>
  <c r="G16" i="6"/>
  <c r="G18" i="6" s="1"/>
  <c r="H10" i="6"/>
  <c r="G10" i="6"/>
  <c r="F8" i="6"/>
  <c r="F16" i="6"/>
  <c r="F18" i="6" s="1"/>
  <c r="E8" i="6"/>
  <c r="E10" i="6"/>
  <c r="E16" i="6"/>
  <c r="E18" i="6"/>
  <c r="D8" i="6"/>
  <c r="D10" i="6" s="1"/>
  <c r="D16" i="6"/>
  <c r="D18" i="6" s="1"/>
  <c r="H16" i="6"/>
  <c r="H18" i="6" s="1"/>
  <c r="J10" i="4"/>
  <c r="H8" i="4"/>
  <c r="H10" i="4" s="1"/>
  <c r="G8" i="4"/>
  <c r="F8" i="4"/>
  <c r="F10" i="4" s="1"/>
  <c r="G10" i="4"/>
  <c r="E8" i="4"/>
  <c r="E10" i="4" s="1"/>
  <c r="D10" i="4"/>
  <c r="I8" i="4"/>
  <c r="I10" i="4" s="1"/>
  <c r="G10" i="3"/>
  <c r="D10" i="3"/>
  <c r="F10" i="1"/>
  <c r="E8" i="1"/>
  <c r="E10" i="1" s="1"/>
  <c r="G8" i="1"/>
  <c r="G10" i="1" s="1"/>
  <c r="D10" i="1"/>
</calcChain>
</file>

<file path=xl/sharedStrings.xml><?xml version="1.0" encoding="utf-8"?>
<sst xmlns="http://schemas.openxmlformats.org/spreadsheetml/2006/main" count="270" uniqueCount="44">
  <si>
    <t>時間</t>
    <rPh sb="0" eb="2">
      <t>ジカン</t>
    </rPh>
    <phoneticPr fontId="1"/>
  </si>
  <si>
    <t>塩分濃度[%]</t>
    <rPh sb="0" eb="2">
      <t>エンブン</t>
    </rPh>
    <rPh sb="2" eb="4">
      <t>ノウド</t>
    </rPh>
    <phoneticPr fontId="1"/>
  </si>
  <si>
    <t>水の量[mL]</t>
    <rPh sb="0" eb="1">
      <t>ミズ</t>
    </rPh>
    <rPh sb="2" eb="3">
      <t>リョウ</t>
    </rPh>
    <phoneticPr fontId="1"/>
  </si>
  <si>
    <t>蒸発量(ひとつ前と比較)[mL]</t>
    <rPh sb="0" eb="2">
      <t>ジョウハツ</t>
    </rPh>
    <rPh sb="2" eb="3">
      <t>リョウ</t>
    </rPh>
    <rPh sb="7" eb="8">
      <t>マエ</t>
    </rPh>
    <rPh sb="9" eb="11">
      <t>ヒカク</t>
    </rPh>
    <phoneticPr fontId="1"/>
  </si>
  <si>
    <t>塩[g]</t>
    <rPh sb="0" eb="1">
      <t>シオ</t>
    </rPh>
    <phoneticPr fontId="1"/>
  </si>
  <si>
    <t>-</t>
    <phoneticPr fontId="1"/>
  </si>
  <si>
    <t>蒸発速度[mL/h]</t>
    <rPh sb="0" eb="2">
      <t>ジョウハツ</t>
    </rPh>
    <rPh sb="2" eb="4">
      <t>ソクド</t>
    </rPh>
    <phoneticPr fontId="1"/>
  </si>
  <si>
    <t>経過時間[h]</t>
    <rPh sb="0" eb="2">
      <t>ケイカ</t>
    </rPh>
    <rPh sb="2" eb="4">
      <t>ジカン</t>
    </rPh>
    <phoneticPr fontId="1"/>
  </si>
  <si>
    <t>備考</t>
    <rPh sb="0" eb="2">
      <t>ビコウ</t>
    </rPh>
    <phoneticPr fontId="1"/>
  </si>
  <si>
    <t>空調をドライにした</t>
    <rPh sb="0" eb="2">
      <t>クウチョウ</t>
    </rPh>
    <phoneticPr fontId="1"/>
  </si>
  <si>
    <t>ロータ：１</t>
    <phoneticPr fontId="1"/>
  </si>
  <si>
    <t>15:17:00~16:00:00は無効　ロータ：0.6</t>
    <rPh sb="18" eb="20">
      <t>ムコウ</t>
    </rPh>
    <phoneticPr fontId="1"/>
  </si>
  <si>
    <t>日付</t>
    <rPh sb="0" eb="2">
      <t>ヒヅケ</t>
    </rPh>
    <phoneticPr fontId="1"/>
  </si>
  <si>
    <t>ロータ：0.6　実験開始</t>
    <rPh sb="8" eb="10">
      <t>ジッケン</t>
    </rPh>
    <rPh sb="10" eb="12">
      <t>カイシ</t>
    </rPh>
    <phoneticPr fontId="1"/>
  </si>
  <si>
    <t>ロータ止まってた 11:49~12:41は無効　ロータ：0.6</t>
    <rPh sb="3" eb="4">
      <t>ト</t>
    </rPh>
    <rPh sb="21" eb="23">
      <t>ムコウ</t>
    </rPh>
    <phoneticPr fontId="1"/>
  </si>
  <si>
    <t>扇風機止まってた</t>
    <rPh sb="0" eb="3">
      <t>センプウキ</t>
    </rPh>
    <rPh sb="3" eb="4">
      <t>ト</t>
    </rPh>
    <phoneticPr fontId="1"/>
  </si>
  <si>
    <t>1/17 水位低すぎてポンプ動いてなかった</t>
    <rPh sb="5" eb="7">
      <t>スイイ</t>
    </rPh>
    <rPh sb="7" eb="8">
      <t>ヒク</t>
    </rPh>
    <rPh sb="14" eb="15">
      <t>ウゴ</t>
    </rPh>
    <phoneticPr fontId="1"/>
  </si>
  <si>
    <t>放置</t>
    <rPh sb="0" eb="2">
      <t>ホウチ</t>
    </rPh>
    <phoneticPr fontId="1"/>
  </si>
  <si>
    <t>ロータ：１　実験開始</t>
    <rPh sb="6" eb="8">
      <t>ジッケン</t>
    </rPh>
    <rPh sb="8" eb="10">
      <t>カイシ</t>
    </rPh>
    <phoneticPr fontId="1"/>
  </si>
  <si>
    <t>装置</t>
    <rPh sb="0" eb="2">
      <t>ソウチ</t>
    </rPh>
    <phoneticPr fontId="1"/>
  </si>
  <si>
    <t>扇風機が止まってた</t>
    <rPh sb="0" eb="3">
      <t>センプウキ</t>
    </rPh>
    <rPh sb="4" eb="5">
      <t>ト</t>
    </rPh>
    <phoneticPr fontId="1"/>
  </si>
  <si>
    <t>ロータ：0.5</t>
    <phoneticPr fontId="1"/>
  </si>
  <si>
    <t>備考</t>
    <rPh sb="0" eb="2">
      <t>ビコウ</t>
    </rPh>
    <phoneticPr fontId="1"/>
  </si>
  <si>
    <t>扇風版あり　ロータ：１　会議室となり</t>
    <rPh sb="0" eb="2">
      <t>センプウ</t>
    </rPh>
    <rPh sb="2" eb="3">
      <t>バン</t>
    </rPh>
    <rPh sb="12" eb="15">
      <t>カイギシツ</t>
    </rPh>
    <phoneticPr fontId="1"/>
  </si>
  <si>
    <t>扇風版あり　ロータ：0.6　会議室となり</t>
    <rPh sb="0" eb="2">
      <t>センプウ</t>
    </rPh>
    <rPh sb="2" eb="3">
      <t>バン</t>
    </rPh>
    <rPh sb="14" eb="17">
      <t>カイギシツ</t>
    </rPh>
    <phoneticPr fontId="1"/>
  </si>
  <si>
    <t>扇風版無　ロータ：１　会議室</t>
    <rPh sb="0" eb="2">
      <t>センプウ</t>
    </rPh>
    <rPh sb="2" eb="3">
      <t>バン</t>
    </rPh>
    <rPh sb="3" eb="4">
      <t>ナシ</t>
    </rPh>
    <rPh sb="11" eb="14">
      <t>カイギシツ</t>
    </rPh>
    <phoneticPr fontId="1"/>
  </si>
  <si>
    <t>扇風版無　ロータ：0.5　会議室</t>
    <rPh sb="0" eb="2">
      <t>センプウ</t>
    </rPh>
    <rPh sb="2" eb="3">
      <t>バン</t>
    </rPh>
    <rPh sb="3" eb="4">
      <t>ナシ</t>
    </rPh>
    <rPh sb="13" eb="16">
      <t>カイギシツ</t>
    </rPh>
    <phoneticPr fontId="1"/>
  </si>
  <si>
    <t>システム停止</t>
    <rPh sb="4" eb="6">
      <t>テイシ</t>
    </rPh>
    <phoneticPr fontId="1"/>
  </si>
  <si>
    <t>備考</t>
    <rPh sb="0" eb="2">
      <t>ビコウ</t>
    </rPh>
    <phoneticPr fontId="1"/>
  </si>
  <si>
    <t>垂直板式　横にクリアファイル、縦に網を付け水ハネ防止（若干の水ハネは見られる）</t>
    <rPh sb="0" eb="2">
      <t>スイチョク</t>
    </rPh>
    <rPh sb="2" eb="3">
      <t>イタ</t>
    </rPh>
    <rPh sb="3" eb="4">
      <t>シキ</t>
    </rPh>
    <rPh sb="5" eb="6">
      <t>ヨコ</t>
    </rPh>
    <rPh sb="15" eb="16">
      <t>タテ</t>
    </rPh>
    <rPh sb="17" eb="18">
      <t>アミ</t>
    </rPh>
    <rPh sb="19" eb="20">
      <t>ツ</t>
    </rPh>
    <rPh sb="21" eb="22">
      <t>ミズ</t>
    </rPh>
    <rPh sb="24" eb="26">
      <t>ボウシ</t>
    </rPh>
    <rPh sb="27" eb="29">
      <t>ジャッカン</t>
    </rPh>
    <rPh sb="30" eb="31">
      <t>ミズ</t>
    </rPh>
    <rPh sb="34" eb="35">
      <t>ミ</t>
    </rPh>
    <phoneticPr fontId="1"/>
  </si>
  <si>
    <t>実験開始</t>
    <rPh sb="0" eb="2">
      <t>ジッケン</t>
    </rPh>
    <rPh sb="2" eb="4">
      <t>カイシ</t>
    </rPh>
    <phoneticPr fontId="1"/>
  </si>
  <si>
    <t>この日の実験開始</t>
    <rPh sb="2" eb="3">
      <t>ヒ</t>
    </rPh>
    <rPh sb="4" eb="6">
      <t>ジッケン</t>
    </rPh>
    <rPh sb="6" eb="8">
      <t>カイシ</t>
    </rPh>
    <phoneticPr fontId="1"/>
  </si>
  <si>
    <t>垂直板式　DC12V直の時RPMは</t>
    <rPh sb="0" eb="2">
      <t>スイチョク</t>
    </rPh>
    <rPh sb="2" eb="3">
      <t>イタ</t>
    </rPh>
    <rPh sb="3" eb="4">
      <t>シキ</t>
    </rPh>
    <rPh sb="10" eb="11">
      <t>チョク</t>
    </rPh>
    <rPh sb="12" eb="13">
      <t>トキ</t>
    </rPh>
    <phoneticPr fontId="1"/>
  </si>
  <si>
    <t>周/min</t>
    <rPh sb="0" eb="1">
      <t>シュウ</t>
    </rPh>
    <phoneticPr fontId="1"/>
  </si>
  <si>
    <t>垂直板式　カバー無</t>
    <rPh sb="0" eb="2">
      <t>スイチョク</t>
    </rPh>
    <rPh sb="2" eb="3">
      <t>イタ</t>
    </rPh>
    <rPh sb="3" eb="4">
      <t>シキ</t>
    </rPh>
    <rPh sb="8" eb="9">
      <t>ナシ</t>
    </rPh>
    <phoneticPr fontId="1"/>
  </si>
  <si>
    <t>垂直板式　カバーあり</t>
    <rPh sb="0" eb="2">
      <t>スイチョク</t>
    </rPh>
    <rPh sb="2" eb="3">
      <t>イタ</t>
    </rPh>
    <rPh sb="3" eb="4">
      <t>シキ</t>
    </rPh>
    <phoneticPr fontId="1"/>
  </si>
  <si>
    <t>垂直板式　カバーあり　ロータ：１</t>
    <rPh sb="0" eb="2">
      <t>スイチョク</t>
    </rPh>
    <rPh sb="2" eb="3">
      <t>イタ</t>
    </rPh>
    <rPh sb="3" eb="4">
      <t>シキ</t>
    </rPh>
    <phoneticPr fontId="1"/>
  </si>
  <si>
    <t>ロータ</t>
    <phoneticPr fontId="1"/>
  </si>
  <si>
    <t>10以上(計測不可)</t>
    <rPh sb="2" eb="4">
      <t>イジョウ</t>
    </rPh>
    <rPh sb="5" eb="7">
      <t>ケイソク</t>
    </rPh>
    <rPh sb="7" eb="9">
      <t>フカ</t>
    </rPh>
    <phoneticPr fontId="1"/>
  </si>
  <si>
    <t>8:13~  19分間ambientにデータ上がらず</t>
    <rPh sb="9" eb="11">
      <t>フンカン</t>
    </rPh>
    <rPh sb="22" eb="23">
      <t>ア</t>
    </rPh>
    <phoneticPr fontId="1"/>
  </si>
  <si>
    <t>円筒・扇風版あり</t>
    <rPh sb="0" eb="2">
      <t>エントウ</t>
    </rPh>
    <rPh sb="3" eb="5">
      <t>センプウ</t>
    </rPh>
    <rPh sb="5" eb="6">
      <t>バン</t>
    </rPh>
    <phoneticPr fontId="1"/>
  </si>
  <si>
    <t>[円筒]  扇風板を外しました　ローターあり・風有と、ただの海水・風無の比較も同時に行っています</t>
    <rPh sb="1" eb="3">
      <t>エントウ</t>
    </rPh>
    <rPh sb="6" eb="7">
      <t>オウギ</t>
    </rPh>
    <rPh sb="7" eb="8">
      <t>カゼ</t>
    </rPh>
    <rPh sb="8" eb="9">
      <t>イタ</t>
    </rPh>
    <rPh sb="10" eb="11">
      <t>ハズ</t>
    </rPh>
    <rPh sb="23" eb="24">
      <t>カゼ</t>
    </rPh>
    <rPh sb="24" eb="25">
      <t>アリ</t>
    </rPh>
    <rPh sb="30" eb="31">
      <t>ウミ</t>
    </rPh>
    <rPh sb="31" eb="32">
      <t>ミズ</t>
    </rPh>
    <rPh sb="33" eb="34">
      <t>カゼ</t>
    </rPh>
    <rPh sb="34" eb="35">
      <t>ナシ</t>
    </rPh>
    <rPh sb="36" eb="38">
      <t>ヒカク</t>
    </rPh>
    <rPh sb="39" eb="41">
      <t>ドウジ</t>
    </rPh>
    <rPh sb="42" eb="43">
      <t>イ</t>
    </rPh>
    <phoneticPr fontId="1"/>
  </si>
  <si>
    <t>円筒・扇風版なし</t>
    <rPh sb="0" eb="2">
      <t>エントウ</t>
    </rPh>
    <rPh sb="3" eb="5">
      <t>センプウ</t>
    </rPh>
    <rPh sb="5" eb="6">
      <t>バン</t>
    </rPh>
    <phoneticPr fontId="1"/>
  </si>
  <si>
    <t>円筒・扇風版無　ロータ：0.5</t>
    <rPh sb="0" eb="2">
      <t>エントウ</t>
    </rPh>
    <rPh sb="3" eb="5">
      <t>センプウ</t>
    </rPh>
    <rPh sb="5" eb="6">
      <t>バン</t>
    </rPh>
    <rPh sb="6" eb="7">
      <t>ナシ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</si>
</sst>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2" borderId="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" borderId="12" xfId="0" applyFill="1" applyBorder="1">
      <alignment vertical="center"/>
    </xf>
    <xf numFmtId="0" fontId="0" fillId="3" borderId="21" xfId="0" applyFill="1" applyBorder="1">
      <alignment vertical="center"/>
    </xf>
    <xf numFmtId="176" fontId="0" fillId="2" borderId="15" xfId="0" applyNumberFormat="1" applyFill="1" applyBorder="1">
      <alignment vertical="center"/>
    </xf>
    <xf numFmtId="176" fontId="0" fillId="2" borderId="22" xfId="0" applyNumberFormat="1" applyFill="1" applyBorder="1">
      <alignment vertical="center"/>
    </xf>
    <xf numFmtId="176" fontId="0" fillId="2" borderId="16" xfId="0" applyNumberFormat="1" applyFill="1" applyBorder="1">
      <alignment vertical="center"/>
    </xf>
    <xf numFmtId="0" fontId="0" fillId="0" borderId="19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10" xfId="0" applyBorder="1">
      <alignment vertical="center"/>
    </xf>
    <xf numFmtId="14" fontId="0" fillId="0" borderId="0" xfId="0" applyNumberFormat="1">
      <alignment vertical="center"/>
    </xf>
    <xf numFmtId="0" fontId="0" fillId="0" borderId="24" xfId="0" applyBorder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6C67-6B2F-472E-B937-AE06E8D6FB89}">
  <dimension ref="B1:O18"/>
  <sheetViews>
    <sheetView topLeftCell="A9" workbookViewId="0">
      <selection activeCell="B26" sqref="B26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2:15" x14ac:dyDescent="0.55000000000000004">
      <c r="B1" t="s">
        <v>28</v>
      </c>
    </row>
    <row r="2" spans="2:15" x14ac:dyDescent="0.55000000000000004">
      <c r="B2" t="s">
        <v>12</v>
      </c>
      <c r="C2" s="24"/>
    </row>
    <row r="3" spans="2:15" x14ac:dyDescent="0.55000000000000004">
      <c r="B3" t="s">
        <v>4</v>
      </c>
      <c r="C3">
        <v>140</v>
      </c>
    </row>
    <row r="4" spans="2:15" ht="18.5" thickBot="1" x14ac:dyDescent="0.6"/>
    <row r="5" spans="2:15" ht="18.5" thickBot="1" x14ac:dyDescent="0.6">
      <c r="B5" s="10" t="s">
        <v>0</v>
      </c>
      <c r="C5" s="18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9"/>
    </row>
    <row r="6" spans="2:15" x14ac:dyDescent="0.55000000000000004">
      <c r="B6" s="15" t="s">
        <v>1</v>
      </c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2:15" x14ac:dyDescent="0.55000000000000004">
      <c r="B7" s="11" t="s">
        <v>2</v>
      </c>
      <c r="C7" s="5" t="e">
        <f>$C$3*((100/C6)-1)</f>
        <v>#DIV/0!</v>
      </c>
      <c r="D7" s="9" t="e">
        <f t="shared" ref="D7:O7" si="0">$C$3*((100/D6)-1)</f>
        <v>#DIV/0!</v>
      </c>
      <c r="E7" s="9" t="e">
        <f t="shared" si="0"/>
        <v>#DIV/0!</v>
      </c>
      <c r="F7" s="9" t="e">
        <f t="shared" si="0"/>
        <v>#DIV/0!</v>
      </c>
      <c r="G7" s="9" t="e">
        <f t="shared" si="0"/>
        <v>#DIV/0!</v>
      </c>
      <c r="H7" s="9" t="e">
        <f t="shared" si="0"/>
        <v>#DIV/0!</v>
      </c>
      <c r="I7" s="9" t="e">
        <f t="shared" si="0"/>
        <v>#DIV/0!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2:15" x14ac:dyDescent="0.55000000000000004">
      <c r="B8" s="11" t="s">
        <v>3</v>
      </c>
      <c r="C8" s="5" t="s">
        <v>5</v>
      </c>
      <c r="D8" s="1" t="e">
        <f>C7-D7</f>
        <v>#DIV/0!</v>
      </c>
      <c r="E8" s="1" t="e">
        <f>D7-E7</f>
        <v>#DIV/0!</v>
      </c>
      <c r="F8" s="1" t="e">
        <f>E7-F7</f>
        <v>#DIV/0!</v>
      </c>
      <c r="G8" s="1" t="e">
        <f t="shared" ref="G8:O8" si="1">F7-G7</f>
        <v>#DIV/0!</v>
      </c>
      <c r="H8" s="1" t="e">
        <f t="shared" si="1"/>
        <v>#DIV/0!</v>
      </c>
      <c r="I8" s="1" t="e">
        <f t="shared" si="1"/>
        <v>#DIV/0!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2:15" x14ac:dyDescent="0.55000000000000004">
      <c r="B9" s="16" t="s">
        <v>7</v>
      </c>
      <c r="C9" s="14" t="s">
        <v>5</v>
      </c>
      <c r="D9" s="20">
        <f>(D5-C5)*24</f>
        <v>0</v>
      </c>
      <c r="E9" s="20">
        <f t="shared" ref="E9:O9" si="2">(E5-D5)*24</f>
        <v>0</v>
      </c>
      <c r="F9" s="20">
        <f t="shared" si="2"/>
        <v>0</v>
      </c>
      <c r="G9" s="20">
        <f t="shared" si="2"/>
        <v>0</v>
      </c>
      <c r="H9" s="20">
        <f t="shared" si="2"/>
        <v>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2:15" ht="18.5" thickBot="1" x14ac:dyDescent="0.6">
      <c r="B10" s="12" t="s">
        <v>6</v>
      </c>
      <c r="C10" s="7" t="s">
        <v>5</v>
      </c>
      <c r="D10" s="8" t="e">
        <f>D8/D9</f>
        <v>#DIV/0!</v>
      </c>
      <c r="E10" s="8" t="e">
        <f t="shared" ref="E10:O10" si="3">E8/E9</f>
        <v>#DIV/0!</v>
      </c>
      <c r="F10" s="8" t="e">
        <f t="shared" si="3"/>
        <v>#DIV/0!</v>
      </c>
      <c r="G10" s="8" t="e">
        <f t="shared" si="3"/>
        <v>#DIV/0!</v>
      </c>
      <c r="H10" s="8" t="e">
        <f t="shared" si="3"/>
        <v>#DIV/0!</v>
      </c>
      <c r="I10" s="8" t="e">
        <f t="shared" si="3"/>
        <v>#DIV/0!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2:15" x14ac:dyDescent="0.55000000000000004">
      <c r="B11" t="s">
        <v>8</v>
      </c>
    </row>
    <row r="12" spans="2:15" ht="18.5" thickBot="1" x14ac:dyDescent="0.6"/>
    <row r="13" spans="2:15" ht="18.5" thickBot="1" x14ac:dyDescent="0.6">
      <c r="B13" s="10" t="s">
        <v>0</v>
      </c>
      <c r="C13" s="1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9"/>
    </row>
    <row r="14" spans="2:15" x14ac:dyDescent="0.55000000000000004">
      <c r="B14" s="15" t="s">
        <v>1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2:15" x14ac:dyDescent="0.55000000000000004">
      <c r="B15" s="11" t="s">
        <v>2</v>
      </c>
      <c r="C15" s="5" t="e">
        <f>$C$3*((100/C14)-1)</f>
        <v>#DIV/0!</v>
      </c>
      <c r="D15" s="9" t="e">
        <f t="shared" ref="D15:O15" si="4">$C$3*((100/D14)-1)</f>
        <v>#DIV/0!</v>
      </c>
      <c r="E15" s="9" t="e">
        <f t="shared" si="4"/>
        <v>#DIV/0!</v>
      </c>
      <c r="F15" s="9" t="e">
        <f t="shared" si="4"/>
        <v>#DIV/0!</v>
      </c>
      <c r="G15" s="9" t="e">
        <f t="shared" si="4"/>
        <v>#DIV/0!</v>
      </c>
      <c r="H15" s="9" t="e">
        <f t="shared" si="4"/>
        <v>#DIV/0!</v>
      </c>
      <c r="I15" s="9" t="e">
        <f t="shared" si="4"/>
        <v>#DIV/0!</v>
      </c>
      <c r="J15" s="9" t="e">
        <f t="shared" si="4"/>
        <v>#DIV/0!</v>
      </c>
      <c r="K15" s="9" t="e">
        <f t="shared" si="4"/>
        <v>#DIV/0!</v>
      </c>
      <c r="L15" s="9" t="e">
        <f t="shared" si="4"/>
        <v>#DIV/0!</v>
      </c>
      <c r="M15" s="9" t="e">
        <f t="shared" si="4"/>
        <v>#DIV/0!</v>
      </c>
      <c r="N15" s="9" t="e">
        <f t="shared" si="4"/>
        <v>#DIV/0!</v>
      </c>
      <c r="O15" s="13" t="e">
        <f t="shared" si="4"/>
        <v>#DIV/0!</v>
      </c>
    </row>
    <row r="16" spans="2:15" x14ac:dyDescent="0.55000000000000004">
      <c r="B16" s="11" t="s">
        <v>3</v>
      </c>
      <c r="C16" s="5" t="s">
        <v>5</v>
      </c>
      <c r="D16" s="1" t="e">
        <f>C15-D15</f>
        <v>#DIV/0!</v>
      </c>
      <c r="E16" s="1" t="e">
        <f>D15-E15</f>
        <v>#DIV/0!</v>
      </c>
      <c r="F16" s="1" t="e">
        <f>E15-F15</f>
        <v>#DIV/0!</v>
      </c>
      <c r="G16" s="1" t="e">
        <f t="shared" ref="G16" si="5">F15-G15</f>
        <v>#DIV/0!</v>
      </c>
      <c r="H16" s="1" t="e">
        <f t="shared" ref="H16" si="6">G15-H15</f>
        <v>#DIV/0!</v>
      </c>
      <c r="I16" s="1" t="e">
        <f t="shared" ref="I16" si="7">H15-I15</f>
        <v>#DIV/0!</v>
      </c>
      <c r="J16" s="1" t="e">
        <f t="shared" ref="J16" si="8">I15-J15</f>
        <v>#DIV/0!</v>
      </c>
      <c r="K16" s="1" t="e">
        <f t="shared" ref="K16" si="9">J15-K15</f>
        <v>#DIV/0!</v>
      </c>
      <c r="L16" s="1" t="e">
        <f t="shared" ref="L16" si="10">K15-L15</f>
        <v>#DIV/0!</v>
      </c>
      <c r="M16" s="1" t="e">
        <f t="shared" ref="M16" si="11">L15-M15</f>
        <v>#DIV/0!</v>
      </c>
      <c r="N16" s="1" t="e">
        <f t="shared" ref="N16" si="12">M15-N15</f>
        <v>#DIV/0!</v>
      </c>
      <c r="O16" s="6" t="e">
        <f t="shared" ref="O16" si="13">N15-O15</f>
        <v>#DIV/0!</v>
      </c>
    </row>
    <row r="17" spans="2:15" x14ac:dyDescent="0.55000000000000004">
      <c r="B17" s="16" t="s">
        <v>7</v>
      </c>
      <c r="C17" s="14" t="s">
        <v>5</v>
      </c>
      <c r="D17" s="20">
        <f>(D13-C13)*24</f>
        <v>0</v>
      </c>
      <c r="E17" s="20">
        <f t="shared" ref="E17" si="14">(E13-D13)*24</f>
        <v>0</v>
      </c>
      <c r="F17" s="20">
        <f t="shared" ref="F17" si="15">(F13-E13)*24</f>
        <v>0</v>
      </c>
      <c r="G17" s="20">
        <f t="shared" ref="G17" si="16">(G13-F13)*24</f>
        <v>0</v>
      </c>
      <c r="H17" s="20">
        <f t="shared" ref="H17" si="17">(H13-G13)*24</f>
        <v>0</v>
      </c>
      <c r="I17" s="20">
        <f t="shared" ref="I17" si="18">(I13-H13)*24</f>
        <v>0</v>
      </c>
      <c r="J17" s="20">
        <f t="shared" ref="J17" si="19">(J13-I13)*24</f>
        <v>0</v>
      </c>
      <c r="K17" s="20">
        <f t="shared" ref="K17" si="20">(K13-J13)*24</f>
        <v>0</v>
      </c>
      <c r="L17" s="20">
        <f t="shared" ref="L17" si="21">(L13-K13)*24</f>
        <v>0</v>
      </c>
      <c r="M17" s="20">
        <f t="shared" ref="M17" si="22">(M13-L13)*24</f>
        <v>0</v>
      </c>
      <c r="N17" s="20">
        <f t="shared" ref="N17" si="23">(N13-M13)*24</f>
        <v>0</v>
      </c>
      <c r="O17" s="22">
        <f t="shared" ref="O17" si="24">(O13-N13)*24</f>
        <v>0</v>
      </c>
    </row>
    <row r="18" spans="2:15" ht="18.5" thickBot="1" x14ac:dyDescent="0.6">
      <c r="B18" s="12" t="s">
        <v>6</v>
      </c>
      <c r="C18" s="7" t="s">
        <v>5</v>
      </c>
      <c r="D18" s="8" t="e">
        <f>D16/D17</f>
        <v>#DIV/0!</v>
      </c>
      <c r="E18" s="8" t="e">
        <f t="shared" ref="E18:N18" si="25">E16/E17</f>
        <v>#DIV/0!</v>
      </c>
      <c r="F18" s="8" t="e">
        <f t="shared" si="25"/>
        <v>#DIV/0!</v>
      </c>
      <c r="G18" s="8" t="e">
        <f t="shared" si="25"/>
        <v>#DIV/0!</v>
      </c>
      <c r="H18" s="8" t="e">
        <f t="shared" si="25"/>
        <v>#DIV/0!</v>
      </c>
      <c r="I18" s="8" t="e">
        <f t="shared" si="25"/>
        <v>#DIV/0!</v>
      </c>
      <c r="J18" s="8" t="e">
        <f t="shared" si="25"/>
        <v>#DIV/0!</v>
      </c>
      <c r="K18" s="8" t="e">
        <f t="shared" si="25"/>
        <v>#DIV/0!</v>
      </c>
      <c r="L18" s="8" t="e">
        <f t="shared" si="25"/>
        <v>#DIV/0!</v>
      </c>
      <c r="M18" s="8" t="e">
        <f t="shared" si="25"/>
        <v>#DIV/0!</v>
      </c>
      <c r="N18" s="8" t="e">
        <f t="shared" si="25"/>
        <v>#DIV/0!</v>
      </c>
      <c r="O18" s="23" t="e">
        <f>O16/O17</f>
        <v>#DIV/0!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91E7-CACD-4994-8D9D-2215DABCE853}">
  <dimension ref="A1:O18"/>
  <sheetViews>
    <sheetView workbookViewId="0">
      <selection activeCell="K10" sqref="K10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1:15" x14ac:dyDescent="0.55000000000000004">
      <c r="B1" t="s">
        <v>8</v>
      </c>
      <c r="C1" t="s">
        <v>36</v>
      </c>
    </row>
    <row r="2" spans="1:15" x14ac:dyDescent="0.55000000000000004">
      <c r="B2" t="s">
        <v>12</v>
      </c>
      <c r="C2" s="24">
        <v>45320</v>
      </c>
    </row>
    <row r="3" spans="1:15" x14ac:dyDescent="0.55000000000000004">
      <c r="B3" t="s">
        <v>4</v>
      </c>
      <c r="C3">
        <v>140</v>
      </c>
    </row>
    <row r="4" spans="1:15" ht="18.5" thickBot="1" x14ac:dyDescent="0.6"/>
    <row r="5" spans="1:15" ht="18.5" thickBot="1" x14ac:dyDescent="0.6">
      <c r="A5" t="s">
        <v>37</v>
      </c>
      <c r="B5" s="10" t="s">
        <v>0</v>
      </c>
      <c r="C5" s="18">
        <v>0.3923611111111111</v>
      </c>
      <c r="D5" s="17">
        <v>0.4777777777777778</v>
      </c>
      <c r="E5" s="17">
        <v>0.51458333333333328</v>
      </c>
      <c r="F5" s="17">
        <v>0.5395833333333333</v>
      </c>
      <c r="G5" s="17">
        <v>0.62361111111111112</v>
      </c>
      <c r="H5" s="17">
        <v>0.68819444444444444</v>
      </c>
      <c r="I5" s="17">
        <v>0.73055555555555562</v>
      </c>
      <c r="J5" s="17">
        <v>0.7715277777777777</v>
      </c>
      <c r="K5" s="17">
        <v>1.3395833333333333</v>
      </c>
      <c r="L5" s="17"/>
      <c r="M5" s="17"/>
      <c r="N5" s="17"/>
      <c r="O5" s="19"/>
    </row>
    <row r="6" spans="1:15" x14ac:dyDescent="0.55000000000000004">
      <c r="B6" s="15" t="s">
        <v>1</v>
      </c>
      <c r="C6" s="2">
        <v>3.3</v>
      </c>
      <c r="D6" s="3">
        <v>3.45</v>
      </c>
      <c r="E6" s="3">
        <v>3.5</v>
      </c>
      <c r="F6" s="3">
        <v>3.5</v>
      </c>
      <c r="G6" s="3">
        <v>3.75</v>
      </c>
      <c r="H6" s="3">
        <v>3.8</v>
      </c>
      <c r="I6" s="3">
        <v>3.9</v>
      </c>
      <c r="J6" s="3">
        <v>4</v>
      </c>
      <c r="K6" s="3">
        <v>5</v>
      </c>
      <c r="L6" s="3"/>
      <c r="M6" s="3"/>
      <c r="N6" s="3"/>
      <c r="O6" s="4"/>
    </row>
    <row r="7" spans="1:15" x14ac:dyDescent="0.55000000000000004">
      <c r="B7" s="11" t="s">
        <v>2</v>
      </c>
      <c r="C7" s="5">
        <f>$C$3*((100/C6)-1)</f>
        <v>4102.4242424242429</v>
      </c>
      <c r="D7" s="9">
        <f t="shared" ref="D7:O7" si="0">$C$3*((100/D6)-1)</f>
        <v>3917.9710144927531</v>
      </c>
      <c r="E7" s="9">
        <f t="shared" si="0"/>
        <v>3860</v>
      </c>
      <c r="F7" s="9">
        <f t="shared" si="0"/>
        <v>3860</v>
      </c>
      <c r="G7" s="9">
        <f t="shared" si="0"/>
        <v>3593.3333333333335</v>
      </c>
      <c r="H7" s="9">
        <f t="shared" si="0"/>
        <v>3544.2105263157896</v>
      </c>
      <c r="I7" s="9">
        <f t="shared" si="0"/>
        <v>3449.7435897435898</v>
      </c>
      <c r="J7" s="9">
        <f t="shared" si="0"/>
        <v>3360</v>
      </c>
      <c r="K7" s="9">
        <f t="shared" si="0"/>
        <v>2660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1:15" x14ac:dyDescent="0.55000000000000004">
      <c r="B8" s="11" t="s">
        <v>3</v>
      </c>
      <c r="C8" s="5" t="s">
        <v>5</v>
      </c>
      <c r="D8" s="1">
        <f>C7-D7</f>
        <v>184.45322793148989</v>
      </c>
      <c r="E8" s="1">
        <f>D7-E7</f>
        <v>57.971014492753056</v>
      </c>
      <c r="F8" s="1">
        <f>E7-F7</f>
        <v>0</v>
      </c>
      <c r="G8" s="1">
        <f t="shared" ref="G8:O8" si="1">F7-G7</f>
        <v>266.66666666666652</v>
      </c>
      <c r="H8" s="1">
        <f t="shared" si="1"/>
        <v>49.122807017543892</v>
      </c>
      <c r="I8" s="1">
        <f t="shared" si="1"/>
        <v>94.466936572199756</v>
      </c>
      <c r="J8" s="1">
        <f t="shared" si="1"/>
        <v>89.743589743589837</v>
      </c>
      <c r="K8" s="1">
        <f t="shared" si="1"/>
        <v>700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1:15" x14ac:dyDescent="0.55000000000000004">
      <c r="B9" s="16" t="s">
        <v>7</v>
      </c>
      <c r="C9" s="14" t="s">
        <v>5</v>
      </c>
      <c r="D9" s="20">
        <f>(D5-C5)*24</f>
        <v>2.0500000000000007</v>
      </c>
      <c r="E9" s="20">
        <f t="shared" ref="E9:O9" si="2">(E5-D5)*24</f>
        <v>0.88333333333333153</v>
      </c>
      <c r="F9" s="20">
        <f t="shared" si="2"/>
        <v>0.60000000000000053</v>
      </c>
      <c r="G9" s="20">
        <f t="shared" si="2"/>
        <v>2.0166666666666675</v>
      </c>
      <c r="H9" s="20">
        <f t="shared" si="2"/>
        <v>1.5499999999999998</v>
      </c>
      <c r="I9" s="20">
        <f t="shared" si="2"/>
        <v>1.0166666666666684</v>
      </c>
      <c r="J9" s="20">
        <f t="shared" si="2"/>
        <v>0.98333333333332984</v>
      </c>
      <c r="K9" s="20">
        <f t="shared" si="2"/>
        <v>13.633333333333336</v>
      </c>
      <c r="L9" s="20">
        <f t="shared" si="2"/>
        <v>-32.15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1:15" ht="18.5" thickBot="1" x14ac:dyDescent="0.6">
      <c r="B10" s="12" t="s">
        <v>6</v>
      </c>
      <c r="C10" s="7" t="s">
        <v>5</v>
      </c>
      <c r="D10" s="8">
        <f>D8/D9</f>
        <v>89.97718435682431</v>
      </c>
      <c r="E10" s="8">
        <f t="shared" ref="E10:O10" si="3">E8/E9</f>
        <v>65.627563576701704</v>
      </c>
      <c r="F10" s="8">
        <f t="shared" si="3"/>
        <v>0</v>
      </c>
      <c r="G10" s="8">
        <f t="shared" si="3"/>
        <v>132.23140495867756</v>
      </c>
      <c r="H10" s="8">
        <f t="shared" si="3"/>
        <v>31.692133559705741</v>
      </c>
      <c r="I10" s="8">
        <f t="shared" si="3"/>
        <v>92.918298267737313</v>
      </c>
      <c r="J10" s="8">
        <f t="shared" si="3"/>
        <v>91.2646675358544</v>
      </c>
      <c r="K10" s="8">
        <f t="shared" si="3"/>
        <v>51.344743276283609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1:15" x14ac:dyDescent="0.55000000000000004">
      <c r="B11" t="s">
        <v>8</v>
      </c>
      <c r="C11" s="25" t="s">
        <v>31</v>
      </c>
    </row>
    <row r="12" spans="1:15" ht="18.5" thickBot="1" x14ac:dyDescent="0.6"/>
    <row r="13" spans="1:15" ht="18.5" thickBot="1" x14ac:dyDescent="0.6">
      <c r="A13" t="s">
        <v>17</v>
      </c>
      <c r="B13" s="10" t="s">
        <v>0</v>
      </c>
      <c r="C13" s="18">
        <v>0.3923611111111111</v>
      </c>
      <c r="D13" s="17">
        <v>0.4777777777777778</v>
      </c>
      <c r="E13" s="17">
        <v>0.51458333333333328</v>
      </c>
      <c r="F13" s="17">
        <v>0.5395833333333333</v>
      </c>
      <c r="G13" s="17">
        <v>0.62361111111111112</v>
      </c>
      <c r="H13" s="17">
        <v>0.68819444444444444</v>
      </c>
      <c r="I13" s="17">
        <v>0.73055555555555562</v>
      </c>
      <c r="J13" s="17">
        <v>0.7715277777777777</v>
      </c>
      <c r="K13" s="17">
        <v>1.3395833333333333</v>
      </c>
      <c r="L13" s="17"/>
      <c r="M13" s="17"/>
      <c r="N13" s="17"/>
      <c r="O13" s="19"/>
    </row>
    <row r="14" spans="1:15" x14ac:dyDescent="0.55000000000000004">
      <c r="B14" s="15" t="s">
        <v>1</v>
      </c>
      <c r="C14" s="2">
        <v>3.5</v>
      </c>
      <c r="D14" s="3">
        <v>3.5</v>
      </c>
      <c r="E14" s="3">
        <v>3.6</v>
      </c>
      <c r="F14" s="3">
        <v>3.5</v>
      </c>
      <c r="G14" s="3">
        <v>3.6</v>
      </c>
      <c r="H14" s="3">
        <v>3.6</v>
      </c>
      <c r="I14" s="3">
        <v>3.6</v>
      </c>
      <c r="J14" s="3">
        <v>3.6</v>
      </c>
      <c r="K14" s="3">
        <v>3.7</v>
      </c>
      <c r="L14" s="3"/>
      <c r="M14" s="3"/>
      <c r="N14" s="3"/>
      <c r="O14" s="4"/>
    </row>
    <row r="15" spans="1:15" x14ac:dyDescent="0.55000000000000004">
      <c r="B15" s="11" t="s">
        <v>2</v>
      </c>
      <c r="C15" s="5">
        <f>$C$3*((100/C14)-1)</f>
        <v>3860</v>
      </c>
      <c r="D15" s="9">
        <f t="shared" ref="D15:O15" si="4">$C$3*((100/D14)-1)</f>
        <v>3860</v>
      </c>
      <c r="E15" s="9">
        <f t="shared" si="4"/>
        <v>3748.8888888888891</v>
      </c>
      <c r="F15" s="9">
        <f t="shared" si="4"/>
        <v>3860</v>
      </c>
      <c r="G15" s="9">
        <f t="shared" si="4"/>
        <v>3748.8888888888891</v>
      </c>
      <c r="H15" s="9">
        <f t="shared" si="4"/>
        <v>3748.8888888888891</v>
      </c>
      <c r="I15" s="9">
        <f t="shared" si="4"/>
        <v>3748.8888888888891</v>
      </c>
      <c r="J15" s="9">
        <f t="shared" si="4"/>
        <v>3748.8888888888891</v>
      </c>
      <c r="K15" s="9">
        <f t="shared" si="4"/>
        <v>3643.7837837837833</v>
      </c>
      <c r="L15" s="9" t="e">
        <f t="shared" si="4"/>
        <v>#DIV/0!</v>
      </c>
      <c r="M15" s="9" t="e">
        <f t="shared" si="4"/>
        <v>#DIV/0!</v>
      </c>
      <c r="N15" s="9" t="e">
        <f t="shared" si="4"/>
        <v>#DIV/0!</v>
      </c>
      <c r="O15" s="13" t="e">
        <f t="shared" si="4"/>
        <v>#DIV/0!</v>
      </c>
    </row>
    <row r="16" spans="1:15" x14ac:dyDescent="0.55000000000000004">
      <c r="B16" s="11" t="s">
        <v>3</v>
      </c>
      <c r="C16" s="5" t="s">
        <v>5</v>
      </c>
      <c r="D16" s="1">
        <f>C15-D15</f>
        <v>0</v>
      </c>
      <c r="E16" s="1">
        <f>D15-E15</f>
        <v>111.11111111111086</v>
      </c>
      <c r="F16" s="1">
        <f>E15-F15</f>
        <v>-111.11111111111086</v>
      </c>
      <c r="G16" s="1">
        <f t="shared" ref="G16:O16" si="5">F15-G15</f>
        <v>111.11111111111086</v>
      </c>
      <c r="H16" s="1">
        <f t="shared" si="5"/>
        <v>0</v>
      </c>
      <c r="I16" s="1">
        <f t="shared" si="5"/>
        <v>0</v>
      </c>
      <c r="J16" s="1">
        <f t="shared" si="5"/>
        <v>0</v>
      </c>
      <c r="K16" s="1">
        <f t="shared" si="5"/>
        <v>105.10510510510585</v>
      </c>
      <c r="L16" s="1" t="e">
        <f t="shared" si="5"/>
        <v>#DIV/0!</v>
      </c>
      <c r="M16" s="1" t="e">
        <f t="shared" si="5"/>
        <v>#DIV/0!</v>
      </c>
      <c r="N16" s="1" t="e">
        <f t="shared" si="5"/>
        <v>#DIV/0!</v>
      </c>
      <c r="O16" s="6" t="e">
        <f t="shared" si="5"/>
        <v>#DIV/0!</v>
      </c>
    </row>
    <row r="17" spans="2:15" x14ac:dyDescent="0.55000000000000004">
      <c r="B17" s="16" t="s">
        <v>7</v>
      </c>
      <c r="C17" s="14" t="s">
        <v>5</v>
      </c>
      <c r="D17" s="20">
        <f>(D13-C13)*24</f>
        <v>2.0500000000000007</v>
      </c>
      <c r="E17" s="20">
        <f t="shared" ref="E17:O17" si="6">(E13-D13)*24</f>
        <v>0.88333333333333153</v>
      </c>
      <c r="F17" s="20">
        <f t="shared" si="6"/>
        <v>0.60000000000000053</v>
      </c>
      <c r="G17" s="20">
        <f t="shared" si="6"/>
        <v>2.0166666666666675</v>
      </c>
      <c r="H17" s="20">
        <f t="shared" si="6"/>
        <v>1.5499999999999998</v>
      </c>
      <c r="I17" s="20">
        <f t="shared" si="6"/>
        <v>1.0166666666666684</v>
      </c>
      <c r="J17" s="20">
        <f t="shared" si="6"/>
        <v>0.98333333333332984</v>
      </c>
      <c r="K17" s="20">
        <f t="shared" si="6"/>
        <v>13.633333333333336</v>
      </c>
      <c r="L17" s="20">
        <f t="shared" si="6"/>
        <v>-32.15</v>
      </c>
      <c r="M17" s="20">
        <f t="shared" si="6"/>
        <v>0</v>
      </c>
      <c r="N17" s="20">
        <f t="shared" si="6"/>
        <v>0</v>
      </c>
      <c r="O17" s="22">
        <f t="shared" si="6"/>
        <v>0</v>
      </c>
    </row>
    <row r="18" spans="2:15" ht="18.5" thickBot="1" x14ac:dyDescent="0.6">
      <c r="B18" s="12" t="s">
        <v>6</v>
      </c>
      <c r="C18" s="7" t="s">
        <v>5</v>
      </c>
      <c r="D18" s="8">
        <f>D16/D17</f>
        <v>0</v>
      </c>
      <c r="E18" s="8">
        <f t="shared" ref="E18:N18" si="7">E16/E17</f>
        <v>125.78616352201254</v>
      </c>
      <c r="F18" s="8">
        <f t="shared" si="7"/>
        <v>-185.18518518518459</v>
      </c>
      <c r="G18" s="8">
        <f t="shared" si="7"/>
        <v>55.096418732782219</v>
      </c>
      <c r="H18" s="8">
        <f t="shared" si="7"/>
        <v>0</v>
      </c>
      <c r="I18" s="8">
        <f t="shared" si="7"/>
        <v>0</v>
      </c>
      <c r="J18" s="8">
        <f t="shared" si="7"/>
        <v>0</v>
      </c>
      <c r="K18" s="8">
        <f t="shared" si="7"/>
        <v>7.7094209123549504</v>
      </c>
      <c r="L18" s="8" t="e">
        <f t="shared" si="7"/>
        <v>#DIV/0!</v>
      </c>
      <c r="M18" s="8" t="e">
        <f t="shared" si="7"/>
        <v>#DIV/0!</v>
      </c>
      <c r="N18" s="8" t="e">
        <f t="shared" si="7"/>
        <v>#DIV/0!</v>
      </c>
      <c r="O18" s="23" t="e">
        <f>O16/O17</f>
        <v>#DIV/0!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D948-C2D2-4573-87F5-186BD1151854}">
  <dimension ref="A1:O18"/>
  <sheetViews>
    <sheetView workbookViewId="0">
      <selection activeCell="F14" sqref="F14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1:15" x14ac:dyDescent="0.55000000000000004">
      <c r="B1" t="s">
        <v>8</v>
      </c>
      <c r="C1" t="s">
        <v>36</v>
      </c>
      <c r="G1" t="s">
        <v>39</v>
      </c>
    </row>
    <row r="2" spans="1:15" x14ac:dyDescent="0.55000000000000004">
      <c r="B2" t="s">
        <v>12</v>
      </c>
      <c r="C2" s="24">
        <v>45321</v>
      </c>
    </row>
    <row r="3" spans="1:15" x14ac:dyDescent="0.55000000000000004">
      <c r="B3" t="s">
        <v>4</v>
      </c>
      <c r="C3">
        <v>140</v>
      </c>
    </row>
    <row r="4" spans="1:15" ht="18.5" thickBot="1" x14ac:dyDescent="0.6"/>
    <row r="5" spans="1:15" ht="18.5" thickBot="1" x14ac:dyDescent="0.6">
      <c r="A5" t="s">
        <v>37</v>
      </c>
      <c r="B5" s="10" t="s">
        <v>0</v>
      </c>
      <c r="C5" s="18">
        <v>0.33958333333333335</v>
      </c>
      <c r="D5" s="17">
        <v>0.39305555555555555</v>
      </c>
      <c r="E5" s="17">
        <v>0.44027777777777777</v>
      </c>
      <c r="F5" s="17">
        <v>0.49444444444444446</v>
      </c>
      <c r="G5" s="17"/>
      <c r="H5" s="17"/>
      <c r="I5" s="17"/>
      <c r="J5" s="17"/>
      <c r="K5" s="17"/>
      <c r="L5" s="17"/>
      <c r="M5" s="17"/>
      <c r="N5" s="17"/>
      <c r="O5" s="19"/>
    </row>
    <row r="6" spans="1:15" x14ac:dyDescent="0.55000000000000004">
      <c r="B6" s="15" t="s">
        <v>1</v>
      </c>
      <c r="C6" s="2">
        <v>5</v>
      </c>
      <c r="D6" s="3">
        <v>5</v>
      </c>
      <c r="E6" s="3">
        <v>5.2</v>
      </c>
      <c r="F6" s="3">
        <v>5.45</v>
      </c>
      <c r="G6" s="3"/>
      <c r="H6" s="3"/>
      <c r="I6" s="3"/>
      <c r="J6" s="3"/>
      <c r="K6" s="3"/>
      <c r="L6" s="3"/>
      <c r="M6" s="3"/>
      <c r="N6" s="3"/>
      <c r="O6" s="4"/>
    </row>
    <row r="7" spans="1:15" x14ac:dyDescent="0.55000000000000004">
      <c r="B7" s="11" t="s">
        <v>2</v>
      </c>
      <c r="C7" s="5">
        <f>$C$3*((100/C6)-1)</f>
        <v>2660</v>
      </c>
      <c r="D7" s="9">
        <f t="shared" ref="D7:O7" si="0">$C$3*((100/D6)-1)</f>
        <v>2660</v>
      </c>
      <c r="E7" s="9">
        <f t="shared" si="0"/>
        <v>2552.3076923076924</v>
      </c>
      <c r="F7" s="9">
        <f t="shared" si="0"/>
        <v>2428.8073394495414</v>
      </c>
      <c r="G7" s="9" t="e">
        <f t="shared" si="0"/>
        <v>#DIV/0!</v>
      </c>
      <c r="H7" s="9" t="e">
        <f t="shared" si="0"/>
        <v>#DIV/0!</v>
      </c>
      <c r="I7" s="9" t="e">
        <f t="shared" si="0"/>
        <v>#DIV/0!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1:15" x14ac:dyDescent="0.55000000000000004">
      <c r="B8" s="11" t="s">
        <v>3</v>
      </c>
      <c r="C8" s="5" t="s">
        <v>5</v>
      </c>
      <c r="D8" s="1">
        <f>C7-D7</f>
        <v>0</v>
      </c>
      <c r="E8" s="1">
        <f>D7-E7</f>
        <v>107.69230769230762</v>
      </c>
      <c r="F8" s="1">
        <f>E7-F7</f>
        <v>123.50035285815102</v>
      </c>
      <c r="G8" s="1" t="e">
        <f t="shared" ref="G8:O8" si="1">F7-G7</f>
        <v>#DIV/0!</v>
      </c>
      <c r="H8" s="1" t="e">
        <f t="shared" si="1"/>
        <v>#DIV/0!</v>
      </c>
      <c r="I8" s="1" t="e">
        <f t="shared" si="1"/>
        <v>#DIV/0!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1:15" x14ac:dyDescent="0.55000000000000004">
      <c r="B9" s="16" t="s">
        <v>7</v>
      </c>
      <c r="C9" s="14" t="s">
        <v>5</v>
      </c>
      <c r="D9" s="20">
        <f>(D5-C5)*24</f>
        <v>1.2833333333333328</v>
      </c>
      <c r="E9" s="20">
        <f t="shared" ref="E9:O9" si="2">(E5-D5)*24</f>
        <v>1.1333333333333333</v>
      </c>
      <c r="F9" s="20">
        <f t="shared" si="2"/>
        <v>1.3000000000000007</v>
      </c>
      <c r="G9" s="20">
        <f t="shared" si="2"/>
        <v>-11.866666666666667</v>
      </c>
      <c r="H9" s="20">
        <f t="shared" si="2"/>
        <v>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1:15" ht="18.5" thickBot="1" x14ac:dyDescent="0.6">
      <c r="B10" s="12" t="s">
        <v>6</v>
      </c>
      <c r="C10" s="7" t="s">
        <v>5</v>
      </c>
      <c r="D10" s="8">
        <f>D8/D9</f>
        <v>0</v>
      </c>
      <c r="E10" s="8">
        <f t="shared" ref="E10:O10" si="3">E8/E9</f>
        <v>95.022624434389087</v>
      </c>
      <c r="F10" s="8">
        <f t="shared" si="3"/>
        <v>95.000271429346881</v>
      </c>
      <c r="G10" s="8" t="e">
        <f t="shared" si="3"/>
        <v>#DIV/0!</v>
      </c>
      <c r="H10" s="8" t="e">
        <f t="shared" si="3"/>
        <v>#DIV/0!</v>
      </c>
      <c r="I10" s="8" t="e">
        <f t="shared" si="3"/>
        <v>#DIV/0!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1:15" x14ac:dyDescent="0.55000000000000004">
      <c r="B11" t="s">
        <v>8</v>
      </c>
      <c r="C11" s="25" t="s">
        <v>31</v>
      </c>
    </row>
    <row r="12" spans="1:15" ht="18.5" thickBot="1" x14ac:dyDescent="0.6"/>
    <row r="13" spans="1:15" ht="18.5" thickBot="1" x14ac:dyDescent="0.6">
      <c r="A13" t="s">
        <v>17</v>
      </c>
      <c r="B13" s="10" t="s">
        <v>0</v>
      </c>
      <c r="C13" s="18">
        <v>0.33958333333333335</v>
      </c>
      <c r="D13" s="17">
        <v>0.39305555555555555</v>
      </c>
      <c r="E13" s="17">
        <v>0.44027777777777777</v>
      </c>
      <c r="F13" s="17">
        <v>0.49444444444444446</v>
      </c>
      <c r="G13" s="17"/>
      <c r="H13" s="17"/>
      <c r="I13" s="17"/>
      <c r="J13" s="17"/>
      <c r="K13" s="17"/>
      <c r="L13" s="17"/>
      <c r="M13" s="17"/>
      <c r="N13" s="17"/>
      <c r="O13" s="19"/>
    </row>
    <row r="14" spans="1:15" x14ac:dyDescent="0.55000000000000004">
      <c r="B14" s="15" t="s">
        <v>1</v>
      </c>
      <c r="C14" s="2">
        <v>3.7</v>
      </c>
      <c r="D14" s="3">
        <v>3.7</v>
      </c>
      <c r="E14" s="3">
        <v>3.6</v>
      </c>
      <c r="F14" s="3">
        <v>3.7</v>
      </c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55000000000000004">
      <c r="B15" s="11" t="s">
        <v>2</v>
      </c>
      <c r="C15" s="5">
        <f>$C$3*((100/C14)-1)</f>
        <v>3643.7837837837833</v>
      </c>
      <c r="D15" s="9">
        <f t="shared" ref="D15:O15" si="4">$C$3*((100/D14)-1)</f>
        <v>3643.7837837837833</v>
      </c>
      <c r="E15" s="9">
        <f t="shared" si="4"/>
        <v>3748.8888888888891</v>
      </c>
      <c r="F15" s="9">
        <f t="shared" si="4"/>
        <v>3643.7837837837833</v>
      </c>
      <c r="G15" s="9" t="e">
        <f t="shared" si="4"/>
        <v>#DIV/0!</v>
      </c>
      <c r="H15" s="9" t="e">
        <f t="shared" si="4"/>
        <v>#DIV/0!</v>
      </c>
      <c r="I15" s="9" t="e">
        <f t="shared" si="4"/>
        <v>#DIV/0!</v>
      </c>
      <c r="J15" s="9" t="e">
        <f t="shared" si="4"/>
        <v>#DIV/0!</v>
      </c>
      <c r="K15" s="9" t="e">
        <f t="shared" si="4"/>
        <v>#DIV/0!</v>
      </c>
      <c r="L15" s="9" t="e">
        <f t="shared" si="4"/>
        <v>#DIV/0!</v>
      </c>
      <c r="M15" s="9" t="e">
        <f t="shared" si="4"/>
        <v>#DIV/0!</v>
      </c>
      <c r="N15" s="9" t="e">
        <f t="shared" si="4"/>
        <v>#DIV/0!</v>
      </c>
      <c r="O15" s="13" t="e">
        <f t="shared" si="4"/>
        <v>#DIV/0!</v>
      </c>
    </row>
    <row r="16" spans="1:15" x14ac:dyDescent="0.55000000000000004">
      <c r="B16" s="11" t="s">
        <v>3</v>
      </c>
      <c r="C16" s="5" t="s">
        <v>5</v>
      </c>
      <c r="D16" s="1">
        <f>C15-D15</f>
        <v>0</v>
      </c>
      <c r="E16" s="1">
        <f>D15-E15</f>
        <v>-105.10510510510585</v>
      </c>
      <c r="F16" s="1">
        <f>E15-F15</f>
        <v>105.10510510510585</v>
      </c>
      <c r="G16" s="1" t="e">
        <f t="shared" ref="G16:O16" si="5">F15-G15</f>
        <v>#DIV/0!</v>
      </c>
      <c r="H16" s="1" t="e">
        <f t="shared" si="5"/>
        <v>#DIV/0!</v>
      </c>
      <c r="I16" s="1" t="e">
        <f t="shared" si="5"/>
        <v>#DIV/0!</v>
      </c>
      <c r="J16" s="1" t="e">
        <f t="shared" si="5"/>
        <v>#DIV/0!</v>
      </c>
      <c r="K16" s="1" t="e">
        <f t="shared" si="5"/>
        <v>#DIV/0!</v>
      </c>
      <c r="L16" s="1" t="e">
        <f t="shared" si="5"/>
        <v>#DIV/0!</v>
      </c>
      <c r="M16" s="1" t="e">
        <f t="shared" si="5"/>
        <v>#DIV/0!</v>
      </c>
      <c r="N16" s="1" t="e">
        <f t="shared" si="5"/>
        <v>#DIV/0!</v>
      </c>
      <c r="O16" s="6" t="e">
        <f t="shared" si="5"/>
        <v>#DIV/0!</v>
      </c>
    </row>
    <row r="17" spans="2:15" x14ac:dyDescent="0.55000000000000004">
      <c r="B17" s="16" t="s">
        <v>7</v>
      </c>
      <c r="C17" s="14" t="s">
        <v>5</v>
      </c>
      <c r="D17" s="20">
        <f>(D13-C13)*24</f>
        <v>1.2833333333333328</v>
      </c>
      <c r="E17" s="20">
        <f t="shared" ref="E17:O17" si="6">(E13-D13)*24</f>
        <v>1.1333333333333333</v>
      </c>
      <c r="F17" s="20">
        <f t="shared" si="6"/>
        <v>1.3000000000000007</v>
      </c>
      <c r="G17" s="20">
        <f t="shared" si="6"/>
        <v>-11.866666666666667</v>
      </c>
      <c r="H17" s="20">
        <f t="shared" si="6"/>
        <v>0</v>
      </c>
      <c r="I17" s="20">
        <f t="shared" si="6"/>
        <v>0</v>
      </c>
      <c r="J17" s="20">
        <f t="shared" si="6"/>
        <v>0</v>
      </c>
      <c r="K17" s="20">
        <f t="shared" si="6"/>
        <v>0</v>
      </c>
      <c r="L17" s="20">
        <f t="shared" si="6"/>
        <v>0</v>
      </c>
      <c r="M17" s="20">
        <f t="shared" si="6"/>
        <v>0</v>
      </c>
      <c r="N17" s="20">
        <f t="shared" si="6"/>
        <v>0</v>
      </c>
      <c r="O17" s="22">
        <f t="shared" si="6"/>
        <v>0</v>
      </c>
    </row>
    <row r="18" spans="2:15" ht="18.5" thickBot="1" x14ac:dyDescent="0.6">
      <c r="B18" s="12" t="s">
        <v>6</v>
      </c>
      <c r="C18" s="7" t="s">
        <v>5</v>
      </c>
      <c r="D18" s="8">
        <f>D16/D17</f>
        <v>0</v>
      </c>
      <c r="E18" s="8">
        <f t="shared" ref="E18:N18" si="7">E16/E17</f>
        <v>-92.739798622152222</v>
      </c>
      <c r="F18" s="8">
        <f t="shared" si="7"/>
        <v>80.850080850081383</v>
      </c>
      <c r="G18" s="8" t="e">
        <f t="shared" si="7"/>
        <v>#DIV/0!</v>
      </c>
      <c r="H18" s="8" t="e">
        <f t="shared" si="7"/>
        <v>#DIV/0!</v>
      </c>
      <c r="I18" s="8" t="e">
        <f t="shared" si="7"/>
        <v>#DIV/0!</v>
      </c>
      <c r="J18" s="8" t="e">
        <f t="shared" si="7"/>
        <v>#DIV/0!</v>
      </c>
      <c r="K18" s="8" t="e">
        <f t="shared" si="7"/>
        <v>#DIV/0!</v>
      </c>
      <c r="L18" s="8" t="e">
        <f t="shared" si="7"/>
        <v>#DIV/0!</v>
      </c>
      <c r="M18" s="8" t="e">
        <f t="shared" si="7"/>
        <v>#DIV/0!</v>
      </c>
      <c r="N18" s="8" t="e">
        <f t="shared" si="7"/>
        <v>#DIV/0!</v>
      </c>
      <c r="O18" s="23" t="e">
        <f>O16/O17</f>
        <v>#DIV/0!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D42D-E4CD-4217-83D6-7F3AC0686D21}">
  <dimension ref="A1:O18"/>
  <sheetViews>
    <sheetView tabSelected="1" workbookViewId="0">
      <selection activeCell="H12" sqref="H12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1:15" x14ac:dyDescent="0.55000000000000004">
      <c r="B1" t="s">
        <v>8</v>
      </c>
      <c r="C1" t="s">
        <v>36</v>
      </c>
      <c r="G1" t="s">
        <v>39</v>
      </c>
    </row>
    <row r="2" spans="1:15" x14ac:dyDescent="0.55000000000000004">
      <c r="B2" t="s">
        <v>12</v>
      </c>
      <c r="C2" s="24">
        <v>45321</v>
      </c>
    </row>
    <row r="3" spans="1:15" x14ac:dyDescent="0.55000000000000004">
      <c r="B3" t="s">
        <v>4</v>
      </c>
      <c r="C3">
        <v>140</v>
      </c>
    </row>
    <row r="4" spans="1:15" ht="18.5" thickBot="1" x14ac:dyDescent="0.6"/>
    <row r="5" spans="1:15" ht="18.5" thickBot="1" x14ac:dyDescent="0.6">
      <c r="A5" t="s">
        <v>37</v>
      </c>
      <c r="B5" s="10" t="s">
        <v>0</v>
      </c>
      <c r="C5" s="18">
        <v>0.4916666666666667</v>
      </c>
      <c r="D5" s="17">
        <v>0.59861111111111109</v>
      </c>
      <c r="E5" s="17">
        <v>0.72152777777777777</v>
      </c>
      <c r="F5" s="17"/>
      <c r="G5" s="17"/>
      <c r="H5" s="17"/>
      <c r="I5" s="17"/>
      <c r="J5" s="17"/>
      <c r="K5" s="17"/>
      <c r="L5" s="17"/>
      <c r="M5" s="17"/>
      <c r="N5" s="17"/>
      <c r="O5" s="19"/>
    </row>
    <row r="6" spans="1:15" x14ac:dyDescent="0.55000000000000004">
      <c r="B6" s="15" t="s">
        <v>1</v>
      </c>
      <c r="C6" s="2">
        <v>5.7</v>
      </c>
      <c r="D6" s="3">
        <v>6.15</v>
      </c>
      <c r="E6" s="3">
        <v>6.6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55000000000000004">
      <c r="B7" s="11" t="s">
        <v>2</v>
      </c>
      <c r="C7" s="5">
        <f>$C$3*((100/C6)-1)</f>
        <v>2316.1403508771928</v>
      </c>
      <c r="D7" s="9">
        <f t="shared" ref="D7:O7" si="0">$C$3*((100/D6)-1)</f>
        <v>2136.4227642276419</v>
      </c>
      <c r="E7" s="9">
        <f t="shared" si="0"/>
        <v>1981.2121212121212</v>
      </c>
      <c r="F7" s="9" t="e">
        <f t="shared" si="0"/>
        <v>#DIV/0!</v>
      </c>
      <c r="G7" s="9" t="e">
        <f t="shared" si="0"/>
        <v>#DIV/0!</v>
      </c>
      <c r="H7" s="9" t="e">
        <f t="shared" si="0"/>
        <v>#DIV/0!</v>
      </c>
      <c r="I7" s="9" t="e">
        <f t="shared" si="0"/>
        <v>#DIV/0!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1:15" x14ac:dyDescent="0.55000000000000004">
      <c r="B8" s="11" t="s">
        <v>3</v>
      </c>
      <c r="C8" s="5" t="s">
        <v>5</v>
      </c>
      <c r="D8" s="1">
        <f>C7-D7</f>
        <v>179.71758664955087</v>
      </c>
      <c r="E8" s="1">
        <f>D7-E7</f>
        <v>155.21064301552065</v>
      </c>
      <c r="F8" s="1" t="e">
        <f>E7-F7</f>
        <v>#DIV/0!</v>
      </c>
      <c r="G8" s="1" t="e">
        <f t="shared" ref="G8:O8" si="1">F7-G7</f>
        <v>#DIV/0!</v>
      </c>
      <c r="H8" s="1" t="e">
        <f t="shared" si="1"/>
        <v>#DIV/0!</v>
      </c>
      <c r="I8" s="1" t="e">
        <f t="shared" si="1"/>
        <v>#DIV/0!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1:15" x14ac:dyDescent="0.55000000000000004">
      <c r="B9" s="16" t="s">
        <v>7</v>
      </c>
      <c r="C9" s="14" t="s">
        <v>5</v>
      </c>
      <c r="D9" s="20">
        <f>(D5-C5)*24</f>
        <v>2.5666666666666655</v>
      </c>
      <c r="E9" s="20">
        <f t="shared" ref="E9:O9" si="2">(E5-D5)*24</f>
        <v>2.95</v>
      </c>
      <c r="F9" s="20">
        <f t="shared" si="2"/>
        <v>-17.316666666666666</v>
      </c>
      <c r="G9" s="20">
        <f t="shared" si="2"/>
        <v>0</v>
      </c>
      <c r="H9" s="20">
        <f t="shared" si="2"/>
        <v>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1:15" ht="18.5" thickBot="1" x14ac:dyDescent="0.6">
      <c r="B10" s="12" t="s">
        <v>6</v>
      </c>
      <c r="C10" s="7" t="s">
        <v>5</v>
      </c>
      <c r="D10" s="8">
        <f>D8/D9</f>
        <v>70.019838954370499</v>
      </c>
      <c r="E10" s="8">
        <f t="shared" ref="E10:O10" si="3">E8/E9</f>
        <v>52.613777293396829</v>
      </c>
      <c r="F10" s="8" t="e">
        <f t="shared" si="3"/>
        <v>#DIV/0!</v>
      </c>
      <c r="G10" s="8" t="e">
        <f t="shared" si="3"/>
        <v>#DIV/0!</v>
      </c>
      <c r="H10" s="8" t="e">
        <f t="shared" si="3"/>
        <v>#DIV/0!</v>
      </c>
      <c r="I10" s="8" t="e">
        <f t="shared" si="3"/>
        <v>#DIV/0!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1:15" x14ac:dyDescent="0.55000000000000004">
      <c r="B11" t="s">
        <v>8</v>
      </c>
      <c r="C11" s="25" t="s">
        <v>31</v>
      </c>
    </row>
    <row r="12" spans="1:15" ht="18.5" thickBot="1" x14ac:dyDescent="0.6"/>
    <row r="13" spans="1:15" ht="18.5" thickBot="1" x14ac:dyDescent="0.6">
      <c r="A13" t="s">
        <v>17</v>
      </c>
      <c r="B13" s="10" t="s">
        <v>0</v>
      </c>
      <c r="C13" s="18">
        <v>0.4916666666666667</v>
      </c>
      <c r="D13" s="17">
        <v>0.59861111111111109</v>
      </c>
      <c r="E13" s="17">
        <v>0.72152777777777777</v>
      </c>
      <c r="F13" s="17"/>
      <c r="G13" s="17"/>
      <c r="H13" s="17"/>
      <c r="I13" s="17"/>
      <c r="J13" s="17"/>
      <c r="K13" s="17"/>
      <c r="L13" s="17"/>
      <c r="M13" s="17"/>
      <c r="N13" s="17"/>
      <c r="O13" s="19"/>
    </row>
    <row r="14" spans="1:15" x14ac:dyDescent="0.55000000000000004">
      <c r="B14" s="15" t="s">
        <v>1</v>
      </c>
      <c r="C14" s="2">
        <v>3.8</v>
      </c>
      <c r="D14" s="3">
        <v>3.8</v>
      </c>
      <c r="E14" s="3">
        <v>3.8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55000000000000004">
      <c r="B15" s="11" t="s">
        <v>2</v>
      </c>
      <c r="C15" s="5">
        <f>$C$3*((100/C14)-1)</f>
        <v>3544.2105263157896</v>
      </c>
      <c r="D15" s="9">
        <f t="shared" ref="D15:O15" si="4">$C$3*((100/D14)-1)</f>
        <v>3544.2105263157896</v>
      </c>
      <c r="E15" s="9">
        <f t="shared" si="4"/>
        <v>3544.2105263157896</v>
      </c>
      <c r="F15" s="9" t="e">
        <f t="shared" si="4"/>
        <v>#DIV/0!</v>
      </c>
      <c r="G15" s="9" t="e">
        <f t="shared" si="4"/>
        <v>#DIV/0!</v>
      </c>
      <c r="H15" s="9" t="e">
        <f t="shared" si="4"/>
        <v>#DIV/0!</v>
      </c>
      <c r="I15" s="9" t="e">
        <f t="shared" si="4"/>
        <v>#DIV/0!</v>
      </c>
      <c r="J15" s="9" t="e">
        <f t="shared" si="4"/>
        <v>#DIV/0!</v>
      </c>
      <c r="K15" s="9" t="e">
        <f t="shared" si="4"/>
        <v>#DIV/0!</v>
      </c>
      <c r="L15" s="9" t="e">
        <f t="shared" si="4"/>
        <v>#DIV/0!</v>
      </c>
      <c r="M15" s="9" t="e">
        <f t="shared" si="4"/>
        <v>#DIV/0!</v>
      </c>
      <c r="N15" s="9" t="e">
        <f t="shared" si="4"/>
        <v>#DIV/0!</v>
      </c>
      <c r="O15" s="13" t="e">
        <f t="shared" si="4"/>
        <v>#DIV/0!</v>
      </c>
    </row>
    <row r="16" spans="1:15" x14ac:dyDescent="0.55000000000000004">
      <c r="B16" s="11" t="s">
        <v>3</v>
      </c>
      <c r="C16" s="5" t="s">
        <v>5</v>
      </c>
      <c r="D16" s="1">
        <f>C15-D15</f>
        <v>0</v>
      </c>
      <c r="E16" s="1">
        <f>D15-E15</f>
        <v>0</v>
      </c>
      <c r="F16" s="1" t="e">
        <f>E15-F15</f>
        <v>#DIV/0!</v>
      </c>
      <c r="G16" s="1" t="e">
        <f t="shared" ref="G16:O16" si="5">F15-G15</f>
        <v>#DIV/0!</v>
      </c>
      <c r="H16" s="1" t="e">
        <f t="shared" si="5"/>
        <v>#DIV/0!</v>
      </c>
      <c r="I16" s="1" t="e">
        <f t="shared" si="5"/>
        <v>#DIV/0!</v>
      </c>
      <c r="J16" s="1" t="e">
        <f t="shared" si="5"/>
        <v>#DIV/0!</v>
      </c>
      <c r="K16" s="1" t="e">
        <f t="shared" si="5"/>
        <v>#DIV/0!</v>
      </c>
      <c r="L16" s="1" t="e">
        <f t="shared" si="5"/>
        <v>#DIV/0!</v>
      </c>
      <c r="M16" s="1" t="e">
        <f t="shared" si="5"/>
        <v>#DIV/0!</v>
      </c>
      <c r="N16" s="1" t="e">
        <f t="shared" si="5"/>
        <v>#DIV/0!</v>
      </c>
      <c r="O16" s="6" t="e">
        <f t="shared" si="5"/>
        <v>#DIV/0!</v>
      </c>
    </row>
    <row r="17" spans="2:15" x14ac:dyDescent="0.55000000000000004">
      <c r="B17" s="16" t="s">
        <v>7</v>
      </c>
      <c r="C17" s="14" t="s">
        <v>5</v>
      </c>
      <c r="D17" s="20">
        <f>(D13-C13)*24</f>
        <v>2.5666666666666655</v>
      </c>
      <c r="E17" s="20">
        <f t="shared" ref="E17:O17" si="6">(E13-D13)*24</f>
        <v>2.95</v>
      </c>
      <c r="F17" s="20">
        <f t="shared" si="6"/>
        <v>-17.316666666666666</v>
      </c>
      <c r="G17" s="20">
        <f t="shared" si="6"/>
        <v>0</v>
      </c>
      <c r="H17" s="20">
        <f t="shared" si="6"/>
        <v>0</v>
      </c>
      <c r="I17" s="20">
        <f t="shared" si="6"/>
        <v>0</v>
      </c>
      <c r="J17" s="20">
        <f t="shared" si="6"/>
        <v>0</v>
      </c>
      <c r="K17" s="20">
        <f t="shared" si="6"/>
        <v>0</v>
      </c>
      <c r="L17" s="20">
        <f t="shared" si="6"/>
        <v>0</v>
      </c>
      <c r="M17" s="20">
        <f t="shared" si="6"/>
        <v>0</v>
      </c>
      <c r="N17" s="20">
        <f t="shared" si="6"/>
        <v>0</v>
      </c>
      <c r="O17" s="22">
        <f t="shared" si="6"/>
        <v>0</v>
      </c>
    </row>
    <row r="18" spans="2:15" ht="18.5" thickBot="1" x14ac:dyDescent="0.6">
      <c r="B18" s="12" t="s">
        <v>6</v>
      </c>
      <c r="C18" s="7" t="s">
        <v>5</v>
      </c>
      <c r="D18" s="8">
        <f>D16/D17</f>
        <v>0</v>
      </c>
      <c r="E18" s="8">
        <f t="shared" ref="E18:N18" si="7">E16/E17</f>
        <v>0</v>
      </c>
      <c r="F18" s="8" t="e">
        <f t="shared" si="7"/>
        <v>#DIV/0!</v>
      </c>
      <c r="G18" s="8" t="e">
        <f t="shared" si="7"/>
        <v>#DIV/0!</v>
      </c>
      <c r="H18" s="8" t="e">
        <f t="shared" si="7"/>
        <v>#DIV/0!</v>
      </c>
      <c r="I18" s="8" t="e">
        <f t="shared" si="7"/>
        <v>#DIV/0!</v>
      </c>
      <c r="J18" s="8" t="e">
        <f t="shared" si="7"/>
        <v>#DIV/0!</v>
      </c>
      <c r="K18" s="8" t="e">
        <f t="shared" si="7"/>
        <v>#DIV/0!</v>
      </c>
      <c r="L18" s="8" t="e">
        <f t="shared" si="7"/>
        <v>#DIV/0!</v>
      </c>
      <c r="M18" s="8" t="e">
        <f t="shared" si="7"/>
        <v>#DIV/0!</v>
      </c>
      <c r="N18" s="8" t="e">
        <f t="shared" si="7"/>
        <v>#DIV/0!</v>
      </c>
      <c r="O18" s="23" t="e">
        <f>O16/O17</f>
        <v>#DIV/0!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EF28-6E1B-4329-B1C0-4C8D4FE6A963}">
  <dimension ref="B2:Z13"/>
  <sheetViews>
    <sheetView workbookViewId="0">
      <selection activeCell="M13" sqref="M13"/>
    </sheetView>
  </sheetViews>
  <sheetFormatPr defaultRowHeight="18" x14ac:dyDescent="0.55000000000000004"/>
  <cols>
    <col min="1" max="1" width="5.5" customWidth="1"/>
    <col min="2" max="2" width="36.4140625" customWidth="1"/>
    <col min="3" max="26" width="3.6640625" customWidth="1"/>
  </cols>
  <sheetData>
    <row r="2" spans="2:26" x14ac:dyDescent="0.5500000000000000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2:26" x14ac:dyDescent="0.55000000000000004">
      <c r="B3" t="s">
        <v>23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2:26" x14ac:dyDescent="0.55000000000000004">
      <c r="C4" s="26"/>
      <c r="D4" s="26"/>
      <c r="E4" s="26"/>
      <c r="F4" s="26"/>
      <c r="G4" s="26"/>
      <c r="H4" s="26"/>
      <c r="I4" s="26"/>
      <c r="J4" s="26"/>
      <c r="K4" s="26"/>
    </row>
    <row r="5" spans="2:26" x14ac:dyDescent="0.55000000000000004">
      <c r="B5" t="s">
        <v>24</v>
      </c>
      <c r="S5" s="26"/>
      <c r="T5" s="26"/>
    </row>
    <row r="6" spans="2:26" x14ac:dyDescent="0.55000000000000004">
      <c r="N6" s="26"/>
      <c r="O6" s="26"/>
    </row>
    <row r="7" spans="2:26" x14ac:dyDescent="0.55000000000000004">
      <c r="B7" t="s">
        <v>25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2:26" x14ac:dyDescent="0.55000000000000004"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2:26" x14ac:dyDescent="0.55000000000000004">
      <c r="B9" t="s">
        <v>26</v>
      </c>
      <c r="T9" s="26"/>
      <c r="U9" s="26"/>
      <c r="V9" s="26"/>
      <c r="W9" s="26"/>
      <c r="X9" s="26"/>
      <c r="Y9" s="26"/>
      <c r="Z9" s="26"/>
    </row>
    <row r="10" spans="2:26" x14ac:dyDescent="0.55000000000000004">
      <c r="C10" s="26"/>
      <c r="D10" s="26"/>
      <c r="E10" s="26"/>
      <c r="F10" s="26"/>
      <c r="G10" s="26"/>
      <c r="H10" s="26"/>
      <c r="I10" s="26"/>
      <c r="J10" s="26"/>
      <c r="K10" s="26"/>
    </row>
    <row r="11" spans="2:26" x14ac:dyDescent="0.55000000000000004">
      <c r="B11" t="s">
        <v>34</v>
      </c>
    </row>
    <row r="13" spans="2:26" x14ac:dyDescent="0.55000000000000004">
      <c r="B13" t="s">
        <v>35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A86B-BFFE-49F4-AB2C-530FA53A231F}">
  <dimension ref="B1:O11"/>
  <sheetViews>
    <sheetView workbookViewId="0">
      <selection activeCell="C1" sqref="C1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2:15" x14ac:dyDescent="0.55000000000000004">
      <c r="B1" t="s">
        <v>22</v>
      </c>
      <c r="C1" t="s">
        <v>40</v>
      </c>
    </row>
    <row r="2" spans="2:15" x14ac:dyDescent="0.55000000000000004">
      <c r="B2" t="s">
        <v>12</v>
      </c>
      <c r="C2" s="24">
        <v>45306</v>
      </c>
    </row>
    <row r="3" spans="2:15" x14ac:dyDescent="0.55000000000000004">
      <c r="B3" t="s">
        <v>4</v>
      </c>
      <c r="C3">
        <v>140</v>
      </c>
    </row>
    <row r="4" spans="2:15" ht="18.5" thickBot="1" x14ac:dyDescent="0.6"/>
    <row r="5" spans="2:15" ht="18.5" thickBot="1" x14ac:dyDescent="0.6">
      <c r="B5" s="10" t="s">
        <v>0</v>
      </c>
      <c r="C5" s="18">
        <v>0.52569444444444446</v>
      </c>
      <c r="D5" s="17">
        <v>0.63680555555555551</v>
      </c>
      <c r="E5" s="17">
        <v>0.66666666666666663</v>
      </c>
      <c r="F5" s="17">
        <v>0.7597222222222223</v>
      </c>
      <c r="G5" s="17"/>
      <c r="H5" s="17"/>
      <c r="I5" s="17"/>
      <c r="J5" s="17"/>
      <c r="K5" s="17"/>
      <c r="L5" s="17"/>
      <c r="M5" s="17"/>
      <c r="N5" s="17"/>
      <c r="O5" s="19"/>
    </row>
    <row r="6" spans="2:15" x14ac:dyDescent="0.55000000000000004">
      <c r="B6" s="15" t="s">
        <v>1</v>
      </c>
      <c r="C6" s="2">
        <v>3.4</v>
      </c>
      <c r="D6" s="3">
        <v>3.8</v>
      </c>
      <c r="E6" s="3">
        <v>3.8</v>
      </c>
      <c r="F6" s="3">
        <v>3.9</v>
      </c>
      <c r="G6" s="3"/>
      <c r="H6" s="3"/>
      <c r="I6" s="3"/>
      <c r="J6" s="3"/>
      <c r="K6" s="3"/>
      <c r="L6" s="3"/>
      <c r="M6" s="3"/>
      <c r="N6" s="3"/>
      <c r="O6" s="4"/>
    </row>
    <row r="7" spans="2:15" x14ac:dyDescent="0.55000000000000004">
      <c r="B7" s="11" t="s">
        <v>2</v>
      </c>
      <c r="C7" s="5">
        <f>$C$3*((100/C6)-1)</f>
        <v>3977.6470588235297</v>
      </c>
      <c r="D7" s="9">
        <f t="shared" ref="D7:O7" si="0">$C$3*((100/D6)-1)</f>
        <v>3544.2105263157896</v>
      </c>
      <c r="E7" s="9">
        <f t="shared" si="0"/>
        <v>3544.2105263157896</v>
      </c>
      <c r="F7" s="9">
        <f t="shared" si="0"/>
        <v>3449.7435897435898</v>
      </c>
      <c r="G7" s="9" t="e">
        <f t="shared" si="0"/>
        <v>#DIV/0!</v>
      </c>
      <c r="H7" s="9" t="e">
        <f t="shared" si="0"/>
        <v>#DIV/0!</v>
      </c>
      <c r="I7" s="9" t="e">
        <f t="shared" si="0"/>
        <v>#DIV/0!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2:15" x14ac:dyDescent="0.55000000000000004">
      <c r="B8" s="11" t="s">
        <v>3</v>
      </c>
      <c r="C8" s="5" t="s">
        <v>5</v>
      </c>
      <c r="D8" s="1">
        <f>C7-D7</f>
        <v>433.43653250774014</v>
      </c>
      <c r="E8" s="1">
        <f>D7-E7</f>
        <v>0</v>
      </c>
      <c r="F8" s="1">
        <f>E7-F7</f>
        <v>94.466936572199756</v>
      </c>
      <c r="G8" s="1" t="e">
        <f t="shared" ref="G8:O8" si="1">F7-G7</f>
        <v>#DIV/0!</v>
      </c>
      <c r="H8" s="1" t="e">
        <f t="shared" si="1"/>
        <v>#DIV/0!</v>
      </c>
      <c r="I8" s="1" t="e">
        <f t="shared" si="1"/>
        <v>#DIV/0!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2:15" x14ac:dyDescent="0.55000000000000004">
      <c r="B9" s="16" t="s">
        <v>7</v>
      </c>
      <c r="C9" s="14" t="s">
        <v>5</v>
      </c>
      <c r="D9" s="20">
        <f>(D5-C5)*24</f>
        <v>2.6666666666666652</v>
      </c>
      <c r="E9" s="20">
        <f t="shared" ref="E9:O9" si="2">(E5-D5)*24</f>
        <v>0.71666666666666679</v>
      </c>
      <c r="F9" s="20">
        <f t="shared" si="2"/>
        <v>2.2333333333333361</v>
      </c>
      <c r="G9" s="20">
        <f t="shared" si="2"/>
        <v>-18.233333333333334</v>
      </c>
      <c r="H9" s="20">
        <f t="shared" si="2"/>
        <v>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2:15" ht="18.5" thickBot="1" x14ac:dyDescent="0.6">
      <c r="B10" s="12" t="s">
        <v>6</v>
      </c>
      <c r="C10" s="8" t="s">
        <v>5</v>
      </c>
      <c r="D10" s="8">
        <f>D8/D9</f>
        <v>162.53869969040264</v>
      </c>
      <c r="E10" s="8">
        <f t="shared" ref="E10:O10" si="3">E8/E9</f>
        <v>0</v>
      </c>
      <c r="F10" s="8">
        <f t="shared" si="3"/>
        <v>42.298628315910285</v>
      </c>
      <c r="G10" s="8" t="e">
        <f t="shared" si="3"/>
        <v>#DIV/0!</v>
      </c>
      <c r="H10" s="8" t="e">
        <f t="shared" si="3"/>
        <v>#DIV/0!</v>
      </c>
      <c r="I10" s="8" t="e">
        <f t="shared" si="3"/>
        <v>#DIV/0!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2:15" x14ac:dyDescent="0.55000000000000004">
      <c r="B11" t="s">
        <v>8</v>
      </c>
      <c r="C11" s="21" t="s">
        <v>10</v>
      </c>
      <c r="D11" t="s">
        <v>9</v>
      </c>
      <c r="E11" t="s">
        <v>11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793D-AB4E-4795-AF8F-26B3E1911783}">
  <dimension ref="B1:O11"/>
  <sheetViews>
    <sheetView topLeftCell="B1" workbookViewId="0">
      <selection activeCell="C1" sqref="C1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2:15" x14ac:dyDescent="0.55000000000000004">
      <c r="B1" t="s">
        <v>22</v>
      </c>
      <c r="C1" t="s">
        <v>40</v>
      </c>
    </row>
    <row r="2" spans="2:15" x14ac:dyDescent="0.55000000000000004">
      <c r="B2" t="s">
        <v>12</v>
      </c>
      <c r="C2" s="24">
        <v>45307</v>
      </c>
    </row>
    <row r="3" spans="2:15" x14ac:dyDescent="0.55000000000000004">
      <c r="B3" t="s">
        <v>4</v>
      </c>
      <c r="C3">
        <v>140</v>
      </c>
    </row>
    <row r="4" spans="2:15" ht="18.5" thickBot="1" x14ac:dyDescent="0.6">
      <c r="I4" t="s">
        <v>16</v>
      </c>
    </row>
    <row r="5" spans="2:15" ht="18.5" thickBot="1" x14ac:dyDescent="0.6">
      <c r="B5" s="10" t="s">
        <v>0</v>
      </c>
      <c r="C5" s="18">
        <v>0.45069444444444445</v>
      </c>
      <c r="D5" s="17">
        <v>0.49236111111111108</v>
      </c>
      <c r="E5" s="17">
        <v>0.52847222222222223</v>
      </c>
      <c r="F5" s="17">
        <v>0.54236111111111118</v>
      </c>
      <c r="G5" s="17">
        <v>0.69097222222222221</v>
      </c>
      <c r="H5" s="17">
        <v>0.74097222222222225</v>
      </c>
      <c r="I5" s="17">
        <v>1.3569444444444445</v>
      </c>
      <c r="J5" s="17"/>
      <c r="K5" s="17"/>
      <c r="L5" s="17"/>
      <c r="M5" s="17"/>
      <c r="N5" s="17"/>
      <c r="O5" s="19"/>
    </row>
    <row r="6" spans="2:15" x14ac:dyDescent="0.55000000000000004">
      <c r="B6" s="15" t="s">
        <v>1</v>
      </c>
      <c r="C6" s="2">
        <v>4.1500000000000004</v>
      </c>
      <c r="D6" s="3">
        <v>4.1500000000000004</v>
      </c>
      <c r="E6" s="3">
        <v>4.25</v>
      </c>
      <c r="F6" s="3">
        <v>4.5</v>
      </c>
      <c r="G6" s="3">
        <v>4.8</v>
      </c>
      <c r="H6" s="3">
        <v>4.8499999999999996</v>
      </c>
      <c r="I6" s="3">
        <v>6.4</v>
      </c>
      <c r="J6" s="3"/>
      <c r="K6" s="3"/>
      <c r="L6" s="3"/>
      <c r="M6" s="3"/>
      <c r="N6" s="3"/>
      <c r="O6" s="4"/>
    </row>
    <row r="7" spans="2:15" x14ac:dyDescent="0.55000000000000004">
      <c r="B7" s="11" t="s">
        <v>2</v>
      </c>
      <c r="C7" s="5">
        <f>$C$3*((100/C6)-1)</f>
        <v>3233.4939759036142</v>
      </c>
      <c r="D7" s="9">
        <f t="shared" ref="D7:O7" si="0">$C$3*((100/D6)-1)</f>
        <v>3233.4939759036142</v>
      </c>
      <c r="E7" s="9">
        <f t="shared" si="0"/>
        <v>3154.1176470588239</v>
      </c>
      <c r="F7" s="9">
        <f t="shared" si="0"/>
        <v>2971.1111111111109</v>
      </c>
      <c r="G7" s="9">
        <f t="shared" si="0"/>
        <v>2776.666666666667</v>
      </c>
      <c r="H7" s="9">
        <f t="shared" si="0"/>
        <v>2746.5979381443299</v>
      </c>
      <c r="I7" s="9">
        <f t="shared" si="0"/>
        <v>2047.5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2:15" x14ac:dyDescent="0.55000000000000004">
      <c r="B8" s="11" t="s">
        <v>3</v>
      </c>
      <c r="C8" s="5" t="s">
        <v>5</v>
      </c>
      <c r="D8" s="1">
        <f>C7-D7</f>
        <v>0</v>
      </c>
      <c r="E8" s="1">
        <f>D7-E7</f>
        <v>79.376328844790351</v>
      </c>
      <c r="F8" s="1">
        <f>E7-F7</f>
        <v>183.00653594771302</v>
      </c>
      <c r="G8" s="1">
        <f t="shared" ref="G8:O8" si="1">F7-G7</f>
        <v>194.44444444444389</v>
      </c>
      <c r="H8" s="1">
        <f t="shared" si="1"/>
        <v>30.068728522337096</v>
      </c>
      <c r="I8" s="1">
        <f t="shared" si="1"/>
        <v>699.09793814432987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2:15" x14ac:dyDescent="0.55000000000000004">
      <c r="B9" s="16" t="s">
        <v>7</v>
      </c>
      <c r="C9" s="14" t="s">
        <v>5</v>
      </c>
      <c r="D9" s="20">
        <f>(D5-C5)*24</f>
        <v>0.99999999999999911</v>
      </c>
      <c r="E9" s="20">
        <f t="shared" ref="E9:O9" si="2">(E5-D5)*24</f>
        <v>0.86666666666666758</v>
      </c>
      <c r="F9" s="20">
        <f t="shared" si="2"/>
        <v>0.33333333333333481</v>
      </c>
      <c r="G9" s="20">
        <f t="shared" si="2"/>
        <v>3.5666666666666647</v>
      </c>
      <c r="H9" s="20">
        <f t="shared" si="2"/>
        <v>1.2000000000000011</v>
      </c>
      <c r="I9" s="20">
        <f t="shared" si="2"/>
        <v>14.783333333333335</v>
      </c>
      <c r="J9" s="20">
        <f t="shared" si="2"/>
        <v>-32.56666666666667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2:15" ht="18.5" thickBot="1" x14ac:dyDescent="0.6">
      <c r="B10" s="12" t="s">
        <v>6</v>
      </c>
      <c r="C10" s="7" t="s">
        <v>5</v>
      </c>
      <c r="D10" s="8">
        <f>D8/D9</f>
        <v>0</v>
      </c>
      <c r="E10" s="8">
        <f t="shared" ref="E10:O10" si="3">E8/E9</f>
        <v>91.588071743988763</v>
      </c>
      <c r="F10" s="8">
        <f t="shared" si="3"/>
        <v>549.01960784313667</v>
      </c>
      <c r="G10" s="8">
        <f t="shared" si="3"/>
        <v>54.517133956386168</v>
      </c>
      <c r="H10" s="8">
        <f t="shared" si="3"/>
        <v>25.057273768614223</v>
      </c>
      <c r="I10" s="8">
        <f t="shared" si="3"/>
        <v>47.289601227350381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2:15" x14ac:dyDescent="0.55000000000000004">
      <c r="B11" t="s">
        <v>8</v>
      </c>
      <c r="C11" s="25" t="s">
        <v>13</v>
      </c>
      <c r="E11" t="s">
        <v>14</v>
      </c>
      <c r="F11" t="s">
        <v>10</v>
      </c>
      <c r="H11" t="s">
        <v>15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722E-D835-4B71-80E0-54EEE0FEDED7}">
  <dimension ref="A1:O18"/>
  <sheetViews>
    <sheetView workbookViewId="0">
      <selection activeCell="G1" sqref="G1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1:15" x14ac:dyDescent="0.55000000000000004">
      <c r="B1" t="s">
        <v>8</v>
      </c>
      <c r="C1" t="s">
        <v>41</v>
      </c>
    </row>
    <row r="2" spans="1:15" x14ac:dyDescent="0.55000000000000004">
      <c r="B2" t="s">
        <v>12</v>
      </c>
      <c r="C2" s="24">
        <v>45308</v>
      </c>
    </row>
    <row r="3" spans="1:15" x14ac:dyDescent="0.55000000000000004">
      <c r="B3" t="s">
        <v>4</v>
      </c>
      <c r="C3">
        <v>140</v>
      </c>
    </row>
    <row r="4" spans="1:15" ht="18.5" thickBot="1" x14ac:dyDescent="0.6"/>
    <row r="5" spans="1:15" ht="18.5" thickBot="1" x14ac:dyDescent="0.6">
      <c r="A5" t="s">
        <v>19</v>
      </c>
      <c r="B5" s="10" t="s">
        <v>0</v>
      </c>
      <c r="C5" s="18">
        <v>0.43055555555555558</v>
      </c>
      <c r="D5" s="17">
        <v>0.47569444444444442</v>
      </c>
      <c r="E5" s="17">
        <v>0.61111111111111105</v>
      </c>
      <c r="F5" s="17">
        <v>0.69444444444444453</v>
      </c>
      <c r="G5" s="17">
        <v>1.4368055555555557</v>
      </c>
      <c r="H5" s="17"/>
      <c r="I5" s="17"/>
      <c r="J5" s="17"/>
      <c r="K5" s="17"/>
      <c r="L5" s="17"/>
      <c r="M5" s="17"/>
      <c r="N5" s="17"/>
      <c r="O5" s="19"/>
    </row>
    <row r="6" spans="1:15" x14ac:dyDescent="0.55000000000000004">
      <c r="B6" s="15" t="s">
        <v>1</v>
      </c>
      <c r="C6" s="2">
        <v>3.6</v>
      </c>
      <c r="D6" s="3">
        <v>3.8</v>
      </c>
      <c r="E6" s="3">
        <v>3.9</v>
      </c>
      <c r="F6" s="3">
        <v>4.2</v>
      </c>
      <c r="G6" s="3">
        <v>4.5999999999999996</v>
      </c>
      <c r="H6" s="3"/>
      <c r="I6" s="3"/>
      <c r="J6" s="3"/>
      <c r="K6" s="3"/>
      <c r="L6" s="3"/>
      <c r="M6" s="3"/>
      <c r="N6" s="3"/>
      <c r="O6" s="4"/>
    </row>
    <row r="7" spans="1:15" x14ac:dyDescent="0.55000000000000004">
      <c r="B7" s="11" t="s">
        <v>2</v>
      </c>
      <c r="C7" s="5">
        <f>$C$3*((100/C6)-1)</f>
        <v>3748.8888888888891</v>
      </c>
      <c r="D7" s="9">
        <f t="shared" ref="D7:O7" si="0">$C$3*((100/D6)-1)</f>
        <v>3544.2105263157896</v>
      </c>
      <c r="E7" s="9">
        <f t="shared" si="0"/>
        <v>3449.7435897435898</v>
      </c>
      <c r="F7" s="9">
        <f t="shared" si="0"/>
        <v>3193.3333333333335</v>
      </c>
      <c r="G7" s="9">
        <f t="shared" si="0"/>
        <v>2903.4782608695655</v>
      </c>
      <c r="H7" s="9" t="e">
        <f t="shared" si="0"/>
        <v>#DIV/0!</v>
      </c>
      <c r="I7" s="9" t="e">
        <f t="shared" si="0"/>
        <v>#DIV/0!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1:15" x14ac:dyDescent="0.55000000000000004">
      <c r="B8" s="11" t="s">
        <v>3</v>
      </c>
      <c r="C8" s="5" t="s">
        <v>5</v>
      </c>
      <c r="D8" s="1">
        <f>C7-D7</f>
        <v>204.67836257309955</v>
      </c>
      <c r="E8" s="1">
        <f>D7-E7</f>
        <v>94.466936572199756</v>
      </c>
      <c r="F8" s="1">
        <f>E7-F7</f>
        <v>256.41025641025635</v>
      </c>
      <c r="G8" s="1">
        <f t="shared" ref="G8:O8" si="1">F7-G7</f>
        <v>289.85507246376801</v>
      </c>
      <c r="H8" s="1" t="e">
        <f t="shared" si="1"/>
        <v>#DIV/0!</v>
      </c>
      <c r="I8" s="1" t="e">
        <f t="shared" si="1"/>
        <v>#DIV/0!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1:15" x14ac:dyDescent="0.55000000000000004">
      <c r="B9" s="16" t="s">
        <v>7</v>
      </c>
      <c r="C9" s="14" t="s">
        <v>5</v>
      </c>
      <c r="D9" s="20">
        <f>(D5-C5)*24</f>
        <v>1.0833333333333321</v>
      </c>
      <c r="E9" s="20">
        <f t="shared" ref="E9:O9" si="2">(E5-D5)*24</f>
        <v>3.2499999999999991</v>
      </c>
      <c r="F9" s="20">
        <f t="shared" si="2"/>
        <v>2.0000000000000036</v>
      </c>
      <c r="G9" s="20">
        <f t="shared" si="2"/>
        <v>17.816666666666666</v>
      </c>
      <c r="H9" s="20">
        <f t="shared" si="2"/>
        <v>-34.483333333333334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1:15" ht="18.5" thickBot="1" x14ac:dyDescent="0.6">
      <c r="B10" s="12" t="s">
        <v>6</v>
      </c>
      <c r="C10" s="7" t="s">
        <v>5</v>
      </c>
      <c r="D10" s="8">
        <f>D8/D9</f>
        <v>188.9338731443998</v>
      </c>
      <c r="E10" s="8">
        <f t="shared" ref="E10:O10" si="3">E8/E9</f>
        <v>29.066749714523009</v>
      </c>
      <c r="F10" s="8">
        <f>F8/F9</f>
        <v>128.20512820512795</v>
      </c>
      <c r="G10" s="8">
        <f t="shared" si="3"/>
        <v>16.268759913775568</v>
      </c>
      <c r="H10" s="8" t="e">
        <f t="shared" si="3"/>
        <v>#DIV/0!</v>
      </c>
      <c r="I10" s="8" t="e">
        <f t="shared" si="3"/>
        <v>#DIV/0!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1:15" x14ac:dyDescent="0.55000000000000004">
      <c r="B11" t="s">
        <v>8</v>
      </c>
      <c r="C11" s="25" t="s">
        <v>18</v>
      </c>
      <c r="G11" t="s">
        <v>20</v>
      </c>
    </row>
    <row r="12" spans="1:15" ht="18.5" thickBot="1" x14ac:dyDescent="0.6"/>
    <row r="13" spans="1:15" ht="18.5" thickBot="1" x14ac:dyDescent="0.6">
      <c r="A13" t="s">
        <v>17</v>
      </c>
      <c r="B13" s="10" t="s">
        <v>0</v>
      </c>
      <c r="C13" s="18">
        <v>0.43055555555555558</v>
      </c>
      <c r="D13" s="17">
        <v>0.47569444444444442</v>
      </c>
      <c r="E13" s="17">
        <v>0.61111111111111105</v>
      </c>
      <c r="F13" s="17">
        <v>0.69444444444444453</v>
      </c>
      <c r="G13" s="17">
        <v>1.4368055555555557</v>
      </c>
      <c r="H13" s="17"/>
      <c r="I13" s="17"/>
      <c r="J13" s="17"/>
      <c r="K13" s="17"/>
      <c r="L13" s="17"/>
      <c r="M13" s="17"/>
      <c r="N13" s="17"/>
      <c r="O13" s="19"/>
    </row>
    <row r="14" spans="1:15" x14ac:dyDescent="0.55000000000000004">
      <c r="B14" s="15" t="s">
        <v>1</v>
      </c>
      <c r="C14" s="2">
        <v>3.6</v>
      </c>
      <c r="D14" s="3">
        <v>3.75</v>
      </c>
      <c r="E14" s="3">
        <v>3.75</v>
      </c>
      <c r="F14" s="3">
        <v>3.75</v>
      </c>
      <c r="G14" s="3">
        <v>3.75</v>
      </c>
      <c r="H14" s="3"/>
      <c r="I14" s="3"/>
      <c r="J14" s="3"/>
      <c r="K14" s="3"/>
      <c r="L14" s="3"/>
      <c r="M14" s="3"/>
      <c r="N14" s="3"/>
      <c r="O14" s="4"/>
    </row>
    <row r="15" spans="1:15" x14ac:dyDescent="0.55000000000000004">
      <c r="B15" s="11" t="s">
        <v>2</v>
      </c>
      <c r="C15" s="5">
        <f>$C$3*((100/C14)-1)</f>
        <v>3748.8888888888891</v>
      </c>
      <c r="D15" s="9">
        <f t="shared" ref="D15:O15" si="4">$C$3*((100/D14)-1)</f>
        <v>3593.3333333333335</v>
      </c>
      <c r="E15" s="9">
        <f t="shared" si="4"/>
        <v>3593.3333333333335</v>
      </c>
      <c r="F15" s="9">
        <f t="shared" si="4"/>
        <v>3593.3333333333335</v>
      </c>
      <c r="G15" s="9">
        <f t="shared" si="4"/>
        <v>3593.3333333333335</v>
      </c>
      <c r="H15" s="9" t="e">
        <f t="shared" si="4"/>
        <v>#DIV/0!</v>
      </c>
      <c r="I15" s="9" t="e">
        <f t="shared" si="4"/>
        <v>#DIV/0!</v>
      </c>
      <c r="J15" s="9" t="e">
        <f t="shared" si="4"/>
        <v>#DIV/0!</v>
      </c>
      <c r="K15" s="9" t="e">
        <f t="shared" si="4"/>
        <v>#DIV/0!</v>
      </c>
      <c r="L15" s="9" t="e">
        <f t="shared" si="4"/>
        <v>#DIV/0!</v>
      </c>
      <c r="M15" s="9" t="e">
        <f t="shared" si="4"/>
        <v>#DIV/0!</v>
      </c>
      <c r="N15" s="9" t="e">
        <f t="shared" si="4"/>
        <v>#DIV/0!</v>
      </c>
      <c r="O15" s="13" t="e">
        <f t="shared" si="4"/>
        <v>#DIV/0!</v>
      </c>
    </row>
    <row r="16" spans="1:15" x14ac:dyDescent="0.55000000000000004">
      <c r="B16" s="11" t="s">
        <v>3</v>
      </c>
      <c r="C16" s="5" t="s">
        <v>5</v>
      </c>
      <c r="D16" s="1">
        <f>C15-D15</f>
        <v>155.55555555555566</v>
      </c>
      <c r="E16" s="1">
        <f>D15-E15</f>
        <v>0</v>
      </c>
      <c r="F16" s="1">
        <f>E15-F15</f>
        <v>0</v>
      </c>
      <c r="G16" s="1">
        <f t="shared" ref="G16" si="5">F15-G15</f>
        <v>0</v>
      </c>
      <c r="H16" s="1" t="e">
        <f t="shared" ref="H16" si="6">G15-H15</f>
        <v>#DIV/0!</v>
      </c>
      <c r="I16" s="1" t="e">
        <f t="shared" ref="I16" si="7">H15-I15</f>
        <v>#DIV/0!</v>
      </c>
      <c r="J16" s="1" t="e">
        <f t="shared" ref="J16" si="8">I15-J15</f>
        <v>#DIV/0!</v>
      </c>
      <c r="K16" s="1" t="e">
        <f t="shared" ref="K16" si="9">J15-K15</f>
        <v>#DIV/0!</v>
      </c>
      <c r="L16" s="1" t="e">
        <f t="shared" ref="L16" si="10">K15-L15</f>
        <v>#DIV/0!</v>
      </c>
      <c r="M16" s="1" t="e">
        <f t="shared" ref="M16" si="11">L15-M15</f>
        <v>#DIV/0!</v>
      </c>
      <c r="N16" s="1" t="e">
        <f t="shared" ref="N16" si="12">M15-N15</f>
        <v>#DIV/0!</v>
      </c>
      <c r="O16" s="6" t="e">
        <f t="shared" ref="O16" si="13">N15-O15</f>
        <v>#DIV/0!</v>
      </c>
    </row>
    <row r="17" spans="2:15" x14ac:dyDescent="0.55000000000000004">
      <c r="B17" s="16" t="s">
        <v>7</v>
      </c>
      <c r="C17" s="14" t="s">
        <v>5</v>
      </c>
      <c r="D17" s="20">
        <f>(D13-C13)*24</f>
        <v>1.0833333333333321</v>
      </c>
      <c r="E17" s="20">
        <f t="shared" ref="E17" si="14">(E13-D13)*24</f>
        <v>3.2499999999999991</v>
      </c>
      <c r="F17" s="20">
        <f t="shared" ref="F17" si="15">(F13-E13)*24</f>
        <v>2.0000000000000036</v>
      </c>
      <c r="G17" s="20">
        <f t="shared" ref="G17" si="16">(G13-F13)*24</f>
        <v>17.816666666666666</v>
      </c>
      <c r="H17" s="20">
        <f t="shared" ref="H17" si="17">(H13-G13)*24</f>
        <v>-34.483333333333334</v>
      </c>
      <c r="I17" s="20">
        <f t="shared" ref="I17" si="18">(I13-H13)*24</f>
        <v>0</v>
      </c>
      <c r="J17" s="20">
        <f t="shared" ref="J17" si="19">(J13-I13)*24</f>
        <v>0</v>
      </c>
      <c r="K17" s="20">
        <f t="shared" ref="K17" si="20">(K13-J13)*24</f>
        <v>0</v>
      </c>
      <c r="L17" s="20">
        <f t="shared" ref="L17" si="21">(L13-K13)*24</f>
        <v>0</v>
      </c>
      <c r="M17" s="20">
        <f t="shared" ref="M17" si="22">(M13-L13)*24</f>
        <v>0</v>
      </c>
      <c r="N17" s="20">
        <f t="shared" ref="N17" si="23">(N13-M13)*24</f>
        <v>0</v>
      </c>
      <c r="O17" s="22">
        <f t="shared" ref="O17" si="24">(O13-N13)*24</f>
        <v>0</v>
      </c>
    </row>
    <row r="18" spans="2:15" ht="18.5" thickBot="1" x14ac:dyDescent="0.6">
      <c r="B18" s="12" t="s">
        <v>6</v>
      </c>
      <c r="C18" s="7" t="s">
        <v>5</v>
      </c>
      <c r="D18" s="8">
        <f>D16/D17</f>
        <v>143.58974358974385</v>
      </c>
      <c r="E18" s="8">
        <f t="shared" ref="E18:O18" si="25">E16/E17</f>
        <v>0</v>
      </c>
      <c r="F18" s="8">
        <f t="shared" si="25"/>
        <v>0</v>
      </c>
      <c r="G18" s="8">
        <f t="shared" si="25"/>
        <v>0</v>
      </c>
      <c r="H18" s="8" t="e">
        <f t="shared" si="25"/>
        <v>#DIV/0!</v>
      </c>
      <c r="I18" s="8" t="e">
        <f t="shared" si="25"/>
        <v>#DIV/0!</v>
      </c>
      <c r="J18" s="8" t="e">
        <f t="shared" si="25"/>
        <v>#DIV/0!</v>
      </c>
      <c r="K18" s="8" t="e">
        <f t="shared" si="25"/>
        <v>#DIV/0!</v>
      </c>
      <c r="L18" s="8" t="e">
        <f t="shared" si="25"/>
        <v>#DIV/0!</v>
      </c>
      <c r="M18" s="8" t="e">
        <f t="shared" si="25"/>
        <v>#DIV/0!</v>
      </c>
      <c r="N18" s="8" t="e">
        <f t="shared" si="25"/>
        <v>#DIV/0!</v>
      </c>
      <c r="O18" s="23" t="e">
        <f t="shared" si="25"/>
        <v>#DIV/0!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2B08-C560-4ACC-8EC5-96D66BF27518}">
  <dimension ref="B1:O18"/>
  <sheetViews>
    <sheetView topLeftCell="B1" workbookViewId="0">
      <selection activeCell="C1" sqref="C1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2:15" x14ac:dyDescent="0.55000000000000004">
      <c r="B1" t="s">
        <v>22</v>
      </c>
      <c r="C1" t="s">
        <v>42</v>
      </c>
    </row>
    <row r="2" spans="2:15" x14ac:dyDescent="0.55000000000000004">
      <c r="B2" t="s">
        <v>12</v>
      </c>
      <c r="C2" s="24">
        <v>45309</v>
      </c>
    </row>
    <row r="3" spans="2:15" x14ac:dyDescent="0.55000000000000004">
      <c r="B3" t="s">
        <v>4</v>
      </c>
      <c r="C3">
        <v>140</v>
      </c>
    </row>
    <row r="4" spans="2:15" ht="18.5" thickBot="1" x14ac:dyDescent="0.6"/>
    <row r="5" spans="2:15" ht="18.5" thickBot="1" x14ac:dyDescent="0.6">
      <c r="B5" s="10" t="s">
        <v>0</v>
      </c>
      <c r="C5" s="18">
        <v>0.4368055555555555</v>
      </c>
      <c r="D5" s="17">
        <v>0.54583333333333328</v>
      </c>
      <c r="E5" s="17">
        <v>0.70347222222222217</v>
      </c>
      <c r="F5" s="17">
        <v>0.71111111111111114</v>
      </c>
      <c r="G5" s="17">
        <v>0.78402777777777777</v>
      </c>
      <c r="H5" s="17">
        <v>1.3541666666666667</v>
      </c>
      <c r="I5" s="17"/>
      <c r="J5" s="17"/>
      <c r="K5" s="17"/>
      <c r="L5" s="17"/>
      <c r="M5" s="17"/>
      <c r="N5" s="17"/>
      <c r="O5" s="19"/>
    </row>
    <row r="6" spans="2:15" x14ac:dyDescent="0.55000000000000004">
      <c r="B6" s="15" t="s">
        <v>1</v>
      </c>
      <c r="C6" s="2">
        <v>4.5999999999999996</v>
      </c>
      <c r="D6" s="3">
        <v>5.35</v>
      </c>
      <c r="E6" s="3">
        <v>6</v>
      </c>
      <c r="F6" s="3">
        <v>6</v>
      </c>
      <c r="G6" s="3">
        <v>6.3</v>
      </c>
      <c r="H6" s="3">
        <v>8.1999999999999993</v>
      </c>
      <c r="I6" s="3"/>
      <c r="J6" s="3"/>
      <c r="K6" s="3"/>
      <c r="L6" s="3"/>
      <c r="M6" s="3"/>
      <c r="N6" s="3"/>
      <c r="O6" s="4"/>
    </row>
    <row r="7" spans="2:15" x14ac:dyDescent="0.55000000000000004">
      <c r="B7" s="11" t="s">
        <v>2</v>
      </c>
      <c r="C7" s="5">
        <f>$C$3*((100/C6)-1)</f>
        <v>2903.4782608695655</v>
      </c>
      <c r="D7" s="9">
        <f t="shared" ref="D7:O7" si="0">$C$3*((100/D6)-1)</f>
        <v>2476.8224299065423</v>
      </c>
      <c r="E7" s="9">
        <f t="shared" si="0"/>
        <v>2193.3333333333335</v>
      </c>
      <c r="F7" s="9">
        <f t="shared" si="0"/>
        <v>2193.3333333333335</v>
      </c>
      <c r="G7" s="9">
        <f t="shared" si="0"/>
        <v>2082.2222222222222</v>
      </c>
      <c r="H7" s="9">
        <f t="shared" si="0"/>
        <v>1567.3170731707316</v>
      </c>
      <c r="I7" s="9" t="e">
        <f t="shared" si="0"/>
        <v>#DIV/0!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2:15" x14ac:dyDescent="0.55000000000000004">
      <c r="B8" s="11" t="s">
        <v>3</v>
      </c>
      <c r="C8" s="5" t="s">
        <v>5</v>
      </c>
      <c r="D8" s="1">
        <f>C7-D7</f>
        <v>426.65583096302316</v>
      </c>
      <c r="E8" s="1">
        <f>D7-E7</f>
        <v>283.48909657320883</v>
      </c>
      <c r="F8" s="1">
        <f>E7-F7</f>
        <v>0</v>
      </c>
      <c r="G8" s="1">
        <f t="shared" ref="G8:O8" si="1">F7-G7</f>
        <v>111.11111111111131</v>
      </c>
      <c r="H8" s="1">
        <f t="shared" si="1"/>
        <v>514.90514905149053</v>
      </c>
      <c r="I8" s="1" t="e">
        <f t="shared" si="1"/>
        <v>#DIV/0!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2:15" x14ac:dyDescent="0.55000000000000004">
      <c r="B9" s="16" t="s">
        <v>7</v>
      </c>
      <c r="C9" s="14" t="s">
        <v>5</v>
      </c>
      <c r="D9" s="20">
        <f>(D5-C5)*24</f>
        <v>2.6166666666666667</v>
      </c>
      <c r="E9" s="20">
        <f t="shared" ref="E9:O9" si="2">(E5-D5)*24</f>
        <v>3.7833333333333332</v>
      </c>
      <c r="F9" s="20">
        <f t="shared" si="2"/>
        <v>0.18333333333333535</v>
      </c>
      <c r="G9" s="20">
        <f t="shared" si="2"/>
        <v>1.7499999999999991</v>
      </c>
      <c r="H9" s="20">
        <f t="shared" si="2"/>
        <v>13.683333333333335</v>
      </c>
      <c r="I9" s="20">
        <f t="shared" si="2"/>
        <v>-32.5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2:15" ht="18.5" thickBot="1" x14ac:dyDescent="0.6">
      <c r="B10" s="12" t="s">
        <v>6</v>
      </c>
      <c r="C10" s="7" t="s">
        <v>5</v>
      </c>
      <c r="D10" s="8">
        <f>D8/D9</f>
        <v>163.05318380752476</v>
      </c>
      <c r="E10" s="8">
        <f t="shared" ref="E10:O10" si="3">E8/E9</f>
        <v>74.931038741817318</v>
      </c>
      <c r="F10" s="8">
        <f t="shared" si="3"/>
        <v>0</v>
      </c>
      <c r="G10" s="8">
        <f t="shared" si="3"/>
        <v>63.492063492063643</v>
      </c>
      <c r="H10" s="8">
        <f t="shared" si="3"/>
        <v>37.630096154798331</v>
      </c>
      <c r="I10" s="8" t="e">
        <f t="shared" si="3"/>
        <v>#DIV/0!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2:15" x14ac:dyDescent="0.55000000000000004">
      <c r="B11" t="s">
        <v>8</v>
      </c>
      <c r="F11" t="s">
        <v>21</v>
      </c>
    </row>
    <row r="12" spans="2:15" ht="18.5" thickBot="1" x14ac:dyDescent="0.6"/>
    <row r="13" spans="2:15" ht="18.5" thickBot="1" x14ac:dyDescent="0.6">
      <c r="B13" s="10" t="s">
        <v>0</v>
      </c>
      <c r="C13" s="18">
        <v>0.4368055555555555</v>
      </c>
      <c r="D13" s="17">
        <v>0.54583333333333328</v>
      </c>
      <c r="E13" s="17">
        <v>0.70347222222222217</v>
      </c>
      <c r="F13" s="17">
        <v>0.71111111111111114</v>
      </c>
      <c r="G13" s="17">
        <v>0.78402777777777777</v>
      </c>
      <c r="H13" s="17">
        <v>1.3541666666666667</v>
      </c>
      <c r="I13" s="17"/>
      <c r="J13" s="17"/>
      <c r="K13" s="17"/>
      <c r="L13" s="17"/>
      <c r="M13" s="17"/>
      <c r="N13" s="17"/>
      <c r="O13" s="19"/>
    </row>
    <row r="14" spans="2:15" x14ac:dyDescent="0.55000000000000004">
      <c r="B14" s="15" t="s">
        <v>1</v>
      </c>
      <c r="C14" s="2">
        <v>3.75</v>
      </c>
      <c r="D14" s="3">
        <v>3.75</v>
      </c>
      <c r="E14" s="3">
        <v>3.75</v>
      </c>
      <c r="F14" s="3">
        <v>3.75</v>
      </c>
      <c r="G14" s="3">
        <v>3.8</v>
      </c>
      <c r="H14" s="3">
        <v>3.8</v>
      </c>
      <c r="I14" s="3"/>
      <c r="J14" s="3"/>
      <c r="K14" s="3"/>
      <c r="L14" s="3"/>
      <c r="M14" s="3"/>
      <c r="N14" s="3"/>
      <c r="O14" s="4"/>
    </row>
    <row r="15" spans="2:15" x14ac:dyDescent="0.55000000000000004">
      <c r="B15" s="11" t="s">
        <v>2</v>
      </c>
      <c r="C15" s="5">
        <f>$C$3*((100/C14)-1)</f>
        <v>3593.3333333333335</v>
      </c>
      <c r="D15" s="9">
        <f t="shared" ref="D15:O15" si="4">$C$3*((100/D14)-1)</f>
        <v>3593.3333333333335</v>
      </c>
      <c r="E15" s="9">
        <f t="shared" si="4"/>
        <v>3593.3333333333335</v>
      </c>
      <c r="F15" s="9">
        <f t="shared" si="4"/>
        <v>3593.3333333333335</v>
      </c>
      <c r="G15" s="9">
        <f t="shared" si="4"/>
        <v>3544.2105263157896</v>
      </c>
      <c r="H15" s="9">
        <f t="shared" si="4"/>
        <v>3544.2105263157896</v>
      </c>
      <c r="I15" s="9" t="e">
        <f t="shared" si="4"/>
        <v>#DIV/0!</v>
      </c>
      <c r="J15" s="9" t="e">
        <f t="shared" si="4"/>
        <v>#DIV/0!</v>
      </c>
      <c r="K15" s="9" t="e">
        <f t="shared" si="4"/>
        <v>#DIV/0!</v>
      </c>
      <c r="L15" s="9" t="e">
        <f t="shared" si="4"/>
        <v>#DIV/0!</v>
      </c>
      <c r="M15" s="9" t="e">
        <f t="shared" si="4"/>
        <v>#DIV/0!</v>
      </c>
      <c r="N15" s="9" t="e">
        <f t="shared" si="4"/>
        <v>#DIV/0!</v>
      </c>
      <c r="O15" s="13" t="e">
        <f t="shared" si="4"/>
        <v>#DIV/0!</v>
      </c>
    </row>
    <row r="16" spans="2:15" x14ac:dyDescent="0.55000000000000004">
      <c r="B16" s="11" t="s">
        <v>3</v>
      </c>
      <c r="C16" s="5" t="s">
        <v>5</v>
      </c>
      <c r="D16" s="1">
        <f>C15-D15</f>
        <v>0</v>
      </c>
      <c r="E16" s="1">
        <f>D15-E15</f>
        <v>0</v>
      </c>
      <c r="F16" s="1">
        <f>E15-F15</f>
        <v>0</v>
      </c>
      <c r="G16" s="1">
        <f t="shared" ref="G16" si="5">F15-G15</f>
        <v>49.122807017543892</v>
      </c>
      <c r="H16" s="1">
        <f t="shared" ref="H16" si="6">G15-H15</f>
        <v>0</v>
      </c>
      <c r="I16" s="1" t="e">
        <f t="shared" ref="I16" si="7">H15-I15</f>
        <v>#DIV/0!</v>
      </c>
      <c r="J16" s="1" t="e">
        <f t="shared" ref="J16" si="8">I15-J15</f>
        <v>#DIV/0!</v>
      </c>
      <c r="K16" s="1" t="e">
        <f t="shared" ref="K16" si="9">J15-K15</f>
        <v>#DIV/0!</v>
      </c>
      <c r="L16" s="1" t="e">
        <f t="shared" ref="L16" si="10">K15-L15</f>
        <v>#DIV/0!</v>
      </c>
      <c r="M16" s="1" t="e">
        <f t="shared" ref="M16" si="11">L15-M15</f>
        <v>#DIV/0!</v>
      </c>
      <c r="N16" s="1" t="e">
        <f t="shared" ref="N16" si="12">M15-N15</f>
        <v>#DIV/0!</v>
      </c>
      <c r="O16" s="6" t="e">
        <f t="shared" ref="O16" si="13">N15-O15</f>
        <v>#DIV/0!</v>
      </c>
    </row>
    <row r="17" spans="2:15" x14ac:dyDescent="0.55000000000000004">
      <c r="B17" s="16" t="s">
        <v>7</v>
      </c>
      <c r="C17" s="14" t="s">
        <v>5</v>
      </c>
      <c r="D17" s="20">
        <f>(D13-C13)*24</f>
        <v>2.6166666666666667</v>
      </c>
      <c r="E17" s="20">
        <f t="shared" ref="E17" si="14">(E13-D13)*24</f>
        <v>3.7833333333333332</v>
      </c>
      <c r="F17" s="20">
        <f t="shared" ref="F17" si="15">(F13-E13)*24</f>
        <v>0.18333333333333535</v>
      </c>
      <c r="G17" s="20">
        <f t="shared" ref="G17" si="16">(G13-F13)*24</f>
        <v>1.7499999999999991</v>
      </c>
      <c r="H17" s="20">
        <f t="shared" ref="H17" si="17">(H13-G13)*24</f>
        <v>13.683333333333335</v>
      </c>
      <c r="I17" s="20">
        <f t="shared" ref="I17" si="18">(I13-H13)*24</f>
        <v>-32.5</v>
      </c>
      <c r="J17" s="20">
        <f t="shared" ref="J17" si="19">(J13-I13)*24</f>
        <v>0</v>
      </c>
      <c r="K17" s="20">
        <f t="shared" ref="K17" si="20">(K13-J13)*24</f>
        <v>0</v>
      </c>
      <c r="L17" s="20">
        <f t="shared" ref="L17" si="21">(L13-K13)*24</f>
        <v>0</v>
      </c>
      <c r="M17" s="20">
        <f t="shared" ref="M17" si="22">(M13-L13)*24</f>
        <v>0</v>
      </c>
      <c r="N17" s="20">
        <f t="shared" ref="N17" si="23">(N13-M13)*24</f>
        <v>0</v>
      </c>
      <c r="O17" s="22">
        <f t="shared" ref="O17" si="24">(O13-N13)*24</f>
        <v>0</v>
      </c>
    </row>
    <row r="18" spans="2:15" ht="18.5" thickBot="1" x14ac:dyDescent="0.6">
      <c r="B18" s="12" t="s">
        <v>6</v>
      </c>
      <c r="C18" s="7" t="s">
        <v>5</v>
      </c>
      <c r="D18" s="8">
        <f>D16/D17</f>
        <v>0</v>
      </c>
      <c r="E18" s="8">
        <f t="shared" ref="E18:O18" si="25">E16/E17</f>
        <v>0</v>
      </c>
      <c r="F18" s="8">
        <f t="shared" si="25"/>
        <v>0</v>
      </c>
      <c r="G18" s="8">
        <f t="shared" si="25"/>
        <v>28.070175438596525</v>
      </c>
      <c r="H18" s="8">
        <f t="shared" si="25"/>
        <v>0</v>
      </c>
      <c r="I18" s="8" t="e">
        <f t="shared" si="25"/>
        <v>#DIV/0!</v>
      </c>
      <c r="J18" s="8" t="e">
        <f t="shared" si="25"/>
        <v>#DIV/0!</v>
      </c>
      <c r="K18" s="8" t="e">
        <f t="shared" si="25"/>
        <v>#DIV/0!</v>
      </c>
      <c r="L18" s="8" t="e">
        <f t="shared" si="25"/>
        <v>#DIV/0!</v>
      </c>
      <c r="M18" s="8" t="e">
        <f t="shared" si="25"/>
        <v>#DIV/0!</v>
      </c>
      <c r="N18" s="8" t="e">
        <f t="shared" si="25"/>
        <v>#DIV/0!</v>
      </c>
      <c r="O18" s="23" t="e">
        <f t="shared" si="25"/>
        <v>#DIV/0!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F58C-A9D6-48A3-9109-5D4C9AFBABF5}">
  <dimension ref="B1:O18"/>
  <sheetViews>
    <sheetView topLeftCell="B1" workbookViewId="0">
      <selection activeCell="C2" sqref="C2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2:15" x14ac:dyDescent="0.55000000000000004">
      <c r="B1" t="s">
        <v>8</v>
      </c>
      <c r="C1" t="s">
        <v>43</v>
      </c>
    </row>
    <row r="2" spans="2:15" x14ac:dyDescent="0.55000000000000004">
      <c r="B2" t="s">
        <v>12</v>
      </c>
      <c r="C2" s="24"/>
    </row>
    <row r="3" spans="2:15" x14ac:dyDescent="0.55000000000000004">
      <c r="B3" t="s">
        <v>4</v>
      </c>
      <c r="C3">
        <v>140</v>
      </c>
    </row>
    <row r="4" spans="2:15" ht="18.5" thickBot="1" x14ac:dyDescent="0.6"/>
    <row r="5" spans="2:15" ht="18.5" thickBot="1" x14ac:dyDescent="0.6">
      <c r="B5" s="10" t="s">
        <v>0</v>
      </c>
      <c r="C5" s="18">
        <v>0.35416666666666669</v>
      </c>
      <c r="D5" s="17">
        <v>0.44166666666666665</v>
      </c>
      <c r="E5" s="17">
        <v>0.51388888888888895</v>
      </c>
      <c r="F5" s="17">
        <v>0.68472222222222223</v>
      </c>
      <c r="G5" s="17"/>
      <c r="H5" s="17"/>
      <c r="I5" s="17"/>
      <c r="J5" s="17"/>
      <c r="K5" s="17"/>
      <c r="L5" s="17"/>
      <c r="M5" s="17"/>
      <c r="N5" s="17"/>
      <c r="O5" s="19"/>
    </row>
    <row r="6" spans="2:15" x14ac:dyDescent="0.55000000000000004">
      <c r="B6" s="15" t="s">
        <v>1</v>
      </c>
      <c r="C6" s="2">
        <v>8.1999999999999993</v>
      </c>
      <c r="D6" s="3">
        <v>8.8000000000000007</v>
      </c>
      <c r="E6" s="3">
        <v>9.4</v>
      </c>
      <c r="F6" s="3" t="s">
        <v>38</v>
      </c>
      <c r="G6" s="3"/>
      <c r="H6" s="3"/>
      <c r="I6" s="3"/>
      <c r="J6" s="3"/>
      <c r="K6" s="3"/>
      <c r="L6" s="3"/>
      <c r="M6" s="3"/>
      <c r="N6" s="3"/>
      <c r="O6" s="4"/>
    </row>
    <row r="7" spans="2:15" x14ac:dyDescent="0.55000000000000004">
      <c r="B7" s="11" t="s">
        <v>2</v>
      </c>
      <c r="C7" s="5">
        <f>$C$3*((100/C6)-1)</f>
        <v>1567.3170731707316</v>
      </c>
      <c r="D7" s="9">
        <f t="shared" ref="D7:O7" si="0">$C$3*((100/D6)-1)</f>
        <v>1450.9090909090908</v>
      </c>
      <c r="E7" s="9">
        <f t="shared" si="0"/>
        <v>1349.3617021276596</v>
      </c>
      <c r="F7" s="9" t="e">
        <f t="shared" si="0"/>
        <v>#VALUE!</v>
      </c>
      <c r="G7" s="9" t="e">
        <f t="shared" si="0"/>
        <v>#DIV/0!</v>
      </c>
      <c r="H7" s="9" t="e">
        <f t="shared" si="0"/>
        <v>#DIV/0!</v>
      </c>
      <c r="I7" s="9" t="e">
        <f t="shared" si="0"/>
        <v>#DIV/0!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2:15" x14ac:dyDescent="0.55000000000000004">
      <c r="B8" s="11" t="s">
        <v>3</v>
      </c>
      <c r="C8" s="5" t="s">
        <v>5</v>
      </c>
      <c r="D8" s="1">
        <f>C7-D7</f>
        <v>116.40798226164088</v>
      </c>
      <c r="E8" s="1">
        <f>D7-E7</f>
        <v>101.54738878143121</v>
      </c>
      <c r="F8" s="1" t="e">
        <f>E7-F7</f>
        <v>#VALUE!</v>
      </c>
      <c r="G8" s="1" t="e">
        <f t="shared" ref="G8:O8" si="1">F7-G7</f>
        <v>#VALUE!</v>
      </c>
      <c r="H8" s="1" t="e">
        <f t="shared" si="1"/>
        <v>#DIV/0!</v>
      </c>
      <c r="I8" s="1" t="e">
        <f t="shared" si="1"/>
        <v>#DIV/0!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2:15" x14ac:dyDescent="0.55000000000000004">
      <c r="B9" s="16" t="s">
        <v>7</v>
      </c>
      <c r="C9" s="14" t="s">
        <v>5</v>
      </c>
      <c r="D9" s="20">
        <f>(D5-C5)*24</f>
        <v>2.0999999999999992</v>
      </c>
      <c r="E9" s="20">
        <f t="shared" ref="E9:O9" si="2">(E5-D5)*24</f>
        <v>1.7333333333333352</v>
      </c>
      <c r="F9" s="20">
        <f t="shared" si="2"/>
        <v>4.0999999999999988</v>
      </c>
      <c r="G9" s="20">
        <f t="shared" si="2"/>
        <v>-16.433333333333334</v>
      </c>
      <c r="H9" s="20">
        <f t="shared" si="2"/>
        <v>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2:15" ht="18.5" thickBot="1" x14ac:dyDescent="0.6">
      <c r="B10" s="12" t="s">
        <v>6</v>
      </c>
      <c r="C10" s="7" t="s">
        <v>5</v>
      </c>
      <c r="D10" s="8">
        <f>D8/D9</f>
        <v>55.432372505543299</v>
      </c>
      <c r="E10" s="8">
        <f t="shared" ref="E10:O10" si="3">E8/E9</f>
        <v>58.585031989287174</v>
      </c>
      <c r="F10" s="8" t="e">
        <f t="shared" si="3"/>
        <v>#VALUE!</v>
      </c>
      <c r="G10" s="8" t="e">
        <f t="shared" si="3"/>
        <v>#VALUE!</v>
      </c>
      <c r="H10" s="8" t="e">
        <f t="shared" si="3"/>
        <v>#DIV/0!</v>
      </c>
      <c r="I10" s="8" t="e">
        <f t="shared" si="3"/>
        <v>#DIV/0!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2:15" x14ac:dyDescent="0.55000000000000004">
      <c r="B11" t="s">
        <v>8</v>
      </c>
      <c r="F11" t="s">
        <v>27</v>
      </c>
    </row>
    <row r="12" spans="2:15" ht="18.5" thickBot="1" x14ac:dyDescent="0.6"/>
    <row r="13" spans="2:15" ht="18.5" thickBot="1" x14ac:dyDescent="0.6">
      <c r="B13" s="10" t="s">
        <v>0</v>
      </c>
      <c r="C13" s="18">
        <v>0.35416666666666669</v>
      </c>
      <c r="D13" s="17">
        <v>0.44166666666666665</v>
      </c>
      <c r="E13" s="17">
        <v>0.51388888888888895</v>
      </c>
      <c r="F13" s="17">
        <v>0.68472222222222223</v>
      </c>
      <c r="G13" s="17"/>
      <c r="H13" s="17"/>
      <c r="I13" s="17"/>
      <c r="J13" s="17"/>
      <c r="K13" s="17"/>
      <c r="L13" s="17"/>
      <c r="M13" s="17"/>
      <c r="N13" s="17"/>
      <c r="O13" s="19"/>
    </row>
    <row r="14" spans="2:15" x14ac:dyDescent="0.55000000000000004">
      <c r="B14" s="15" t="s">
        <v>1</v>
      </c>
      <c r="C14" s="2">
        <v>3.8</v>
      </c>
      <c r="D14" s="3">
        <v>3.8</v>
      </c>
      <c r="E14" s="3">
        <v>3.85</v>
      </c>
      <c r="F14" s="3">
        <v>3.85</v>
      </c>
      <c r="G14" s="3"/>
      <c r="H14" s="3"/>
      <c r="I14" s="3"/>
      <c r="J14" s="3"/>
      <c r="K14" s="3"/>
      <c r="L14" s="3"/>
      <c r="M14" s="3"/>
      <c r="N14" s="3"/>
      <c r="O14" s="4"/>
    </row>
    <row r="15" spans="2:15" x14ac:dyDescent="0.55000000000000004">
      <c r="B15" s="11" t="s">
        <v>2</v>
      </c>
      <c r="C15" s="5">
        <f>$C$3*((100/C14)-1)</f>
        <v>3544.2105263157896</v>
      </c>
      <c r="D15" s="9">
        <f t="shared" ref="D15:O15" si="4">$C$3*((100/D14)-1)</f>
        <v>3544.2105263157896</v>
      </c>
      <c r="E15" s="9">
        <f t="shared" si="4"/>
        <v>3496.3636363636365</v>
      </c>
      <c r="F15" s="9">
        <f t="shared" si="4"/>
        <v>3496.3636363636365</v>
      </c>
      <c r="G15" s="9" t="e">
        <f t="shared" si="4"/>
        <v>#DIV/0!</v>
      </c>
      <c r="H15" s="9" t="e">
        <f t="shared" si="4"/>
        <v>#DIV/0!</v>
      </c>
      <c r="I15" s="9" t="e">
        <f t="shared" si="4"/>
        <v>#DIV/0!</v>
      </c>
      <c r="J15" s="9" t="e">
        <f t="shared" si="4"/>
        <v>#DIV/0!</v>
      </c>
      <c r="K15" s="9" t="e">
        <f t="shared" si="4"/>
        <v>#DIV/0!</v>
      </c>
      <c r="L15" s="9" t="e">
        <f t="shared" si="4"/>
        <v>#DIV/0!</v>
      </c>
      <c r="M15" s="9" t="e">
        <f t="shared" si="4"/>
        <v>#DIV/0!</v>
      </c>
      <c r="N15" s="9" t="e">
        <f t="shared" si="4"/>
        <v>#DIV/0!</v>
      </c>
      <c r="O15" s="13" t="e">
        <f t="shared" si="4"/>
        <v>#DIV/0!</v>
      </c>
    </row>
    <row r="16" spans="2:15" x14ac:dyDescent="0.55000000000000004">
      <c r="B16" s="11" t="s">
        <v>3</v>
      </c>
      <c r="C16" s="5" t="s">
        <v>5</v>
      </c>
      <c r="D16" s="1">
        <f>C15-D15</f>
        <v>0</v>
      </c>
      <c r="E16" s="1">
        <f>D15-E15</f>
        <v>47.846889952153106</v>
      </c>
      <c r="F16" s="1">
        <f>E15-F15</f>
        <v>0</v>
      </c>
      <c r="G16" s="1" t="e">
        <f t="shared" ref="G16" si="5">F15-G15</f>
        <v>#DIV/0!</v>
      </c>
      <c r="H16" s="1" t="e">
        <f t="shared" ref="H16" si="6">G15-H15</f>
        <v>#DIV/0!</v>
      </c>
      <c r="I16" s="1" t="e">
        <f t="shared" ref="I16" si="7">H15-I15</f>
        <v>#DIV/0!</v>
      </c>
      <c r="J16" s="1" t="e">
        <f t="shared" ref="J16" si="8">I15-J15</f>
        <v>#DIV/0!</v>
      </c>
      <c r="K16" s="1" t="e">
        <f t="shared" ref="K16" si="9">J15-K15</f>
        <v>#DIV/0!</v>
      </c>
      <c r="L16" s="1" t="e">
        <f t="shared" ref="L16" si="10">K15-L15</f>
        <v>#DIV/0!</v>
      </c>
      <c r="M16" s="1" t="e">
        <f t="shared" ref="M16" si="11">L15-M15</f>
        <v>#DIV/0!</v>
      </c>
      <c r="N16" s="1" t="e">
        <f t="shared" ref="N16" si="12">M15-N15</f>
        <v>#DIV/0!</v>
      </c>
      <c r="O16" s="6" t="e">
        <f t="shared" ref="O16" si="13">N15-O15</f>
        <v>#DIV/0!</v>
      </c>
    </row>
    <row r="17" spans="2:15" x14ac:dyDescent="0.55000000000000004">
      <c r="B17" s="16" t="s">
        <v>7</v>
      </c>
      <c r="C17" s="14" t="s">
        <v>5</v>
      </c>
      <c r="D17" s="20">
        <f>(D13-C13)*24</f>
        <v>2.0999999999999992</v>
      </c>
      <c r="E17" s="20">
        <f t="shared" ref="E17" si="14">(E13-D13)*24</f>
        <v>1.7333333333333352</v>
      </c>
      <c r="F17" s="20">
        <f t="shared" ref="F17" si="15">(F13-E13)*24</f>
        <v>4.0999999999999988</v>
      </c>
      <c r="G17" s="20">
        <f t="shared" ref="G17" si="16">(G13-F13)*24</f>
        <v>-16.433333333333334</v>
      </c>
      <c r="H17" s="20">
        <f t="shared" ref="H17" si="17">(H13-G13)*24</f>
        <v>0</v>
      </c>
      <c r="I17" s="20">
        <f t="shared" ref="I17" si="18">(I13-H13)*24</f>
        <v>0</v>
      </c>
      <c r="J17" s="20">
        <f t="shared" ref="J17" si="19">(J13-I13)*24</f>
        <v>0</v>
      </c>
      <c r="K17" s="20">
        <f t="shared" ref="K17" si="20">(K13-J13)*24</f>
        <v>0</v>
      </c>
      <c r="L17" s="20">
        <f t="shared" ref="L17" si="21">(L13-K13)*24</f>
        <v>0</v>
      </c>
      <c r="M17" s="20">
        <f t="shared" ref="M17" si="22">(M13-L13)*24</f>
        <v>0</v>
      </c>
      <c r="N17" s="20">
        <f t="shared" ref="N17" si="23">(N13-M13)*24</f>
        <v>0</v>
      </c>
      <c r="O17" s="22">
        <f t="shared" ref="O17" si="24">(O13-N13)*24</f>
        <v>0</v>
      </c>
    </row>
    <row r="18" spans="2:15" ht="18.5" thickBot="1" x14ac:dyDescent="0.6">
      <c r="B18" s="12" t="s">
        <v>6</v>
      </c>
      <c r="C18" s="7" t="s">
        <v>5</v>
      </c>
      <c r="D18" s="8">
        <f>D16/D17</f>
        <v>0</v>
      </c>
      <c r="E18" s="8">
        <f t="shared" ref="E18:O18" si="25">E16/E17</f>
        <v>27.603974972395992</v>
      </c>
      <c r="F18" s="8">
        <f t="shared" si="25"/>
        <v>0</v>
      </c>
      <c r="G18" s="8" t="e">
        <f t="shared" si="25"/>
        <v>#DIV/0!</v>
      </c>
      <c r="H18" s="8" t="e">
        <f t="shared" si="25"/>
        <v>#DIV/0!</v>
      </c>
      <c r="I18" s="8" t="e">
        <f t="shared" si="25"/>
        <v>#DIV/0!</v>
      </c>
      <c r="J18" s="8" t="e">
        <f t="shared" si="25"/>
        <v>#DIV/0!</v>
      </c>
      <c r="K18" s="8" t="e">
        <f t="shared" si="25"/>
        <v>#DIV/0!</v>
      </c>
      <c r="L18" s="8" t="e">
        <f t="shared" si="25"/>
        <v>#DIV/0!</v>
      </c>
      <c r="M18" s="8" t="e">
        <f t="shared" si="25"/>
        <v>#DIV/0!</v>
      </c>
      <c r="N18" s="8" t="e">
        <f t="shared" si="25"/>
        <v>#DIV/0!</v>
      </c>
      <c r="O18" s="23" t="e">
        <f t="shared" si="25"/>
        <v>#DIV/0!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34EC-3E0B-45FF-93A9-B1B4076DE1FB}">
  <dimension ref="B1:O18"/>
  <sheetViews>
    <sheetView workbookViewId="0">
      <selection activeCell="D12" sqref="D12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2:15" x14ac:dyDescent="0.55000000000000004">
      <c r="B1" t="s">
        <v>28</v>
      </c>
      <c r="C1" t="s">
        <v>29</v>
      </c>
    </row>
    <row r="2" spans="2:15" x14ac:dyDescent="0.55000000000000004">
      <c r="B2" t="s">
        <v>12</v>
      </c>
      <c r="C2" s="24"/>
    </row>
    <row r="3" spans="2:15" x14ac:dyDescent="0.55000000000000004">
      <c r="B3" t="s">
        <v>4</v>
      </c>
      <c r="C3">
        <v>140</v>
      </c>
    </row>
    <row r="4" spans="2:15" ht="18.5" thickBot="1" x14ac:dyDescent="0.6"/>
    <row r="5" spans="2:15" ht="18.5" thickBot="1" x14ac:dyDescent="0.6">
      <c r="B5" s="10" t="s">
        <v>0</v>
      </c>
      <c r="C5" s="18">
        <v>0.7416666666666667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9"/>
    </row>
    <row r="6" spans="2:15" x14ac:dyDescent="0.55000000000000004">
      <c r="B6" s="15" t="s">
        <v>1</v>
      </c>
      <c r="C6" s="2">
        <v>3.3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2:15" x14ac:dyDescent="0.55000000000000004">
      <c r="B7" s="11" t="s">
        <v>2</v>
      </c>
      <c r="C7" s="5">
        <f>$C$3*((100/C6)-1)</f>
        <v>4102.4242424242429</v>
      </c>
      <c r="D7" s="9" t="e">
        <f t="shared" ref="D7:O7" si="0">$C$3*((100/D6)-1)</f>
        <v>#DIV/0!</v>
      </c>
      <c r="E7" s="9" t="e">
        <f t="shared" si="0"/>
        <v>#DIV/0!</v>
      </c>
      <c r="F7" s="9" t="e">
        <f t="shared" si="0"/>
        <v>#DIV/0!</v>
      </c>
      <c r="G7" s="9" t="e">
        <f t="shared" si="0"/>
        <v>#DIV/0!</v>
      </c>
      <c r="H7" s="9" t="e">
        <f t="shared" si="0"/>
        <v>#DIV/0!</v>
      </c>
      <c r="I7" s="9" t="e">
        <f t="shared" si="0"/>
        <v>#DIV/0!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2:15" x14ac:dyDescent="0.55000000000000004">
      <c r="B8" s="11" t="s">
        <v>3</v>
      </c>
      <c r="C8" s="5" t="s">
        <v>5</v>
      </c>
      <c r="D8" s="1" t="e">
        <f>C7-D7</f>
        <v>#DIV/0!</v>
      </c>
      <c r="E8" s="1" t="e">
        <f>D7-E7</f>
        <v>#DIV/0!</v>
      </c>
      <c r="F8" s="1" t="e">
        <f>E7-F7</f>
        <v>#DIV/0!</v>
      </c>
      <c r="G8" s="1" t="e">
        <f t="shared" ref="G8:O8" si="1">F7-G7</f>
        <v>#DIV/0!</v>
      </c>
      <c r="H8" s="1" t="e">
        <f t="shared" si="1"/>
        <v>#DIV/0!</v>
      </c>
      <c r="I8" s="1" t="e">
        <f t="shared" si="1"/>
        <v>#DIV/0!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2:15" x14ac:dyDescent="0.55000000000000004">
      <c r="B9" s="16" t="s">
        <v>7</v>
      </c>
      <c r="C9" s="14" t="s">
        <v>5</v>
      </c>
      <c r="D9" s="20">
        <f>(D5-C5)*24</f>
        <v>-17.8</v>
      </c>
      <c r="E9" s="20">
        <f t="shared" ref="E9:O9" si="2">(E5-D5)*24</f>
        <v>0</v>
      </c>
      <c r="F9" s="20">
        <f t="shared" si="2"/>
        <v>0</v>
      </c>
      <c r="G9" s="20">
        <f t="shared" si="2"/>
        <v>0</v>
      </c>
      <c r="H9" s="20">
        <f t="shared" si="2"/>
        <v>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2:15" ht="18.5" thickBot="1" x14ac:dyDescent="0.6">
      <c r="B10" s="12" t="s">
        <v>6</v>
      </c>
      <c r="C10" s="7" t="s">
        <v>5</v>
      </c>
      <c r="D10" s="8" t="e">
        <f>D8/D9</f>
        <v>#DIV/0!</v>
      </c>
      <c r="E10" s="8" t="e">
        <f t="shared" ref="E10:O10" si="3">E8/E9</f>
        <v>#DIV/0!</v>
      </c>
      <c r="F10" s="8" t="e">
        <f t="shared" si="3"/>
        <v>#DIV/0!</v>
      </c>
      <c r="G10" s="8" t="e">
        <f t="shared" si="3"/>
        <v>#DIV/0!</v>
      </c>
      <c r="H10" s="8" t="e">
        <f t="shared" si="3"/>
        <v>#DIV/0!</v>
      </c>
      <c r="I10" s="8" t="e">
        <f t="shared" si="3"/>
        <v>#DIV/0!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2:15" x14ac:dyDescent="0.55000000000000004">
      <c r="B11" t="s">
        <v>8</v>
      </c>
      <c r="C11" s="25" t="s">
        <v>30</v>
      </c>
    </row>
    <row r="12" spans="2:15" ht="18.5" thickBot="1" x14ac:dyDescent="0.6"/>
    <row r="13" spans="2:15" ht="18.5" thickBot="1" x14ac:dyDescent="0.6">
      <c r="B13" s="10" t="s">
        <v>0</v>
      </c>
      <c r="C13" s="18">
        <v>0.7416666666666667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9"/>
    </row>
    <row r="14" spans="2:15" x14ac:dyDescent="0.55000000000000004">
      <c r="B14" s="15" t="s">
        <v>1</v>
      </c>
      <c r="C14" s="2">
        <v>4.2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2:15" x14ac:dyDescent="0.55000000000000004">
      <c r="B15" s="11" t="s">
        <v>2</v>
      </c>
      <c r="C15" s="5">
        <f>$C$3*((100/C14)-1)</f>
        <v>3193.3333333333335</v>
      </c>
      <c r="D15" s="9" t="e">
        <f t="shared" ref="D15:O15" si="4">$C$3*((100/D14)-1)</f>
        <v>#DIV/0!</v>
      </c>
      <c r="E15" s="9" t="e">
        <f t="shared" si="4"/>
        <v>#DIV/0!</v>
      </c>
      <c r="F15" s="9" t="e">
        <f t="shared" si="4"/>
        <v>#DIV/0!</v>
      </c>
      <c r="G15" s="9" t="e">
        <f t="shared" si="4"/>
        <v>#DIV/0!</v>
      </c>
      <c r="H15" s="9" t="e">
        <f t="shared" si="4"/>
        <v>#DIV/0!</v>
      </c>
      <c r="I15" s="9" t="e">
        <f t="shared" si="4"/>
        <v>#DIV/0!</v>
      </c>
      <c r="J15" s="9" t="e">
        <f t="shared" si="4"/>
        <v>#DIV/0!</v>
      </c>
      <c r="K15" s="9" t="e">
        <f t="shared" si="4"/>
        <v>#DIV/0!</v>
      </c>
      <c r="L15" s="9" t="e">
        <f t="shared" si="4"/>
        <v>#DIV/0!</v>
      </c>
      <c r="M15" s="9" t="e">
        <f t="shared" si="4"/>
        <v>#DIV/0!</v>
      </c>
      <c r="N15" s="9" t="e">
        <f t="shared" si="4"/>
        <v>#DIV/0!</v>
      </c>
      <c r="O15" s="13" t="e">
        <f t="shared" si="4"/>
        <v>#DIV/0!</v>
      </c>
    </row>
    <row r="16" spans="2:15" x14ac:dyDescent="0.55000000000000004">
      <c r="B16" s="11" t="s">
        <v>3</v>
      </c>
      <c r="C16" s="5" t="s">
        <v>5</v>
      </c>
      <c r="D16" s="1" t="e">
        <f>C15-D15</f>
        <v>#DIV/0!</v>
      </c>
      <c r="E16" s="1" t="e">
        <f>D15-E15</f>
        <v>#DIV/0!</v>
      </c>
      <c r="F16" s="1" t="e">
        <f>E15-F15</f>
        <v>#DIV/0!</v>
      </c>
      <c r="G16" s="1" t="e">
        <f t="shared" ref="G16:O16" si="5">F15-G15</f>
        <v>#DIV/0!</v>
      </c>
      <c r="H16" s="1" t="e">
        <f t="shared" si="5"/>
        <v>#DIV/0!</v>
      </c>
      <c r="I16" s="1" t="e">
        <f t="shared" si="5"/>
        <v>#DIV/0!</v>
      </c>
      <c r="J16" s="1" t="e">
        <f t="shared" si="5"/>
        <v>#DIV/0!</v>
      </c>
      <c r="K16" s="1" t="e">
        <f t="shared" si="5"/>
        <v>#DIV/0!</v>
      </c>
      <c r="L16" s="1" t="e">
        <f t="shared" si="5"/>
        <v>#DIV/0!</v>
      </c>
      <c r="M16" s="1" t="e">
        <f t="shared" si="5"/>
        <v>#DIV/0!</v>
      </c>
      <c r="N16" s="1" t="e">
        <f t="shared" si="5"/>
        <v>#DIV/0!</v>
      </c>
      <c r="O16" s="6" t="e">
        <f t="shared" si="5"/>
        <v>#DIV/0!</v>
      </c>
    </row>
    <row r="17" spans="2:15" x14ac:dyDescent="0.55000000000000004">
      <c r="B17" s="16" t="s">
        <v>7</v>
      </c>
      <c r="C17" s="14" t="s">
        <v>5</v>
      </c>
      <c r="D17" s="20">
        <f>(D13-C13)*24</f>
        <v>-17.8</v>
      </c>
      <c r="E17" s="20">
        <f t="shared" ref="E17:O17" si="6">(E13-D13)*24</f>
        <v>0</v>
      </c>
      <c r="F17" s="20">
        <f t="shared" si="6"/>
        <v>0</v>
      </c>
      <c r="G17" s="20">
        <f t="shared" si="6"/>
        <v>0</v>
      </c>
      <c r="H17" s="20">
        <f t="shared" si="6"/>
        <v>0</v>
      </c>
      <c r="I17" s="20">
        <f t="shared" si="6"/>
        <v>0</v>
      </c>
      <c r="J17" s="20">
        <f t="shared" si="6"/>
        <v>0</v>
      </c>
      <c r="K17" s="20">
        <f t="shared" si="6"/>
        <v>0</v>
      </c>
      <c r="L17" s="20">
        <f t="shared" si="6"/>
        <v>0</v>
      </c>
      <c r="M17" s="20">
        <f t="shared" si="6"/>
        <v>0</v>
      </c>
      <c r="N17" s="20">
        <f t="shared" si="6"/>
        <v>0</v>
      </c>
      <c r="O17" s="22">
        <f t="shared" si="6"/>
        <v>0</v>
      </c>
    </row>
    <row r="18" spans="2:15" ht="18.5" thickBot="1" x14ac:dyDescent="0.6">
      <c r="B18" s="12" t="s">
        <v>6</v>
      </c>
      <c r="C18" s="7" t="s">
        <v>5</v>
      </c>
      <c r="D18" s="8" t="e">
        <f>D16/D17</f>
        <v>#DIV/0!</v>
      </c>
      <c r="E18" s="8" t="e">
        <f t="shared" ref="E18:O18" si="7">E16/E17</f>
        <v>#DIV/0!</v>
      </c>
      <c r="F18" s="8" t="e">
        <f t="shared" si="7"/>
        <v>#DIV/0!</v>
      </c>
      <c r="G18" s="8" t="e">
        <f t="shared" si="7"/>
        <v>#DIV/0!</v>
      </c>
      <c r="H18" s="8" t="e">
        <f t="shared" si="7"/>
        <v>#DIV/0!</v>
      </c>
      <c r="I18" s="8" t="e">
        <f t="shared" si="7"/>
        <v>#DIV/0!</v>
      </c>
      <c r="J18" s="8" t="e">
        <f t="shared" si="7"/>
        <v>#DIV/0!</v>
      </c>
      <c r="K18" s="8" t="e">
        <f t="shared" si="7"/>
        <v>#DIV/0!</v>
      </c>
      <c r="L18" s="8" t="e">
        <f t="shared" si="7"/>
        <v>#DIV/0!</v>
      </c>
      <c r="M18" s="8" t="e">
        <f t="shared" si="7"/>
        <v>#DIV/0!</v>
      </c>
      <c r="N18" s="8" t="e">
        <f t="shared" si="7"/>
        <v>#DIV/0!</v>
      </c>
      <c r="O18" s="23" t="e">
        <f t="shared" si="7"/>
        <v>#DIV/0!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DD8B-65E1-47BD-9476-D29FF2DD3E97}">
  <dimension ref="B1:O19"/>
  <sheetViews>
    <sheetView workbookViewId="0">
      <selection activeCell="G6" sqref="G6"/>
    </sheetView>
  </sheetViews>
  <sheetFormatPr defaultRowHeight="18" x14ac:dyDescent="0.55000000000000004"/>
  <cols>
    <col min="1" max="1" width="4.75" customWidth="1"/>
    <col min="2" max="2" width="25.33203125" customWidth="1"/>
    <col min="3" max="3" width="10" bestFit="1" customWidth="1"/>
  </cols>
  <sheetData>
    <row r="1" spans="2:15" x14ac:dyDescent="0.55000000000000004">
      <c r="B1" t="s">
        <v>8</v>
      </c>
      <c r="C1" t="s">
        <v>32</v>
      </c>
      <c r="F1">
        <f>156/3</f>
        <v>52</v>
      </c>
      <c r="G1" t="s">
        <v>33</v>
      </c>
    </row>
    <row r="2" spans="2:15" x14ac:dyDescent="0.55000000000000004">
      <c r="B2" t="s">
        <v>12</v>
      </c>
      <c r="C2" s="24"/>
    </row>
    <row r="3" spans="2:15" x14ac:dyDescent="0.55000000000000004">
      <c r="B3" t="s">
        <v>4</v>
      </c>
      <c r="C3">
        <v>140</v>
      </c>
    </row>
    <row r="4" spans="2:15" ht="18.5" thickBot="1" x14ac:dyDescent="0.6"/>
    <row r="5" spans="2:15" ht="18.5" thickBot="1" x14ac:dyDescent="0.6">
      <c r="B5" s="10" t="s">
        <v>0</v>
      </c>
      <c r="C5" s="18">
        <v>0.37708333333333338</v>
      </c>
      <c r="D5" s="17">
        <v>0.52638888888888891</v>
      </c>
      <c r="E5" s="17">
        <v>0.66388888888888886</v>
      </c>
      <c r="F5" s="17">
        <v>0.78125</v>
      </c>
      <c r="G5" s="17">
        <v>1.3576388888888891</v>
      </c>
      <c r="H5" s="17"/>
      <c r="I5" s="17"/>
      <c r="J5" s="17"/>
      <c r="K5" s="17"/>
      <c r="L5" s="17"/>
      <c r="M5" s="17"/>
      <c r="N5" s="17"/>
      <c r="O5" s="19"/>
    </row>
    <row r="6" spans="2:15" x14ac:dyDescent="0.55000000000000004">
      <c r="B6" s="15" t="s">
        <v>1</v>
      </c>
      <c r="C6" s="2">
        <v>4.4000000000000004</v>
      </c>
      <c r="D6" s="3">
        <v>4.7</v>
      </c>
      <c r="E6" s="3">
        <v>6</v>
      </c>
      <c r="F6" s="3">
        <v>6.85</v>
      </c>
      <c r="G6" s="3">
        <v>9.3000000000000007</v>
      </c>
      <c r="H6" s="3"/>
      <c r="I6" s="3"/>
      <c r="J6" s="3"/>
      <c r="K6" s="3"/>
      <c r="L6" s="3"/>
      <c r="M6" s="3"/>
      <c r="N6" s="3"/>
      <c r="O6" s="4"/>
    </row>
    <row r="7" spans="2:15" x14ac:dyDescent="0.55000000000000004">
      <c r="B7" s="11" t="s">
        <v>2</v>
      </c>
      <c r="C7" s="5">
        <f>$C$3*((100/C6)-1)</f>
        <v>3041.8181818181815</v>
      </c>
      <c r="D7" s="9">
        <f t="shared" ref="D7:O7" si="0">$C$3*((100/D6)-1)</f>
        <v>2838.7234042553191</v>
      </c>
      <c r="E7" s="9">
        <f t="shared" si="0"/>
        <v>2193.3333333333335</v>
      </c>
      <c r="F7" s="9">
        <f t="shared" si="0"/>
        <v>1903.7956204379561</v>
      </c>
      <c r="G7" s="9">
        <f t="shared" si="0"/>
        <v>1365.3763440860214</v>
      </c>
      <c r="H7" s="9" t="e">
        <f t="shared" si="0"/>
        <v>#DIV/0!</v>
      </c>
      <c r="I7" s="9" t="e">
        <f t="shared" si="0"/>
        <v>#DIV/0!</v>
      </c>
      <c r="J7" s="9" t="e">
        <f t="shared" si="0"/>
        <v>#DIV/0!</v>
      </c>
      <c r="K7" s="9" t="e">
        <f t="shared" si="0"/>
        <v>#DIV/0!</v>
      </c>
      <c r="L7" s="9" t="e">
        <f t="shared" si="0"/>
        <v>#DIV/0!</v>
      </c>
      <c r="M7" s="9" t="e">
        <f t="shared" si="0"/>
        <v>#DIV/0!</v>
      </c>
      <c r="N7" s="9" t="e">
        <f t="shared" si="0"/>
        <v>#DIV/0!</v>
      </c>
      <c r="O7" s="13" t="e">
        <f t="shared" si="0"/>
        <v>#DIV/0!</v>
      </c>
    </row>
    <row r="8" spans="2:15" x14ac:dyDescent="0.55000000000000004">
      <c r="B8" s="11" t="s">
        <v>3</v>
      </c>
      <c r="C8" s="5" t="s">
        <v>5</v>
      </c>
      <c r="D8" s="1">
        <f>C7-D7</f>
        <v>203.09477756286242</v>
      </c>
      <c r="E8" s="1">
        <f>D7-E7</f>
        <v>645.39007092198563</v>
      </c>
      <c r="F8" s="1">
        <f>E7-F7</f>
        <v>289.53771289537735</v>
      </c>
      <c r="G8" s="1">
        <f t="shared" ref="G8:O8" si="1">F7-G7</f>
        <v>538.41927635193474</v>
      </c>
      <c r="H8" s="1" t="e">
        <f t="shared" si="1"/>
        <v>#DIV/0!</v>
      </c>
      <c r="I8" s="1" t="e">
        <f t="shared" si="1"/>
        <v>#DIV/0!</v>
      </c>
      <c r="J8" s="1" t="e">
        <f t="shared" si="1"/>
        <v>#DIV/0!</v>
      </c>
      <c r="K8" s="1" t="e">
        <f t="shared" si="1"/>
        <v>#DIV/0!</v>
      </c>
      <c r="L8" s="1" t="e">
        <f t="shared" si="1"/>
        <v>#DIV/0!</v>
      </c>
      <c r="M8" s="1" t="e">
        <f t="shared" si="1"/>
        <v>#DIV/0!</v>
      </c>
      <c r="N8" s="1" t="e">
        <f t="shared" si="1"/>
        <v>#DIV/0!</v>
      </c>
      <c r="O8" s="6" t="e">
        <f t="shared" si="1"/>
        <v>#DIV/0!</v>
      </c>
    </row>
    <row r="9" spans="2:15" x14ac:dyDescent="0.55000000000000004">
      <c r="B9" s="16" t="s">
        <v>7</v>
      </c>
      <c r="C9" s="14" t="s">
        <v>5</v>
      </c>
      <c r="D9" s="20">
        <f>(D5-C5)*24</f>
        <v>3.5833333333333326</v>
      </c>
      <c r="E9" s="20">
        <f t="shared" ref="E9:O9" si="2">(E5-D5)*24</f>
        <v>3.2999999999999989</v>
      </c>
      <c r="F9" s="20">
        <f t="shared" si="2"/>
        <v>2.8166666666666673</v>
      </c>
      <c r="G9" s="20">
        <f t="shared" si="2"/>
        <v>13.833333333333337</v>
      </c>
      <c r="H9" s="20">
        <f t="shared" si="2"/>
        <v>-32.583333333333336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2">
        <f t="shared" si="2"/>
        <v>0</v>
      </c>
    </row>
    <row r="10" spans="2:15" ht="18.5" thickBot="1" x14ac:dyDescent="0.6">
      <c r="B10" s="12" t="s">
        <v>6</v>
      </c>
      <c r="C10" s="7" t="s">
        <v>5</v>
      </c>
      <c r="D10" s="8">
        <f>D8/D9</f>
        <v>56.677612343124409</v>
      </c>
      <c r="E10" s="8">
        <f t="shared" ref="E10:O10" si="3">E8/E9</f>
        <v>195.57274876423813</v>
      </c>
      <c r="F10" s="8">
        <f t="shared" si="3"/>
        <v>102.79445428238247</v>
      </c>
      <c r="G10" s="8">
        <f t="shared" si="3"/>
        <v>38.921875398935029</v>
      </c>
      <c r="H10" s="8" t="e">
        <f t="shared" si="3"/>
        <v>#DIV/0!</v>
      </c>
      <c r="I10" s="8" t="e">
        <f t="shared" si="3"/>
        <v>#DIV/0!</v>
      </c>
      <c r="J10" s="8" t="e">
        <f t="shared" si="3"/>
        <v>#DIV/0!</v>
      </c>
      <c r="K10" s="8" t="e">
        <f t="shared" si="3"/>
        <v>#DIV/0!</v>
      </c>
      <c r="L10" s="8" t="e">
        <f t="shared" si="3"/>
        <v>#DIV/0!</v>
      </c>
      <c r="M10" s="8" t="e">
        <f t="shared" si="3"/>
        <v>#DIV/0!</v>
      </c>
      <c r="N10" s="8" t="e">
        <f t="shared" si="3"/>
        <v>#DIV/0!</v>
      </c>
      <c r="O10" s="23" t="e">
        <f t="shared" si="3"/>
        <v>#DIV/0!</v>
      </c>
    </row>
    <row r="11" spans="2:15" x14ac:dyDescent="0.55000000000000004">
      <c r="B11" t="s">
        <v>8</v>
      </c>
      <c r="C11" s="25" t="s">
        <v>31</v>
      </c>
    </row>
    <row r="12" spans="2:15" ht="18.5" thickBot="1" x14ac:dyDescent="0.6"/>
    <row r="13" spans="2:15" ht="18.5" thickBot="1" x14ac:dyDescent="0.6">
      <c r="B13" s="10" t="s">
        <v>0</v>
      </c>
      <c r="C13" s="18">
        <v>0.37708333333333338</v>
      </c>
      <c r="D13" s="17">
        <v>0.52638888888888891</v>
      </c>
      <c r="E13" s="17">
        <v>0.66388888888888886</v>
      </c>
      <c r="F13" s="17">
        <v>0.78125</v>
      </c>
      <c r="G13" s="17">
        <v>1.3576388888888891</v>
      </c>
      <c r="H13" s="17"/>
      <c r="I13" s="17"/>
      <c r="J13" s="17"/>
      <c r="K13" s="17"/>
      <c r="L13" s="17"/>
      <c r="M13" s="17"/>
      <c r="N13" s="17"/>
      <c r="O13" s="19"/>
    </row>
    <row r="14" spans="2:15" x14ac:dyDescent="0.55000000000000004">
      <c r="B14" s="15" t="s">
        <v>1</v>
      </c>
      <c r="C14" s="2">
        <v>4.7</v>
      </c>
      <c r="D14" s="3">
        <v>4.5999999999999996</v>
      </c>
      <c r="E14" s="3">
        <v>4.7</v>
      </c>
      <c r="F14" s="3">
        <v>4.8</v>
      </c>
      <c r="G14" s="3">
        <v>4.8</v>
      </c>
      <c r="H14" s="3"/>
      <c r="I14" s="3"/>
      <c r="J14" s="3"/>
      <c r="K14" s="3"/>
      <c r="L14" s="3"/>
      <c r="M14" s="3"/>
      <c r="N14" s="3"/>
      <c r="O14" s="4"/>
    </row>
    <row r="15" spans="2:15" x14ac:dyDescent="0.55000000000000004">
      <c r="B15" s="11" t="s">
        <v>2</v>
      </c>
      <c r="C15" s="5">
        <f>$C$3*((100/C14)-1)</f>
        <v>2838.7234042553191</v>
      </c>
      <c r="D15" s="9">
        <f t="shared" ref="D15:O15" si="4">$C$3*((100/D14)-1)</f>
        <v>2903.4782608695655</v>
      </c>
      <c r="E15" s="9">
        <f t="shared" si="4"/>
        <v>2838.7234042553191</v>
      </c>
      <c r="F15" s="9">
        <f t="shared" si="4"/>
        <v>2776.666666666667</v>
      </c>
      <c r="G15" s="9">
        <f t="shared" si="4"/>
        <v>2776.666666666667</v>
      </c>
      <c r="H15" s="9" t="e">
        <f t="shared" si="4"/>
        <v>#DIV/0!</v>
      </c>
      <c r="I15" s="9" t="e">
        <f t="shared" si="4"/>
        <v>#DIV/0!</v>
      </c>
      <c r="J15" s="9" t="e">
        <f t="shared" si="4"/>
        <v>#DIV/0!</v>
      </c>
      <c r="K15" s="9" t="e">
        <f t="shared" si="4"/>
        <v>#DIV/0!</v>
      </c>
      <c r="L15" s="9" t="e">
        <f t="shared" si="4"/>
        <v>#DIV/0!</v>
      </c>
      <c r="M15" s="9" t="e">
        <f t="shared" si="4"/>
        <v>#DIV/0!</v>
      </c>
      <c r="N15" s="9" t="e">
        <f t="shared" si="4"/>
        <v>#DIV/0!</v>
      </c>
      <c r="O15" s="13" t="e">
        <f t="shared" si="4"/>
        <v>#DIV/0!</v>
      </c>
    </row>
    <row r="16" spans="2:15" x14ac:dyDescent="0.55000000000000004">
      <c r="B16" s="11" t="s">
        <v>3</v>
      </c>
      <c r="C16" s="5" t="s">
        <v>5</v>
      </c>
      <c r="D16" s="1">
        <f>C15-D15</f>
        <v>-64.754856614246364</v>
      </c>
      <c r="E16" s="1">
        <f>D15-E15</f>
        <v>64.754856614246364</v>
      </c>
      <c r="F16" s="1">
        <f>E15-F15</f>
        <v>62.05673758865214</v>
      </c>
      <c r="G16" s="1">
        <f t="shared" ref="G16:O16" si="5">F15-G15</f>
        <v>0</v>
      </c>
      <c r="H16" s="1" t="e">
        <f t="shared" si="5"/>
        <v>#DIV/0!</v>
      </c>
      <c r="I16" s="1" t="e">
        <f t="shared" si="5"/>
        <v>#DIV/0!</v>
      </c>
      <c r="J16" s="1" t="e">
        <f t="shared" si="5"/>
        <v>#DIV/0!</v>
      </c>
      <c r="K16" s="1" t="e">
        <f t="shared" si="5"/>
        <v>#DIV/0!</v>
      </c>
      <c r="L16" s="1" t="e">
        <f t="shared" si="5"/>
        <v>#DIV/0!</v>
      </c>
      <c r="M16" s="1" t="e">
        <f t="shared" si="5"/>
        <v>#DIV/0!</v>
      </c>
      <c r="N16" s="1" t="e">
        <f t="shared" si="5"/>
        <v>#DIV/0!</v>
      </c>
      <c r="O16" s="6" t="e">
        <f t="shared" si="5"/>
        <v>#DIV/0!</v>
      </c>
    </row>
    <row r="17" spans="2:15" x14ac:dyDescent="0.55000000000000004">
      <c r="B17" s="16" t="s">
        <v>7</v>
      </c>
      <c r="C17" s="14" t="s">
        <v>5</v>
      </c>
      <c r="D17" s="20">
        <f>(D13-C13)*24</f>
        <v>3.5833333333333326</v>
      </c>
      <c r="E17" s="20">
        <f t="shared" ref="E17:O17" si="6">(E13-D13)*24</f>
        <v>3.2999999999999989</v>
      </c>
      <c r="F17" s="20">
        <f t="shared" si="6"/>
        <v>2.8166666666666673</v>
      </c>
      <c r="G17" s="20">
        <f t="shared" si="6"/>
        <v>13.833333333333337</v>
      </c>
      <c r="H17" s="20">
        <f t="shared" si="6"/>
        <v>-32.583333333333336</v>
      </c>
      <c r="I17" s="20">
        <f t="shared" si="6"/>
        <v>0</v>
      </c>
      <c r="J17" s="20">
        <f t="shared" si="6"/>
        <v>0</v>
      </c>
      <c r="K17" s="20">
        <f t="shared" si="6"/>
        <v>0</v>
      </c>
      <c r="L17" s="20">
        <f t="shared" si="6"/>
        <v>0</v>
      </c>
      <c r="M17" s="20">
        <f t="shared" si="6"/>
        <v>0</v>
      </c>
      <c r="N17" s="20">
        <f t="shared" si="6"/>
        <v>0</v>
      </c>
      <c r="O17" s="22">
        <f t="shared" si="6"/>
        <v>0</v>
      </c>
    </row>
    <row r="18" spans="2:15" ht="18.5" thickBot="1" x14ac:dyDescent="0.6">
      <c r="B18" s="12" t="s">
        <v>6</v>
      </c>
      <c r="C18" s="7" t="s">
        <v>5</v>
      </c>
      <c r="D18" s="8">
        <f>D16/D17</f>
        <v>-18.071122776068755</v>
      </c>
      <c r="E18" s="8">
        <f t="shared" ref="E18:O18" si="7">E16/E17</f>
        <v>19.622683822498903</v>
      </c>
      <c r="F18" s="8">
        <f t="shared" si="7"/>
        <v>22.031977842125016</v>
      </c>
      <c r="G18" s="8">
        <f t="shared" si="7"/>
        <v>0</v>
      </c>
      <c r="H18" s="8" t="e">
        <f t="shared" si="7"/>
        <v>#DIV/0!</v>
      </c>
      <c r="I18" s="8" t="e">
        <f t="shared" si="7"/>
        <v>#DIV/0!</v>
      </c>
      <c r="J18" s="8" t="e">
        <f t="shared" si="7"/>
        <v>#DIV/0!</v>
      </c>
      <c r="K18" s="8" t="e">
        <f t="shared" si="7"/>
        <v>#DIV/0!</v>
      </c>
      <c r="L18" s="8" t="e">
        <f t="shared" si="7"/>
        <v>#DIV/0!</v>
      </c>
      <c r="M18" s="8" t="e">
        <f t="shared" si="7"/>
        <v>#DIV/0!</v>
      </c>
      <c r="N18" s="8" t="e">
        <f t="shared" si="7"/>
        <v>#DIV/0!</v>
      </c>
      <c r="O18" s="23" t="e">
        <f t="shared" si="7"/>
        <v>#DIV/0!</v>
      </c>
    </row>
    <row r="19" spans="2:15" x14ac:dyDescent="0.55000000000000004">
      <c r="C19" s="25" t="s">
        <v>31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template</vt:lpstr>
      <vt:lpstr>各実験時間</vt:lpstr>
      <vt:lpstr>1_15</vt:lpstr>
      <vt:lpstr>1_16</vt:lpstr>
      <vt:lpstr>1_17</vt:lpstr>
      <vt:lpstr>1_18</vt:lpstr>
      <vt:lpstr>1_19</vt:lpstr>
      <vt:lpstr>1_22</vt:lpstr>
      <vt:lpstr>1_24</vt:lpstr>
      <vt:lpstr>1_29</vt:lpstr>
      <vt:lpstr>1_30</vt:lpstr>
      <vt:lpstr>1_31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小濵 就＠沖縄高専学生</dc:creator>
  <cp:lastModifiedBy>小濵 就＠沖縄高専学生</cp:lastModifiedBy>
  <dcterms:created xsi:type="dcterms:W3CDTF">2024-01-16T04:21:12Z</dcterms:created>
  <dcterms:modified xsi:type="dcterms:W3CDTF">2024-02-14T11:21:49Z</dcterms:modified>
</cp:coreProperties>
</file>