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jit_\Documents\Generation Aus-Data Analytics\"/>
    </mc:Choice>
  </mc:AlternateContent>
  <xr:revisionPtr revIDLastSave="0" documentId="13_ncr:1_{2EC9444B-910E-46A0-AABF-5523E52369B9}" xr6:coauthVersionLast="47" xr6:coauthVersionMax="47" xr10:uidLastSave="{00000000-0000-0000-0000-000000000000}"/>
  <bookViews>
    <workbookView xWindow="-110" yWindow="-110" windowWidth="25820" windowHeight="13900" activeTab="3" xr2:uid="{00000000-000D-0000-FFFF-FFFF00000000}"/>
  </bookViews>
  <sheets>
    <sheet name="Product List" sheetId="1" r:id="rId1"/>
    <sheet name="Pivot Summary" sheetId="3" r:id="rId2"/>
    <sheet name="Sales Transactions" sheetId="2" r:id="rId3"/>
    <sheet name="Summary" sheetId="5" r:id="rId4"/>
  </sheets>
  <calcPr calcId="191029"/>
  <pivotCaches>
    <pivotCache cacheId="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2" i="2"/>
  <c r="J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" i="2"/>
  <c r="J28" i="2"/>
  <c r="J29" i="2"/>
  <c r="J30" i="2"/>
  <c r="J33" i="2"/>
  <c r="J36" i="2"/>
  <c r="J37" i="2"/>
  <c r="J38" i="2"/>
  <c r="J41" i="2"/>
  <c r="J44" i="2"/>
  <c r="J45" i="2"/>
  <c r="J46" i="2"/>
  <c r="J49" i="2"/>
  <c r="J3" i="2"/>
  <c r="J4" i="2"/>
  <c r="J5" i="2"/>
  <c r="J11" i="2"/>
  <c r="J12" i="2"/>
  <c r="J13" i="2"/>
  <c r="J19" i="2"/>
  <c r="J20" i="2"/>
  <c r="J21" i="2"/>
  <c r="I3" i="2"/>
  <c r="I4" i="2"/>
  <c r="I5" i="2"/>
  <c r="I6" i="2"/>
  <c r="J6" i="2" s="1"/>
  <c r="I7" i="2"/>
  <c r="J7" i="2" s="1"/>
  <c r="I8" i="2"/>
  <c r="J8" i="2" s="1"/>
  <c r="I9" i="2"/>
  <c r="J9" i="2" s="1"/>
  <c r="I10" i="2"/>
  <c r="J10" i="2" s="1"/>
  <c r="I11" i="2"/>
  <c r="I12" i="2"/>
  <c r="I13" i="2"/>
  <c r="I14" i="2"/>
  <c r="J14" i="2" s="1"/>
  <c r="I15" i="2"/>
  <c r="J15" i="2" s="1"/>
  <c r="I16" i="2"/>
  <c r="J16" i="2" s="1"/>
  <c r="I17" i="2"/>
  <c r="J17" i="2" s="1"/>
  <c r="I18" i="2"/>
  <c r="J18" i="2" s="1"/>
  <c r="I19" i="2"/>
  <c r="I20" i="2"/>
  <c r="I21" i="2"/>
  <c r="I22" i="2"/>
  <c r="J22" i="2" s="1"/>
  <c r="I23" i="2"/>
  <c r="J23" i="2" s="1"/>
  <c r="I24" i="2"/>
  <c r="J24" i="2" s="1"/>
  <c r="I25" i="2"/>
  <c r="J25" i="2" s="1"/>
  <c r="I26" i="2"/>
  <c r="J26" i="2" s="1"/>
  <c r="I27" i="2"/>
  <c r="J27" i="2" s="1"/>
  <c r="I28" i="2"/>
  <c r="I29" i="2"/>
  <c r="I30" i="2"/>
  <c r="I31" i="2"/>
  <c r="J31" i="2" s="1"/>
  <c r="I32" i="2"/>
  <c r="J32" i="2" s="1"/>
  <c r="I33" i="2"/>
  <c r="I34" i="2"/>
  <c r="J34" i="2" s="1"/>
  <c r="I35" i="2"/>
  <c r="J35" i="2" s="1"/>
  <c r="I36" i="2"/>
  <c r="I37" i="2"/>
  <c r="I38" i="2"/>
  <c r="I39" i="2"/>
  <c r="J39" i="2" s="1"/>
  <c r="I40" i="2"/>
  <c r="J40" i="2" s="1"/>
  <c r="I41" i="2"/>
  <c r="I42" i="2"/>
  <c r="J42" i="2" s="1"/>
  <c r="I43" i="2"/>
  <c r="J43" i="2" s="1"/>
  <c r="I44" i="2"/>
  <c r="I45" i="2"/>
  <c r="I46" i="2"/>
  <c r="I47" i="2"/>
  <c r="J47" i="2" s="1"/>
  <c r="I48" i="2"/>
  <c r="J48" i="2" s="1"/>
  <c r="I49" i="2"/>
  <c r="I50" i="2"/>
  <c r="J50" i="2" s="1"/>
  <c r="I51" i="2"/>
  <c r="J51" i="2" s="1"/>
  <c r="I2" i="2"/>
</calcChain>
</file>

<file path=xl/sharedStrings.xml><?xml version="1.0" encoding="utf-8"?>
<sst xmlns="http://schemas.openxmlformats.org/spreadsheetml/2006/main" count="306" uniqueCount="98">
  <si>
    <t>Product ID</t>
  </si>
  <si>
    <t>Product Name</t>
  </si>
  <si>
    <t>Price per Unit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</si>
  <si>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</si>
  <si>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</si>
  <si>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</si>
  <si>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</si>
  <si>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</si>
  <si>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</si>
  <si>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</si>
  <si>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</si>
  <si>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</si>
  <si>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</si>
  <si>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Product A</t>
  </si>
  <si>
    <t>Product B</t>
  </si>
  <si>
    <t>Product C</t>
  </si>
  <si>
    <t>Product D</t>
  </si>
  <si>
    <t>Product E</t>
  </si>
  <si>
    <t>Product F</t>
  </si>
  <si>
    <t>Product G</t>
  </si>
  <si>
    <t>Product H</t>
  </si>
  <si>
    <t>Product I</t>
  </si>
  <si>
    <t>Product J</t>
  </si>
  <si>
    <t>Transaction ID</t>
  </si>
  <si>
    <t>Date</t>
  </si>
  <si>
    <t>Region</t>
  </si>
  <si>
    <t>Salesperson</t>
  </si>
  <si>
    <t>Units Sold</t>
  </si>
  <si>
    <t>Total Sales</t>
  </si>
  <si>
    <t>01/11/2024</t>
  </si>
  <si>
    <t>02/11/2024</t>
  </si>
  <si>
    <t>03/11/2024</t>
  </si>
  <si>
    <t>04/11/2024</t>
  </si>
  <si>
    <t>05/11/2024</t>
  </si>
  <si>
    <t>06/11/2024</t>
  </si>
  <si>
    <t>07/11/2024</t>
  </si>
  <si>
    <t>08/11/2024</t>
  </si>
  <si>
    <t>09/11/2024</t>
  </si>
  <si>
    <t>10/11/2024</t>
  </si>
  <si>
    <t>11/11/2024</t>
  </si>
  <si>
    <t>12/11/2024</t>
  </si>
  <si>
    <t>13/11/2024</t>
  </si>
  <si>
    <t>14/11/2024</t>
  </si>
  <si>
    <t>15/11/2024</t>
  </si>
  <si>
    <t>16/11/2024</t>
  </si>
  <si>
    <t>17/11/2024</t>
  </si>
  <si>
    <t>18/11/2024</t>
  </si>
  <si>
    <t>19/11/2024</t>
  </si>
  <si>
    <t>20/11/2024</t>
  </si>
  <si>
    <t>21/11/2024</t>
  </si>
  <si>
    <t>22/11/2024</t>
  </si>
  <si>
    <t>23/11/2024</t>
  </si>
  <si>
    <t>24/11/2024</t>
  </si>
  <si>
    <t>25/11/2024</t>
  </si>
  <si>
    <t>26/11/2024</t>
  </si>
  <si>
    <t>27/11/2024</t>
  </si>
  <si>
    <t>28/11/2024</t>
  </si>
  <si>
    <t>29/11/2024</t>
  </si>
  <si>
    <t>30/11/2024</t>
  </si>
  <si>
    <t>01/12/2024</t>
  </si>
  <si>
    <t>02/12/2024</t>
  </si>
  <si>
    <t>03/12/2024</t>
  </si>
  <si>
    <t>04/12/2024</t>
  </si>
  <si>
    <t>05/12/2024</t>
  </si>
  <si>
    <t>06/12/2024</t>
  </si>
  <si>
    <t>07/12/2024</t>
  </si>
  <si>
    <t>08/12/2024</t>
  </si>
  <si>
    <t>09/12/2024</t>
  </si>
  <si>
    <t>10/12/2024</t>
  </si>
  <si>
    <t>11/12/2024</t>
  </si>
  <si>
    <t>12/12/2024</t>
  </si>
  <si>
    <t>13/12/2024</t>
  </si>
  <si>
    <t>14/12/2024</t>
  </si>
  <si>
    <t>15/12/2024</t>
  </si>
  <si>
    <t>16/12/2024</t>
  </si>
  <si>
    <t>17/12/2024</t>
  </si>
  <si>
    <t>18/12/2024</t>
  </si>
  <si>
    <t>19/12/2024</t>
  </si>
  <si>
    <t>20/12/2024</t>
  </si>
  <si>
    <t>Sarah Connor</t>
  </si>
  <si>
    <t>Emily Blunt</t>
  </si>
  <si>
    <t>John Smith</t>
  </si>
  <si>
    <t>Jane Doe</t>
  </si>
  <si>
    <t>Chris Pine</t>
  </si>
  <si>
    <t>WEST</t>
  </si>
  <si>
    <t>SOUTH</t>
  </si>
  <si>
    <t>NORTH</t>
  </si>
  <si>
    <t>EAST</t>
  </si>
  <si>
    <t>NONE</t>
  </si>
  <si>
    <t>john smith</t>
  </si>
  <si>
    <t>Commission</t>
  </si>
  <si>
    <t>Sales Category</t>
  </si>
  <si>
    <t>Row Labels</t>
  </si>
  <si>
    <t>Grand Total</t>
  </si>
  <si>
    <t>Column Labels</t>
  </si>
  <si>
    <t>Average of Total Sales</t>
  </si>
  <si>
    <t>Total Units Sold</t>
  </si>
  <si>
    <t>Sales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</si>
</sst>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2" borderId="1" xfId="0" applyFont="1" applyFill="1" applyBorder="1" applyAlignment="1">
      <alignment horizontal="center" vertical="top"/>
    </xf>
    <xf numFmtId="0" fontId="1" fillId="0" borderId="0" xfId="0" applyFont="1"/>
    <xf numFmtId="2" fontId="1" fillId="0" borderId="0" xfId="0" applyNumberFormat="1" applyFont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[EXCEL-08-Excel-Lab-2-Dataset.xlsx]Pivot Summary!PivotTable1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Summary'!$B$3:$B$4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Summary'!$A$5:$A$15</c:f>
              <c:strCache>
                <c:ptCount val="10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  <c:pt idx="5">
                  <c:v>Product F</c:v>
                </c:pt>
                <c:pt idx="6">
                  <c:v>Product G</c:v>
                </c:pt>
                <c:pt idx="7">
                  <c:v>Product H</c:v>
                </c:pt>
                <c:pt idx="8">
                  <c:v>Product I</c:v>
                </c:pt>
                <c:pt idx="9">
                  <c:v>Product J</c:v>
                </c:pt>
              </c:strCache>
            </c:strRef>
          </c:cat>
          <c:val>
            <c:numRef>
              <c:f>'Pivot Summary'!$B$5:$B$15</c:f>
              <c:numCache>
                <c:formatCode>0.00</c:formatCode>
                <c:ptCount val="10"/>
                <c:pt idx="0">
                  <c:v>2104.9</c:v>
                </c:pt>
                <c:pt idx="1">
                  <c:v>1917</c:v>
                </c:pt>
                <c:pt idx="4">
                  <c:v>2344.2049999999999</c:v>
                </c:pt>
                <c:pt idx="5">
                  <c:v>1605.5966666666664</c:v>
                </c:pt>
                <c:pt idx="6">
                  <c:v>3293.15</c:v>
                </c:pt>
                <c:pt idx="7">
                  <c:v>68.08</c:v>
                </c:pt>
                <c:pt idx="9">
                  <c:v>1575.2799999999997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D-4E9A-9A29-6240A6FB7FBB}"/>
            </c:ext>
          </c:extLst>
        </c:ser>
        <c:ser>
          <c:idx val="1"/>
          <c:order val="1"/>
          <c:tx>
            <c:strRef>
              <c:f>'Pivot Summary'!$C$3:$C$4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Summary'!$A$5:$A$15</c:f>
              <c:strCache>
                <c:ptCount val="10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  <c:pt idx="5">
                  <c:v>Product F</c:v>
                </c:pt>
                <c:pt idx="6">
                  <c:v>Product G</c:v>
                </c:pt>
                <c:pt idx="7">
                  <c:v>Product H</c:v>
                </c:pt>
                <c:pt idx="8">
                  <c:v>Product I</c:v>
                </c:pt>
                <c:pt idx="9">
                  <c:v>Product J</c:v>
                </c:pt>
              </c:strCache>
            </c:strRef>
          </c:cat>
          <c:val>
            <c:numRef>
              <c:f>'Pivot Summary'!$C$5:$C$15</c:f>
              <c:numCache>
                <c:formatCode>0.00</c:formatCode>
                <c:ptCount val="10"/>
                <c:pt idx="9">
                  <c:v>2768.2999999999997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6D-4E9A-9A29-6240A6FB7FBB}"/>
            </c:ext>
          </c:extLst>
        </c:ser>
        <c:ser>
          <c:idx val="2"/>
          <c:order val="2"/>
          <c:tx>
            <c:strRef>
              <c:f>'Pivot Summary'!$D$3:$D$4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Summary'!$A$5:$A$15</c:f>
              <c:strCache>
                <c:ptCount val="10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  <c:pt idx="5">
                  <c:v>Product F</c:v>
                </c:pt>
                <c:pt idx="6">
                  <c:v>Product G</c:v>
                </c:pt>
                <c:pt idx="7">
                  <c:v>Product H</c:v>
                </c:pt>
                <c:pt idx="8">
                  <c:v>Product I</c:v>
                </c:pt>
                <c:pt idx="9">
                  <c:v>Product J</c:v>
                </c:pt>
              </c:strCache>
            </c:strRef>
          </c:cat>
          <c:val>
            <c:numRef>
              <c:f>'Pivot Summary'!$D$5:$D$15</c:f>
              <c:numCache>
                <c:formatCode>0.00</c:formatCode>
                <c:ptCount val="10"/>
                <c:pt idx="1">
                  <c:v>2244.7066666666665</c:v>
                </c:pt>
                <c:pt idx="2">
                  <c:v>75.42</c:v>
                </c:pt>
                <c:pt idx="3">
                  <c:v>766.86</c:v>
                </c:pt>
                <c:pt idx="4">
                  <c:v>2219.3200000000002</c:v>
                </c:pt>
                <c:pt idx="6">
                  <c:v>974.22</c:v>
                </c:pt>
                <c:pt idx="8">
                  <c:v>1109.02</c:v>
                </c:pt>
                <c:pt idx="9">
                  <c:v>1808.6933333333334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6D-4E9A-9A29-6240A6FB7FBB}"/>
            </c:ext>
          </c:extLst>
        </c:ser>
        <c:ser>
          <c:idx val="3"/>
          <c:order val="3"/>
          <c:tx>
            <c:strRef>
              <c:f>'Pivot Summary'!$E$3:$E$4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Summary'!$A$5:$A$15</c:f>
              <c:strCache>
                <c:ptCount val="10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  <c:pt idx="5">
                  <c:v>Product F</c:v>
                </c:pt>
                <c:pt idx="6">
                  <c:v>Product G</c:v>
                </c:pt>
                <c:pt idx="7">
                  <c:v>Product H</c:v>
                </c:pt>
                <c:pt idx="8">
                  <c:v>Product I</c:v>
                </c:pt>
                <c:pt idx="9">
                  <c:v>Product J</c:v>
                </c:pt>
              </c:strCache>
            </c:strRef>
          </c:cat>
          <c:val>
            <c:numRef>
              <c:f>'Pivot Summary'!$E$5:$E$15</c:f>
              <c:numCache>
                <c:formatCode>0.00</c:formatCode>
                <c:ptCount val="10"/>
                <c:pt idx="1">
                  <c:v>487.19999999999993</c:v>
                </c:pt>
                <c:pt idx="2">
                  <c:v>1256.1500000000001</c:v>
                </c:pt>
                <c:pt idx="3">
                  <c:v>1798.56</c:v>
                </c:pt>
                <c:pt idx="4">
                  <c:v>3218.88</c:v>
                </c:pt>
                <c:pt idx="6">
                  <c:v>1039.76</c:v>
                </c:pt>
                <c:pt idx="7">
                  <c:v>763.84</c:v>
                </c:pt>
                <c:pt idx="8">
                  <c:v>816.4799999999999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6D-4E9A-9A29-6240A6FB7FBB}"/>
            </c:ext>
          </c:extLst>
        </c:ser>
        <c:ser>
          <c:idx val="4"/>
          <c:order val="4"/>
          <c:tx>
            <c:strRef>
              <c:f>'Pivot Summary'!$F$3:$F$4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Summary'!$A$5:$A$15</c:f>
              <c:strCache>
                <c:ptCount val="10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  <c:pt idx="5">
                  <c:v>Product F</c:v>
                </c:pt>
                <c:pt idx="6">
                  <c:v>Product G</c:v>
                </c:pt>
                <c:pt idx="7">
                  <c:v>Product H</c:v>
                </c:pt>
                <c:pt idx="8">
                  <c:v>Product I</c:v>
                </c:pt>
                <c:pt idx="9">
                  <c:v>Product J</c:v>
                </c:pt>
              </c:strCache>
            </c:strRef>
          </c:cat>
          <c:val>
            <c:numRef>
              <c:f>'Pivot Summary'!$F$5:$F$15</c:f>
              <c:numCache>
                <c:formatCode>0.00</c:formatCode>
                <c:ptCount val="10"/>
                <c:pt idx="0">
                  <c:v>2119.2200000000003</c:v>
                </c:pt>
                <c:pt idx="1">
                  <c:v>2760.04</c:v>
                </c:pt>
                <c:pt idx="2">
                  <c:v>146.16</c:v>
                </c:pt>
                <c:pt idx="3">
                  <c:v>2228.8666666666668</c:v>
                </c:pt>
                <c:pt idx="5">
                  <c:v>1101.82</c:v>
                </c:pt>
                <c:pt idx="7">
                  <c:v>78.56</c:v>
                </c:pt>
                <c:pt idx="8">
                  <c:v>1040.1599999999999</c:v>
                </c:pt>
                <c:pt idx="9">
                  <c:v>3698.31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6D-4E9A-9A29-6240A6FB7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9867456"/>
        <c:axId val="659868160"/>
      </c:barChart>
      <c:catAx>
        <c:axId val="65986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868160"/>
        <c:crosses val="autoZero"/>
        <c:auto val="1"/>
        <c:lblAlgn val="ctr"/>
        <c:lblOffset val="100"/>
        <c:noMultiLvlLbl val="0"/>
      </c:catAx>
      <c:valAx>
        <c:axId val="65986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86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260350</xdr:colOff>
      <xdr:row>2</xdr:row>
      <xdr:rowOff>19050</xdr:rowOff>
    </xdr:from>
    <xdr:to>
      <xdr:col>14</xdr:col>
      <xdr:colOff>476250</xdr:colOff>
      <xdr:row>25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FB921C-F670-5CBB-A265-30452223D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jit_" refreshedDate="45762.576401041668" createdVersion="8" refreshedVersion="8" minRefreshableVersion="3" recordCount="50" xr:uid="{F4A58D8A-B98C-4F15-9DEC-78D620D9CF89}">
  <cacheSource type="worksheet">
    <worksheetSource ref="A1:K51" sheet="Sales Transactions"/>
  </cacheSource>
  <cacheFields count="11">
    <cacheField name="Transaction ID" numFmtId="0">
      <sharedItems containsSemiMixedTypes="0" containsString="0" containsNumber="1" containsInteger="1" minValue="101" maxValue="150"/>
    </cacheField>
    <cacheField name="Date" numFmtId="0">
      <sharedItems/>
    </cacheField>
    <cacheField name="Product ID" numFmtId="0">
      <sharedItems/>
    </cacheField>
    <cacheField name="Product Name" numFmtId="0">
      <sharedItems count="10">
        <s v="Product F"/>
        <s v="Product E"/>
        <s v="Product B"/>
        <s v="Product H"/>
        <s v="Product A"/>
        <s v="Product J"/>
        <s v="Product I"/>
        <s v="Product C"/>
        <s v="Product G"/>
        <s v="Product D"/>
      </sharedItems>
    </cacheField>
    <cacheField name="Region" numFmtId="0">
      <sharedItems count="5">
        <s v="WEST"/>
        <s v="SOUTH"/>
        <s v="NORTH"/>
        <s v="EAST"/>
        <s v="NONE"/>
      </sharedItems>
    </cacheField>
    <cacheField name="Salesperson" numFmtId="0">
      <sharedItems/>
    </cacheField>
    <cacheField name="Units Sold" numFmtId="0">
      <sharedItems containsSemiMixedTypes="0" containsString="0" containsNumber="1" containsInteger="1" minValue="1" maxValue="97"/>
    </cacheField>
    <cacheField name="Price per Unit" numFmtId="0">
      <sharedItems containsSemiMixedTypes="0" containsString="0" containsNumber="1" minValue="12.32" maxValue="48.03"/>
    </cacheField>
    <cacheField name="Total Sales" numFmtId="0">
      <sharedItems containsSemiMixedTypes="0" containsString="0" containsNumber="1" minValue="24.64" maxValue="4658.91"/>
    </cacheField>
    <cacheField name="Commission" numFmtId="0">
      <sharedItems containsMixedTypes="1" containsNumber="1" minValue="77.438000000000002" maxValue="465.89100000000002"/>
    </cacheField>
    <cacheField name="Sales 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01"/>
    <s v="01/11/2024"/>
    <s v="P006"/>
    <x v="0"/>
    <x v="0"/>
    <s v="Sarah Connor"/>
    <n v="44"/>
    <n v="16.239999999999998"/>
    <n v="714.56"/>
    <s v="No Commission"/>
    <s v="Low"/>
  </r>
  <r>
    <n v="102"/>
    <s v="02/11/2024"/>
    <s v="P005"/>
    <x v="1"/>
    <x v="1"/>
    <s v="Emily Blunt"/>
    <n v="84"/>
    <n v="38.32"/>
    <n v="3218.88"/>
    <n v="321.88800000000003"/>
    <s v="High"/>
  </r>
  <r>
    <n v="103"/>
    <s v="03/11/2024"/>
    <s v="P002"/>
    <x v="2"/>
    <x v="1"/>
    <s v="John Smith"/>
    <n v="30"/>
    <n v="16.239999999999998"/>
    <n v="487.19999999999993"/>
    <s v="No Commission"/>
    <s v="Low"/>
  </r>
  <r>
    <n v="104"/>
    <s v="04/11/2024"/>
    <s v="P008"/>
    <x v="3"/>
    <x v="1"/>
    <s v="John Smith"/>
    <n v="62"/>
    <n v="12.32"/>
    <n v="763.84"/>
    <s v="No Commission"/>
    <s v="Low"/>
  </r>
  <r>
    <n v="105"/>
    <s v="05/11/2024"/>
    <s v="P006"/>
    <x v="0"/>
    <x v="0"/>
    <s v="Jane Doe"/>
    <n v="75"/>
    <n v="33.950000000000003"/>
    <n v="2546.25"/>
    <n v="127.3125"/>
    <s v="Medium"/>
  </r>
  <r>
    <n v="106"/>
    <s v="06/11/2024"/>
    <s v="P002"/>
    <x v="2"/>
    <x v="2"/>
    <s v="Chris Pine"/>
    <n v="92"/>
    <n v="12.32"/>
    <n v="1133.44"/>
    <s v="No Commission"/>
    <s v="Low"/>
  </r>
  <r>
    <n v="107"/>
    <s v="07/11/2024"/>
    <s v="P005"/>
    <x v="1"/>
    <x v="3"/>
    <s v="Jane Doe"/>
    <n v="89"/>
    <n v="44.65"/>
    <n v="3973.85"/>
    <n v="397.38499999999999"/>
    <s v="High"/>
  </r>
  <r>
    <n v="108"/>
    <s v="08/11/2024"/>
    <s v="P001"/>
    <x v="4"/>
    <x v="0"/>
    <s v="Chris Pine"/>
    <n v="62"/>
    <n v="24.98"/>
    <n v="1548.76"/>
    <n v="77.438000000000002"/>
    <s v="Medium"/>
  </r>
  <r>
    <n v="109"/>
    <s v="09/11/2024"/>
    <s v="P010"/>
    <x v="5"/>
    <x v="3"/>
    <s v="John Smith"/>
    <n v="97"/>
    <n v="16.239999999999998"/>
    <n v="1575.2799999999997"/>
    <n v="78.763999999999996"/>
    <s v="Medium"/>
  </r>
  <r>
    <n v="110"/>
    <s v="10/11/2024"/>
    <s v="P006"/>
    <x v="0"/>
    <x v="0"/>
    <s v="Jane Doe"/>
    <n v="1"/>
    <n v="44.65"/>
    <n v="44.65"/>
    <s v="No Commission"/>
    <s v="Low"/>
  </r>
  <r>
    <n v="111"/>
    <s v="11/11/2024"/>
    <s v="P009"/>
    <x v="6"/>
    <x v="1"/>
    <s v="Emily Blunt"/>
    <n v="27"/>
    <n v="30.24"/>
    <n v="816.4799999999999"/>
    <s v="No Commission"/>
    <s v="Low"/>
  </r>
  <r>
    <n v="112"/>
    <s v="12/11/2024"/>
    <s v="P001"/>
    <x v="4"/>
    <x v="3"/>
    <s v="Sarah Connor"/>
    <n v="62"/>
    <n v="33.950000000000003"/>
    <n v="2104.9"/>
    <n v="105.245"/>
    <s v="Medium"/>
  </r>
  <r>
    <n v="113"/>
    <s v="13/11/2024"/>
    <s v="P010"/>
    <x v="5"/>
    <x v="0"/>
    <s v="Chris Pine"/>
    <n v="77"/>
    <n v="48.03"/>
    <n v="3698.31"/>
    <n v="369.83100000000002"/>
    <s v="High"/>
  </r>
  <r>
    <n v="114"/>
    <s v="14/11/2024"/>
    <s v="P003"/>
    <x v="7"/>
    <x v="2"/>
    <s v="Sarah Connor"/>
    <n v="3"/>
    <n v="16.239999999999998"/>
    <n v="48.72"/>
    <s v="No Commission"/>
    <s v="Low"/>
  </r>
  <r>
    <n v="115"/>
    <s v="15/11/2024"/>
    <s v="P007"/>
    <x v="8"/>
    <x v="1"/>
    <s v="Sarah Connor"/>
    <n v="70"/>
    <n v="16.239999999999998"/>
    <n v="1136.8"/>
    <s v="No Commission"/>
    <s v="Low"/>
  </r>
  <r>
    <n v="116"/>
    <s v="16/11/2024"/>
    <s v="P004"/>
    <x v="9"/>
    <x v="1"/>
    <s v="Jane Doe"/>
    <n v="72"/>
    <n v="24.98"/>
    <n v="1798.56"/>
    <n v="89.927999999999997"/>
    <s v="Medium"/>
  </r>
  <r>
    <n v="117"/>
    <s v="17/11/2024"/>
    <s v="P009"/>
    <x v="6"/>
    <x v="2"/>
    <s v="Sarah Connor"/>
    <n v="27"/>
    <n v="34.04"/>
    <n v="919.07999999999993"/>
    <s v="No Commission"/>
    <s v="Low"/>
  </r>
  <r>
    <n v="118"/>
    <s v="18/11/2024"/>
    <s v="P003"/>
    <x v="7"/>
    <x v="0"/>
    <s v="Emily Blunt"/>
    <n v="9"/>
    <n v="16.239999999999998"/>
    <n v="146.16"/>
    <s v="No Commission"/>
    <s v="Low"/>
  </r>
  <r>
    <n v="119"/>
    <s v="19/11/2024"/>
    <s v="P005"/>
    <x v="1"/>
    <x v="2"/>
    <s v="Sarah Connor"/>
    <n v="62"/>
    <n v="39.28"/>
    <n v="2435.36"/>
    <n v="121.76800000000001"/>
    <s v="Medium"/>
  </r>
  <r>
    <n v="120"/>
    <s v="20/11/2024"/>
    <s v="P003"/>
    <x v="7"/>
    <x v="1"/>
    <s v="Jane Doe"/>
    <n v="37"/>
    <n v="33.950000000000003"/>
    <n v="1256.1500000000001"/>
    <s v="No Commission"/>
    <s v="Low"/>
  </r>
  <r>
    <n v="121"/>
    <s v="21/11/2024"/>
    <s v="P007"/>
    <x v="8"/>
    <x v="3"/>
    <s v="Emily Blunt"/>
    <n v="97"/>
    <n v="33.950000000000003"/>
    <n v="3293.15"/>
    <n v="329.31500000000005"/>
    <s v="High"/>
  </r>
  <r>
    <n v="122"/>
    <s v="22/11/2024"/>
    <s v="P005"/>
    <x v="1"/>
    <x v="2"/>
    <s v="John Smith"/>
    <n v="51"/>
    <n v="39.28"/>
    <n v="2003.28"/>
    <n v="100.164"/>
    <s v="Medium"/>
  </r>
  <r>
    <n v="123"/>
    <s v="23/11/2024"/>
    <s v="P009"/>
    <x v="6"/>
    <x v="0"/>
    <s v="Sarah Connor"/>
    <n v="44"/>
    <n v="38.32"/>
    <n v="1686.08"/>
    <n v="84.304000000000002"/>
    <s v="Medium"/>
  </r>
  <r>
    <n v="124"/>
    <s v="24/11/2024"/>
    <s v="P007"/>
    <x v="8"/>
    <x v="1"/>
    <s v="Jane Doe"/>
    <n v="24"/>
    <n v="39.28"/>
    <n v="942.72"/>
    <s v="No Commission"/>
    <s v="Low"/>
  </r>
  <r>
    <n v="125"/>
    <s v="25/11/2024"/>
    <s v="P002"/>
    <x v="2"/>
    <x v="2"/>
    <s v="John Smith"/>
    <n v="79"/>
    <n v="39.28"/>
    <n v="3103.12"/>
    <n v="310.31200000000001"/>
    <s v="High"/>
  </r>
  <r>
    <n v="126"/>
    <s v="26/11/2024"/>
    <s v="P004"/>
    <x v="9"/>
    <x v="0"/>
    <s v="John Smith"/>
    <n v="59"/>
    <n v="33.950000000000003"/>
    <n v="2003.0500000000002"/>
    <n v="100.15250000000002"/>
    <s v="Medium"/>
  </r>
  <r>
    <n v="127"/>
    <s v="27/11/2024"/>
    <s v="P009"/>
    <x v="6"/>
    <x v="0"/>
    <s v="Chris Pine"/>
    <n v="32"/>
    <n v="12.32"/>
    <n v="394.24"/>
    <s v="No Commission"/>
    <s v="Low"/>
  </r>
  <r>
    <n v="128"/>
    <s v="28/11/2024"/>
    <s v="P002"/>
    <x v="2"/>
    <x v="0"/>
    <s v="Emily Blunt"/>
    <n v="96"/>
    <n v="33.950000000000003"/>
    <n v="3259.2000000000003"/>
    <n v="325.92000000000007"/>
    <s v="High"/>
  </r>
  <r>
    <n v="129"/>
    <s v="29/11/2024"/>
    <s v="P010"/>
    <x v="5"/>
    <x v="2"/>
    <s v="Sarah Connor"/>
    <n v="88"/>
    <n v="34.04"/>
    <n v="2995.52"/>
    <n v="149.77600000000001"/>
    <s v="Medium"/>
  </r>
  <r>
    <n v="130"/>
    <s v="30/11/2024"/>
    <s v="P009"/>
    <x v="6"/>
    <x v="2"/>
    <s v="Jane Doe"/>
    <n v="52"/>
    <n v="24.98"/>
    <n v="1298.96"/>
    <s v="No Commission"/>
    <s v="Low"/>
  </r>
  <r>
    <n v="131"/>
    <s v="01/12/2024"/>
    <s v="P010"/>
    <x v="5"/>
    <x v="4"/>
    <s v="Chris Pine"/>
    <n v="62"/>
    <n v="44.65"/>
    <n v="2768.2999999999997"/>
    <n v="138.41499999999999"/>
    <s v="Medium"/>
  </r>
  <r>
    <n v="132"/>
    <s v="02/12/2024"/>
    <s v="P005"/>
    <x v="1"/>
    <x v="3"/>
    <s v="Emily Blunt"/>
    <n v="58"/>
    <n v="12.32"/>
    <n v="714.56000000000006"/>
    <s v="No Commission"/>
    <s v="Low"/>
  </r>
  <r>
    <n v="133"/>
    <s v="03/12/2024"/>
    <s v="P002"/>
    <x v="2"/>
    <x v="2"/>
    <s v="Chris Pine"/>
    <n v="52"/>
    <n v="48.03"/>
    <n v="2497.56"/>
    <n v="124.878"/>
    <s v="Medium"/>
  </r>
  <r>
    <n v="134"/>
    <s v="04/12/2024"/>
    <s v="P004"/>
    <x v="9"/>
    <x v="2"/>
    <s v="Emily Blunt"/>
    <n v="12"/>
    <n v="44.65"/>
    <n v="535.79999999999995"/>
    <s v="No Commission"/>
    <s v="Low"/>
  </r>
  <r>
    <n v="135"/>
    <s v="05/12/2024"/>
    <s v="P007"/>
    <x v="8"/>
    <x v="2"/>
    <s v="Emily Blunt"/>
    <n v="39"/>
    <n v="24.98"/>
    <n v="974.22"/>
    <s v="No Commission"/>
    <s v="Low"/>
  </r>
  <r>
    <n v="136"/>
    <s v="06/12/2024"/>
    <s v="P008"/>
    <x v="3"/>
    <x v="3"/>
    <s v="Sarah Connor"/>
    <n v="2"/>
    <n v="34.04"/>
    <n v="68.08"/>
    <s v="No Commission"/>
    <s v="Low"/>
  </r>
  <r>
    <n v="137"/>
    <s v="07/12/2024"/>
    <s v="P003"/>
    <x v="7"/>
    <x v="2"/>
    <s v="Emily Blunt"/>
    <n v="3"/>
    <n v="34.04"/>
    <n v="102.12"/>
    <s v="No Commission"/>
    <s v="Low"/>
  </r>
  <r>
    <n v="138"/>
    <s v="08/12/2024"/>
    <s v="P001"/>
    <x v="4"/>
    <x v="0"/>
    <s v="Chris Pine"/>
    <n v="56"/>
    <n v="48.03"/>
    <n v="2689.6800000000003"/>
    <n v="134.48400000000001"/>
    <s v="Medium"/>
  </r>
  <r>
    <n v="139"/>
    <s v="09/12/2024"/>
    <s v="P004"/>
    <x v="9"/>
    <x v="2"/>
    <s v="Emily Blunt"/>
    <n v="81"/>
    <n v="12.32"/>
    <n v="997.92000000000007"/>
    <s v="No Commission"/>
    <s v="Low"/>
  </r>
  <r>
    <n v="140"/>
    <s v="10/12/2024"/>
    <s v="P002"/>
    <x v="2"/>
    <x v="0"/>
    <s v="Sarah Connor"/>
    <n v="59"/>
    <n v="38.32"/>
    <n v="2260.88"/>
    <n v="113.04400000000001"/>
    <s v="Medium"/>
  </r>
  <r>
    <n v="141"/>
    <s v="11/12/2024"/>
    <s v="P008"/>
    <x v="3"/>
    <x v="0"/>
    <s v="Sarah Connor"/>
    <n v="2"/>
    <n v="39.28"/>
    <n v="78.56"/>
    <s v="No Commission"/>
    <s v="Low"/>
  </r>
  <r>
    <n v="142"/>
    <s v="12/12/2024"/>
    <s v="P004"/>
    <x v="9"/>
    <x v="0"/>
    <s v="Chris Pine"/>
    <n v="2"/>
    <n v="12.32"/>
    <n v="24.64"/>
    <s v="No Commission"/>
    <s v="Low"/>
  </r>
  <r>
    <n v="143"/>
    <s v="13/12/2024"/>
    <s v="P002"/>
    <x v="2"/>
    <x v="3"/>
    <s v="John Smith"/>
    <n v="92"/>
    <n v="38.32"/>
    <n v="3525.44"/>
    <n v="352.54400000000004"/>
    <s v="High"/>
  </r>
  <r>
    <n v="144"/>
    <s v="14/12/2024"/>
    <s v="P006"/>
    <x v="0"/>
    <x v="3"/>
    <s v="John Smith"/>
    <n v="54"/>
    <n v="34.04"/>
    <n v="1838.1599999999999"/>
    <n v="91.908000000000001"/>
    <s v="Medium"/>
  </r>
  <r>
    <n v="145"/>
    <s v="15/12/2024"/>
    <s v="P006"/>
    <x v="0"/>
    <x v="3"/>
    <s v="Emily Blunt"/>
    <n v="87"/>
    <n v="33.950000000000003"/>
    <n v="2953.65"/>
    <n v="147.6825"/>
    <s v="Medium"/>
  </r>
  <r>
    <n v="146"/>
    <s v="16/12/2024"/>
    <s v="P010"/>
    <x v="5"/>
    <x v="2"/>
    <s v="Jane Doe"/>
    <n v="96"/>
    <n v="24.98"/>
    <n v="2398.08"/>
    <n v="119.904"/>
    <s v="Medium"/>
  </r>
  <r>
    <n v="147"/>
    <s v="17/12/2024"/>
    <s v="P004"/>
    <x v="9"/>
    <x v="0"/>
    <s v="Emily Blunt"/>
    <n v="97"/>
    <n v="48.03"/>
    <n v="4658.91"/>
    <n v="465.89100000000002"/>
    <s v="High"/>
  </r>
  <r>
    <n v="148"/>
    <s v="18/12/2024"/>
    <s v="P006"/>
    <x v="0"/>
    <x v="3"/>
    <s v="Chris Pine"/>
    <n v="1"/>
    <n v="24.98"/>
    <n v="24.98"/>
    <s v="No Commission"/>
    <s v="Low"/>
  </r>
  <r>
    <n v="149"/>
    <s v="19/12/2024"/>
    <s v="P002"/>
    <x v="2"/>
    <x v="3"/>
    <s v="Chris Pine"/>
    <n v="19"/>
    <n v="16.239999999999998"/>
    <n v="308.55999999999995"/>
    <s v="No Commission"/>
    <s v="Low"/>
  </r>
  <r>
    <n v="150"/>
    <s v="20/12/2024"/>
    <s v="P010"/>
    <x v="5"/>
    <x v="2"/>
    <s v="Chris Pine"/>
    <n v="2"/>
    <n v="16.239999999999998"/>
    <n v="32.479999999999997"/>
    <s v="No Commission"/>
    <s v="Low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E65AD4-DE7F-4C67-9CF8-644C7F570BDE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">
  <location ref="A3:G15" firstHeaderRow="1" firstDataRow="2" firstDataCol="1"/>
  <pivotFields count="11">
    <pivotField showAll="0"/>
    <pivotField showAll="0"/>
    <pivotField showAll="0"/>
    <pivotField axis="axisRow" showAll="0">
      <items count="11">
        <item x="4"/>
        <item x="2"/>
        <item x="7"/>
        <item x="9"/>
        <item x="1"/>
        <item x="0"/>
        <item x="8"/>
        <item x="3"/>
        <item x="6"/>
        <item x="5"/>
        <item t="default"/>
      </items>
    </pivotField>
    <pivotField axis="axisCol" showAll="0">
      <items count="6">
        <item x="3"/>
        <item x="4"/>
        <item x="2"/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Total Sales" fld="8" subtotal="average" baseField="3" baseItem="0" numFmtId="2"/>
  </dataFields>
  <formats count="1">
    <format dxfId="3">
      <pivotArea outline="0" collapsedLevelsAreSubtotals="1" fieldPosition="0"/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workbookViewId="0">
      <selection sqref="A1:B11"/>
    </sheetView>
  </sheetViews>
  <sheetFormatPr defaultRowHeight="17.399999999999999" customHeight="1" x14ac:dyDescent="0.35"/>
  <cols>
    <col min="1" max="1" width="13.453125" customWidth="1"/>
    <col min="2" max="2" width="13.1796875" bestFit="1" customWidth="1"/>
    <col min="3" max="3" width="12.36328125" bestFit="1" customWidth="1"/>
  </cols>
  <sheetData>
    <row r="1" spans="1:3" ht="17.399999999999999" customHeight="1" x14ac:dyDescent="0.35">
      <c r="A1" s="3" t="s">
        <v>0</v>
      </c>
      <c r="B1" s="3" t="s">
        <v>1</v>
      </c>
      <c r="C1" s="3" t="s">
        <v>2</v>
      </c>
    </row>
    <row r="2" spans="1:3" ht="17.399999999999999" customHeight="1" x14ac:dyDescent="0.35">
      <c r="A2" s="2" t="s">
        <v>3</v>
      </c>
      <c r="B2" s="2" t="s">
        <v>13</v>
      </c>
      <c r="C2" s="2">
        <v>24.98</v>
      </c>
    </row>
    <row r="3" spans="1:3" ht="17.399999999999999" customHeight="1" x14ac:dyDescent="0.35">
      <c r="A3" s="2" t="s">
        <v>4</v>
      </c>
      <c r="B3" s="2" t="s">
        <v>14</v>
      </c>
      <c r="C3" s="2">
        <v>48.03</v>
      </c>
    </row>
    <row r="4" spans="1:3" ht="17.399999999999999" customHeight="1" x14ac:dyDescent="0.35">
      <c r="A4" s="2" t="s">
        <v>5</v>
      </c>
      <c r="B4" s="2" t="s">
        <v>15</v>
      </c>
      <c r="C4" s="2">
        <v>39.28</v>
      </c>
    </row>
    <row r="5" spans="1:3" ht="17.399999999999999" customHeight="1" x14ac:dyDescent="0.35">
      <c r="A5" s="2" t="s">
        <v>6</v>
      </c>
      <c r="B5" s="2" t="s">
        <v>16</v>
      </c>
      <c r="C5" s="2">
        <v>33.950000000000003</v>
      </c>
    </row>
    <row r="6" spans="1:3" ht="17.399999999999999" customHeight="1" x14ac:dyDescent="0.35">
      <c r="A6" s="2" t="s">
        <v>7</v>
      </c>
      <c r="B6" s="2" t="s">
        <v>17</v>
      </c>
      <c r="C6" s="2">
        <v>16.239999999999998</v>
      </c>
    </row>
    <row r="7" spans="1:3" ht="17.399999999999999" customHeight="1" x14ac:dyDescent="0.35">
      <c r="A7" s="2" t="s">
        <v>8</v>
      </c>
      <c r="B7" s="2" t="s">
        <v>18</v>
      </c>
      <c r="C7" s="2">
        <v>16.239999999999998</v>
      </c>
    </row>
    <row r="8" spans="1:3" ht="17.399999999999999" customHeight="1" x14ac:dyDescent="0.35">
      <c r="A8" s="2" t="s">
        <v>9</v>
      </c>
      <c r="B8" s="2" t="s">
        <v>19</v>
      </c>
      <c r="C8" s="2">
        <v>12.32</v>
      </c>
    </row>
    <row r="9" spans="1:3" ht="17.399999999999999" customHeight="1" x14ac:dyDescent="0.35">
      <c r="A9" s="2" t="s">
        <v>10</v>
      </c>
      <c r="B9" s="2" t="s">
        <v>20</v>
      </c>
      <c r="C9" s="2">
        <v>44.65</v>
      </c>
    </row>
    <row r="10" spans="1:3" ht="17.399999999999999" customHeight="1" x14ac:dyDescent="0.35">
      <c r="A10" s="2" t="s">
        <v>11</v>
      </c>
      <c r="B10" s="2" t="s">
        <v>21</v>
      </c>
      <c r="C10" s="2">
        <v>34.04</v>
      </c>
    </row>
    <row r="11" spans="1:3" ht="17.399999999999999" customHeight="1" x14ac:dyDescent="0.35">
      <c r="A11" s="2" t="s">
        <v>12</v>
      </c>
      <c r="B11" s="2" t="s">
        <v>22</v>
      </c>
      <c r="C11" s="2">
        <v>38.32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AD4CC-906C-4A1B-8CF2-4C270B5F346F}">
  <dimension ref="A3:G15"/>
  <sheetViews>
    <sheetView workbookViewId="0">
      <selection activeCell="F11" sqref="F11"/>
    </sheetView>
  </sheetViews>
  <sheetFormatPr defaultRowHeight="14.5" x14ac:dyDescent="0.35"/>
  <cols>
    <col min="1" max="1" width="19.26953125" bestFit="1" customWidth="1"/>
    <col min="2" max="2" width="15.36328125" bestFit="1" customWidth="1"/>
    <col min="3" max="3" width="7.36328125" bestFit="1" customWidth="1"/>
    <col min="4" max="4" width="11.90625" bestFit="1" customWidth="1"/>
    <col min="5" max="5" width="10.90625" bestFit="1" customWidth="1"/>
    <col min="6" max="7" width="11.90625" bestFit="1" customWidth="1"/>
    <col min="8" max="8" width="13.81640625" bestFit="1" customWidth="1"/>
    <col min="9" max="11" width="10.81640625" bestFit="1" customWidth="1"/>
    <col min="12" max="12" width="13.81640625" bestFit="1" customWidth="1"/>
    <col min="13" max="15" width="11" bestFit="1" customWidth="1"/>
    <col min="16" max="16" width="14" bestFit="1" customWidth="1"/>
    <col min="17" max="19" width="10.7265625" bestFit="1" customWidth="1"/>
    <col min="20" max="20" width="13.7265625" bestFit="1" customWidth="1"/>
    <col min="21" max="22" width="10.6328125" bestFit="1" customWidth="1"/>
    <col min="23" max="23" width="13.6328125" bestFit="1" customWidth="1"/>
    <col min="24" max="26" width="11" bestFit="1" customWidth="1"/>
    <col min="27" max="27" width="14" bestFit="1" customWidth="1"/>
    <col min="28" max="30" width="11" bestFit="1" customWidth="1"/>
    <col min="31" max="31" width="14" bestFit="1" customWidth="1"/>
    <col min="32" max="34" width="10.26953125" bestFit="1" customWidth="1"/>
    <col min="35" max="35" width="13.26953125" bestFit="1" customWidth="1"/>
    <col min="36" max="39" width="10.36328125" bestFit="1" customWidth="1"/>
    <col min="40" max="40" width="13.36328125" bestFit="1" customWidth="1"/>
    <col min="41" max="41" width="10.7265625" bestFit="1" customWidth="1"/>
  </cols>
  <sheetData>
    <row r="3" spans="1:7" x14ac:dyDescent="0.35">
      <c r="A3" s="10" t="s">
        <v>95</v>
      </c>
      <c r="B3" s="10" t="s">
        <v>94</v>
      </c>
    </row>
    <row r="4" spans="1:7" x14ac:dyDescent="0.35">
      <c r="A4" s="10" t="s">
        <v>92</v>
      </c>
      <c r="B4" t="s">
        <v>87</v>
      </c>
      <c r="C4" t="s">
        <v>88</v>
      </c>
      <c r="D4" t="s">
        <v>86</v>
      </c>
      <c r="E4" t="s">
        <v>85</v>
      </c>
      <c r="F4" t="s">
        <v>84</v>
      </c>
      <c r="G4" t="s">
        <v>93</v>
      </c>
    </row>
    <row r="5" spans="1:7" x14ac:dyDescent="0.35">
      <c r="A5" s="11" t="s">
        <v>13</v>
      </c>
      <c r="B5" s="12">
        <v>2104.9</v>
      </c>
      <c r="C5" s="12"/>
      <c r="D5" s="12"/>
      <c r="E5" s="12"/>
      <c r="F5" s="12">
        <v>2119.2200000000003</v>
      </c>
      <c r="G5" s="12">
        <v>2114.4466666666667</v>
      </c>
    </row>
    <row r="6" spans="1:7" x14ac:dyDescent="0.35">
      <c r="A6" s="11" t="s">
        <v>14</v>
      </c>
      <c r="B6" s="12">
        <v>1917</v>
      </c>
      <c r="C6" s="12"/>
      <c r="D6" s="12">
        <v>2244.7066666666665</v>
      </c>
      <c r="E6" s="12">
        <v>487.19999999999993</v>
      </c>
      <c r="F6" s="12">
        <v>2760.04</v>
      </c>
      <c r="G6" s="12">
        <v>2071.9250000000002</v>
      </c>
    </row>
    <row r="7" spans="1:7" x14ac:dyDescent="0.35">
      <c r="A7" s="11" t="s">
        <v>15</v>
      </c>
      <c r="B7" s="12"/>
      <c r="C7" s="12"/>
      <c r="D7" s="12">
        <v>75.42</v>
      </c>
      <c r="E7" s="12">
        <v>1256.1500000000001</v>
      </c>
      <c r="F7" s="12">
        <v>146.16</v>
      </c>
      <c r="G7" s="12">
        <v>388.28750000000002</v>
      </c>
    </row>
    <row r="8" spans="1:7" x14ac:dyDescent="0.35">
      <c r="A8" s="11" t="s">
        <v>16</v>
      </c>
      <c r="B8" s="12"/>
      <c r="C8" s="12"/>
      <c r="D8" s="12">
        <v>766.86</v>
      </c>
      <c r="E8" s="12">
        <v>1798.56</v>
      </c>
      <c r="F8" s="12">
        <v>2228.8666666666668</v>
      </c>
      <c r="G8" s="12">
        <v>1669.8133333333335</v>
      </c>
    </row>
    <row r="9" spans="1:7" x14ac:dyDescent="0.35">
      <c r="A9" s="11" t="s">
        <v>17</v>
      </c>
      <c r="B9" s="12">
        <v>2344.2049999999999</v>
      </c>
      <c r="C9" s="12"/>
      <c r="D9" s="12">
        <v>2219.3200000000002</v>
      </c>
      <c r="E9" s="12">
        <v>3218.88</v>
      </c>
      <c r="F9" s="12"/>
      <c r="G9" s="12">
        <v>2469.1860000000001</v>
      </c>
    </row>
    <row r="10" spans="1:7" x14ac:dyDescent="0.35">
      <c r="A10" s="11" t="s">
        <v>18</v>
      </c>
      <c r="B10" s="12">
        <v>1605.5966666666664</v>
      </c>
      <c r="C10" s="12"/>
      <c r="D10" s="12"/>
      <c r="E10" s="12"/>
      <c r="F10" s="12">
        <v>1101.82</v>
      </c>
      <c r="G10" s="12">
        <v>1353.708333333333</v>
      </c>
    </row>
    <row r="11" spans="1:7" x14ac:dyDescent="0.35">
      <c r="A11" s="11" t="s">
        <v>19</v>
      </c>
      <c r="B11" s="12">
        <v>3293.15</v>
      </c>
      <c r="C11" s="12"/>
      <c r="D11" s="12">
        <v>974.22</v>
      </c>
      <c r="E11" s="12">
        <v>1039.76</v>
      </c>
      <c r="F11" s="12"/>
      <c r="G11" s="12">
        <v>1586.7225000000001</v>
      </c>
    </row>
    <row r="12" spans="1:7" x14ac:dyDescent="0.35">
      <c r="A12" s="11" t="s">
        <v>20</v>
      </c>
      <c r="B12" s="12">
        <v>68.08</v>
      </c>
      <c r="C12" s="12"/>
      <c r="D12" s="12"/>
      <c r="E12" s="12">
        <v>763.84</v>
      </c>
      <c r="F12" s="12">
        <v>78.56</v>
      </c>
      <c r="G12" s="12">
        <v>303.49333333333334</v>
      </c>
    </row>
    <row r="13" spans="1:7" x14ac:dyDescent="0.35">
      <c r="A13" s="11" t="s">
        <v>21</v>
      </c>
      <c r="B13" s="12"/>
      <c r="C13" s="12"/>
      <c r="D13" s="12">
        <v>1109.02</v>
      </c>
      <c r="E13" s="12">
        <v>816.4799999999999</v>
      </c>
      <c r="F13" s="12">
        <v>1040.1599999999999</v>
      </c>
      <c r="G13" s="12">
        <v>1022.9680000000001</v>
      </c>
    </row>
    <row r="14" spans="1:7" x14ac:dyDescent="0.35">
      <c r="A14" s="11" t="s">
        <v>22</v>
      </c>
      <c r="B14" s="12">
        <v>1575.2799999999997</v>
      </c>
      <c r="C14" s="12">
        <v>2768.2999999999997</v>
      </c>
      <c r="D14" s="12">
        <v>1808.6933333333334</v>
      </c>
      <c r="E14" s="12"/>
      <c r="F14" s="12">
        <v>3698.31</v>
      </c>
      <c r="G14" s="12">
        <v>2244.6616666666664</v>
      </c>
    </row>
    <row r="15" spans="1:7" x14ac:dyDescent="0.35">
      <c r="A15" s="11" t="s">
        <v>93</v>
      </c>
      <c r="B15" s="12">
        <v>1852.7827272727272</v>
      </c>
      <c r="C15" s="12">
        <v>2768.2999999999997</v>
      </c>
      <c r="D15" s="12">
        <v>1431.7106666666666</v>
      </c>
      <c r="E15" s="12">
        <v>1302.5787499999999</v>
      </c>
      <c r="F15" s="12">
        <v>1716.9286666666671</v>
      </c>
      <c r="G15" s="12">
        <v>1615.9826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2"/>
  <sheetViews>
    <sheetView topLeftCell="A25" workbookViewId="0">
      <selection activeCell="F27" sqref="F27"/>
    </sheetView>
  </sheetViews>
  <sheetFormatPr defaultRowHeight="16.75" customHeight="1" x14ac:dyDescent="0.35"/>
  <cols>
    <col min="1" max="1" width="13.08984375" bestFit="1" customWidth="1"/>
    <col min="2" max="2" width="10.54296875" bestFit="1" customWidth="1"/>
    <col min="3" max="3" width="9.90625" style="9" bestFit="1" customWidth="1"/>
    <col min="4" max="4" width="14.7265625" customWidth="1"/>
    <col min="5" max="5" width="11.1796875" customWidth="1"/>
    <col min="6" max="6" width="12" customWidth="1"/>
    <col min="7" max="7" width="9.453125" bestFit="1" customWidth="1"/>
    <col min="8" max="8" width="12.36328125" bestFit="1" customWidth="1"/>
    <col min="9" max="9" width="9.90625" bestFit="1" customWidth="1"/>
    <col min="10" max="11" width="15.81640625" style="7" customWidth="1"/>
  </cols>
  <sheetData>
    <row r="1" spans="1:11" ht="16.75" customHeight="1" x14ac:dyDescent="0.35">
      <c r="A1" s="1" t="s">
        <v>23</v>
      </c>
      <c r="B1" s="1" t="s">
        <v>24</v>
      </c>
      <c r="C1" s="1" t="s">
        <v>0</v>
      </c>
      <c r="D1" s="1" t="s">
        <v>1</v>
      </c>
      <c r="E1" s="1" t="s">
        <v>25</v>
      </c>
      <c r="F1" s="1" t="s">
        <v>26</v>
      </c>
      <c r="G1" s="1" t="s">
        <v>27</v>
      </c>
      <c r="H1" s="1" t="s">
        <v>2</v>
      </c>
      <c r="I1" s="1" t="s">
        <v>28</v>
      </c>
      <c r="J1" s="1" t="s">
        <v>90</v>
      </c>
      <c r="K1" s="4" t="s">
        <v>91</v>
      </c>
    </row>
    <row r="2" spans="1:11" ht="16.75" customHeight="1" x14ac:dyDescent="0.35">
      <c r="A2" s="2">
        <v>101</v>
      </c>
      <c r="B2" s="2" t="s">
        <v>29</v>
      </c>
      <c r="C2" s="2" t="s">
        <v>8</v>
      </c>
      <c r="D2" s="2" t="str">
        <f>VLOOKUP(C2,'Product List'!$A$1:$C$11,2,FALSE)</f>
        <v>Product F</v>
      </c>
      <c r="E2" s="2" t="s">
        <v>84</v>
      </c>
      <c r="F2" s="2" t="s">
        <v>79</v>
      </c>
      <c r="G2" s="2">
        <v>44</v>
      </c>
      <c r="H2" s="2">
        <v>16.239999999999998</v>
      </c>
      <c r="I2">
        <f>G2*H2</f>
        <v>714.56</v>
      </c>
      <c r="J2" s="7" t="str">
        <f>IF(I2&gt;3000,I2*0.1,IF(I2&gt;1500,I2*0.05,"No Commission"))</f>
        <v>No Commission</v>
      </c>
      <c r="K2" s="7" t="str">
        <f>IF(I2&gt;3000,"High",IF(I2&gt;1500,"Medium","Low"))</f>
        <v>Low</v>
      </c>
    </row>
    <row r="3" spans="1:11" ht="16.75" customHeight="1" x14ac:dyDescent="0.35">
      <c r="A3" s="2">
        <v>102</v>
      </c>
      <c r="B3" s="2" t="s">
        <v>30</v>
      </c>
      <c r="C3" s="2" t="s">
        <v>7</v>
      </c>
      <c r="D3" s="2" t="str">
        <f>VLOOKUP(C3,'Product List'!$A$1:$C$11,2,FALSE)</f>
        <v>Product E</v>
      </c>
      <c r="E3" s="2" t="s">
        <v>85</v>
      </c>
      <c r="F3" s="2" t="s">
        <v>80</v>
      </c>
      <c r="G3" s="2">
        <v>84</v>
      </c>
      <c r="H3" s="2">
        <v>38.32</v>
      </c>
      <c r="I3">
        <f t="shared" ref="I3:I51" si="0">G3*H3</f>
        <v>3218.88</v>
      </c>
      <c r="J3" s="7">
        <f t="shared" ref="J3:J51" si="1">IF(I3&gt;3000,I3*0.1,IF(I3&gt;1500,I3*0.05,"No Commission"))</f>
        <v>321.88800000000003</v>
      </c>
      <c r="K3" s="7" t="str">
        <f t="shared" ref="K3:K51" si="2">IF(I3&gt;3000,"High",IF(I3&gt;1500,"Medium","Low"))</f>
        <v>High</v>
      </c>
    </row>
    <row r="4" spans="1:11" ht="16.75" customHeight="1" x14ac:dyDescent="0.35">
      <c r="A4" s="2">
        <v>103</v>
      </c>
      <c r="B4" s="2" t="s">
        <v>31</v>
      </c>
      <c r="C4" s="2" t="s">
        <v>4</v>
      </c>
      <c r="D4" s="2" t="str">
        <f>VLOOKUP(C4,'Product List'!$A$1:$C$11,2,FALSE)</f>
        <v>Product B</v>
      </c>
      <c r="E4" s="2" t="s">
        <v>85</v>
      </c>
      <c r="F4" s="2" t="s">
        <v>81</v>
      </c>
      <c r="G4" s="2">
        <v>30</v>
      </c>
      <c r="H4" s="2">
        <v>16.239999999999998</v>
      </c>
      <c r="I4">
        <f t="shared" si="0"/>
        <v>487.19999999999993</v>
      </c>
      <c r="J4" s="7" t="str">
        <f t="shared" si="1"/>
        <v>No Commission</v>
      </c>
      <c r="K4" s="7" t="str">
        <f t="shared" si="2"/>
        <v>Low</v>
      </c>
    </row>
    <row r="5" spans="1:11" ht="16.75" customHeight="1" x14ac:dyDescent="0.35">
      <c r="A5" s="2">
        <v>104</v>
      </c>
      <c r="B5" s="2" t="s">
        <v>32</v>
      </c>
      <c r="C5" s="2" t="s">
        <v>10</v>
      </c>
      <c r="D5" s="2" t="str">
        <f>VLOOKUP(C5,'Product List'!$A$1:$C$11,2,FALSE)</f>
        <v>Product H</v>
      </c>
      <c r="E5" s="2" t="s">
        <v>85</v>
      </c>
      <c r="F5" s="2" t="s">
        <v>81</v>
      </c>
      <c r="G5" s="2">
        <v>62</v>
      </c>
      <c r="H5" s="2">
        <v>12.32</v>
      </c>
      <c r="I5">
        <f t="shared" si="0"/>
        <v>763.84</v>
      </c>
      <c r="J5" s="7" t="str">
        <f t="shared" si="1"/>
        <v>No Commission</v>
      </c>
      <c r="K5" s="7" t="str">
        <f t="shared" si="2"/>
        <v>Low</v>
      </c>
    </row>
    <row r="6" spans="1:11" ht="16.75" customHeight="1" x14ac:dyDescent="0.35">
      <c r="A6" s="2">
        <v>105</v>
      </c>
      <c r="B6" s="2" t="s">
        <v>33</v>
      </c>
      <c r="C6" s="2" t="s">
        <v>8</v>
      </c>
      <c r="D6" s="2" t="str">
        <f>VLOOKUP(C6,'Product List'!$A$1:$C$11,2,FALSE)</f>
        <v>Product F</v>
      </c>
      <c r="E6" s="2" t="s">
        <v>84</v>
      </c>
      <c r="F6" s="2" t="s">
        <v>82</v>
      </c>
      <c r="G6" s="2">
        <v>75</v>
      </c>
      <c r="H6" s="2">
        <v>33.950000000000003</v>
      </c>
      <c r="I6">
        <f t="shared" si="0"/>
        <v>2546.25</v>
      </c>
      <c r="J6" s="7">
        <f t="shared" si="1"/>
        <v>127.3125</v>
      </c>
      <c r="K6" s="7" t="str">
        <f t="shared" si="2"/>
        <v>Medium</v>
      </c>
    </row>
    <row r="7" spans="1:11" ht="16.75" customHeight="1" x14ac:dyDescent="0.35">
      <c r="A7" s="2">
        <v>106</v>
      </c>
      <c r="B7" s="2" t="s">
        <v>34</v>
      </c>
      <c r="C7" s="2" t="s">
        <v>4</v>
      </c>
      <c r="D7" s="2" t="str">
        <f>VLOOKUP(C7,'Product List'!$A$1:$C$11,2,FALSE)</f>
        <v>Product B</v>
      </c>
      <c r="E7" s="2" t="s">
        <v>86</v>
      </c>
      <c r="F7" s="2" t="s">
        <v>83</v>
      </c>
      <c r="G7" s="2">
        <v>92</v>
      </c>
      <c r="H7" s="2">
        <v>12.32</v>
      </c>
      <c r="I7">
        <f t="shared" si="0"/>
        <v>1133.44</v>
      </c>
      <c r="J7" s="7" t="str">
        <f t="shared" si="1"/>
        <v>No Commission</v>
      </c>
      <c r="K7" s="7" t="str">
        <f t="shared" si="2"/>
        <v>Low</v>
      </c>
    </row>
    <row r="8" spans="1:11" ht="16.75" customHeight="1" x14ac:dyDescent="0.35">
      <c r="A8" s="2">
        <v>107</v>
      </c>
      <c r="B8" s="2" t="s">
        <v>35</v>
      </c>
      <c r="C8" s="2" t="s">
        <v>7</v>
      </c>
      <c r="D8" s="2" t="str">
        <f>VLOOKUP(C8,'Product List'!$A$1:$C$11,2,FALSE)</f>
        <v>Product E</v>
      </c>
      <c r="E8" s="2" t="s">
        <v>87</v>
      </c>
      <c r="F8" s="2" t="s">
        <v>82</v>
      </c>
      <c r="G8" s="2">
        <v>89</v>
      </c>
      <c r="H8" s="2">
        <v>44.65</v>
      </c>
      <c r="I8">
        <f t="shared" si="0"/>
        <v>3973.85</v>
      </c>
      <c r="J8" s="7">
        <f t="shared" si="1"/>
        <v>397.38499999999999</v>
      </c>
      <c r="K8" s="7" t="str">
        <f t="shared" si="2"/>
        <v>High</v>
      </c>
    </row>
    <row r="9" spans="1:11" ht="16.75" customHeight="1" x14ac:dyDescent="0.35">
      <c r="A9" s="2">
        <v>108</v>
      </c>
      <c r="B9" s="2" t="s">
        <v>36</v>
      </c>
      <c r="C9" s="2" t="s">
        <v>3</v>
      </c>
      <c r="D9" s="2" t="str">
        <f>VLOOKUP(C9,'Product List'!$A$1:$C$11,2,FALSE)</f>
        <v>Product A</v>
      </c>
      <c r="E9" s="2" t="s">
        <v>84</v>
      </c>
      <c r="F9" s="2" t="s">
        <v>83</v>
      </c>
      <c r="G9" s="2">
        <v>62</v>
      </c>
      <c r="H9" s="2">
        <v>24.98</v>
      </c>
      <c r="I9">
        <f t="shared" si="0"/>
        <v>1548.76</v>
      </c>
      <c r="J9" s="7">
        <f t="shared" si="1"/>
        <v>77.438000000000002</v>
      </c>
      <c r="K9" s="7" t="str">
        <f t="shared" si="2"/>
        <v>Medium</v>
      </c>
    </row>
    <row r="10" spans="1:11" ht="16.75" customHeight="1" x14ac:dyDescent="0.35">
      <c r="A10" s="2">
        <v>109</v>
      </c>
      <c r="B10" s="2" t="s">
        <v>37</v>
      </c>
      <c r="C10" s="2" t="s">
        <v>12</v>
      </c>
      <c r="D10" s="2" t="str">
        <f>VLOOKUP(C10,'Product List'!$A$1:$C$11,2,FALSE)</f>
        <v>Product J</v>
      </c>
      <c r="E10" s="2" t="s">
        <v>87</v>
      </c>
      <c r="F10" s="2" t="s">
        <v>89</v>
      </c>
      <c r="G10" s="2">
        <v>97</v>
      </c>
      <c r="H10" s="2">
        <v>16.239999999999998</v>
      </c>
      <c r="I10">
        <f t="shared" si="0"/>
        <v>1575.2799999999997</v>
      </c>
      <c r="J10" s="7">
        <f t="shared" si="1"/>
        <v>78.763999999999996</v>
      </c>
      <c r="K10" s="7" t="str">
        <f t="shared" si="2"/>
        <v>Medium</v>
      </c>
    </row>
    <row r="11" spans="1:11" ht="16.75" customHeight="1" x14ac:dyDescent="0.35">
      <c r="A11" s="2">
        <v>110</v>
      </c>
      <c r="B11" s="2" t="s">
        <v>38</v>
      </c>
      <c r="C11" s="2" t="s">
        <v>8</v>
      </c>
      <c r="D11" s="2" t="str">
        <f>VLOOKUP(C11,'Product List'!$A$1:$C$11,2,FALSE)</f>
        <v>Product F</v>
      </c>
      <c r="E11" s="2" t="s">
        <v>84</v>
      </c>
      <c r="F11" s="2" t="s">
        <v>82</v>
      </c>
      <c r="G11" s="2">
        <v>1</v>
      </c>
      <c r="H11" s="2">
        <v>44.65</v>
      </c>
      <c r="I11">
        <f t="shared" si="0"/>
        <v>44.65</v>
      </c>
      <c r="J11" s="7" t="str">
        <f t="shared" si="1"/>
        <v>No Commission</v>
      </c>
      <c r="K11" s="7" t="str">
        <f t="shared" si="2"/>
        <v>Low</v>
      </c>
    </row>
    <row r="12" spans="1:11" ht="16.75" customHeight="1" x14ac:dyDescent="0.35">
      <c r="A12" s="2">
        <v>111</v>
      </c>
      <c r="B12" s="2" t="s">
        <v>39</v>
      </c>
      <c r="C12" s="2" t="s">
        <v>11</v>
      </c>
      <c r="D12" s="2" t="str">
        <f>VLOOKUP(C12,'Product List'!$A$1:$C$11,2,FALSE)</f>
        <v>Product I</v>
      </c>
      <c r="E12" s="2" t="s">
        <v>85</v>
      </c>
      <c r="F12" s="2" t="s">
        <v>80</v>
      </c>
      <c r="G12" s="2">
        <v>27</v>
      </c>
      <c r="H12" s="2">
        <v>30.24</v>
      </c>
      <c r="I12">
        <f t="shared" si="0"/>
        <v>816.4799999999999</v>
      </c>
      <c r="J12" s="7" t="str">
        <f t="shared" si="1"/>
        <v>No Commission</v>
      </c>
      <c r="K12" s="7" t="str">
        <f t="shared" si="2"/>
        <v>Low</v>
      </c>
    </row>
    <row r="13" spans="1:11" ht="16.75" customHeight="1" x14ac:dyDescent="0.35">
      <c r="A13" s="2">
        <v>112</v>
      </c>
      <c r="B13" s="2" t="s">
        <v>40</v>
      </c>
      <c r="C13" s="2" t="s">
        <v>3</v>
      </c>
      <c r="D13" s="2" t="str">
        <f>VLOOKUP(C13,'Product List'!$A$1:$C$11,2,FALSE)</f>
        <v>Product A</v>
      </c>
      <c r="E13" s="2" t="s">
        <v>87</v>
      </c>
      <c r="F13" s="2" t="s">
        <v>79</v>
      </c>
      <c r="G13" s="2">
        <v>62</v>
      </c>
      <c r="H13" s="2">
        <v>33.950000000000003</v>
      </c>
      <c r="I13">
        <f t="shared" si="0"/>
        <v>2104.9</v>
      </c>
      <c r="J13" s="7">
        <f t="shared" si="1"/>
        <v>105.245</v>
      </c>
      <c r="K13" s="7" t="str">
        <f t="shared" si="2"/>
        <v>Medium</v>
      </c>
    </row>
    <row r="14" spans="1:11" ht="16.75" customHeight="1" x14ac:dyDescent="0.35">
      <c r="A14" s="2">
        <v>113</v>
      </c>
      <c r="B14" s="2" t="s">
        <v>41</v>
      </c>
      <c r="C14" s="2" t="s">
        <v>12</v>
      </c>
      <c r="D14" s="2" t="str">
        <f>VLOOKUP(C14,'Product List'!$A$1:$C$11,2,FALSE)</f>
        <v>Product J</v>
      </c>
      <c r="E14" s="2" t="s">
        <v>84</v>
      </c>
      <c r="F14" s="2" t="s">
        <v>83</v>
      </c>
      <c r="G14" s="2">
        <v>77</v>
      </c>
      <c r="H14" s="2">
        <v>48.03</v>
      </c>
      <c r="I14">
        <f t="shared" si="0"/>
        <v>3698.31</v>
      </c>
      <c r="J14" s="7">
        <f t="shared" si="1"/>
        <v>369.83100000000002</v>
      </c>
      <c r="K14" s="7" t="str">
        <f t="shared" si="2"/>
        <v>High</v>
      </c>
    </row>
    <row r="15" spans="1:11" ht="16.75" customHeight="1" x14ac:dyDescent="0.35">
      <c r="A15" s="2">
        <v>114</v>
      </c>
      <c r="B15" s="2" t="s">
        <v>42</v>
      </c>
      <c r="C15" s="2" t="s">
        <v>5</v>
      </c>
      <c r="D15" s="2" t="str">
        <f>VLOOKUP(C15,'Product List'!$A$1:$C$11,2,FALSE)</f>
        <v>Product C</v>
      </c>
      <c r="E15" s="2" t="s">
        <v>86</v>
      </c>
      <c r="F15" s="2" t="s">
        <v>79</v>
      </c>
      <c r="G15" s="2">
        <v>3</v>
      </c>
      <c r="H15" s="2">
        <v>16.239999999999998</v>
      </c>
      <c r="I15">
        <f t="shared" si="0"/>
        <v>48.72</v>
      </c>
      <c r="J15" s="7" t="str">
        <f t="shared" si="1"/>
        <v>No Commission</v>
      </c>
      <c r="K15" s="7" t="str">
        <f t="shared" si="2"/>
        <v>Low</v>
      </c>
    </row>
    <row r="16" spans="1:11" ht="16.75" customHeight="1" x14ac:dyDescent="0.35">
      <c r="A16" s="2">
        <v>115</v>
      </c>
      <c r="B16" s="2" t="s">
        <v>43</v>
      </c>
      <c r="C16" s="2" t="s">
        <v>9</v>
      </c>
      <c r="D16" s="2" t="str">
        <f>VLOOKUP(C16,'Product List'!$A$1:$C$11,2,FALSE)</f>
        <v>Product G</v>
      </c>
      <c r="E16" s="2" t="s">
        <v>85</v>
      </c>
      <c r="F16" s="2" t="s">
        <v>79</v>
      </c>
      <c r="G16" s="2">
        <v>70</v>
      </c>
      <c r="H16" s="2">
        <v>16.239999999999998</v>
      </c>
      <c r="I16">
        <f t="shared" si="0"/>
        <v>1136.8</v>
      </c>
      <c r="J16" s="7" t="str">
        <f t="shared" si="1"/>
        <v>No Commission</v>
      </c>
      <c r="K16" s="7" t="str">
        <f t="shared" si="2"/>
        <v>Low</v>
      </c>
    </row>
    <row r="17" spans="1:11" ht="16.75" customHeight="1" x14ac:dyDescent="0.35">
      <c r="A17" s="2">
        <v>116</v>
      </c>
      <c r="B17" s="2" t="s">
        <v>44</v>
      </c>
      <c r="C17" s="2" t="s">
        <v>6</v>
      </c>
      <c r="D17" s="2" t="str">
        <f>VLOOKUP(C17,'Product List'!$A$1:$C$11,2,FALSE)</f>
        <v>Product D</v>
      </c>
      <c r="E17" s="2" t="s">
        <v>85</v>
      </c>
      <c r="F17" s="2" t="s">
        <v>82</v>
      </c>
      <c r="G17" s="2">
        <v>72</v>
      </c>
      <c r="H17" s="2">
        <v>24.98</v>
      </c>
      <c r="I17">
        <f t="shared" si="0"/>
        <v>1798.56</v>
      </c>
      <c r="J17" s="7">
        <f t="shared" si="1"/>
        <v>89.927999999999997</v>
      </c>
      <c r="K17" s="7" t="str">
        <f t="shared" si="2"/>
        <v>Medium</v>
      </c>
    </row>
    <row r="18" spans="1:11" ht="16.75" customHeight="1" x14ac:dyDescent="0.35">
      <c r="A18" s="2">
        <v>117</v>
      </c>
      <c r="B18" s="2" t="s">
        <v>45</v>
      </c>
      <c r="C18" s="2" t="s">
        <v>11</v>
      </c>
      <c r="D18" s="2" t="str">
        <f>VLOOKUP(C18,'Product List'!$A$1:$C$11,2,FALSE)</f>
        <v>Product I</v>
      </c>
      <c r="E18" s="2" t="s">
        <v>86</v>
      </c>
      <c r="F18" s="2" t="s">
        <v>79</v>
      </c>
      <c r="G18" s="2">
        <v>27</v>
      </c>
      <c r="H18" s="2">
        <v>34.04</v>
      </c>
      <c r="I18">
        <f t="shared" si="0"/>
        <v>919.07999999999993</v>
      </c>
      <c r="J18" s="7" t="str">
        <f t="shared" si="1"/>
        <v>No Commission</v>
      </c>
      <c r="K18" s="7" t="str">
        <f t="shared" si="2"/>
        <v>Low</v>
      </c>
    </row>
    <row r="19" spans="1:11" ht="16.75" customHeight="1" x14ac:dyDescent="0.35">
      <c r="A19" s="2">
        <v>118</v>
      </c>
      <c r="B19" s="2" t="s">
        <v>46</v>
      </c>
      <c r="C19" s="2" t="s">
        <v>5</v>
      </c>
      <c r="D19" s="2" t="str">
        <f>VLOOKUP(C19,'Product List'!$A$1:$C$11,2,FALSE)</f>
        <v>Product C</v>
      </c>
      <c r="E19" s="2" t="s">
        <v>84</v>
      </c>
      <c r="F19" s="2" t="s">
        <v>80</v>
      </c>
      <c r="G19" s="2">
        <v>9</v>
      </c>
      <c r="H19" s="2">
        <v>16.239999999999998</v>
      </c>
      <c r="I19">
        <f t="shared" si="0"/>
        <v>146.16</v>
      </c>
      <c r="J19" s="7" t="str">
        <f t="shared" si="1"/>
        <v>No Commission</v>
      </c>
      <c r="K19" s="7" t="str">
        <f t="shared" si="2"/>
        <v>Low</v>
      </c>
    </row>
    <row r="20" spans="1:11" ht="16.75" customHeight="1" x14ac:dyDescent="0.35">
      <c r="A20" s="2">
        <v>119</v>
      </c>
      <c r="B20" s="2" t="s">
        <v>47</v>
      </c>
      <c r="C20" s="2" t="s">
        <v>7</v>
      </c>
      <c r="D20" s="2" t="str">
        <f>VLOOKUP(C20,'Product List'!$A$1:$C$11,2,FALSE)</f>
        <v>Product E</v>
      </c>
      <c r="E20" s="2" t="s">
        <v>86</v>
      </c>
      <c r="F20" s="2" t="s">
        <v>79</v>
      </c>
      <c r="G20" s="2">
        <v>62</v>
      </c>
      <c r="H20" s="2">
        <v>39.28</v>
      </c>
      <c r="I20">
        <f t="shared" si="0"/>
        <v>2435.36</v>
      </c>
      <c r="J20" s="7">
        <f t="shared" si="1"/>
        <v>121.76800000000001</v>
      </c>
      <c r="K20" s="7" t="str">
        <f t="shared" si="2"/>
        <v>Medium</v>
      </c>
    </row>
    <row r="21" spans="1:11" ht="16.75" customHeight="1" x14ac:dyDescent="0.35">
      <c r="A21" s="2">
        <v>120</v>
      </c>
      <c r="B21" s="2" t="s">
        <v>48</v>
      </c>
      <c r="C21" s="2" t="s">
        <v>5</v>
      </c>
      <c r="D21" s="2" t="str">
        <f>VLOOKUP(C21,'Product List'!$A$1:$C$11,2,FALSE)</f>
        <v>Product C</v>
      </c>
      <c r="E21" s="2" t="s">
        <v>85</v>
      </c>
      <c r="F21" s="2" t="s">
        <v>82</v>
      </c>
      <c r="G21" s="2">
        <v>37</v>
      </c>
      <c r="H21" s="2">
        <v>33.950000000000003</v>
      </c>
      <c r="I21">
        <f t="shared" si="0"/>
        <v>1256.1500000000001</v>
      </c>
      <c r="J21" s="7" t="str">
        <f t="shared" si="1"/>
        <v>No Commission</v>
      </c>
      <c r="K21" s="7" t="str">
        <f t="shared" si="2"/>
        <v>Low</v>
      </c>
    </row>
    <row r="22" spans="1:11" ht="16.75" customHeight="1" x14ac:dyDescent="0.35">
      <c r="A22" s="2">
        <v>121</v>
      </c>
      <c r="B22" s="2" t="s">
        <v>49</v>
      </c>
      <c r="C22" s="2" t="s">
        <v>9</v>
      </c>
      <c r="D22" s="2" t="str">
        <f>VLOOKUP(C22,'Product List'!$A$1:$C$11,2,FALSE)</f>
        <v>Product G</v>
      </c>
      <c r="E22" s="2" t="s">
        <v>87</v>
      </c>
      <c r="F22" s="2" t="s">
        <v>80</v>
      </c>
      <c r="G22" s="2">
        <v>97</v>
      </c>
      <c r="H22" s="2">
        <v>33.950000000000003</v>
      </c>
      <c r="I22">
        <f t="shared" si="0"/>
        <v>3293.15</v>
      </c>
      <c r="J22" s="7">
        <f t="shared" si="1"/>
        <v>329.31500000000005</v>
      </c>
      <c r="K22" s="7" t="str">
        <f t="shared" si="2"/>
        <v>High</v>
      </c>
    </row>
    <row r="23" spans="1:11" ht="16.75" customHeight="1" x14ac:dyDescent="0.35">
      <c r="A23" s="2">
        <v>122</v>
      </c>
      <c r="B23" s="2" t="s">
        <v>50</v>
      </c>
      <c r="C23" s="2" t="s">
        <v>7</v>
      </c>
      <c r="D23" s="2" t="str">
        <f>VLOOKUP(C23,'Product List'!$A$1:$C$11,2,FALSE)</f>
        <v>Product E</v>
      </c>
      <c r="E23" s="2" t="s">
        <v>86</v>
      </c>
      <c r="F23" s="2" t="s">
        <v>81</v>
      </c>
      <c r="G23" s="2">
        <v>51</v>
      </c>
      <c r="H23" s="2">
        <v>39.28</v>
      </c>
      <c r="I23">
        <f t="shared" si="0"/>
        <v>2003.28</v>
      </c>
      <c r="J23" s="7">
        <f t="shared" si="1"/>
        <v>100.164</v>
      </c>
      <c r="K23" s="7" t="str">
        <f t="shared" si="2"/>
        <v>Medium</v>
      </c>
    </row>
    <row r="24" spans="1:11" ht="16.75" customHeight="1" x14ac:dyDescent="0.35">
      <c r="A24" s="2">
        <v>123</v>
      </c>
      <c r="B24" s="2" t="s">
        <v>51</v>
      </c>
      <c r="C24" s="2" t="s">
        <v>11</v>
      </c>
      <c r="D24" s="2" t="str">
        <f>VLOOKUP(C24,'Product List'!$A$1:$C$11,2,FALSE)</f>
        <v>Product I</v>
      </c>
      <c r="E24" s="2" t="s">
        <v>84</v>
      </c>
      <c r="F24" s="2" t="s">
        <v>79</v>
      </c>
      <c r="G24" s="2">
        <v>44</v>
      </c>
      <c r="H24" s="2">
        <v>38.32</v>
      </c>
      <c r="I24">
        <f t="shared" si="0"/>
        <v>1686.08</v>
      </c>
      <c r="J24" s="7">
        <f t="shared" si="1"/>
        <v>84.304000000000002</v>
      </c>
      <c r="K24" s="7" t="str">
        <f t="shared" si="2"/>
        <v>Medium</v>
      </c>
    </row>
    <row r="25" spans="1:11" ht="16.75" customHeight="1" x14ac:dyDescent="0.35">
      <c r="A25" s="2">
        <v>124</v>
      </c>
      <c r="B25" s="2" t="s">
        <v>52</v>
      </c>
      <c r="C25" s="2" t="s">
        <v>9</v>
      </c>
      <c r="D25" s="2" t="str">
        <f>VLOOKUP(C25,'Product List'!$A$1:$C$11,2,FALSE)</f>
        <v>Product G</v>
      </c>
      <c r="E25" s="2" t="s">
        <v>85</v>
      </c>
      <c r="F25" s="2" t="s">
        <v>82</v>
      </c>
      <c r="G25" s="2">
        <v>24</v>
      </c>
      <c r="H25" s="2">
        <v>39.28</v>
      </c>
      <c r="I25">
        <f t="shared" si="0"/>
        <v>942.72</v>
      </c>
      <c r="J25" s="7" t="str">
        <f t="shared" si="1"/>
        <v>No Commission</v>
      </c>
      <c r="K25" s="7" t="str">
        <f t="shared" si="2"/>
        <v>Low</v>
      </c>
    </row>
    <row r="26" spans="1:11" ht="16.75" customHeight="1" x14ac:dyDescent="0.35">
      <c r="A26" s="2">
        <v>125</v>
      </c>
      <c r="B26" s="2" t="s">
        <v>53</v>
      </c>
      <c r="C26" s="2" t="s">
        <v>4</v>
      </c>
      <c r="D26" s="2" t="str">
        <f>VLOOKUP(C26,'Product List'!$A$1:$C$11,2,FALSE)</f>
        <v>Product B</v>
      </c>
      <c r="E26" s="2" t="s">
        <v>86</v>
      </c>
      <c r="F26" s="2" t="s">
        <v>81</v>
      </c>
      <c r="G26" s="2">
        <v>79</v>
      </c>
      <c r="H26" s="2">
        <v>39.28</v>
      </c>
      <c r="I26">
        <f t="shared" si="0"/>
        <v>3103.12</v>
      </c>
      <c r="J26" s="7">
        <f t="shared" si="1"/>
        <v>310.31200000000001</v>
      </c>
      <c r="K26" s="7" t="str">
        <f t="shared" si="2"/>
        <v>High</v>
      </c>
    </row>
    <row r="27" spans="1:11" ht="16.75" customHeight="1" x14ac:dyDescent="0.35">
      <c r="A27" s="2">
        <v>126</v>
      </c>
      <c r="B27" s="2" t="s">
        <v>54</v>
      </c>
      <c r="C27" s="2" t="s">
        <v>6</v>
      </c>
      <c r="D27" s="2" t="str">
        <f>VLOOKUP(C27,'Product List'!$A$1:$C$11,2,FALSE)</f>
        <v>Product D</v>
      </c>
      <c r="E27" s="2" t="s">
        <v>84</v>
      </c>
      <c r="F27" s="2" t="s">
        <v>81</v>
      </c>
      <c r="G27" s="2">
        <v>59</v>
      </c>
      <c r="H27" s="2">
        <v>33.950000000000003</v>
      </c>
      <c r="I27">
        <f t="shared" si="0"/>
        <v>2003.0500000000002</v>
      </c>
      <c r="J27" s="7">
        <f t="shared" si="1"/>
        <v>100.15250000000002</v>
      </c>
      <c r="K27" s="7" t="str">
        <f t="shared" si="2"/>
        <v>Medium</v>
      </c>
    </row>
    <row r="28" spans="1:11" ht="16.75" customHeight="1" x14ac:dyDescent="0.35">
      <c r="A28" s="2">
        <v>127</v>
      </c>
      <c r="B28" s="2" t="s">
        <v>55</v>
      </c>
      <c r="C28" s="2" t="s">
        <v>11</v>
      </c>
      <c r="D28" s="2" t="str">
        <f>VLOOKUP(C28,'Product List'!$A$1:$C$11,2,FALSE)</f>
        <v>Product I</v>
      </c>
      <c r="E28" s="2" t="s">
        <v>84</v>
      </c>
      <c r="F28" s="2" t="s">
        <v>83</v>
      </c>
      <c r="G28" s="2">
        <v>32</v>
      </c>
      <c r="H28" s="2">
        <v>12.32</v>
      </c>
      <c r="I28">
        <f t="shared" si="0"/>
        <v>394.24</v>
      </c>
      <c r="J28" s="7" t="str">
        <f t="shared" si="1"/>
        <v>No Commission</v>
      </c>
      <c r="K28" s="7" t="str">
        <f t="shared" si="2"/>
        <v>Low</v>
      </c>
    </row>
    <row r="29" spans="1:11" ht="16.75" customHeight="1" x14ac:dyDescent="0.35">
      <c r="A29" s="2">
        <v>128</v>
      </c>
      <c r="B29" s="2" t="s">
        <v>56</v>
      </c>
      <c r="C29" s="2" t="s">
        <v>4</v>
      </c>
      <c r="D29" s="2" t="str">
        <f>VLOOKUP(C29,'Product List'!$A$1:$C$11,2,FALSE)</f>
        <v>Product B</v>
      </c>
      <c r="E29" s="2" t="s">
        <v>84</v>
      </c>
      <c r="F29" s="2" t="s">
        <v>80</v>
      </c>
      <c r="G29" s="2">
        <v>96</v>
      </c>
      <c r="H29" s="2">
        <v>33.950000000000003</v>
      </c>
      <c r="I29">
        <f t="shared" si="0"/>
        <v>3259.2000000000003</v>
      </c>
      <c r="J29" s="7">
        <f t="shared" si="1"/>
        <v>325.92000000000007</v>
      </c>
      <c r="K29" s="7" t="str">
        <f t="shared" si="2"/>
        <v>High</v>
      </c>
    </row>
    <row r="30" spans="1:11" ht="16.75" customHeight="1" x14ac:dyDescent="0.35">
      <c r="A30" s="2">
        <v>129</v>
      </c>
      <c r="B30" s="2" t="s">
        <v>57</v>
      </c>
      <c r="C30" s="2" t="s">
        <v>12</v>
      </c>
      <c r="D30" s="2" t="str">
        <f>VLOOKUP(C30,'Product List'!$A$1:$C$11,2,FALSE)</f>
        <v>Product J</v>
      </c>
      <c r="E30" s="2" t="s">
        <v>86</v>
      </c>
      <c r="F30" s="2" t="s">
        <v>79</v>
      </c>
      <c r="G30" s="2">
        <v>88</v>
      </c>
      <c r="H30" s="2">
        <v>34.04</v>
      </c>
      <c r="I30">
        <f t="shared" si="0"/>
        <v>2995.52</v>
      </c>
      <c r="J30" s="7">
        <f t="shared" si="1"/>
        <v>149.77600000000001</v>
      </c>
      <c r="K30" s="7" t="str">
        <f t="shared" si="2"/>
        <v>Medium</v>
      </c>
    </row>
    <row r="31" spans="1:11" ht="16.75" customHeight="1" x14ac:dyDescent="0.35">
      <c r="A31" s="2">
        <v>130</v>
      </c>
      <c r="B31" s="2" t="s">
        <v>58</v>
      </c>
      <c r="C31" s="2" t="s">
        <v>11</v>
      </c>
      <c r="D31" s="2" t="str">
        <f>VLOOKUP(C31,'Product List'!$A$1:$C$11,2,FALSE)</f>
        <v>Product I</v>
      </c>
      <c r="E31" s="2" t="s">
        <v>86</v>
      </c>
      <c r="F31" s="2" t="s">
        <v>82</v>
      </c>
      <c r="G31" s="2">
        <v>52</v>
      </c>
      <c r="H31" s="2">
        <v>24.98</v>
      </c>
      <c r="I31">
        <f t="shared" si="0"/>
        <v>1298.96</v>
      </c>
      <c r="J31" s="7" t="str">
        <f t="shared" si="1"/>
        <v>No Commission</v>
      </c>
      <c r="K31" s="7" t="str">
        <f t="shared" si="2"/>
        <v>Low</v>
      </c>
    </row>
    <row r="32" spans="1:11" ht="16.75" customHeight="1" x14ac:dyDescent="0.35">
      <c r="A32" s="2">
        <v>131</v>
      </c>
      <c r="B32" s="2" t="s">
        <v>59</v>
      </c>
      <c r="C32" s="2" t="s">
        <v>12</v>
      </c>
      <c r="D32" s="2" t="str">
        <f>VLOOKUP(C32,'Product List'!$A$1:$C$11,2,FALSE)</f>
        <v>Product J</v>
      </c>
      <c r="E32" s="2" t="s">
        <v>88</v>
      </c>
      <c r="F32" s="2" t="s">
        <v>83</v>
      </c>
      <c r="G32" s="2">
        <v>62</v>
      </c>
      <c r="H32" s="2">
        <v>44.65</v>
      </c>
      <c r="I32">
        <f t="shared" si="0"/>
        <v>2768.2999999999997</v>
      </c>
      <c r="J32" s="7">
        <f t="shared" si="1"/>
        <v>138.41499999999999</v>
      </c>
      <c r="K32" s="7" t="str">
        <f t="shared" si="2"/>
        <v>Medium</v>
      </c>
    </row>
    <row r="33" spans="1:11" ht="16.75" customHeight="1" x14ac:dyDescent="0.35">
      <c r="A33" s="2">
        <v>132</v>
      </c>
      <c r="B33" s="2" t="s">
        <v>60</v>
      </c>
      <c r="C33" s="2" t="s">
        <v>7</v>
      </c>
      <c r="D33" s="2" t="str">
        <f>VLOOKUP(C33,'Product List'!$A$1:$C$11,2,FALSE)</f>
        <v>Product E</v>
      </c>
      <c r="E33" s="2" t="s">
        <v>87</v>
      </c>
      <c r="F33" s="2" t="s">
        <v>80</v>
      </c>
      <c r="G33" s="2">
        <v>58</v>
      </c>
      <c r="H33" s="2">
        <v>12.32</v>
      </c>
      <c r="I33">
        <f t="shared" si="0"/>
        <v>714.56000000000006</v>
      </c>
      <c r="J33" s="7" t="str">
        <f t="shared" si="1"/>
        <v>No Commission</v>
      </c>
      <c r="K33" s="7" t="str">
        <f t="shared" si="2"/>
        <v>Low</v>
      </c>
    </row>
    <row r="34" spans="1:11" ht="16.75" customHeight="1" x14ac:dyDescent="0.35">
      <c r="A34" s="2">
        <v>133</v>
      </c>
      <c r="B34" s="2" t="s">
        <v>61</v>
      </c>
      <c r="C34" s="2" t="s">
        <v>4</v>
      </c>
      <c r="D34" s="2" t="str">
        <f>VLOOKUP(C34,'Product List'!$A$1:$C$11,2,FALSE)</f>
        <v>Product B</v>
      </c>
      <c r="E34" s="2" t="s">
        <v>86</v>
      </c>
      <c r="F34" s="2" t="s">
        <v>83</v>
      </c>
      <c r="G34" s="2">
        <v>52</v>
      </c>
      <c r="H34" s="2">
        <v>48.03</v>
      </c>
      <c r="I34">
        <f t="shared" si="0"/>
        <v>2497.56</v>
      </c>
      <c r="J34" s="7">
        <f t="shared" si="1"/>
        <v>124.878</v>
      </c>
      <c r="K34" s="7" t="str">
        <f t="shared" si="2"/>
        <v>Medium</v>
      </c>
    </row>
    <row r="35" spans="1:11" ht="16.75" customHeight="1" x14ac:dyDescent="0.35">
      <c r="A35" s="2">
        <v>134</v>
      </c>
      <c r="B35" s="2" t="s">
        <v>62</v>
      </c>
      <c r="C35" s="2" t="s">
        <v>6</v>
      </c>
      <c r="D35" s="2" t="str">
        <f>VLOOKUP(C35,'Product List'!$A$1:$C$11,2,FALSE)</f>
        <v>Product D</v>
      </c>
      <c r="E35" s="2" t="s">
        <v>86</v>
      </c>
      <c r="F35" s="2" t="s">
        <v>80</v>
      </c>
      <c r="G35" s="2">
        <v>12</v>
      </c>
      <c r="H35" s="2">
        <v>44.65</v>
      </c>
      <c r="I35">
        <f t="shared" si="0"/>
        <v>535.79999999999995</v>
      </c>
      <c r="J35" s="7" t="str">
        <f t="shared" si="1"/>
        <v>No Commission</v>
      </c>
      <c r="K35" s="7" t="str">
        <f t="shared" si="2"/>
        <v>Low</v>
      </c>
    </row>
    <row r="36" spans="1:11" ht="16.75" customHeight="1" x14ac:dyDescent="0.35">
      <c r="A36" s="2">
        <v>135</v>
      </c>
      <c r="B36" s="2" t="s">
        <v>63</v>
      </c>
      <c r="C36" s="2" t="s">
        <v>9</v>
      </c>
      <c r="D36" s="2" t="str">
        <f>VLOOKUP(C36,'Product List'!$A$1:$C$11,2,FALSE)</f>
        <v>Product G</v>
      </c>
      <c r="E36" s="2" t="s">
        <v>86</v>
      </c>
      <c r="F36" s="2" t="s">
        <v>80</v>
      </c>
      <c r="G36" s="2">
        <v>39</v>
      </c>
      <c r="H36" s="2">
        <v>24.98</v>
      </c>
      <c r="I36">
        <f t="shared" si="0"/>
        <v>974.22</v>
      </c>
      <c r="J36" s="7" t="str">
        <f t="shared" si="1"/>
        <v>No Commission</v>
      </c>
      <c r="K36" s="7" t="str">
        <f t="shared" si="2"/>
        <v>Low</v>
      </c>
    </row>
    <row r="37" spans="1:11" ht="16.75" customHeight="1" x14ac:dyDescent="0.35">
      <c r="A37" s="2">
        <v>136</v>
      </c>
      <c r="B37" s="2" t="s">
        <v>64</v>
      </c>
      <c r="C37" s="2" t="s">
        <v>10</v>
      </c>
      <c r="D37" s="2" t="str">
        <f>VLOOKUP(C37,'Product List'!$A$1:$C$11,2,FALSE)</f>
        <v>Product H</v>
      </c>
      <c r="E37" s="2" t="s">
        <v>87</v>
      </c>
      <c r="F37" s="2" t="s">
        <v>79</v>
      </c>
      <c r="G37" s="2">
        <v>2</v>
      </c>
      <c r="H37" s="2">
        <v>34.04</v>
      </c>
      <c r="I37">
        <f t="shared" si="0"/>
        <v>68.08</v>
      </c>
      <c r="J37" s="7" t="str">
        <f t="shared" si="1"/>
        <v>No Commission</v>
      </c>
      <c r="K37" s="7" t="str">
        <f t="shared" si="2"/>
        <v>Low</v>
      </c>
    </row>
    <row r="38" spans="1:11" ht="16.75" customHeight="1" x14ac:dyDescent="0.35">
      <c r="A38" s="2">
        <v>137</v>
      </c>
      <c r="B38" s="2" t="s">
        <v>65</v>
      </c>
      <c r="C38" s="2" t="s">
        <v>5</v>
      </c>
      <c r="D38" s="2" t="str">
        <f>VLOOKUP(C38,'Product List'!$A$1:$C$11,2,FALSE)</f>
        <v>Product C</v>
      </c>
      <c r="E38" s="2" t="s">
        <v>86</v>
      </c>
      <c r="F38" s="2" t="s">
        <v>80</v>
      </c>
      <c r="G38" s="2">
        <v>3</v>
      </c>
      <c r="H38" s="2">
        <v>34.04</v>
      </c>
      <c r="I38">
        <f t="shared" si="0"/>
        <v>102.12</v>
      </c>
      <c r="J38" s="7" t="str">
        <f t="shared" si="1"/>
        <v>No Commission</v>
      </c>
      <c r="K38" s="7" t="str">
        <f t="shared" si="2"/>
        <v>Low</v>
      </c>
    </row>
    <row r="39" spans="1:11" ht="16.75" customHeight="1" x14ac:dyDescent="0.35">
      <c r="A39" s="2">
        <v>138</v>
      </c>
      <c r="B39" s="2" t="s">
        <v>66</v>
      </c>
      <c r="C39" s="2" t="s">
        <v>3</v>
      </c>
      <c r="D39" s="2" t="str">
        <f>VLOOKUP(C39,'Product List'!$A$1:$C$11,2,FALSE)</f>
        <v>Product A</v>
      </c>
      <c r="E39" s="2" t="s">
        <v>84</v>
      </c>
      <c r="F39" s="2" t="s">
        <v>83</v>
      </c>
      <c r="G39" s="2">
        <v>56</v>
      </c>
      <c r="H39" s="2">
        <v>48.03</v>
      </c>
      <c r="I39">
        <f t="shared" si="0"/>
        <v>2689.6800000000003</v>
      </c>
      <c r="J39" s="7">
        <f t="shared" si="1"/>
        <v>134.48400000000001</v>
      </c>
      <c r="K39" s="7" t="str">
        <f t="shared" si="2"/>
        <v>Medium</v>
      </c>
    </row>
    <row r="40" spans="1:11" ht="16.75" customHeight="1" x14ac:dyDescent="0.35">
      <c r="A40" s="2">
        <v>139</v>
      </c>
      <c r="B40" s="2" t="s">
        <v>67</v>
      </c>
      <c r="C40" s="2" t="s">
        <v>6</v>
      </c>
      <c r="D40" s="2" t="str">
        <f>VLOOKUP(C40,'Product List'!$A$1:$C$11,2,FALSE)</f>
        <v>Product D</v>
      </c>
      <c r="E40" s="2" t="s">
        <v>86</v>
      </c>
      <c r="F40" s="2" t="s">
        <v>80</v>
      </c>
      <c r="G40" s="2">
        <v>81</v>
      </c>
      <c r="H40" s="2">
        <v>12.32</v>
      </c>
      <c r="I40">
        <f t="shared" si="0"/>
        <v>997.92000000000007</v>
      </c>
      <c r="J40" s="7" t="str">
        <f t="shared" si="1"/>
        <v>No Commission</v>
      </c>
      <c r="K40" s="7" t="str">
        <f t="shared" si="2"/>
        <v>Low</v>
      </c>
    </row>
    <row r="41" spans="1:11" ht="16.75" customHeight="1" x14ac:dyDescent="0.35">
      <c r="A41" s="2">
        <v>140</v>
      </c>
      <c r="B41" s="2" t="s">
        <v>68</v>
      </c>
      <c r="C41" s="2" t="s">
        <v>4</v>
      </c>
      <c r="D41" s="2" t="str">
        <f>VLOOKUP(C41,'Product List'!$A$1:$C$11,2,FALSE)</f>
        <v>Product B</v>
      </c>
      <c r="E41" s="2" t="s">
        <v>84</v>
      </c>
      <c r="F41" s="2" t="s">
        <v>79</v>
      </c>
      <c r="G41" s="2">
        <v>59</v>
      </c>
      <c r="H41" s="2">
        <v>38.32</v>
      </c>
      <c r="I41">
        <f t="shared" si="0"/>
        <v>2260.88</v>
      </c>
      <c r="J41" s="7">
        <f t="shared" si="1"/>
        <v>113.04400000000001</v>
      </c>
      <c r="K41" s="7" t="str">
        <f t="shared" si="2"/>
        <v>Medium</v>
      </c>
    </row>
    <row r="42" spans="1:11" ht="16.75" customHeight="1" x14ac:dyDescent="0.35">
      <c r="A42" s="2">
        <v>141</v>
      </c>
      <c r="B42" s="2" t="s">
        <v>69</v>
      </c>
      <c r="C42" s="2" t="s">
        <v>10</v>
      </c>
      <c r="D42" s="2" t="str">
        <f>VLOOKUP(C42,'Product List'!$A$1:$C$11,2,FALSE)</f>
        <v>Product H</v>
      </c>
      <c r="E42" s="2" t="s">
        <v>84</v>
      </c>
      <c r="F42" s="2" t="s">
        <v>79</v>
      </c>
      <c r="G42" s="2">
        <v>2</v>
      </c>
      <c r="H42" s="2">
        <v>39.28</v>
      </c>
      <c r="I42">
        <f t="shared" si="0"/>
        <v>78.56</v>
      </c>
      <c r="J42" s="7" t="str">
        <f t="shared" si="1"/>
        <v>No Commission</v>
      </c>
      <c r="K42" s="7" t="str">
        <f t="shared" si="2"/>
        <v>Low</v>
      </c>
    </row>
    <row r="43" spans="1:11" ht="16.75" customHeight="1" x14ac:dyDescent="0.35">
      <c r="A43" s="2">
        <v>142</v>
      </c>
      <c r="B43" s="2" t="s">
        <v>70</v>
      </c>
      <c r="C43" s="2" t="s">
        <v>6</v>
      </c>
      <c r="D43" s="2" t="str">
        <f>VLOOKUP(C43,'Product List'!$A$1:$C$11,2,FALSE)</f>
        <v>Product D</v>
      </c>
      <c r="E43" s="2" t="s">
        <v>84</v>
      </c>
      <c r="F43" s="2" t="s">
        <v>83</v>
      </c>
      <c r="G43" s="2">
        <v>2</v>
      </c>
      <c r="H43" s="2">
        <v>12.32</v>
      </c>
      <c r="I43">
        <f t="shared" si="0"/>
        <v>24.64</v>
      </c>
      <c r="J43" s="7" t="str">
        <f t="shared" si="1"/>
        <v>No Commission</v>
      </c>
      <c r="K43" s="7" t="str">
        <f t="shared" si="2"/>
        <v>Low</v>
      </c>
    </row>
    <row r="44" spans="1:11" ht="16.75" customHeight="1" x14ac:dyDescent="0.35">
      <c r="A44" s="2">
        <v>143</v>
      </c>
      <c r="B44" s="2" t="s">
        <v>71</v>
      </c>
      <c r="C44" s="2" t="s">
        <v>4</v>
      </c>
      <c r="D44" s="2" t="str">
        <f>VLOOKUP(C44,'Product List'!$A$1:$C$11,2,FALSE)</f>
        <v>Product B</v>
      </c>
      <c r="E44" s="2" t="s">
        <v>87</v>
      </c>
      <c r="F44" s="2" t="s">
        <v>81</v>
      </c>
      <c r="G44" s="2">
        <v>92</v>
      </c>
      <c r="H44" s="2">
        <v>38.32</v>
      </c>
      <c r="I44">
        <f t="shared" si="0"/>
        <v>3525.44</v>
      </c>
      <c r="J44" s="7">
        <f t="shared" si="1"/>
        <v>352.54400000000004</v>
      </c>
      <c r="K44" s="7" t="str">
        <f t="shared" si="2"/>
        <v>High</v>
      </c>
    </row>
    <row r="45" spans="1:11" ht="16.75" customHeight="1" x14ac:dyDescent="0.35">
      <c r="A45" s="2">
        <v>144</v>
      </c>
      <c r="B45" s="2" t="s">
        <v>72</v>
      </c>
      <c r="C45" s="2" t="s">
        <v>8</v>
      </c>
      <c r="D45" s="2" t="str">
        <f>VLOOKUP(C45,'Product List'!$A$1:$C$11,2,FALSE)</f>
        <v>Product F</v>
      </c>
      <c r="E45" s="2" t="s">
        <v>87</v>
      </c>
      <c r="F45" s="2" t="s">
        <v>81</v>
      </c>
      <c r="G45" s="2">
        <v>54</v>
      </c>
      <c r="H45" s="2">
        <v>34.04</v>
      </c>
      <c r="I45">
        <f t="shared" si="0"/>
        <v>1838.1599999999999</v>
      </c>
      <c r="J45" s="7">
        <f t="shared" si="1"/>
        <v>91.908000000000001</v>
      </c>
      <c r="K45" s="7" t="str">
        <f t="shared" si="2"/>
        <v>Medium</v>
      </c>
    </row>
    <row r="46" spans="1:11" ht="16.75" customHeight="1" x14ac:dyDescent="0.35">
      <c r="A46" s="2">
        <v>145</v>
      </c>
      <c r="B46" s="2" t="s">
        <v>73</v>
      </c>
      <c r="C46" s="2" t="s">
        <v>8</v>
      </c>
      <c r="D46" s="2" t="str">
        <f>VLOOKUP(C46,'Product List'!$A$1:$C$11,2,FALSE)</f>
        <v>Product F</v>
      </c>
      <c r="E46" s="2" t="s">
        <v>87</v>
      </c>
      <c r="F46" s="2" t="s">
        <v>80</v>
      </c>
      <c r="G46" s="2">
        <v>87</v>
      </c>
      <c r="H46" s="2">
        <v>33.950000000000003</v>
      </c>
      <c r="I46">
        <f t="shared" si="0"/>
        <v>2953.65</v>
      </c>
      <c r="J46" s="7">
        <f t="shared" si="1"/>
        <v>147.6825</v>
      </c>
      <c r="K46" s="7" t="str">
        <f t="shared" si="2"/>
        <v>Medium</v>
      </c>
    </row>
    <row r="47" spans="1:11" ht="16.75" customHeight="1" x14ac:dyDescent="0.35">
      <c r="A47" s="2">
        <v>146</v>
      </c>
      <c r="B47" s="2" t="s">
        <v>74</v>
      </c>
      <c r="C47" s="2" t="s">
        <v>12</v>
      </c>
      <c r="D47" s="2" t="str">
        <f>VLOOKUP(C47,'Product List'!$A$1:$C$11,2,FALSE)</f>
        <v>Product J</v>
      </c>
      <c r="E47" s="2" t="s">
        <v>86</v>
      </c>
      <c r="F47" s="2" t="s">
        <v>82</v>
      </c>
      <c r="G47" s="2">
        <v>96</v>
      </c>
      <c r="H47" s="2">
        <v>24.98</v>
      </c>
      <c r="I47">
        <f t="shared" si="0"/>
        <v>2398.08</v>
      </c>
      <c r="J47" s="7">
        <f t="shared" si="1"/>
        <v>119.904</v>
      </c>
      <c r="K47" s="7" t="str">
        <f t="shared" si="2"/>
        <v>Medium</v>
      </c>
    </row>
    <row r="48" spans="1:11" ht="16.75" customHeight="1" x14ac:dyDescent="0.35">
      <c r="A48" s="2">
        <v>147</v>
      </c>
      <c r="B48" s="2" t="s">
        <v>75</v>
      </c>
      <c r="C48" s="2" t="s">
        <v>6</v>
      </c>
      <c r="D48" s="2" t="str">
        <f>VLOOKUP(C48,'Product List'!$A$1:$C$11,2,FALSE)</f>
        <v>Product D</v>
      </c>
      <c r="E48" s="2" t="s">
        <v>84</v>
      </c>
      <c r="F48" s="2" t="s">
        <v>80</v>
      </c>
      <c r="G48" s="2">
        <v>97</v>
      </c>
      <c r="H48" s="2">
        <v>48.03</v>
      </c>
      <c r="I48">
        <f t="shared" si="0"/>
        <v>4658.91</v>
      </c>
      <c r="J48" s="7">
        <f t="shared" si="1"/>
        <v>465.89100000000002</v>
      </c>
      <c r="K48" s="7" t="str">
        <f t="shared" si="2"/>
        <v>High</v>
      </c>
    </row>
    <row r="49" spans="1:11" ht="16.75" customHeight="1" x14ac:dyDescent="0.35">
      <c r="A49" s="2">
        <v>148</v>
      </c>
      <c r="B49" s="2" t="s">
        <v>76</v>
      </c>
      <c r="C49" s="2" t="s">
        <v>8</v>
      </c>
      <c r="D49" s="2" t="str">
        <f>VLOOKUP(C49,'Product List'!$A$1:$C$11,2,FALSE)</f>
        <v>Product F</v>
      </c>
      <c r="E49" s="2" t="s">
        <v>87</v>
      </c>
      <c r="F49" s="2" t="s">
        <v>83</v>
      </c>
      <c r="G49" s="2">
        <v>1</v>
      </c>
      <c r="H49" s="2">
        <v>24.98</v>
      </c>
      <c r="I49">
        <f t="shared" si="0"/>
        <v>24.98</v>
      </c>
      <c r="J49" s="7" t="str">
        <f t="shared" si="1"/>
        <v>No Commission</v>
      </c>
      <c r="K49" s="7" t="str">
        <f t="shared" si="2"/>
        <v>Low</v>
      </c>
    </row>
    <row r="50" spans="1:11" ht="16.75" customHeight="1" x14ac:dyDescent="0.35">
      <c r="A50" s="2">
        <v>149</v>
      </c>
      <c r="B50" s="2" t="s">
        <v>77</v>
      </c>
      <c r="C50" s="2" t="s">
        <v>4</v>
      </c>
      <c r="D50" s="2" t="str">
        <f>VLOOKUP(C50,'Product List'!$A$1:$C$11,2,FALSE)</f>
        <v>Product B</v>
      </c>
      <c r="E50" s="2" t="s">
        <v>87</v>
      </c>
      <c r="F50" s="2" t="s">
        <v>83</v>
      </c>
      <c r="G50" s="2">
        <v>19</v>
      </c>
      <c r="H50" s="2">
        <v>16.239999999999998</v>
      </c>
      <c r="I50">
        <f t="shared" si="0"/>
        <v>308.55999999999995</v>
      </c>
      <c r="J50" s="7" t="str">
        <f t="shared" si="1"/>
        <v>No Commission</v>
      </c>
      <c r="K50" s="7" t="str">
        <f t="shared" si="2"/>
        <v>Low</v>
      </c>
    </row>
    <row r="51" spans="1:11" ht="16.75" customHeight="1" x14ac:dyDescent="0.35">
      <c r="A51" s="2">
        <v>150</v>
      </c>
      <c r="B51" s="2" t="s">
        <v>78</v>
      </c>
      <c r="C51" s="2" t="s">
        <v>12</v>
      </c>
      <c r="D51" s="2" t="str">
        <f>VLOOKUP(C51,'Product List'!$A$1:$C$11,2,FALSE)</f>
        <v>Product J</v>
      </c>
      <c r="E51" s="2" t="s">
        <v>86</v>
      </c>
      <c r="F51" s="2" t="s">
        <v>83</v>
      </c>
      <c r="G51" s="2">
        <v>2</v>
      </c>
      <c r="H51" s="2">
        <v>16.239999999999998</v>
      </c>
      <c r="I51">
        <f t="shared" si="0"/>
        <v>32.479999999999997</v>
      </c>
      <c r="J51" s="7" t="str">
        <f t="shared" si="1"/>
        <v>No Commission</v>
      </c>
      <c r="K51" s="7" t="str">
        <f t="shared" si="2"/>
        <v>Low</v>
      </c>
    </row>
    <row r="52" spans="1:11" ht="16.75" customHeight="1" x14ac:dyDescent="0.35">
      <c r="C52" s="8"/>
      <c r="D52" s="6"/>
      <c r="H52" s="5"/>
    </row>
  </sheetData>
  <conditionalFormatting sqref="K1:K1048576">
    <cfRule type="cellIs" dxfId="2" priority="1" operator="equal">
      <formula>"Low"</formula>
    </cfRule>
    <cfRule type="cellIs" dxfId="1" priority="2" operator="equal">
      <formula>"Medium"</formula>
    </cfRule>
    <cfRule type="cellIs" dxfId="0" priority="3" operator="equal">
      <formula>"High"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80A50-42D7-4F3D-B4BC-623DCC3E218B}">
  <dimension ref="A1:B51"/>
  <sheetViews>
    <sheetView tabSelected="1" workbookViewId="0">
      <selection activeCell="J7" sqref="J7"/>
    </sheetView>
  </sheetViews>
  <sheetFormatPr defaultRowHeight="14.5" x14ac:dyDescent="0.35"/>
  <cols>
    <col min="1" max="1" width="21.08984375" customWidth="1"/>
    <col min="2" max="2" width="16.54296875" customWidth="1"/>
  </cols>
  <sheetData>
    <row r="1" spans="1:2" x14ac:dyDescent="0.35">
      <c r="A1" s="1" t="s">
        <v>97</v>
      </c>
      <c r="B1" s="1" t="s">
        <v>96</v>
      </c>
    </row>
    <row r="2" spans="1:2" x14ac:dyDescent="0.35">
      <c r="A2" s="2" t="s">
        <v>79</v>
      </c>
      <c r="B2" s="2">
        <v>714.56</v>
      </c>
    </row>
    <row r="3" spans="1:2" x14ac:dyDescent="0.35">
      <c r="A3" s="2" t="s">
        <v>80</v>
      </c>
      <c r="B3" s="2">
        <v>3218.88</v>
      </c>
    </row>
    <row r="4" spans="1:2" x14ac:dyDescent="0.35">
      <c r="A4" s="2" t="s">
        <v>81</v>
      </c>
      <c r="B4" s="2">
        <v>487.19999999999993</v>
      </c>
    </row>
    <row r="5" spans="1:2" x14ac:dyDescent="0.35">
      <c r="A5" s="2" t="s">
        <v>81</v>
      </c>
      <c r="B5" s="2">
        <v>763.84</v>
      </c>
    </row>
    <row r="6" spans="1:2" x14ac:dyDescent="0.35">
      <c r="A6" s="2" t="s">
        <v>82</v>
      </c>
      <c r="B6" s="2">
        <v>2546.25</v>
      </c>
    </row>
    <row r="7" spans="1:2" x14ac:dyDescent="0.35">
      <c r="A7" s="2" t="s">
        <v>83</v>
      </c>
      <c r="B7" s="2">
        <v>1133.44</v>
      </c>
    </row>
    <row r="8" spans="1:2" x14ac:dyDescent="0.35">
      <c r="A8" s="2" t="s">
        <v>82</v>
      </c>
      <c r="B8" s="2">
        <v>3973.85</v>
      </c>
    </row>
    <row r="9" spans="1:2" x14ac:dyDescent="0.35">
      <c r="A9" s="2" t="s">
        <v>83</v>
      </c>
      <c r="B9" s="2">
        <v>1548.76</v>
      </c>
    </row>
    <row r="10" spans="1:2" x14ac:dyDescent="0.35">
      <c r="A10" s="2" t="s">
        <v>89</v>
      </c>
      <c r="B10" s="2">
        <v>1575.2799999999997</v>
      </c>
    </row>
    <row r="11" spans="1:2" x14ac:dyDescent="0.35">
      <c r="A11" s="2" t="s">
        <v>82</v>
      </c>
      <c r="B11" s="2">
        <v>44.65</v>
      </c>
    </row>
    <row r="12" spans="1:2" x14ac:dyDescent="0.35">
      <c r="A12" s="2" t="s">
        <v>80</v>
      </c>
      <c r="B12" s="2">
        <v>816.4799999999999</v>
      </c>
    </row>
    <row r="13" spans="1:2" x14ac:dyDescent="0.35">
      <c r="A13" s="2" t="s">
        <v>79</v>
      </c>
      <c r="B13" s="2">
        <v>2104.9</v>
      </c>
    </row>
    <row r="14" spans="1:2" x14ac:dyDescent="0.35">
      <c r="A14" s="2" t="s">
        <v>83</v>
      </c>
      <c r="B14" s="2">
        <v>3698.31</v>
      </c>
    </row>
    <row r="15" spans="1:2" x14ac:dyDescent="0.35">
      <c r="A15" s="2" t="s">
        <v>79</v>
      </c>
      <c r="B15" s="2">
        <v>48.72</v>
      </c>
    </row>
    <row r="16" spans="1:2" x14ac:dyDescent="0.35">
      <c r="A16" s="2" t="s">
        <v>79</v>
      </c>
      <c r="B16" s="2">
        <v>1136.8</v>
      </c>
    </row>
    <row r="17" spans="1:2" x14ac:dyDescent="0.35">
      <c r="A17" s="2" t="s">
        <v>82</v>
      </c>
      <c r="B17" s="2">
        <v>1798.56</v>
      </c>
    </row>
    <row r="18" spans="1:2" x14ac:dyDescent="0.35">
      <c r="A18" s="2" t="s">
        <v>79</v>
      </c>
      <c r="B18" s="2">
        <v>919.07999999999993</v>
      </c>
    </row>
    <row r="19" spans="1:2" x14ac:dyDescent="0.35">
      <c r="A19" s="2" t="s">
        <v>80</v>
      </c>
      <c r="B19" s="2">
        <v>146.16</v>
      </c>
    </row>
    <row r="20" spans="1:2" x14ac:dyDescent="0.35">
      <c r="A20" s="2" t="s">
        <v>79</v>
      </c>
      <c r="B20" s="2">
        <v>2435.36</v>
      </c>
    </row>
    <row r="21" spans="1:2" x14ac:dyDescent="0.35">
      <c r="A21" s="2" t="s">
        <v>82</v>
      </c>
      <c r="B21" s="2">
        <v>1256.1500000000001</v>
      </c>
    </row>
    <row r="22" spans="1:2" x14ac:dyDescent="0.35">
      <c r="A22" s="2" t="s">
        <v>80</v>
      </c>
      <c r="B22" s="2">
        <v>3293.15</v>
      </c>
    </row>
    <row r="23" spans="1:2" x14ac:dyDescent="0.35">
      <c r="A23" s="2" t="s">
        <v>81</v>
      </c>
      <c r="B23" s="2">
        <v>2003.28</v>
      </c>
    </row>
    <row r="24" spans="1:2" x14ac:dyDescent="0.35">
      <c r="A24" s="2" t="s">
        <v>79</v>
      </c>
      <c r="B24" s="2">
        <v>1686.08</v>
      </c>
    </row>
    <row r="25" spans="1:2" x14ac:dyDescent="0.35">
      <c r="A25" s="2" t="s">
        <v>82</v>
      </c>
      <c r="B25" s="2">
        <v>942.72</v>
      </c>
    </row>
    <row r="26" spans="1:2" x14ac:dyDescent="0.35">
      <c r="A26" s="2" t="s">
        <v>81</v>
      </c>
      <c r="B26" s="2">
        <v>3103.12</v>
      </c>
    </row>
    <row r="27" spans="1:2" x14ac:dyDescent="0.35">
      <c r="A27" s="2" t="s">
        <v>81</v>
      </c>
      <c r="B27" s="2">
        <v>2003.0500000000002</v>
      </c>
    </row>
    <row r="28" spans="1:2" x14ac:dyDescent="0.35">
      <c r="A28" s="2" t="s">
        <v>83</v>
      </c>
      <c r="B28" s="2">
        <v>394.24</v>
      </c>
    </row>
    <row r="29" spans="1:2" x14ac:dyDescent="0.35">
      <c r="A29" s="2" t="s">
        <v>80</v>
      </c>
      <c r="B29" s="2">
        <v>3259.2000000000003</v>
      </c>
    </row>
    <row r="30" spans="1:2" x14ac:dyDescent="0.35">
      <c r="A30" s="2" t="s">
        <v>79</v>
      </c>
      <c r="B30" s="2">
        <v>2995.52</v>
      </c>
    </row>
    <row r="31" spans="1:2" x14ac:dyDescent="0.35">
      <c r="A31" s="2" t="s">
        <v>82</v>
      </c>
      <c r="B31" s="2">
        <v>1298.96</v>
      </c>
    </row>
    <row r="32" spans="1:2" x14ac:dyDescent="0.35">
      <c r="A32" s="2" t="s">
        <v>83</v>
      </c>
      <c r="B32" s="2">
        <v>2768.2999999999997</v>
      </c>
    </row>
    <row r="33" spans="1:2" x14ac:dyDescent="0.35">
      <c r="A33" s="2" t="s">
        <v>80</v>
      </c>
      <c r="B33" s="2">
        <v>714.56000000000006</v>
      </c>
    </row>
    <row r="34" spans="1:2" x14ac:dyDescent="0.35">
      <c r="A34" s="2" t="s">
        <v>83</v>
      </c>
      <c r="B34" s="2">
        <v>2497.56</v>
      </c>
    </row>
    <row r="35" spans="1:2" x14ac:dyDescent="0.35">
      <c r="A35" s="2" t="s">
        <v>80</v>
      </c>
      <c r="B35" s="2">
        <v>535.79999999999995</v>
      </c>
    </row>
    <row r="36" spans="1:2" x14ac:dyDescent="0.35">
      <c r="A36" s="2" t="s">
        <v>80</v>
      </c>
      <c r="B36" s="2">
        <v>974.22</v>
      </c>
    </row>
    <row r="37" spans="1:2" x14ac:dyDescent="0.35">
      <c r="A37" s="2" t="s">
        <v>79</v>
      </c>
      <c r="B37" s="2">
        <v>68.08</v>
      </c>
    </row>
    <row r="38" spans="1:2" x14ac:dyDescent="0.35">
      <c r="A38" s="2" t="s">
        <v>80</v>
      </c>
      <c r="B38" s="2">
        <v>102.12</v>
      </c>
    </row>
    <row r="39" spans="1:2" x14ac:dyDescent="0.35">
      <c r="A39" s="2" t="s">
        <v>83</v>
      </c>
      <c r="B39" s="2">
        <v>2689.6800000000003</v>
      </c>
    </row>
    <row r="40" spans="1:2" x14ac:dyDescent="0.35">
      <c r="A40" s="2" t="s">
        <v>80</v>
      </c>
      <c r="B40" s="2">
        <v>997.92000000000007</v>
      </c>
    </row>
    <row r="41" spans="1:2" x14ac:dyDescent="0.35">
      <c r="A41" s="2" t="s">
        <v>79</v>
      </c>
      <c r="B41" s="2">
        <v>2260.88</v>
      </c>
    </row>
    <row r="42" spans="1:2" x14ac:dyDescent="0.35">
      <c r="A42" s="2" t="s">
        <v>79</v>
      </c>
      <c r="B42" s="2">
        <v>78.56</v>
      </c>
    </row>
    <row r="43" spans="1:2" x14ac:dyDescent="0.35">
      <c r="A43" s="2" t="s">
        <v>83</v>
      </c>
      <c r="B43" s="2">
        <v>24.64</v>
      </c>
    </row>
    <row r="44" spans="1:2" x14ac:dyDescent="0.35">
      <c r="A44" s="2" t="s">
        <v>81</v>
      </c>
      <c r="B44" s="2">
        <v>3525.44</v>
      </c>
    </row>
    <row r="45" spans="1:2" x14ac:dyDescent="0.35">
      <c r="A45" s="2" t="s">
        <v>81</v>
      </c>
      <c r="B45" s="2">
        <v>1838.1599999999999</v>
      </c>
    </row>
    <row r="46" spans="1:2" x14ac:dyDescent="0.35">
      <c r="A46" s="2" t="s">
        <v>80</v>
      </c>
      <c r="B46" s="2">
        <v>2953.65</v>
      </c>
    </row>
    <row r="47" spans="1:2" x14ac:dyDescent="0.35">
      <c r="A47" s="2" t="s">
        <v>82</v>
      </c>
      <c r="B47" s="2">
        <v>2398.08</v>
      </c>
    </row>
    <row r="48" spans="1:2" x14ac:dyDescent="0.35">
      <c r="A48" s="2" t="s">
        <v>80</v>
      </c>
      <c r="B48" s="2">
        <v>4658.91</v>
      </c>
    </row>
    <row r="49" spans="1:2" x14ac:dyDescent="0.35">
      <c r="A49" s="2" t="s">
        <v>83</v>
      </c>
      <c r="B49" s="2">
        <v>24.98</v>
      </c>
    </row>
    <row r="50" spans="1:2" x14ac:dyDescent="0.35">
      <c r="A50" s="2" t="s">
        <v>83</v>
      </c>
      <c r="B50" s="2">
        <v>308.55999999999995</v>
      </c>
    </row>
    <row r="51" spans="1:2" x14ac:dyDescent="0.35">
      <c r="A51" s="2" t="s">
        <v>83</v>
      </c>
      <c r="B51" s="2">
        <v>32.479999999999997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List</vt:lpstr>
      <vt:lpstr>Pivot Summary</vt:lpstr>
      <vt:lpstr>Sales Transactions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Office</cp:lastModifiedBy>
  <dcterms:created xsi:type="dcterms:W3CDTF">2024-12-01T09:25:40Z</dcterms:created>
  <dcterms:modified xsi:type="dcterms:W3CDTF">2025-04-15T04:07:19Z</dcterms:modified>
</cp:coreProperties>
</file>