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C45DAC98-F94B-45D7-BF78-BC145A4A1C86}" xr6:coauthVersionLast="47" xr6:coauthVersionMax="47" xr10:uidLastSave="{00000000-0000-0000-0000-000000000000}"/>
  <bookViews>
    <workbookView xWindow="-110" yWindow="-110" windowWidth="19420" windowHeight="11020" activeTab="1" xr2:uid="{6293BEC9-1878-4351-965A-5A4A8357FF51}"/>
  </bookViews>
  <sheets>
    <sheet name="Якість ПЗ" sheetId="1" r:id="rId1"/>
    <sheet name="Результа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I22" i="2" l="1"/>
  <c r="I24" i="2"/>
  <c r="I25" i="2"/>
  <c r="I26" i="2"/>
  <c r="I27" i="2"/>
  <c r="I28" i="2"/>
  <c r="I29" i="2"/>
  <c r="I30" i="2"/>
  <c r="I31" i="2"/>
  <c r="I32" i="2"/>
  <c r="I33" i="2"/>
  <c r="I34" i="2"/>
  <c r="I35" i="2"/>
  <c r="E21" i="2"/>
  <c r="E22" i="2"/>
  <c r="E24" i="2"/>
  <c r="E25" i="2"/>
  <c r="E26" i="2"/>
  <c r="E27" i="2"/>
  <c r="E28" i="2"/>
  <c r="E29" i="2"/>
  <c r="E30" i="2"/>
  <c r="E31" i="2"/>
  <c r="E32" i="2"/>
  <c r="E33" i="2"/>
  <c r="E34" i="2"/>
  <c r="E35" i="2"/>
  <c r="E23" i="2"/>
  <c r="C35" i="2"/>
  <c r="C34" i="2"/>
  <c r="C33" i="2"/>
  <c r="C32" i="2"/>
  <c r="C31" i="2"/>
  <c r="C30" i="2"/>
  <c r="C29" i="2"/>
  <c r="C28" i="2"/>
  <c r="C27" i="2"/>
  <c r="C26" i="2"/>
  <c r="C25" i="2"/>
  <c r="C22" i="2"/>
  <c r="C21" i="2"/>
  <c r="C24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F3" i="2"/>
  <c r="Q22" i="2"/>
  <c r="Q21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2"/>
  <c r="F4" i="2"/>
  <c r="F5" i="2"/>
  <c r="F6" i="2"/>
  <c r="F7" i="2"/>
  <c r="F8" i="2"/>
  <c r="F9" i="2"/>
  <c r="F10" i="2"/>
  <c r="F11" i="2"/>
  <c r="C23" i="2" s="1"/>
  <c r="F12" i="2"/>
  <c r="F13" i="2"/>
  <c r="F14" i="2"/>
  <c r="F15" i="2"/>
  <c r="F16" i="2"/>
  <c r="F17" i="2"/>
  <c r="I23" i="2" l="1"/>
</calcChain>
</file>

<file path=xl/sharedStrings.xml><?xml version="1.0" encoding="utf-8"?>
<sst xmlns="http://schemas.openxmlformats.org/spreadsheetml/2006/main" count="82" uniqueCount="32">
  <si>
    <t>Відп. станд.</t>
  </si>
  <si>
    <t>Захищ.</t>
  </si>
  <si>
    <t>Надійність</t>
  </si>
  <si>
    <t>Зрілість</t>
  </si>
  <si>
    <t>Завершеність</t>
  </si>
  <si>
    <t>Стійкість до відмов</t>
  </si>
  <si>
    <t>Здатність до відн.</t>
  </si>
  <si>
    <t>Зручність використ.</t>
  </si>
  <si>
    <t>Зрозумілість</t>
  </si>
  <si>
    <t>Зручність роботи</t>
  </si>
  <si>
    <t>Часова ефективн.</t>
  </si>
  <si>
    <t>Привабл.</t>
  </si>
  <si>
    <t>Продуктивн.</t>
  </si>
  <si>
    <t>Зручність супр.</t>
  </si>
  <si>
    <t>Функціональність</t>
  </si>
  <si>
    <t>Відп. стандартам</t>
  </si>
  <si>
    <t>Захищеність</t>
  </si>
  <si>
    <t>Стійкість до відм.</t>
  </si>
  <si>
    <t>Здатн. до відновл.</t>
  </si>
  <si>
    <t>Зручн. використ.</t>
  </si>
  <si>
    <t>Привабливість</t>
  </si>
  <si>
    <t>Продуктивність</t>
  </si>
  <si>
    <t>Зручн. супров.</t>
  </si>
  <si>
    <t>бали</t>
  </si>
  <si>
    <t>частоти</t>
  </si>
  <si>
    <t>Теор. частоти</t>
  </si>
  <si>
    <t>хі-квадрат</t>
  </si>
  <si>
    <t>Розподіл для 0,05</t>
  </si>
  <si>
    <t xml:space="preserve">Розподіл для 0,01 </t>
  </si>
  <si>
    <t>Рівні значущості</t>
  </si>
  <si>
    <t>Ступені свободи</t>
  </si>
  <si>
    <t>Критичні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</si>
</sst>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2" xfId="0" applyFon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Результати!$E$3:$E$17</c:f>
              <c:numCache>
                <c:formatCode>General</c:formatCode>
                <c:ptCount val="15"/>
                <c:pt idx="0">
                  <c:v>6</c:v>
                </c:pt>
                <c:pt idx="1">
                  <c:v>25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16</c:v>
                </c:pt>
                <c:pt idx="8">
                  <c:v>4</c:v>
                </c:pt>
                <c:pt idx="9">
                  <c:v>3</c:v>
                </c:pt>
                <c:pt idx="10">
                  <c:v>15</c:v>
                </c:pt>
                <c:pt idx="11">
                  <c:v>23</c:v>
                </c:pt>
                <c:pt idx="12">
                  <c:v>21</c:v>
                </c:pt>
                <c:pt idx="13">
                  <c:v>13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5E2-BB3B-44F60576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Захищеність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Результати!$S$3:$S$17</c:f>
              <c:numCache>
                <c:formatCode>General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16</c:v>
                </c:pt>
                <c:pt idx="5">
                  <c:v>8</c:v>
                </c:pt>
                <c:pt idx="6">
                  <c:v>14</c:v>
                </c:pt>
                <c:pt idx="7">
                  <c:v>20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4</c:v>
                </c:pt>
                <c:pt idx="12">
                  <c:v>3</c:v>
                </c:pt>
                <c:pt idx="13">
                  <c:v>21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1-488F-A534-0723D371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Зрозумілість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Результати!$U$3:$U$17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25</c:v>
                </c:pt>
                <c:pt idx="12">
                  <c:v>1</c:v>
                </c:pt>
                <c:pt idx="13">
                  <c:v>16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5-461F-AA36-932BB13D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Зручність</a:t>
                </a:r>
                <a:r>
                  <a:rPr lang="ru-RU" baseline="0"/>
                  <a:t> роботи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Результати!$W$3:$W$17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24</c:v>
                </c:pt>
                <c:pt idx="5">
                  <c:v>25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6</c:v>
                </c:pt>
                <c:pt idx="11">
                  <c:v>23</c:v>
                </c:pt>
                <c:pt idx="12">
                  <c:v>13</c:v>
                </c:pt>
                <c:pt idx="13">
                  <c:v>16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6FE-BDE0-F1E05FDD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Привабливість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Результати!$Y$3:$Y$17</c:f>
              <c:numCache>
                <c:formatCode>General</c:formatCode>
                <c:ptCount val="15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23</c:v>
                </c:pt>
                <c:pt idx="5">
                  <c:v>16</c:v>
                </c:pt>
                <c:pt idx="6">
                  <c:v>18</c:v>
                </c:pt>
                <c:pt idx="7">
                  <c:v>6</c:v>
                </c:pt>
                <c:pt idx="8">
                  <c:v>2</c:v>
                </c:pt>
                <c:pt idx="9">
                  <c:v>18</c:v>
                </c:pt>
                <c:pt idx="10">
                  <c:v>10</c:v>
                </c:pt>
                <c:pt idx="11">
                  <c:v>20</c:v>
                </c:pt>
                <c:pt idx="12">
                  <c:v>4</c:v>
                </c:pt>
                <c:pt idx="13">
                  <c:v>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D-4475-8ECC-852A7AE5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Продуктивність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Результати!$AA$3:$AA$17</c:f>
              <c:numCache>
                <c:formatCode>General</c:formatCode>
                <c:ptCount val="15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4CBA-B191-5F99F13C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Часова ефективність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Результати!$AC$3:$AC$17</c:f>
              <c:numCache>
                <c:formatCode>General</c:formatCode>
                <c:ptCount val="15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23</c:v>
                </c:pt>
                <c:pt idx="7">
                  <c:v>15</c:v>
                </c:pt>
                <c:pt idx="8">
                  <c:v>8</c:v>
                </c:pt>
                <c:pt idx="9">
                  <c:v>2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179-9E44-23FA6BA6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Зручність супроводу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Результати!$A$3:$A$17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24</c:v>
                </c:pt>
                <c:pt idx="7">
                  <c:v>25</c:v>
                </c:pt>
                <c:pt idx="8">
                  <c:v>19</c:v>
                </c:pt>
                <c:pt idx="9">
                  <c:v>23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FA7-AA7E-13CC7D36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Функціональність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Результати!$C$3:$C$17</c:f>
              <c:numCache>
                <c:formatCode>General</c:formatCode>
                <c:ptCount val="15"/>
                <c:pt idx="0">
                  <c:v>25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24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5</c:v>
                </c:pt>
                <c:pt idx="10">
                  <c:v>25</c:v>
                </c:pt>
                <c:pt idx="11">
                  <c:v>2</c:v>
                </c:pt>
                <c:pt idx="12">
                  <c:v>20</c:v>
                </c:pt>
                <c:pt idx="13">
                  <c:v>6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4826-B6A2-57D8AE0E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Відповідність стандартам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Результати!$G$3:$G$17</c:f>
              <c:numCache>
                <c:formatCode>General</c:formatCode>
                <c:ptCount val="15"/>
                <c:pt idx="0">
                  <c:v>21</c:v>
                </c:pt>
                <c:pt idx="1">
                  <c:v>24</c:v>
                </c:pt>
                <c:pt idx="2">
                  <c:v>11</c:v>
                </c:pt>
                <c:pt idx="3">
                  <c:v>15</c:v>
                </c:pt>
                <c:pt idx="4">
                  <c:v>6</c:v>
                </c:pt>
                <c:pt idx="5">
                  <c:v>15</c:v>
                </c:pt>
                <c:pt idx="6">
                  <c:v>7</c:v>
                </c:pt>
                <c:pt idx="7">
                  <c:v>19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12</c:v>
                </c:pt>
                <c:pt idx="13">
                  <c:v>5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B-42D4-A2A5-A0C73704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Надійність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Результати!$I$3:$I$17</c:f>
              <c:numCache>
                <c:formatCode>General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25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6</c:v>
                </c:pt>
                <c:pt idx="7">
                  <c:v>15</c:v>
                </c:pt>
                <c:pt idx="8">
                  <c:v>10</c:v>
                </c:pt>
                <c:pt idx="9">
                  <c:v>3</c:v>
                </c:pt>
                <c:pt idx="10">
                  <c:v>20</c:v>
                </c:pt>
                <c:pt idx="11">
                  <c:v>7</c:v>
                </c:pt>
                <c:pt idx="12">
                  <c:v>16</c:v>
                </c:pt>
                <c:pt idx="13">
                  <c:v>2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7-450F-8B78-D4FED668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Зрілість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Результати!$K$3:$K$17</c:f>
              <c:numCache>
                <c:formatCode>General</c:formatCode>
                <c:ptCount val="15"/>
                <c:pt idx="0">
                  <c:v>14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7</c:v>
                </c:pt>
                <c:pt idx="5">
                  <c:v>24</c:v>
                </c:pt>
                <c:pt idx="6">
                  <c:v>15</c:v>
                </c:pt>
                <c:pt idx="7">
                  <c:v>23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14</c:v>
                </c:pt>
                <c:pt idx="13">
                  <c:v>3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8-468E-BFA8-40BC2205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Завершеність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Результати!$M$3:$M$17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3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17</c:v>
                </c:pt>
                <c:pt idx="9">
                  <c:v>8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11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1-4AAB-A2D5-DFE608CE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Стійкість</a:t>
                </a:r>
                <a:r>
                  <a:rPr lang="ru-RU" baseline="0"/>
                  <a:t> до відмов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Результати!$O$3:$O$17</c:f>
              <c:numCache>
                <c:formatCode>General</c:formatCode>
                <c:ptCount val="15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  <c:pt idx="6">
                  <c:v>19</c:v>
                </c:pt>
                <c:pt idx="7">
                  <c:v>1</c:v>
                </c:pt>
                <c:pt idx="8">
                  <c:v>10</c:v>
                </c:pt>
                <c:pt idx="9">
                  <c:v>12</c:v>
                </c:pt>
                <c:pt idx="10">
                  <c:v>24</c:v>
                </c:pt>
                <c:pt idx="11">
                  <c:v>20</c:v>
                </c:pt>
                <c:pt idx="12">
                  <c:v>5</c:v>
                </c:pt>
                <c:pt idx="13">
                  <c:v>8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1-4996-AFA1-BDD1B08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Здатність до відновлення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Результати!$Q$3:$Q$17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  <c:pt idx="5">
                  <c:v>13</c:v>
                </c:pt>
                <c:pt idx="6">
                  <c:v>7</c:v>
                </c:pt>
                <c:pt idx="7">
                  <c:v>17</c:v>
                </c:pt>
                <c:pt idx="8">
                  <c:v>20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4-4678-AFA1-18069EB5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5488"/>
        <c:axId val="1761797184"/>
      </c:barChart>
      <c:catAx>
        <c:axId val="176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Зручність використання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797184"/>
        <c:crosses val="autoZero"/>
        <c:auto val="1"/>
        <c:lblAlgn val="ctr"/>
        <c:lblOffset val="100"/>
        <c:noMultiLvlLbl val="0"/>
      </c:catAx>
      <c:valAx>
        <c:axId val="1761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618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871</xdr:colOff>
      <xdr:row>36</xdr:row>
      <xdr:rowOff>168977</xdr:rowOff>
    </xdr:from>
    <xdr:to>
      <xdr:col>18</xdr:col>
      <xdr:colOff>301519</xdr:colOff>
      <xdr:row>49</xdr:row>
      <xdr:rowOff>115204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2645C9-73D5-4FB2-8ACB-897DF936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175639</xdr:rowOff>
    </xdr:from>
    <xdr:to>
      <xdr:col>5</xdr:col>
      <xdr:colOff>905212</xdr:colOff>
      <xdr:row>49</xdr:row>
      <xdr:rowOff>121866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81E85F-8CB4-4F17-A6C9-AA37DC62A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6828</xdr:colOff>
      <xdr:row>36</xdr:row>
      <xdr:rowOff>170699</xdr:rowOff>
    </xdr:from>
    <xdr:to>
      <xdr:col>11</xdr:col>
      <xdr:colOff>591126</xdr:colOff>
      <xdr:row>49</xdr:row>
      <xdr:rowOff>116926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E235BF-410A-450D-9CD9-FA68FD815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300430</xdr:colOff>
      <xdr:row>36</xdr:row>
      <xdr:rowOff>177527</xdr:rowOff>
    </xdr:from>
    <xdr:to>
      <xdr:col>24</xdr:col>
      <xdr:colOff>601078</xdr:colOff>
      <xdr:row>49</xdr:row>
      <xdr:rowOff>123754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76BAA0-0BC9-4522-8F48-0BB6568D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31</xdr:col>
      <xdr:colOff>300648</xdr:colOff>
      <xdr:row>49</xdr:row>
      <xdr:rowOff>130582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61C6D3-9977-44FD-BA5F-06405D01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2478</xdr:rowOff>
    </xdr:from>
    <xdr:to>
      <xdr:col>6</xdr:col>
      <xdr:colOff>8891</xdr:colOff>
      <xdr:row>62</xdr:row>
      <xdr:rowOff>132092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5820F90-FFD9-4AEB-9918-EC2E0185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586846</xdr:colOff>
      <xdr:row>62</xdr:row>
      <xdr:rowOff>130582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1BB7695-0771-4090-AA7D-D10B80B9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18</xdr:col>
      <xdr:colOff>300648</xdr:colOff>
      <xdr:row>62</xdr:row>
      <xdr:rowOff>130582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A7A9F33-1E11-4FA6-83AD-F8477C49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295141</xdr:colOff>
      <xdr:row>50</xdr:row>
      <xdr:rowOff>0</xdr:rowOff>
    </xdr:from>
    <xdr:to>
      <xdr:col>24</xdr:col>
      <xdr:colOff>595789</xdr:colOff>
      <xdr:row>62</xdr:row>
      <xdr:rowOff>130582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C36960A-03D9-4FAC-A916-0A3E31E18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300648</xdr:colOff>
      <xdr:row>62</xdr:row>
      <xdr:rowOff>130582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036403B-90F3-46BE-A6C9-4D01D00A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5</xdr:col>
      <xdr:colOff>908817</xdr:colOff>
      <xdr:row>75</xdr:row>
      <xdr:rowOff>130582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019A2D0-4127-4F34-95BF-A23914275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586846</xdr:colOff>
      <xdr:row>75</xdr:row>
      <xdr:rowOff>130582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FD2CA3A-9E61-4C6E-99E8-416D108A1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18</xdr:col>
      <xdr:colOff>300648</xdr:colOff>
      <xdr:row>75</xdr:row>
      <xdr:rowOff>130582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B6C2E7A-89CE-4179-AEEF-0E33E46C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304084</xdr:colOff>
      <xdr:row>63</xdr:row>
      <xdr:rowOff>35775</xdr:rowOff>
    </xdr:from>
    <xdr:to>
      <xdr:col>24</xdr:col>
      <xdr:colOff>604732</xdr:colOff>
      <xdr:row>75</xdr:row>
      <xdr:rowOff>166357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D8DD03E-1A9B-4447-A120-CD3BF0155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31</xdr:col>
      <xdr:colOff>300648</xdr:colOff>
      <xdr:row>75</xdr:row>
      <xdr:rowOff>130582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D726127-311D-418C-9CEC-D7CCCDC16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F5AC-6CAD-4E2A-9315-64A21D9F4872}">
  <dimension ref="A1:P16"/>
  <sheetViews>
    <sheetView topLeftCell="D1" zoomScale="79" workbookViewId="0">
      <selection activeCell="K9" sqref="K9"/>
    </sheetView>
  </sheetViews>
  <sheetFormatPr defaultRowHeight="14.5" x14ac:dyDescent="0.35"/>
  <cols>
    <col min="2" max="2" width="16" customWidth="1"/>
    <col min="3" max="3" width="11.08984375" customWidth="1"/>
    <col min="5" max="5" width="10.54296875" customWidth="1"/>
    <col min="7" max="7" width="12.81640625" customWidth="1"/>
    <col min="8" max="8" width="18" customWidth="1"/>
    <col min="9" max="9" width="16.54296875" customWidth="1"/>
    <col min="10" max="10" width="17.7265625" customWidth="1"/>
    <col min="11" max="11" width="11.81640625" customWidth="1"/>
    <col min="12" max="12" width="15.26953125" customWidth="1"/>
    <col min="14" max="14" width="11.7265625" customWidth="1"/>
    <col min="15" max="15" width="16.26953125" customWidth="1"/>
    <col min="16" max="16" width="13.81640625" customWidth="1"/>
  </cols>
  <sheetData>
    <row r="1" spans="1:16" x14ac:dyDescent="0.35">
      <c r="A1" s="2"/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  <c r="O1" s="1" t="s">
        <v>10</v>
      </c>
      <c r="P1" s="1" t="s">
        <v>13</v>
      </c>
    </row>
    <row r="2" spans="1:16" x14ac:dyDescent="0.35">
      <c r="A2" s="3">
        <v>1</v>
      </c>
      <c r="B2">
        <v>3</v>
      </c>
      <c r="C2">
        <v>25</v>
      </c>
      <c r="D2">
        <v>6</v>
      </c>
      <c r="E2">
        <v>21</v>
      </c>
      <c r="F2">
        <v>11</v>
      </c>
      <c r="G2">
        <v>14</v>
      </c>
      <c r="H2">
        <v>5</v>
      </c>
      <c r="I2">
        <v>14</v>
      </c>
      <c r="J2">
        <v>10</v>
      </c>
      <c r="K2">
        <v>6</v>
      </c>
      <c r="L2">
        <v>20</v>
      </c>
      <c r="M2">
        <v>1</v>
      </c>
      <c r="N2">
        <v>15</v>
      </c>
      <c r="O2">
        <v>1</v>
      </c>
      <c r="P2">
        <v>20</v>
      </c>
    </row>
    <row r="3" spans="1:16" x14ac:dyDescent="0.35">
      <c r="A3" s="3">
        <v>2</v>
      </c>
      <c r="B3">
        <v>5</v>
      </c>
      <c r="C3">
        <v>3</v>
      </c>
      <c r="D3">
        <v>25</v>
      </c>
      <c r="E3">
        <v>24</v>
      </c>
      <c r="F3">
        <v>16</v>
      </c>
      <c r="G3">
        <v>2</v>
      </c>
      <c r="H3">
        <v>1</v>
      </c>
      <c r="I3">
        <v>6</v>
      </c>
      <c r="J3">
        <v>5</v>
      </c>
      <c r="K3">
        <v>1</v>
      </c>
      <c r="L3">
        <v>21</v>
      </c>
      <c r="M3">
        <v>7</v>
      </c>
      <c r="N3">
        <v>1</v>
      </c>
      <c r="O3">
        <v>14</v>
      </c>
      <c r="P3">
        <v>14</v>
      </c>
    </row>
    <row r="4" spans="1:16" x14ac:dyDescent="0.35">
      <c r="A4" s="3">
        <v>3</v>
      </c>
      <c r="B4">
        <v>8</v>
      </c>
      <c r="C4">
        <v>6</v>
      </c>
      <c r="D4">
        <v>6</v>
      </c>
      <c r="E4">
        <v>11</v>
      </c>
      <c r="F4">
        <v>25</v>
      </c>
      <c r="G4">
        <v>5</v>
      </c>
      <c r="H4">
        <v>10</v>
      </c>
      <c r="I4">
        <v>3</v>
      </c>
      <c r="J4">
        <v>6</v>
      </c>
      <c r="K4">
        <v>7</v>
      </c>
      <c r="L4">
        <v>4</v>
      </c>
      <c r="M4">
        <v>10</v>
      </c>
      <c r="N4">
        <v>2</v>
      </c>
      <c r="O4">
        <v>6</v>
      </c>
      <c r="P4">
        <v>25</v>
      </c>
    </row>
    <row r="5" spans="1:16" x14ac:dyDescent="0.35">
      <c r="A5" s="3">
        <v>4</v>
      </c>
      <c r="B5">
        <v>14</v>
      </c>
      <c r="C5">
        <v>17</v>
      </c>
      <c r="D5">
        <v>9</v>
      </c>
      <c r="E5">
        <v>15</v>
      </c>
      <c r="F5">
        <v>21</v>
      </c>
      <c r="G5">
        <v>16</v>
      </c>
      <c r="H5">
        <v>3</v>
      </c>
      <c r="I5">
        <v>15</v>
      </c>
      <c r="J5">
        <v>1</v>
      </c>
      <c r="K5">
        <v>14</v>
      </c>
      <c r="L5">
        <v>3</v>
      </c>
      <c r="M5">
        <v>4</v>
      </c>
      <c r="N5">
        <v>5</v>
      </c>
      <c r="O5">
        <v>5</v>
      </c>
      <c r="P5">
        <v>6</v>
      </c>
    </row>
    <row r="6" spans="1:16" x14ac:dyDescent="0.35">
      <c r="A6" s="3">
        <v>5</v>
      </c>
      <c r="B6">
        <v>17</v>
      </c>
      <c r="C6">
        <v>24</v>
      </c>
      <c r="D6">
        <v>8</v>
      </c>
      <c r="E6">
        <v>6</v>
      </c>
      <c r="F6">
        <v>20</v>
      </c>
      <c r="G6">
        <v>7</v>
      </c>
      <c r="H6">
        <v>23</v>
      </c>
      <c r="I6">
        <v>7</v>
      </c>
      <c r="J6">
        <v>8</v>
      </c>
      <c r="K6">
        <v>16</v>
      </c>
      <c r="L6">
        <v>15</v>
      </c>
      <c r="M6">
        <v>24</v>
      </c>
      <c r="N6">
        <v>23</v>
      </c>
      <c r="O6">
        <v>17</v>
      </c>
      <c r="P6">
        <v>7</v>
      </c>
    </row>
    <row r="7" spans="1:16" x14ac:dyDescent="0.35">
      <c r="A7" s="3">
        <v>6</v>
      </c>
      <c r="B7">
        <v>9</v>
      </c>
      <c r="C7">
        <v>6</v>
      </c>
      <c r="D7">
        <v>3</v>
      </c>
      <c r="E7">
        <v>15</v>
      </c>
      <c r="F7">
        <v>17</v>
      </c>
      <c r="G7">
        <v>24</v>
      </c>
      <c r="H7">
        <v>12</v>
      </c>
      <c r="I7">
        <v>12</v>
      </c>
      <c r="J7">
        <v>13</v>
      </c>
      <c r="K7">
        <v>8</v>
      </c>
      <c r="L7">
        <v>16</v>
      </c>
      <c r="M7">
        <v>25</v>
      </c>
      <c r="N7">
        <v>16</v>
      </c>
      <c r="O7">
        <v>20</v>
      </c>
      <c r="P7">
        <v>14</v>
      </c>
    </row>
    <row r="8" spans="1:16" x14ac:dyDescent="0.35">
      <c r="A8" s="3">
        <v>7</v>
      </c>
      <c r="B8">
        <v>24</v>
      </c>
      <c r="C8">
        <v>7</v>
      </c>
      <c r="D8">
        <v>10</v>
      </c>
      <c r="E8">
        <v>7</v>
      </c>
      <c r="F8">
        <v>6</v>
      </c>
      <c r="G8">
        <v>15</v>
      </c>
      <c r="H8">
        <v>11</v>
      </c>
      <c r="I8">
        <v>19</v>
      </c>
      <c r="J8">
        <v>7</v>
      </c>
      <c r="K8">
        <v>14</v>
      </c>
      <c r="L8">
        <v>11</v>
      </c>
      <c r="M8">
        <v>6</v>
      </c>
      <c r="N8">
        <v>18</v>
      </c>
      <c r="O8">
        <v>12</v>
      </c>
      <c r="P8">
        <v>23</v>
      </c>
    </row>
    <row r="9" spans="1:16" x14ac:dyDescent="0.35">
      <c r="A9" s="3">
        <v>8</v>
      </c>
      <c r="B9">
        <v>25</v>
      </c>
      <c r="C9">
        <v>12</v>
      </c>
      <c r="D9">
        <v>16</v>
      </c>
      <c r="E9">
        <v>19</v>
      </c>
      <c r="F9">
        <v>15</v>
      </c>
      <c r="G9">
        <v>23</v>
      </c>
      <c r="H9">
        <v>6</v>
      </c>
      <c r="I9">
        <v>1</v>
      </c>
      <c r="J9">
        <v>17</v>
      </c>
      <c r="K9">
        <v>20</v>
      </c>
      <c r="L9">
        <v>14</v>
      </c>
      <c r="M9">
        <v>9</v>
      </c>
      <c r="N9">
        <v>6</v>
      </c>
      <c r="O9">
        <v>5</v>
      </c>
      <c r="P9">
        <v>15</v>
      </c>
    </row>
    <row r="10" spans="1:16" x14ac:dyDescent="0.35">
      <c r="A10" s="3">
        <v>9</v>
      </c>
      <c r="B10">
        <v>19</v>
      </c>
      <c r="C10">
        <v>14</v>
      </c>
      <c r="D10">
        <v>4</v>
      </c>
      <c r="E10">
        <v>2</v>
      </c>
      <c r="F10">
        <v>10</v>
      </c>
      <c r="G10">
        <v>2</v>
      </c>
      <c r="H10">
        <v>17</v>
      </c>
      <c r="I10">
        <v>10</v>
      </c>
      <c r="J10">
        <v>20</v>
      </c>
      <c r="K10">
        <v>10</v>
      </c>
      <c r="L10">
        <v>8</v>
      </c>
      <c r="M10">
        <v>10</v>
      </c>
      <c r="N10">
        <v>2</v>
      </c>
      <c r="O10">
        <v>3</v>
      </c>
      <c r="P10">
        <v>8</v>
      </c>
    </row>
    <row r="11" spans="1:16" x14ac:dyDescent="0.35">
      <c r="A11" s="3">
        <v>10</v>
      </c>
      <c r="B11">
        <v>23</v>
      </c>
      <c r="C11">
        <v>5</v>
      </c>
      <c r="D11">
        <v>3</v>
      </c>
      <c r="E11">
        <v>6</v>
      </c>
      <c r="F11">
        <v>3</v>
      </c>
      <c r="G11">
        <v>1</v>
      </c>
      <c r="H11">
        <v>8</v>
      </c>
      <c r="I11">
        <v>12</v>
      </c>
      <c r="J11">
        <v>11</v>
      </c>
      <c r="K11">
        <v>14</v>
      </c>
      <c r="L11">
        <v>9</v>
      </c>
      <c r="M11">
        <v>3</v>
      </c>
      <c r="N11">
        <v>18</v>
      </c>
      <c r="O11">
        <v>7</v>
      </c>
      <c r="P11">
        <v>2</v>
      </c>
    </row>
    <row r="12" spans="1:16" x14ac:dyDescent="0.35">
      <c r="A12" s="3">
        <v>11</v>
      </c>
      <c r="B12">
        <v>16</v>
      </c>
      <c r="C12">
        <v>25</v>
      </c>
      <c r="D12">
        <v>15</v>
      </c>
      <c r="E12">
        <v>8</v>
      </c>
      <c r="F12">
        <v>20</v>
      </c>
      <c r="G12">
        <v>6</v>
      </c>
      <c r="H12">
        <v>2</v>
      </c>
      <c r="I12">
        <v>24</v>
      </c>
      <c r="J12">
        <v>10</v>
      </c>
      <c r="K12">
        <v>16</v>
      </c>
      <c r="L12">
        <v>13</v>
      </c>
      <c r="M12">
        <v>6</v>
      </c>
      <c r="N12">
        <v>10</v>
      </c>
      <c r="O12">
        <v>9</v>
      </c>
      <c r="P12">
        <v>9</v>
      </c>
    </row>
    <row r="13" spans="1:16" x14ac:dyDescent="0.35">
      <c r="A13" s="3">
        <v>12</v>
      </c>
      <c r="B13">
        <v>3</v>
      </c>
      <c r="C13">
        <v>2</v>
      </c>
      <c r="D13">
        <v>23</v>
      </c>
      <c r="E13">
        <v>14</v>
      </c>
      <c r="F13">
        <v>7</v>
      </c>
      <c r="G13">
        <v>8</v>
      </c>
      <c r="H13">
        <v>10</v>
      </c>
      <c r="I13">
        <v>20</v>
      </c>
      <c r="J13">
        <v>8</v>
      </c>
      <c r="K13">
        <v>4</v>
      </c>
      <c r="L13">
        <v>25</v>
      </c>
      <c r="M13">
        <v>23</v>
      </c>
      <c r="N13">
        <v>20</v>
      </c>
      <c r="O13">
        <v>15</v>
      </c>
      <c r="P13">
        <v>5</v>
      </c>
    </row>
    <row r="14" spans="1:16" x14ac:dyDescent="0.35">
      <c r="A14" s="3">
        <v>13</v>
      </c>
      <c r="B14">
        <v>1</v>
      </c>
      <c r="C14">
        <v>20</v>
      </c>
      <c r="D14">
        <v>21</v>
      </c>
      <c r="E14">
        <v>12</v>
      </c>
      <c r="F14">
        <v>16</v>
      </c>
      <c r="G14">
        <v>14</v>
      </c>
      <c r="H14">
        <v>3</v>
      </c>
      <c r="I14">
        <v>5</v>
      </c>
      <c r="J14">
        <v>9</v>
      </c>
      <c r="K14">
        <v>3</v>
      </c>
      <c r="L14">
        <v>1</v>
      </c>
      <c r="M14">
        <v>13</v>
      </c>
      <c r="N14">
        <v>4</v>
      </c>
      <c r="O14">
        <v>13</v>
      </c>
      <c r="P14">
        <v>8</v>
      </c>
    </row>
    <row r="15" spans="1:16" x14ac:dyDescent="0.35">
      <c r="A15" s="3">
        <v>14</v>
      </c>
      <c r="B15">
        <v>2</v>
      </c>
      <c r="C15">
        <v>6</v>
      </c>
      <c r="D15">
        <v>13</v>
      </c>
      <c r="E15">
        <v>5</v>
      </c>
      <c r="F15">
        <v>2</v>
      </c>
      <c r="G15">
        <v>3</v>
      </c>
      <c r="H15">
        <v>11</v>
      </c>
      <c r="I15">
        <v>8</v>
      </c>
      <c r="J15">
        <v>2</v>
      </c>
      <c r="K15">
        <v>21</v>
      </c>
      <c r="L15">
        <v>16</v>
      </c>
      <c r="M15">
        <v>16</v>
      </c>
      <c r="N15">
        <v>3</v>
      </c>
      <c r="O15">
        <v>7</v>
      </c>
      <c r="P15">
        <v>1</v>
      </c>
    </row>
    <row r="16" spans="1:16" x14ac:dyDescent="0.35">
      <c r="A16" s="3">
        <v>15</v>
      </c>
      <c r="B16">
        <v>7</v>
      </c>
      <c r="C16">
        <v>24</v>
      </c>
      <c r="D16">
        <v>5</v>
      </c>
      <c r="E16">
        <v>8</v>
      </c>
      <c r="F16">
        <v>20</v>
      </c>
      <c r="G16">
        <v>25</v>
      </c>
      <c r="H16">
        <v>21</v>
      </c>
      <c r="I16">
        <v>12</v>
      </c>
      <c r="J16">
        <v>1</v>
      </c>
      <c r="K16">
        <v>24</v>
      </c>
      <c r="L16">
        <v>4</v>
      </c>
      <c r="M16">
        <v>8</v>
      </c>
      <c r="N16">
        <v>8</v>
      </c>
      <c r="O16">
        <v>10</v>
      </c>
      <c r="P1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A271-1BB8-4DE3-9E7B-516EB01DCDF0}">
  <dimension ref="A1:AF35"/>
  <sheetViews>
    <sheetView tabSelected="1" zoomScale="71" workbookViewId="0">
      <selection activeCell="K14" sqref="K14"/>
    </sheetView>
  </sheetViews>
  <sheetFormatPr defaultRowHeight="14.5" x14ac:dyDescent="0.35"/>
  <cols>
    <col min="6" max="6" width="13.08984375" customWidth="1"/>
    <col min="10" max="10" width="13.26953125" customWidth="1"/>
    <col min="16" max="16" width="8.7265625" customWidth="1"/>
  </cols>
  <sheetData>
    <row r="1" spans="1:32" x14ac:dyDescent="0.35">
      <c r="A1" s="9" t="s">
        <v>14</v>
      </c>
      <c r="B1" s="9"/>
      <c r="C1" s="9" t="s">
        <v>15</v>
      </c>
      <c r="D1" s="9"/>
      <c r="E1" s="9" t="s">
        <v>16</v>
      </c>
      <c r="F1" s="9"/>
      <c r="G1" s="9" t="s">
        <v>2</v>
      </c>
      <c r="H1" s="9"/>
      <c r="I1" s="9" t="s">
        <v>3</v>
      </c>
      <c r="J1" s="9"/>
      <c r="K1" s="9" t="s">
        <v>4</v>
      </c>
      <c r="L1" s="9"/>
      <c r="M1" s="9" t="s">
        <v>17</v>
      </c>
      <c r="N1" s="9"/>
      <c r="O1" s="9" t="s">
        <v>18</v>
      </c>
      <c r="P1" s="9"/>
      <c r="Q1" s="9" t="s">
        <v>19</v>
      </c>
      <c r="R1" s="9"/>
      <c r="S1" s="9" t="s">
        <v>8</v>
      </c>
      <c r="T1" s="9"/>
      <c r="U1" s="9" t="s">
        <v>9</v>
      </c>
      <c r="V1" s="9"/>
      <c r="W1" s="9" t="s">
        <v>20</v>
      </c>
      <c r="X1" s="9"/>
      <c r="Y1" s="9" t="s">
        <v>21</v>
      </c>
      <c r="Z1" s="9"/>
      <c r="AA1" s="9" t="s">
        <v>10</v>
      </c>
      <c r="AB1" s="9"/>
      <c r="AC1" s="9" t="s">
        <v>22</v>
      </c>
      <c r="AD1" s="9"/>
      <c r="AE1" s="8" t="s">
        <v>25</v>
      </c>
      <c r="AF1" s="8"/>
    </row>
    <row r="2" spans="1:32" x14ac:dyDescent="0.35">
      <c r="A2" s="4" t="s">
        <v>23</v>
      </c>
      <c r="B2" s="4" t="s">
        <v>24</v>
      </c>
      <c r="C2" s="4" t="s">
        <v>23</v>
      </c>
      <c r="D2" s="4" t="s">
        <v>24</v>
      </c>
      <c r="E2" s="4" t="s">
        <v>23</v>
      </c>
      <c r="F2" s="4" t="s">
        <v>24</v>
      </c>
      <c r="G2" s="4" t="s">
        <v>23</v>
      </c>
      <c r="H2" s="4" t="s">
        <v>24</v>
      </c>
      <c r="I2" s="4" t="s">
        <v>23</v>
      </c>
      <c r="J2" s="4" t="s">
        <v>24</v>
      </c>
      <c r="K2" s="4" t="s">
        <v>23</v>
      </c>
      <c r="L2" s="4" t="s">
        <v>24</v>
      </c>
      <c r="M2" s="4" t="s">
        <v>23</v>
      </c>
      <c r="N2" s="4" t="s">
        <v>24</v>
      </c>
      <c r="O2" s="4" t="s">
        <v>23</v>
      </c>
      <c r="P2" s="4" t="s">
        <v>24</v>
      </c>
      <c r="Q2" s="4" t="s">
        <v>23</v>
      </c>
      <c r="R2" s="4" t="s">
        <v>24</v>
      </c>
      <c r="S2" s="4" t="s">
        <v>23</v>
      </c>
      <c r="T2" s="4" t="s">
        <v>24</v>
      </c>
      <c r="U2" s="4" t="s">
        <v>23</v>
      </c>
      <c r="V2" s="4" t="s">
        <v>24</v>
      </c>
      <c r="W2" s="4" t="s">
        <v>23</v>
      </c>
      <c r="X2" s="4" t="s">
        <v>24</v>
      </c>
      <c r="Y2" s="4" t="s">
        <v>23</v>
      </c>
      <c r="Z2" s="4" t="s">
        <v>24</v>
      </c>
      <c r="AA2" s="4" t="s">
        <v>23</v>
      </c>
      <c r="AB2" s="4" t="s">
        <v>24</v>
      </c>
      <c r="AC2" s="4" t="s">
        <v>23</v>
      </c>
      <c r="AD2" s="4" t="s">
        <v>24</v>
      </c>
      <c r="AE2" s="8"/>
      <c r="AF2" s="8"/>
    </row>
    <row r="3" spans="1:32" x14ac:dyDescent="0.35">
      <c r="A3" s="4">
        <v>3</v>
      </c>
      <c r="B3" s="4">
        <f>((A3-AE3)^2)/AE3</f>
        <v>1.5</v>
      </c>
      <c r="C3" s="4">
        <v>25</v>
      </c>
      <c r="D3" s="4">
        <f>(C3 - AE3)^2/AE3</f>
        <v>60.166666666666664</v>
      </c>
      <c r="E3" s="4">
        <v>6</v>
      </c>
      <c r="F3" s="4">
        <f>((E3-AE3)^2)/AE3</f>
        <v>0</v>
      </c>
      <c r="G3" s="4">
        <v>21</v>
      </c>
      <c r="H3" s="4">
        <f>(G3-AE3)^2/AE3</f>
        <v>37.5</v>
      </c>
      <c r="I3" s="4">
        <v>11</v>
      </c>
      <c r="J3" s="4">
        <f>(I3-AE3)^2/AE3</f>
        <v>4.166666666666667</v>
      </c>
      <c r="K3" s="4">
        <v>14</v>
      </c>
      <c r="L3" s="4">
        <f>(K3-AE3)^2/AE3</f>
        <v>10.666666666666666</v>
      </c>
      <c r="M3" s="4">
        <v>5</v>
      </c>
      <c r="N3" s="4">
        <f>(M3-AE3)^2/AE3</f>
        <v>0.16666666666666666</v>
      </c>
      <c r="O3" s="4">
        <v>14</v>
      </c>
      <c r="P3" s="4">
        <f>((O3-AE3)^2)/AE3</f>
        <v>10.666666666666666</v>
      </c>
      <c r="Q3" s="4">
        <v>10</v>
      </c>
      <c r="R3" s="4">
        <f>(Q3-AE3)^2/AE3</f>
        <v>2.6666666666666665</v>
      </c>
      <c r="S3" s="4">
        <v>6</v>
      </c>
      <c r="T3" s="4">
        <f>(S3-AE3)^2/AE3</f>
        <v>0</v>
      </c>
      <c r="U3" s="4">
        <v>20</v>
      </c>
      <c r="V3" s="4">
        <f>(U3-AE3)^2/AE3</f>
        <v>32.666666666666664</v>
      </c>
      <c r="W3" s="4">
        <v>1</v>
      </c>
      <c r="X3" s="4">
        <f>(W3-AE3)^2/AE3</f>
        <v>4.166666666666667</v>
      </c>
      <c r="Y3" s="4">
        <v>15</v>
      </c>
      <c r="Z3" s="4">
        <f>(Y3-AE3)^2/AE3</f>
        <v>13.5</v>
      </c>
      <c r="AA3" s="4">
        <v>1</v>
      </c>
      <c r="AB3" s="4">
        <f>(AA3-AE3)^2/AE3</f>
        <v>4.166666666666667</v>
      </c>
      <c r="AC3" s="4">
        <v>20</v>
      </c>
      <c r="AD3" s="4">
        <f>(AC3-AE3)^2/AE3</f>
        <v>32.666666666666664</v>
      </c>
      <c r="AE3" s="5">
        <v>6</v>
      </c>
      <c r="AF3" s="5"/>
    </row>
    <row r="4" spans="1:32" x14ac:dyDescent="0.35">
      <c r="A4" s="4">
        <v>5</v>
      </c>
      <c r="B4" s="4">
        <f t="shared" ref="B4:B17" si="0">((A4-AE4)^2)/AE4</f>
        <v>0.16666666666666666</v>
      </c>
      <c r="C4" s="4">
        <v>3</v>
      </c>
      <c r="D4" s="4">
        <f t="shared" ref="D4:D17" si="1">(C4 - AE4)^2/AE4</f>
        <v>1.5</v>
      </c>
      <c r="E4" s="4">
        <v>25</v>
      </c>
      <c r="F4" s="4">
        <f t="shared" ref="F4:F17" si="2">((E4-AE4)^2)/AE4</f>
        <v>60.166666666666664</v>
      </c>
      <c r="G4" s="4">
        <v>24</v>
      </c>
      <c r="H4" s="4">
        <f t="shared" ref="H4:H17" si="3">(G4-AE4)^2/AE4</f>
        <v>54</v>
      </c>
      <c r="I4" s="4">
        <v>16</v>
      </c>
      <c r="J4" s="4">
        <f t="shared" ref="J4:J17" si="4">(I4-AE4)^2/AE4</f>
        <v>16.666666666666668</v>
      </c>
      <c r="K4" s="4">
        <v>2</v>
      </c>
      <c r="L4" s="4">
        <f t="shared" ref="L4:L17" si="5">(K4-AE4)^2/AE4</f>
        <v>2.6666666666666665</v>
      </c>
      <c r="M4" s="4">
        <v>1</v>
      </c>
      <c r="N4" s="4">
        <f t="shared" ref="N4:N17" si="6">(M4-AE4)^2/AE4</f>
        <v>4.166666666666667</v>
      </c>
      <c r="O4" s="4">
        <v>6</v>
      </c>
      <c r="P4" s="4">
        <f t="shared" ref="P4:P17" si="7">((O4-AE4)^2)/AE4</f>
        <v>0</v>
      </c>
      <c r="Q4" s="4">
        <v>5</v>
      </c>
      <c r="R4" s="4">
        <f t="shared" ref="R4:R17" si="8">(Q4-AE4)^2/AE4</f>
        <v>0.16666666666666666</v>
      </c>
      <c r="S4" s="4">
        <v>1</v>
      </c>
      <c r="T4" s="4">
        <f t="shared" ref="T4:T17" si="9">(S4-AE4)^2/AE4</f>
        <v>4.166666666666667</v>
      </c>
      <c r="U4" s="4">
        <v>21</v>
      </c>
      <c r="V4" s="4">
        <f t="shared" ref="V4:V17" si="10">(U4-AE4)^2/AE4</f>
        <v>37.5</v>
      </c>
      <c r="W4" s="4">
        <v>7</v>
      </c>
      <c r="X4" s="4">
        <f t="shared" ref="X4:X17" si="11">(W4-AE4)^2/AE4</f>
        <v>0.16666666666666666</v>
      </c>
      <c r="Y4" s="4">
        <v>1</v>
      </c>
      <c r="Z4" s="4">
        <f t="shared" ref="Z4:Z17" si="12">(Y4-AE4)^2/AE4</f>
        <v>4.166666666666667</v>
      </c>
      <c r="AA4" s="4">
        <v>14</v>
      </c>
      <c r="AB4" s="4">
        <f t="shared" ref="AB4:AB17" si="13">(AA4-AE4)^2/AE4</f>
        <v>10.666666666666666</v>
      </c>
      <c r="AC4" s="4">
        <v>14</v>
      </c>
      <c r="AD4" s="4">
        <f t="shared" ref="AD4:AD17" si="14">(AC4-AE4)^2/AE4</f>
        <v>10.666666666666666</v>
      </c>
      <c r="AE4" s="5">
        <v>6</v>
      </c>
      <c r="AF4" s="5"/>
    </row>
    <row r="5" spans="1:32" x14ac:dyDescent="0.35">
      <c r="A5" s="4">
        <v>8</v>
      </c>
      <c r="B5" s="4">
        <f t="shared" si="0"/>
        <v>0.66666666666666663</v>
      </c>
      <c r="C5" s="4">
        <v>6</v>
      </c>
      <c r="D5" s="4">
        <f t="shared" si="1"/>
        <v>0</v>
      </c>
      <c r="E5" s="4">
        <v>6</v>
      </c>
      <c r="F5" s="4">
        <f t="shared" si="2"/>
        <v>0</v>
      </c>
      <c r="G5" s="4">
        <v>11</v>
      </c>
      <c r="H5" s="4">
        <f t="shared" si="3"/>
        <v>4.166666666666667</v>
      </c>
      <c r="I5" s="4">
        <v>25</v>
      </c>
      <c r="J5" s="4">
        <f t="shared" si="4"/>
        <v>60.166666666666664</v>
      </c>
      <c r="K5" s="4">
        <v>5</v>
      </c>
      <c r="L5" s="4">
        <f t="shared" si="5"/>
        <v>0.16666666666666666</v>
      </c>
      <c r="M5" s="4">
        <v>10</v>
      </c>
      <c r="N5" s="4">
        <f t="shared" si="6"/>
        <v>2.6666666666666665</v>
      </c>
      <c r="O5" s="4">
        <v>3</v>
      </c>
      <c r="P5" s="4">
        <f t="shared" si="7"/>
        <v>1.5</v>
      </c>
      <c r="Q5" s="4">
        <v>6</v>
      </c>
      <c r="R5" s="4">
        <f t="shared" si="8"/>
        <v>0</v>
      </c>
      <c r="S5" s="4">
        <v>7</v>
      </c>
      <c r="T5" s="4">
        <f t="shared" si="9"/>
        <v>0.16666666666666666</v>
      </c>
      <c r="U5" s="4">
        <v>4</v>
      </c>
      <c r="V5" s="4">
        <f t="shared" si="10"/>
        <v>0.66666666666666663</v>
      </c>
      <c r="W5" s="4">
        <v>10</v>
      </c>
      <c r="X5" s="4">
        <f t="shared" si="11"/>
        <v>2.6666666666666665</v>
      </c>
      <c r="Y5" s="4">
        <v>2</v>
      </c>
      <c r="Z5" s="4">
        <f t="shared" si="12"/>
        <v>2.6666666666666665</v>
      </c>
      <c r="AA5" s="4">
        <v>6</v>
      </c>
      <c r="AB5" s="4">
        <f t="shared" si="13"/>
        <v>0</v>
      </c>
      <c r="AC5" s="4">
        <v>25</v>
      </c>
      <c r="AD5" s="4">
        <f t="shared" si="14"/>
        <v>60.166666666666664</v>
      </c>
      <c r="AE5" s="5">
        <v>6</v>
      </c>
      <c r="AF5" s="5"/>
    </row>
    <row r="6" spans="1:32" x14ac:dyDescent="0.35">
      <c r="A6" s="4">
        <v>14</v>
      </c>
      <c r="B6" s="4">
        <f t="shared" si="0"/>
        <v>10.666666666666666</v>
      </c>
      <c r="C6" s="4">
        <v>17</v>
      </c>
      <c r="D6" s="4">
        <f t="shared" si="1"/>
        <v>20.166666666666668</v>
      </c>
      <c r="E6" s="4">
        <v>9</v>
      </c>
      <c r="F6" s="4">
        <f t="shared" si="2"/>
        <v>1.5</v>
      </c>
      <c r="G6" s="4">
        <v>15</v>
      </c>
      <c r="H6" s="4">
        <f t="shared" si="3"/>
        <v>13.5</v>
      </c>
      <c r="I6" s="4">
        <v>21</v>
      </c>
      <c r="J6" s="4">
        <f t="shared" si="4"/>
        <v>37.5</v>
      </c>
      <c r="K6" s="4">
        <v>16</v>
      </c>
      <c r="L6" s="4">
        <f t="shared" si="5"/>
        <v>16.666666666666668</v>
      </c>
      <c r="M6" s="4">
        <v>3</v>
      </c>
      <c r="N6" s="4">
        <f t="shared" si="6"/>
        <v>1.5</v>
      </c>
      <c r="O6" s="4">
        <v>15</v>
      </c>
      <c r="P6" s="4">
        <f t="shared" si="7"/>
        <v>13.5</v>
      </c>
      <c r="Q6" s="4">
        <v>1</v>
      </c>
      <c r="R6" s="4">
        <f t="shared" si="8"/>
        <v>4.166666666666667</v>
      </c>
      <c r="S6" s="4">
        <v>14</v>
      </c>
      <c r="T6" s="4">
        <f t="shared" si="9"/>
        <v>10.666666666666666</v>
      </c>
      <c r="U6" s="4">
        <v>3</v>
      </c>
      <c r="V6" s="4">
        <f t="shared" si="10"/>
        <v>1.5</v>
      </c>
      <c r="W6" s="4">
        <v>4</v>
      </c>
      <c r="X6" s="4">
        <f t="shared" si="11"/>
        <v>0.66666666666666663</v>
      </c>
      <c r="Y6" s="4">
        <v>5</v>
      </c>
      <c r="Z6" s="4">
        <f t="shared" si="12"/>
        <v>0.16666666666666666</v>
      </c>
      <c r="AA6" s="4">
        <v>5</v>
      </c>
      <c r="AB6" s="4">
        <f t="shared" si="13"/>
        <v>0.16666666666666666</v>
      </c>
      <c r="AC6" s="4">
        <v>6</v>
      </c>
      <c r="AD6" s="4">
        <f t="shared" si="14"/>
        <v>0</v>
      </c>
      <c r="AE6" s="5">
        <v>6</v>
      </c>
      <c r="AF6" s="5"/>
    </row>
    <row r="7" spans="1:32" x14ac:dyDescent="0.35">
      <c r="A7" s="4">
        <v>17</v>
      </c>
      <c r="B7" s="4">
        <f t="shared" si="0"/>
        <v>20.166666666666668</v>
      </c>
      <c r="C7" s="4">
        <v>24</v>
      </c>
      <c r="D7" s="4">
        <f t="shared" si="1"/>
        <v>54</v>
      </c>
      <c r="E7" s="4">
        <v>8</v>
      </c>
      <c r="F7" s="4">
        <f t="shared" si="2"/>
        <v>0.66666666666666663</v>
      </c>
      <c r="G7" s="4">
        <v>6</v>
      </c>
      <c r="H7" s="4">
        <f t="shared" si="3"/>
        <v>0</v>
      </c>
      <c r="I7" s="4">
        <v>20</v>
      </c>
      <c r="J7" s="4">
        <f t="shared" si="4"/>
        <v>32.666666666666664</v>
      </c>
      <c r="K7" s="4">
        <v>7</v>
      </c>
      <c r="L7" s="4">
        <f t="shared" si="5"/>
        <v>0.16666666666666666</v>
      </c>
      <c r="M7" s="4">
        <v>23</v>
      </c>
      <c r="N7" s="4">
        <f t="shared" si="6"/>
        <v>48.166666666666664</v>
      </c>
      <c r="O7" s="4">
        <v>7</v>
      </c>
      <c r="P7" s="4">
        <f t="shared" si="7"/>
        <v>0.16666666666666666</v>
      </c>
      <c r="Q7" s="4">
        <v>8</v>
      </c>
      <c r="R7" s="4">
        <f t="shared" si="8"/>
        <v>0.66666666666666663</v>
      </c>
      <c r="S7" s="4">
        <v>16</v>
      </c>
      <c r="T7" s="4">
        <f t="shared" si="9"/>
        <v>16.666666666666668</v>
      </c>
      <c r="U7" s="4">
        <v>15</v>
      </c>
      <c r="V7" s="4">
        <f t="shared" si="10"/>
        <v>13.5</v>
      </c>
      <c r="W7" s="4">
        <v>24</v>
      </c>
      <c r="X7" s="4">
        <f t="shared" si="11"/>
        <v>54</v>
      </c>
      <c r="Y7" s="4">
        <v>23</v>
      </c>
      <c r="Z7" s="4">
        <f t="shared" si="12"/>
        <v>48.166666666666664</v>
      </c>
      <c r="AA7" s="4">
        <v>17</v>
      </c>
      <c r="AB7" s="4">
        <f t="shared" si="13"/>
        <v>20.166666666666668</v>
      </c>
      <c r="AC7" s="4">
        <v>7</v>
      </c>
      <c r="AD7" s="4">
        <f t="shared" si="14"/>
        <v>0.16666666666666666</v>
      </c>
      <c r="AE7" s="5">
        <v>6</v>
      </c>
      <c r="AF7" s="5"/>
    </row>
    <row r="8" spans="1:32" x14ac:dyDescent="0.35">
      <c r="A8" s="4">
        <v>9</v>
      </c>
      <c r="B8" s="4">
        <f t="shared" si="0"/>
        <v>1.5</v>
      </c>
      <c r="C8" s="4">
        <v>6</v>
      </c>
      <c r="D8" s="4">
        <f t="shared" si="1"/>
        <v>0</v>
      </c>
      <c r="E8" s="4">
        <v>3</v>
      </c>
      <c r="F8" s="4">
        <f t="shared" si="2"/>
        <v>1.5</v>
      </c>
      <c r="G8" s="4">
        <v>15</v>
      </c>
      <c r="H8" s="4">
        <f t="shared" si="3"/>
        <v>13.5</v>
      </c>
      <c r="I8" s="4">
        <v>17</v>
      </c>
      <c r="J8" s="4">
        <f t="shared" si="4"/>
        <v>20.166666666666668</v>
      </c>
      <c r="K8" s="4">
        <v>24</v>
      </c>
      <c r="L8" s="4">
        <f t="shared" si="5"/>
        <v>54</v>
      </c>
      <c r="M8" s="4">
        <v>12</v>
      </c>
      <c r="N8" s="4">
        <f t="shared" si="6"/>
        <v>6</v>
      </c>
      <c r="O8" s="4">
        <v>12</v>
      </c>
      <c r="P8" s="4">
        <f t="shared" si="7"/>
        <v>6</v>
      </c>
      <c r="Q8" s="4">
        <v>13</v>
      </c>
      <c r="R8" s="4">
        <f t="shared" si="8"/>
        <v>8.1666666666666661</v>
      </c>
      <c r="S8" s="4">
        <v>8</v>
      </c>
      <c r="T8" s="4">
        <f t="shared" si="9"/>
        <v>0.66666666666666663</v>
      </c>
      <c r="U8" s="4">
        <v>16</v>
      </c>
      <c r="V8" s="4">
        <f t="shared" si="10"/>
        <v>16.666666666666668</v>
      </c>
      <c r="W8" s="4">
        <v>25</v>
      </c>
      <c r="X8" s="4">
        <f t="shared" si="11"/>
        <v>60.166666666666664</v>
      </c>
      <c r="Y8" s="4">
        <v>16</v>
      </c>
      <c r="Z8" s="4">
        <f t="shared" si="12"/>
        <v>16.666666666666668</v>
      </c>
      <c r="AA8" s="4">
        <v>20</v>
      </c>
      <c r="AB8" s="4">
        <f t="shared" si="13"/>
        <v>32.666666666666664</v>
      </c>
      <c r="AC8" s="4">
        <v>14</v>
      </c>
      <c r="AD8" s="4">
        <f t="shared" si="14"/>
        <v>10.666666666666666</v>
      </c>
      <c r="AE8" s="5">
        <v>6</v>
      </c>
      <c r="AF8" s="5"/>
    </row>
    <row r="9" spans="1:32" x14ac:dyDescent="0.35">
      <c r="A9" s="4">
        <v>24</v>
      </c>
      <c r="B9" s="4">
        <f t="shared" si="0"/>
        <v>54</v>
      </c>
      <c r="C9" s="4">
        <v>7</v>
      </c>
      <c r="D9" s="4">
        <f t="shared" si="1"/>
        <v>0.16666666666666666</v>
      </c>
      <c r="E9" s="4">
        <v>10</v>
      </c>
      <c r="F9" s="4">
        <f t="shared" si="2"/>
        <v>2.6666666666666665</v>
      </c>
      <c r="G9" s="4">
        <v>7</v>
      </c>
      <c r="H9" s="4">
        <f t="shared" si="3"/>
        <v>0.16666666666666666</v>
      </c>
      <c r="I9" s="4">
        <v>6</v>
      </c>
      <c r="J9" s="4">
        <f t="shared" si="4"/>
        <v>0</v>
      </c>
      <c r="K9" s="4">
        <v>15</v>
      </c>
      <c r="L9" s="4">
        <f t="shared" si="5"/>
        <v>13.5</v>
      </c>
      <c r="M9" s="4">
        <v>11</v>
      </c>
      <c r="N9" s="4">
        <f t="shared" si="6"/>
        <v>4.166666666666667</v>
      </c>
      <c r="O9" s="4">
        <v>19</v>
      </c>
      <c r="P9" s="4">
        <f t="shared" si="7"/>
        <v>28.166666666666668</v>
      </c>
      <c r="Q9" s="4">
        <v>7</v>
      </c>
      <c r="R9" s="4">
        <f t="shared" si="8"/>
        <v>0.16666666666666666</v>
      </c>
      <c r="S9" s="4">
        <v>14</v>
      </c>
      <c r="T9" s="4">
        <f t="shared" si="9"/>
        <v>10.666666666666666</v>
      </c>
      <c r="U9" s="4">
        <v>11</v>
      </c>
      <c r="V9" s="4">
        <f t="shared" si="10"/>
        <v>4.166666666666667</v>
      </c>
      <c r="W9" s="4">
        <v>6</v>
      </c>
      <c r="X9" s="4">
        <f t="shared" si="11"/>
        <v>0</v>
      </c>
      <c r="Y9" s="4">
        <v>18</v>
      </c>
      <c r="Z9" s="4">
        <f t="shared" si="12"/>
        <v>24</v>
      </c>
      <c r="AA9" s="4">
        <v>12</v>
      </c>
      <c r="AB9" s="4">
        <f t="shared" si="13"/>
        <v>6</v>
      </c>
      <c r="AC9" s="4">
        <v>23</v>
      </c>
      <c r="AD9" s="4">
        <f t="shared" si="14"/>
        <v>48.166666666666664</v>
      </c>
      <c r="AE9" s="5">
        <v>6</v>
      </c>
      <c r="AF9" s="5"/>
    </row>
    <row r="10" spans="1:32" x14ac:dyDescent="0.35">
      <c r="A10" s="4">
        <v>25</v>
      </c>
      <c r="B10" s="4">
        <f t="shared" si="0"/>
        <v>60.166666666666664</v>
      </c>
      <c r="C10" s="4">
        <v>12</v>
      </c>
      <c r="D10" s="4">
        <f t="shared" si="1"/>
        <v>6</v>
      </c>
      <c r="E10" s="4">
        <v>16</v>
      </c>
      <c r="F10" s="4">
        <f t="shared" si="2"/>
        <v>16.666666666666668</v>
      </c>
      <c r="G10" s="4">
        <v>19</v>
      </c>
      <c r="H10" s="4">
        <f t="shared" si="3"/>
        <v>28.166666666666668</v>
      </c>
      <c r="I10" s="4">
        <v>15</v>
      </c>
      <c r="J10" s="4">
        <f t="shared" si="4"/>
        <v>13.5</v>
      </c>
      <c r="K10" s="4">
        <v>23</v>
      </c>
      <c r="L10" s="4">
        <f t="shared" si="5"/>
        <v>48.166666666666664</v>
      </c>
      <c r="M10" s="4">
        <v>6</v>
      </c>
      <c r="N10" s="4">
        <f t="shared" si="6"/>
        <v>0</v>
      </c>
      <c r="O10" s="4">
        <v>1</v>
      </c>
      <c r="P10" s="4">
        <f t="shared" si="7"/>
        <v>4.166666666666667</v>
      </c>
      <c r="Q10" s="4">
        <v>17</v>
      </c>
      <c r="R10" s="4">
        <f t="shared" si="8"/>
        <v>20.166666666666668</v>
      </c>
      <c r="S10" s="4">
        <v>20</v>
      </c>
      <c r="T10" s="4">
        <f t="shared" si="9"/>
        <v>32.666666666666664</v>
      </c>
      <c r="U10" s="4">
        <v>14</v>
      </c>
      <c r="V10" s="4">
        <f t="shared" si="10"/>
        <v>10.666666666666666</v>
      </c>
      <c r="W10" s="4">
        <v>9</v>
      </c>
      <c r="X10" s="4">
        <f t="shared" si="11"/>
        <v>1.5</v>
      </c>
      <c r="Y10" s="4">
        <v>6</v>
      </c>
      <c r="Z10" s="4">
        <f t="shared" si="12"/>
        <v>0</v>
      </c>
      <c r="AA10" s="4">
        <v>5</v>
      </c>
      <c r="AB10" s="4">
        <f t="shared" si="13"/>
        <v>0.16666666666666666</v>
      </c>
      <c r="AC10" s="4">
        <v>15</v>
      </c>
      <c r="AD10" s="4">
        <f t="shared" si="14"/>
        <v>13.5</v>
      </c>
      <c r="AE10" s="5">
        <v>6</v>
      </c>
      <c r="AF10" s="5"/>
    </row>
    <row r="11" spans="1:32" x14ac:dyDescent="0.35">
      <c r="A11" s="4">
        <v>19</v>
      </c>
      <c r="B11" s="4">
        <f t="shared" si="0"/>
        <v>28.166666666666668</v>
      </c>
      <c r="C11" s="4">
        <v>14</v>
      </c>
      <c r="D11" s="4">
        <f t="shared" si="1"/>
        <v>10.666666666666666</v>
      </c>
      <c r="E11" s="4">
        <v>4</v>
      </c>
      <c r="F11" s="4">
        <f t="shared" si="2"/>
        <v>0.66666666666666663</v>
      </c>
      <c r="G11" s="4">
        <v>2</v>
      </c>
      <c r="H11" s="4">
        <f t="shared" si="3"/>
        <v>2.6666666666666665</v>
      </c>
      <c r="I11" s="4">
        <v>10</v>
      </c>
      <c r="J11" s="4">
        <f t="shared" si="4"/>
        <v>2.6666666666666665</v>
      </c>
      <c r="K11" s="4">
        <v>2</v>
      </c>
      <c r="L11" s="4">
        <f t="shared" si="5"/>
        <v>2.6666666666666665</v>
      </c>
      <c r="M11" s="4">
        <v>17</v>
      </c>
      <c r="N11" s="4">
        <f t="shared" si="6"/>
        <v>20.166666666666668</v>
      </c>
      <c r="O11" s="4">
        <v>10</v>
      </c>
      <c r="P11" s="4">
        <f t="shared" si="7"/>
        <v>2.6666666666666665</v>
      </c>
      <c r="Q11" s="4">
        <v>20</v>
      </c>
      <c r="R11" s="4">
        <f t="shared" si="8"/>
        <v>32.666666666666664</v>
      </c>
      <c r="S11" s="4">
        <v>10</v>
      </c>
      <c r="T11" s="4">
        <f t="shared" si="9"/>
        <v>2.6666666666666665</v>
      </c>
      <c r="U11" s="4">
        <v>8</v>
      </c>
      <c r="V11" s="4">
        <f t="shared" si="10"/>
        <v>0.66666666666666663</v>
      </c>
      <c r="W11" s="4">
        <v>10</v>
      </c>
      <c r="X11" s="4">
        <f t="shared" si="11"/>
        <v>2.6666666666666665</v>
      </c>
      <c r="Y11" s="4">
        <v>2</v>
      </c>
      <c r="Z11" s="4">
        <f t="shared" si="12"/>
        <v>2.6666666666666665</v>
      </c>
      <c r="AA11" s="4">
        <v>3</v>
      </c>
      <c r="AB11" s="4">
        <f t="shared" si="13"/>
        <v>1.5</v>
      </c>
      <c r="AC11" s="4">
        <v>8</v>
      </c>
      <c r="AD11" s="4">
        <f t="shared" si="14"/>
        <v>0.66666666666666663</v>
      </c>
      <c r="AE11" s="5">
        <v>6</v>
      </c>
      <c r="AF11" s="5"/>
    </row>
    <row r="12" spans="1:32" x14ac:dyDescent="0.35">
      <c r="A12" s="4">
        <v>23</v>
      </c>
      <c r="B12" s="4">
        <f t="shared" si="0"/>
        <v>48.166666666666664</v>
      </c>
      <c r="C12" s="4">
        <v>5</v>
      </c>
      <c r="D12" s="4">
        <f t="shared" si="1"/>
        <v>0.16666666666666666</v>
      </c>
      <c r="E12" s="4">
        <v>3</v>
      </c>
      <c r="F12" s="4">
        <f t="shared" si="2"/>
        <v>1.5</v>
      </c>
      <c r="G12" s="4">
        <v>6</v>
      </c>
      <c r="H12" s="4">
        <f t="shared" si="3"/>
        <v>0</v>
      </c>
      <c r="I12" s="4">
        <v>3</v>
      </c>
      <c r="J12" s="4">
        <f t="shared" si="4"/>
        <v>1.5</v>
      </c>
      <c r="K12" s="4">
        <v>1</v>
      </c>
      <c r="L12" s="4">
        <f t="shared" si="5"/>
        <v>4.166666666666667</v>
      </c>
      <c r="M12" s="4">
        <v>8</v>
      </c>
      <c r="N12" s="4">
        <f t="shared" si="6"/>
        <v>0.66666666666666663</v>
      </c>
      <c r="O12" s="4">
        <v>12</v>
      </c>
      <c r="P12" s="4">
        <f t="shared" si="7"/>
        <v>6</v>
      </c>
      <c r="Q12" s="4">
        <v>11</v>
      </c>
      <c r="R12" s="4">
        <f t="shared" si="8"/>
        <v>4.166666666666667</v>
      </c>
      <c r="S12" s="4">
        <v>14</v>
      </c>
      <c r="T12" s="4">
        <f t="shared" si="9"/>
        <v>10.666666666666666</v>
      </c>
      <c r="U12" s="4">
        <v>9</v>
      </c>
      <c r="V12" s="4">
        <f t="shared" si="10"/>
        <v>1.5</v>
      </c>
      <c r="W12" s="4">
        <v>3</v>
      </c>
      <c r="X12" s="4">
        <f t="shared" si="11"/>
        <v>1.5</v>
      </c>
      <c r="Y12" s="4">
        <v>18</v>
      </c>
      <c r="Z12" s="4">
        <f t="shared" si="12"/>
        <v>24</v>
      </c>
      <c r="AA12" s="4">
        <v>7</v>
      </c>
      <c r="AB12" s="4">
        <f t="shared" si="13"/>
        <v>0.16666666666666666</v>
      </c>
      <c r="AC12" s="4">
        <v>2</v>
      </c>
      <c r="AD12" s="4">
        <f t="shared" si="14"/>
        <v>2.6666666666666665</v>
      </c>
      <c r="AE12" s="5">
        <v>6</v>
      </c>
      <c r="AF12" s="5"/>
    </row>
    <row r="13" spans="1:32" x14ac:dyDescent="0.35">
      <c r="A13" s="4">
        <v>16</v>
      </c>
      <c r="B13" s="4">
        <f t="shared" si="0"/>
        <v>16.666666666666668</v>
      </c>
      <c r="C13" s="4">
        <v>25</v>
      </c>
      <c r="D13" s="4">
        <f t="shared" si="1"/>
        <v>60.166666666666664</v>
      </c>
      <c r="E13" s="4">
        <v>15</v>
      </c>
      <c r="F13" s="4">
        <f t="shared" si="2"/>
        <v>13.5</v>
      </c>
      <c r="G13" s="4">
        <v>8</v>
      </c>
      <c r="H13" s="4">
        <f t="shared" si="3"/>
        <v>0.66666666666666663</v>
      </c>
      <c r="I13" s="4">
        <v>20</v>
      </c>
      <c r="J13" s="4">
        <f t="shared" si="4"/>
        <v>32.666666666666664</v>
      </c>
      <c r="K13" s="4">
        <v>6</v>
      </c>
      <c r="L13" s="4">
        <f t="shared" si="5"/>
        <v>0</v>
      </c>
      <c r="M13" s="4">
        <v>2</v>
      </c>
      <c r="N13" s="4">
        <f t="shared" si="6"/>
        <v>2.6666666666666665</v>
      </c>
      <c r="O13" s="4">
        <v>24</v>
      </c>
      <c r="P13" s="4">
        <f t="shared" si="7"/>
        <v>54</v>
      </c>
      <c r="Q13" s="4">
        <v>10</v>
      </c>
      <c r="R13" s="4">
        <f t="shared" si="8"/>
        <v>2.6666666666666665</v>
      </c>
      <c r="S13" s="4">
        <v>16</v>
      </c>
      <c r="T13" s="4">
        <f t="shared" si="9"/>
        <v>16.666666666666668</v>
      </c>
      <c r="U13" s="4">
        <v>13</v>
      </c>
      <c r="V13" s="4">
        <f t="shared" si="10"/>
        <v>8.1666666666666661</v>
      </c>
      <c r="W13" s="4">
        <v>6</v>
      </c>
      <c r="X13" s="4">
        <f t="shared" si="11"/>
        <v>0</v>
      </c>
      <c r="Y13" s="4">
        <v>10</v>
      </c>
      <c r="Z13" s="4">
        <f t="shared" si="12"/>
        <v>2.6666666666666665</v>
      </c>
      <c r="AA13" s="4">
        <v>9</v>
      </c>
      <c r="AB13" s="4">
        <f t="shared" si="13"/>
        <v>1.5</v>
      </c>
      <c r="AC13" s="4">
        <v>9</v>
      </c>
      <c r="AD13" s="4">
        <f t="shared" si="14"/>
        <v>1.5</v>
      </c>
      <c r="AE13" s="5">
        <v>6</v>
      </c>
      <c r="AF13" s="5"/>
    </row>
    <row r="14" spans="1:32" x14ac:dyDescent="0.35">
      <c r="A14" s="4">
        <v>3</v>
      </c>
      <c r="B14" s="4">
        <f t="shared" si="0"/>
        <v>1.5</v>
      </c>
      <c r="C14" s="4">
        <v>2</v>
      </c>
      <c r="D14" s="4">
        <f t="shared" si="1"/>
        <v>2.6666666666666665</v>
      </c>
      <c r="E14" s="4">
        <v>23</v>
      </c>
      <c r="F14" s="4">
        <f t="shared" si="2"/>
        <v>48.166666666666664</v>
      </c>
      <c r="G14" s="4">
        <v>14</v>
      </c>
      <c r="H14" s="4">
        <f t="shared" si="3"/>
        <v>10.666666666666666</v>
      </c>
      <c r="I14" s="4">
        <v>7</v>
      </c>
      <c r="J14" s="4">
        <f t="shared" si="4"/>
        <v>0.16666666666666666</v>
      </c>
      <c r="K14" s="4">
        <v>8</v>
      </c>
      <c r="L14" s="4">
        <f t="shared" si="5"/>
        <v>0.66666666666666663</v>
      </c>
      <c r="M14" s="4">
        <v>10</v>
      </c>
      <c r="N14" s="4">
        <f t="shared" si="6"/>
        <v>2.6666666666666665</v>
      </c>
      <c r="O14" s="4">
        <v>20</v>
      </c>
      <c r="P14" s="4">
        <f t="shared" si="7"/>
        <v>32.666666666666664</v>
      </c>
      <c r="Q14" s="4">
        <v>8</v>
      </c>
      <c r="R14" s="4">
        <f t="shared" si="8"/>
        <v>0.66666666666666663</v>
      </c>
      <c r="S14" s="4">
        <v>4</v>
      </c>
      <c r="T14" s="4">
        <f t="shared" si="9"/>
        <v>0.66666666666666663</v>
      </c>
      <c r="U14" s="4">
        <v>25</v>
      </c>
      <c r="V14" s="4">
        <f t="shared" si="10"/>
        <v>60.166666666666664</v>
      </c>
      <c r="W14" s="4">
        <v>23</v>
      </c>
      <c r="X14" s="4">
        <f t="shared" si="11"/>
        <v>48.166666666666664</v>
      </c>
      <c r="Y14" s="4">
        <v>20</v>
      </c>
      <c r="Z14" s="4">
        <f t="shared" si="12"/>
        <v>32.666666666666664</v>
      </c>
      <c r="AA14" s="4">
        <v>15</v>
      </c>
      <c r="AB14" s="4">
        <f t="shared" si="13"/>
        <v>13.5</v>
      </c>
      <c r="AC14" s="4">
        <v>5</v>
      </c>
      <c r="AD14" s="4">
        <f t="shared" si="14"/>
        <v>0.16666666666666666</v>
      </c>
      <c r="AE14" s="5">
        <v>6</v>
      </c>
      <c r="AF14" s="5"/>
    </row>
    <row r="15" spans="1:32" x14ac:dyDescent="0.35">
      <c r="A15" s="4">
        <v>1</v>
      </c>
      <c r="B15" s="4">
        <f t="shared" si="0"/>
        <v>4.166666666666667</v>
      </c>
      <c r="C15" s="4">
        <v>20</v>
      </c>
      <c r="D15" s="4">
        <f t="shared" si="1"/>
        <v>32.666666666666664</v>
      </c>
      <c r="E15" s="4">
        <v>21</v>
      </c>
      <c r="F15" s="4">
        <f t="shared" si="2"/>
        <v>37.5</v>
      </c>
      <c r="G15" s="4">
        <v>12</v>
      </c>
      <c r="H15" s="4">
        <f t="shared" si="3"/>
        <v>6</v>
      </c>
      <c r="I15" s="4">
        <v>16</v>
      </c>
      <c r="J15" s="4">
        <f t="shared" si="4"/>
        <v>16.666666666666668</v>
      </c>
      <c r="K15" s="4">
        <v>14</v>
      </c>
      <c r="L15" s="4">
        <f t="shared" si="5"/>
        <v>10.666666666666666</v>
      </c>
      <c r="M15" s="4">
        <v>3</v>
      </c>
      <c r="N15" s="4">
        <f t="shared" si="6"/>
        <v>1.5</v>
      </c>
      <c r="O15" s="4">
        <v>5</v>
      </c>
      <c r="P15" s="4">
        <f t="shared" si="7"/>
        <v>0.16666666666666666</v>
      </c>
      <c r="Q15" s="4">
        <v>9</v>
      </c>
      <c r="R15" s="4">
        <f t="shared" si="8"/>
        <v>1.5</v>
      </c>
      <c r="S15" s="4">
        <v>3</v>
      </c>
      <c r="T15" s="4">
        <f t="shared" si="9"/>
        <v>1.5</v>
      </c>
      <c r="U15" s="4">
        <v>1</v>
      </c>
      <c r="V15" s="4">
        <f t="shared" si="10"/>
        <v>4.166666666666667</v>
      </c>
      <c r="W15" s="4">
        <v>13</v>
      </c>
      <c r="X15" s="4">
        <f t="shared" si="11"/>
        <v>8.1666666666666661</v>
      </c>
      <c r="Y15" s="4">
        <v>4</v>
      </c>
      <c r="Z15" s="4">
        <f t="shared" si="12"/>
        <v>0.66666666666666663</v>
      </c>
      <c r="AA15" s="4">
        <v>13</v>
      </c>
      <c r="AB15" s="4">
        <f t="shared" si="13"/>
        <v>8.1666666666666661</v>
      </c>
      <c r="AC15" s="4">
        <v>8</v>
      </c>
      <c r="AD15" s="4">
        <f t="shared" si="14"/>
        <v>0.66666666666666663</v>
      </c>
      <c r="AE15" s="5">
        <v>6</v>
      </c>
      <c r="AF15" s="5"/>
    </row>
    <row r="16" spans="1:32" x14ac:dyDescent="0.35">
      <c r="A16" s="4">
        <v>2</v>
      </c>
      <c r="B16" s="4">
        <f t="shared" si="0"/>
        <v>2.6666666666666665</v>
      </c>
      <c r="C16" s="4">
        <v>6</v>
      </c>
      <c r="D16" s="4">
        <f t="shared" si="1"/>
        <v>0</v>
      </c>
      <c r="E16" s="4">
        <v>13</v>
      </c>
      <c r="F16" s="4">
        <f t="shared" si="2"/>
        <v>8.1666666666666661</v>
      </c>
      <c r="G16" s="4">
        <v>5</v>
      </c>
      <c r="H16" s="4">
        <f t="shared" si="3"/>
        <v>0.16666666666666666</v>
      </c>
      <c r="I16" s="4">
        <v>2</v>
      </c>
      <c r="J16" s="4">
        <f t="shared" si="4"/>
        <v>2.6666666666666665</v>
      </c>
      <c r="K16" s="4">
        <v>3</v>
      </c>
      <c r="L16" s="4">
        <f t="shared" si="5"/>
        <v>1.5</v>
      </c>
      <c r="M16" s="4">
        <v>11</v>
      </c>
      <c r="N16" s="4">
        <f t="shared" si="6"/>
        <v>4.166666666666667</v>
      </c>
      <c r="O16" s="4">
        <v>8</v>
      </c>
      <c r="P16" s="4">
        <f t="shared" si="7"/>
        <v>0.66666666666666663</v>
      </c>
      <c r="Q16" s="4">
        <v>2</v>
      </c>
      <c r="R16" s="4">
        <f t="shared" si="8"/>
        <v>2.6666666666666665</v>
      </c>
      <c r="S16" s="4">
        <v>21</v>
      </c>
      <c r="T16" s="4">
        <f t="shared" si="9"/>
        <v>37.5</v>
      </c>
      <c r="U16" s="4">
        <v>16</v>
      </c>
      <c r="V16" s="4">
        <f t="shared" si="10"/>
        <v>16.666666666666668</v>
      </c>
      <c r="W16" s="4">
        <v>16</v>
      </c>
      <c r="X16" s="4">
        <f t="shared" si="11"/>
        <v>16.666666666666668</v>
      </c>
      <c r="Y16" s="4">
        <v>3</v>
      </c>
      <c r="Z16" s="4">
        <f t="shared" si="12"/>
        <v>1.5</v>
      </c>
      <c r="AA16" s="4">
        <v>7</v>
      </c>
      <c r="AB16" s="4">
        <f t="shared" si="13"/>
        <v>0.16666666666666666</v>
      </c>
      <c r="AC16" s="4">
        <v>1</v>
      </c>
      <c r="AD16" s="4">
        <f t="shared" si="14"/>
        <v>4.166666666666667</v>
      </c>
      <c r="AE16" s="5">
        <v>6</v>
      </c>
      <c r="AF16" s="5"/>
    </row>
    <row r="17" spans="1:32" x14ac:dyDescent="0.35">
      <c r="A17" s="4">
        <v>7</v>
      </c>
      <c r="B17" s="4">
        <f t="shared" si="0"/>
        <v>0.16666666666666666</v>
      </c>
      <c r="C17" s="4">
        <v>24</v>
      </c>
      <c r="D17" s="4">
        <f t="shared" si="1"/>
        <v>54</v>
      </c>
      <c r="E17" s="4">
        <v>5</v>
      </c>
      <c r="F17" s="4">
        <f t="shared" si="2"/>
        <v>0.16666666666666666</v>
      </c>
      <c r="G17" s="4">
        <v>8</v>
      </c>
      <c r="H17" s="4">
        <f t="shared" si="3"/>
        <v>0.66666666666666663</v>
      </c>
      <c r="I17" s="4">
        <v>20</v>
      </c>
      <c r="J17" s="4">
        <f t="shared" si="4"/>
        <v>32.666666666666664</v>
      </c>
      <c r="K17" s="4">
        <v>25</v>
      </c>
      <c r="L17" s="4">
        <f t="shared" si="5"/>
        <v>60.166666666666664</v>
      </c>
      <c r="M17" s="4">
        <v>21</v>
      </c>
      <c r="N17" s="4">
        <f t="shared" si="6"/>
        <v>37.5</v>
      </c>
      <c r="O17" s="4">
        <v>12</v>
      </c>
      <c r="P17" s="4">
        <f t="shared" si="7"/>
        <v>6</v>
      </c>
      <c r="Q17" s="4">
        <v>1</v>
      </c>
      <c r="R17" s="4">
        <f t="shared" si="8"/>
        <v>4.166666666666667</v>
      </c>
      <c r="S17" s="4">
        <v>24</v>
      </c>
      <c r="T17" s="4">
        <f t="shared" si="9"/>
        <v>54</v>
      </c>
      <c r="U17" s="4">
        <v>4</v>
      </c>
      <c r="V17" s="4">
        <f t="shared" si="10"/>
        <v>0.66666666666666663</v>
      </c>
      <c r="W17" s="4">
        <v>8</v>
      </c>
      <c r="X17" s="4">
        <f t="shared" si="11"/>
        <v>0.66666666666666663</v>
      </c>
      <c r="Y17" s="4">
        <v>8</v>
      </c>
      <c r="Z17" s="4">
        <f t="shared" si="12"/>
        <v>0.66666666666666663</v>
      </c>
      <c r="AA17" s="4">
        <v>10</v>
      </c>
      <c r="AB17" s="4">
        <f t="shared" si="13"/>
        <v>2.6666666666666665</v>
      </c>
      <c r="AC17" s="4">
        <v>9</v>
      </c>
      <c r="AD17" s="4">
        <f t="shared" si="14"/>
        <v>1.5</v>
      </c>
      <c r="AE17" s="5">
        <v>6</v>
      </c>
      <c r="AF17" s="5"/>
    </row>
    <row r="20" spans="1:32" x14ac:dyDescent="0.35">
      <c r="C20" s="9" t="s">
        <v>26</v>
      </c>
      <c r="D20" s="9"/>
      <c r="E20" s="9" t="s">
        <v>27</v>
      </c>
      <c r="F20" s="11"/>
      <c r="I20" s="12" t="s">
        <v>28</v>
      </c>
      <c r="J20" s="13"/>
      <c r="M20" s="9" t="s">
        <v>29</v>
      </c>
      <c r="N20" s="9"/>
      <c r="O20" s="9" t="s">
        <v>30</v>
      </c>
      <c r="P20" s="9"/>
      <c r="Q20" s="9" t="s">
        <v>31</v>
      </c>
      <c r="R20" s="9"/>
    </row>
    <row r="21" spans="1:32" x14ac:dyDescent="0.35">
      <c r="A21" s="16" t="s">
        <v>14</v>
      </c>
      <c r="B21" s="16"/>
      <c r="C21" s="14">
        <f>SUM(B3:B17)</f>
        <v>250.33333333333329</v>
      </c>
      <c r="D21" s="15"/>
      <c r="E21" s="6" t="str">
        <f t="shared" ref="E21:E22" si="15">IF(C21&lt;$Q$21,"рівномірний розподіл", "нерівномірний розподіл")</f>
        <v>нерівномірний розподіл</v>
      </c>
      <c r="F21" s="7"/>
      <c r="I21" s="6" t="str">
        <f>IF(C21&lt;$Q$22,"рівномірний розподіл","нерівномірний розподіл")</f>
        <v>нерівномірний розподіл</v>
      </c>
      <c r="J21" s="7"/>
      <c r="M21" s="10">
        <v>0.05</v>
      </c>
      <c r="N21" s="10"/>
      <c r="O21" s="10">
        <v>14</v>
      </c>
      <c r="P21" s="10"/>
      <c r="Q21" s="10">
        <f>_xlfn.CHISQ.INV(M21,O21)</f>
        <v>6.570631383789344</v>
      </c>
      <c r="R21" s="10"/>
    </row>
    <row r="22" spans="1:32" x14ac:dyDescent="0.35">
      <c r="A22" s="16" t="s">
        <v>0</v>
      </c>
      <c r="B22" s="16"/>
      <c r="C22" s="11">
        <f>SUM(D3:D17)</f>
        <v>302.33333333333326</v>
      </c>
      <c r="D22" s="11"/>
      <c r="E22" s="6" t="str">
        <f t="shared" si="15"/>
        <v>нерівномірний розподіл</v>
      </c>
      <c r="F22" s="7"/>
      <c r="I22" s="6" t="str">
        <f t="shared" ref="I21:I22" si="16">IF(C22&lt;$Q$22,"рівномірний розподіл","нерівномірний розподіл")</f>
        <v>нерівномірний розподіл</v>
      </c>
      <c r="J22" s="7"/>
      <c r="M22" s="10">
        <v>0.01</v>
      </c>
      <c r="N22" s="10"/>
      <c r="O22" s="10">
        <v>14</v>
      </c>
      <c r="P22" s="10"/>
      <c r="Q22" s="10">
        <f>_xlfn.CHISQ.INV(M22,O22)</f>
        <v>4.6604250626577679</v>
      </c>
      <c r="R22" s="10"/>
    </row>
    <row r="23" spans="1:32" x14ac:dyDescent="0.35">
      <c r="A23" s="16" t="s">
        <v>1</v>
      </c>
      <c r="B23" s="16"/>
      <c r="C23" s="11">
        <f>SUM(F3:F17)</f>
        <v>192.83333333333331</v>
      </c>
      <c r="D23" s="11"/>
      <c r="E23" s="6" t="str">
        <f>IF(C23&lt;$Q$21,"рівномірний розподіл", "нерівномірний розподіл")</f>
        <v>нерівномірний розподіл</v>
      </c>
      <c r="F23" s="7"/>
      <c r="I23" s="6" t="str">
        <f>IF(C23&lt;$Q$22,"рівномірний розподіл","нерівномірний розподіл")</f>
        <v>нерівномірний розподіл</v>
      </c>
      <c r="J23" s="7"/>
    </row>
    <row r="24" spans="1:32" x14ac:dyDescent="0.35">
      <c r="A24" s="16" t="s">
        <v>2</v>
      </c>
      <c r="B24" s="16"/>
      <c r="C24" s="14">
        <f>SUM(H3:H17)</f>
        <v>171.83333333333329</v>
      </c>
      <c r="D24" s="15"/>
      <c r="E24" s="6" t="str">
        <f t="shared" ref="E24:E35" si="17">IF(C24&lt;$Q$21,"рівномірний розподіл", "нерівномірний розподіл")</f>
        <v>нерівномірний розподіл</v>
      </c>
      <c r="F24" s="7"/>
      <c r="I24" s="6" t="str">
        <f t="shared" ref="I24:I35" si="18">IF(C24&lt;$Q$22,"рівномірний розподіл","нерівномірний розподіл")</f>
        <v>нерівномірний розподіл</v>
      </c>
      <c r="J24" s="7"/>
    </row>
    <row r="25" spans="1:32" x14ac:dyDescent="0.35">
      <c r="A25" s="16" t="s">
        <v>3</v>
      </c>
      <c r="B25" s="16"/>
      <c r="C25" s="14">
        <f>SUM(J3:J17)</f>
        <v>273.83333333333326</v>
      </c>
      <c r="D25" s="15"/>
      <c r="E25" s="6" t="str">
        <f t="shared" si="17"/>
        <v>нерівномірний розподіл</v>
      </c>
      <c r="F25" s="7"/>
      <c r="I25" s="6" t="str">
        <f t="shared" si="18"/>
        <v>нерівномірний розподіл</v>
      </c>
      <c r="J25" s="7"/>
    </row>
    <row r="26" spans="1:32" x14ac:dyDescent="0.35">
      <c r="A26" s="16" t="s">
        <v>4</v>
      </c>
      <c r="B26" s="16"/>
      <c r="C26" s="14">
        <f>SUM(L3:L17)</f>
        <v>225.83333333333329</v>
      </c>
      <c r="D26" s="15"/>
      <c r="E26" s="6" t="str">
        <f t="shared" si="17"/>
        <v>нерівномірний розподіл</v>
      </c>
      <c r="F26" s="7"/>
      <c r="I26" s="6" t="str">
        <f t="shared" si="18"/>
        <v>нерівномірний розподіл</v>
      </c>
      <c r="J26" s="7"/>
    </row>
    <row r="27" spans="1:32" x14ac:dyDescent="0.35">
      <c r="A27" s="16" t="s">
        <v>5</v>
      </c>
      <c r="B27" s="16"/>
      <c r="C27" s="14">
        <f>SUM(N3:N17)</f>
        <v>136.16666666666669</v>
      </c>
      <c r="D27" s="15"/>
      <c r="E27" s="6" t="str">
        <f t="shared" si="17"/>
        <v>нерівномірний розподіл</v>
      </c>
      <c r="F27" s="7"/>
      <c r="I27" s="6" t="str">
        <f t="shared" si="18"/>
        <v>нерівномірний розподіл</v>
      </c>
      <c r="J27" s="7"/>
    </row>
    <row r="28" spans="1:32" x14ac:dyDescent="0.35">
      <c r="A28" s="16" t="s">
        <v>6</v>
      </c>
      <c r="B28" s="16"/>
      <c r="C28" s="14">
        <f>SUM(P3:P17)</f>
        <v>166.33333333333331</v>
      </c>
      <c r="D28" s="15"/>
      <c r="E28" s="6" t="str">
        <f t="shared" si="17"/>
        <v>нерівномірний розподіл</v>
      </c>
      <c r="F28" s="7"/>
      <c r="I28" s="6" t="str">
        <f t="shared" si="18"/>
        <v>нерівномірний розподіл</v>
      </c>
      <c r="J28" s="7"/>
    </row>
    <row r="29" spans="1:32" x14ac:dyDescent="0.35">
      <c r="A29" s="16" t="s">
        <v>7</v>
      </c>
      <c r="B29" s="16"/>
      <c r="C29" s="14">
        <f>SUM(R3:R17)</f>
        <v>84.666666666666686</v>
      </c>
      <c r="D29" s="15"/>
      <c r="E29" s="6" t="str">
        <f t="shared" si="17"/>
        <v>нерівномірний розподіл</v>
      </c>
      <c r="F29" s="7"/>
      <c r="I29" s="6" t="str">
        <f t="shared" si="18"/>
        <v>нерівномірний розподіл</v>
      </c>
      <c r="J29" s="7"/>
    </row>
    <row r="30" spans="1:32" x14ac:dyDescent="0.35">
      <c r="A30" s="16" t="s">
        <v>8</v>
      </c>
      <c r="B30" s="16"/>
      <c r="C30" s="14">
        <f>SUM(T3:T17)</f>
        <v>199.33333333333334</v>
      </c>
      <c r="D30" s="15"/>
      <c r="E30" s="6" t="str">
        <f t="shared" si="17"/>
        <v>нерівномірний розподіл</v>
      </c>
      <c r="F30" s="7"/>
      <c r="I30" s="6" t="str">
        <f t="shared" si="18"/>
        <v>нерівномірний розподіл</v>
      </c>
      <c r="J30" s="7"/>
    </row>
    <row r="31" spans="1:32" x14ac:dyDescent="0.35">
      <c r="A31" s="16" t="s">
        <v>9</v>
      </c>
      <c r="B31" s="16"/>
      <c r="C31" s="14">
        <f>SUM(R3:R17)</f>
        <v>84.666666666666686</v>
      </c>
      <c r="D31" s="15"/>
      <c r="E31" s="6" t="str">
        <f t="shared" si="17"/>
        <v>нерівномірний розподіл</v>
      </c>
      <c r="F31" s="7"/>
      <c r="I31" s="6" t="str">
        <f t="shared" si="18"/>
        <v>нерівномірний розподіл</v>
      </c>
      <c r="J31" s="7"/>
    </row>
    <row r="32" spans="1:32" x14ac:dyDescent="0.35">
      <c r="A32" s="16" t="s">
        <v>11</v>
      </c>
      <c r="B32" s="16"/>
      <c r="C32" s="14">
        <f>SUM(X3:X17)</f>
        <v>201.16666666666663</v>
      </c>
      <c r="D32" s="15"/>
      <c r="E32" s="6" t="str">
        <f t="shared" si="17"/>
        <v>нерівномірний розподіл</v>
      </c>
      <c r="F32" s="7"/>
      <c r="I32" s="6" t="str">
        <f t="shared" si="18"/>
        <v>нерівномірний розподіл</v>
      </c>
      <c r="J32" s="7"/>
    </row>
    <row r="33" spans="1:10" x14ac:dyDescent="0.35">
      <c r="A33" s="16" t="s">
        <v>12</v>
      </c>
      <c r="B33" s="16"/>
      <c r="C33" s="14">
        <f>SUM(Z3:Z17)</f>
        <v>174.16666666666663</v>
      </c>
      <c r="D33" s="15"/>
      <c r="E33" s="6" t="str">
        <f t="shared" si="17"/>
        <v>нерівномірний розподіл</v>
      </c>
      <c r="F33" s="7"/>
      <c r="I33" s="6" t="str">
        <f t="shared" si="18"/>
        <v>нерівномірний розподіл</v>
      </c>
      <c r="J33" s="7"/>
    </row>
    <row r="34" spans="1:10" x14ac:dyDescent="0.35">
      <c r="A34" s="16" t="s">
        <v>10</v>
      </c>
      <c r="B34" s="16"/>
      <c r="C34" s="14">
        <f>SUM(AB3:AB17)</f>
        <v>101.66666666666669</v>
      </c>
      <c r="D34" s="15"/>
      <c r="E34" s="6" t="str">
        <f t="shared" si="17"/>
        <v>нерівномірний розподіл</v>
      </c>
      <c r="F34" s="7"/>
      <c r="I34" s="6" t="str">
        <f t="shared" si="18"/>
        <v>нерівномірний розподіл</v>
      </c>
      <c r="J34" s="7"/>
    </row>
    <row r="35" spans="1:10" x14ac:dyDescent="0.35">
      <c r="A35" s="16" t="s">
        <v>13</v>
      </c>
      <c r="B35" s="16"/>
      <c r="C35" s="14">
        <f>SUM(AD3:AD17)</f>
        <v>187.33333333333329</v>
      </c>
      <c r="D35" s="15"/>
      <c r="E35" s="6" t="str">
        <f t="shared" si="17"/>
        <v>нерівномірний розподіл</v>
      </c>
      <c r="F35" s="7"/>
      <c r="I35" s="6" t="str">
        <f t="shared" si="18"/>
        <v>нерівномірний розподіл</v>
      </c>
      <c r="J35" s="7"/>
    </row>
  </sheetData>
  <mergeCells count="103">
    <mergeCell ref="A21:B21"/>
    <mergeCell ref="A22:B22"/>
    <mergeCell ref="A23:B23"/>
    <mergeCell ref="A24:B24"/>
    <mergeCell ref="A25:B25"/>
    <mergeCell ref="Y1:Z1"/>
    <mergeCell ref="AA1:AB1"/>
    <mergeCell ref="AC1:AD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  <mergeCell ref="C23:D23"/>
    <mergeCell ref="C24:D24"/>
    <mergeCell ref="C25:D25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E31:F31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O21:P21"/>
    <mergeCell ref="O22:P22"/>
    <mergeCell ref="Q21:R21"/>
    <mergeCell ref="Q22:R22"/>
    <mergeCell ref="C20:D20"/>
    <mergeCell ref="E20:F20"/>
    <mergeCell ref="I20:J20"/>
    <mergeCell ref="E21:F21"/>
    <mergeCell ref="E22:F22"/>
    <mergeCell ref="C21:D21"/>
    <mergeCell ref="C22:D22"/>
    <mergeCell ref="E32:F32"/>
    <mergeCell ref="E33:F33"/>
    <mergeCell ref="E34:F34"/>
    <mergeCell ref="E35:F35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E23:F23"/>
    <mergeCell ref="E24:F24"/>
    <mergeCell ref="E25:F25"/>
    <mergeCell ref="E26:F26"/>
    <mergeCell ref="E27:F27"/>
    <mergeCell ref="E28:F28"/>
    <mergeCell ref="E29:F29"/>
    <mergeCell ref="E30:F30"/>
    <mergeCell ref="AE15:AF15"/>
    <mergeCell ref="AE16:AF16"/>
    <mergeCell ref="AE17:AF17"/>
    <mergeCell ref="I33:J33"/>
    <mergeCell ref="I34:J34"/>
    <mergeCell ref="I35:J35"/>
    <mergeCell ref="AE1:AF2"/>
    <mergeCell ref="AE3:AF3"/>
    <mergeCell ref="AE4:AF4"/>
    <mergeCell ref="AE5:AF5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M20:N20"/>
    <mergeCell ref="O20:P20"/>
    <mergeCell ref="Q20:R20"/>
    <mergeCell ref="M21:N21"/>
    <mergeCell ref="M22:N22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84d27e-27d3-4b1d-adc8-e33cda77a7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80499A54E84C143BE21A0F81872B863" ma:contentTypeVersion="13" ma:contentTypeDescription="Створення нового документа." ma:contentTypeScope="" ma:versionID="dbb3abe8cde1e982b3d9f92f893a505a">
  <xsd:schema xmlns:xsd="http://www.w3.org/2001/XMLSchema" xmlns:xs="http://www.w3.org/2001/XMLSchema" xmlns:p="http://schemas.microsoft.com/office/2006/metadata/properties" xmlns:ns3="8ea07890-9125-4657-82da-771904fc33a9" xmlns:ns4="0984d27e-27d3-4b1d-adc8-e33cda77a762" targetNamespace="http://schemas.microsoft.com/office/2006/metadata/properties" ma:root="true" ma:fieldsID="ece96366d8398eb8c87e42c534312172" ns3:_="" ns4:_="">
    <xsd:import namespace="8ea07890-9125-4657-82da-771904fc33a9"/>
    <xsd:import namespace="0984d27e-27d3-4b1d-adc8-e33cda77a7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07890-9125-4657-82da-771904fc33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ільний доступ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Відомості про тих, хто має доступ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Геш підказки про спільний доступ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4d27e-27d3-4b1d-adc8-e33cda77a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B7E3D5-7AA2-4E10-87DD-08486D3C9752}">
  <ds:schemaRefs>
    <ds:schemaRef ds:uri="http://schemas.openxmlformats.org/package/2006/metadata/core-properties"/>
    <ds:schemaRef ds:uri="0984d27e-27d3-4b1d-adc8-e33cda77a762"/>
    <ds:schemaRef ds:uri="http://purl.org/dc/elements/1.1/"/>
    <ds:schemaRef ds:uri="8ea07890-9125-4657-82da-771904fc33a9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7448AD6-E1F4-4509-886A-C7AE0369D5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A87D3-72FD-45FF-8B87-39D363004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a07890-9125-4657-82da-771904fc33a9"/>
    <ds:schemaRef ds:uri="0984d27e-27d3-4b1d-adc8-e33cda77a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Якість ПЗ</vt:lpstr>
      <vt:lpstr>Результати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</dc:creator>
  <cp:lastModifiedBy>Natali</cp:lastModifiedBy>
  <dcterms:created xsi:type="dcterms:W3CDTF">2023-10-03T17:30:33Z</dcterms:created>
  <dcterms:modified xsi:type="dcterms:W3CDTF">2023-11-15T16:42:57Z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0x010100580499A54E84C143BE21A0F81872B863</vt:lpwstr>
  </property>
</Properties>
</file>