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MY FILES\KNUTE\3-1\Emp_methods\"/>
    </mc:Choice>
  </mc:AlternateContent>
  <xr:revisionPtr revIDLastSave="0" documentId="13_ncr:1_{9BC37B4C-A71F-4926-B7CF-84812EE7295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Результати" sheetId="1" r:id="rId1"/>
    <sheet name="Чернетк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 s="1"/>
  <c r="C18" i="1"/>
  <c r="F6" i="1"/>
  <c r="H6" i="1" s="1"/>
  <c r="D19" i="1" s="1"/>
  <c r="D35" i="1"/>
  <c r="D33" i="1"/>
  <c r="C33" i="1"/>
  <c r="D34" i="1"/>
  <c r="C30" i="1"/>
  <c r="C24" i="1"/>
  <c r="C25" i="1"/>
  <c r="C26" i="1"/>
  <c r="C27" i="1"/>
  <c r="C28" i="1"/>
  <c r="C29" i="1"/>
  <c r="C23" i="1"/>
  <c r="H7" i="1"/>
  <c r="H8" i="1"/>
  <c r="H9" i="1"/>
  <c r="H10" i="1"/>
  <c r="H11" i="1"/>
  <c r="H12" i="1"/>
  <c r="G7" i="1"/>
  <c r="G8" i="1"/>
  <c r="G9" i="1"/>
  <c r="G10" i="1"/>
  <c r="G11" i="1"/>
  <c r="G12" i="1"/>
  <c r="G6" i="1"/>
  <c r="F7" i="1"/>
  <c r="F8" i="1"/>
  <c r="F9" i="1"/>
  <c r="F10" i="1"/>
  <c r="F11" i="1"/>
  <c r="F12" i="1"/>
  <c r="E7" i="1"/>
  <c r="E8" i="1"/>
  <c r="E9" i="1"/>
  <c r="E10" i="1"/>
  <c r="E11" i="1"/>
  <c r="E12" i="1"/>
  <c r="E6" i="1"/>
  <c r="D7" i="1"/>
  <c r="D8" i="1"/>
  <c r="D9" i="1"/>
  <c r="D10" i="1"/>
  <c r="D11" i="1"/>
  <c r="D12" i="1"/>
  <c r="D6" i="1"/>
  <c r="C13" i="1"/>
  <c r="I6" i="1"/>
  <c r="J6" i="1"/>
  <c r="D2" i="2"/>
  <c r="D1" i="2"/>
  <c r="C19" i="1" l="1"/>
</calcChain>
</file>

<file path=xl/sharedStrings.xml><?xml version="1.0" encoding="utf-8"?>
<sst xmlns="http://schemas.openxmlformats.org/spreadsheetml/2006/main" count="36" uniqueCount="32">
  <si>
    <t>Показник</t>
  </si>
  <si>
    <t>Частота</t>
  </si>
  <si>
    <t>h=4</t>
  </si>
  <si>
    <t>30-34</t>
  </si>
  <si>
    <t>34-36</t>
  </si>
  <si>
    <t>36-40</t>
  </si>
  <si>
    <t>40-44</t>
  </si>
  <si>
    <t>44-46</t>
  </si>
  <si>
    <t>46-50</t>
  </si>
  <si>
    <t>50-54</t>
  </si>
  <si>
    <t>n</t>
  </si>
  <si>
    <t>Xi</t>
  </si>
  <si>
    <t xml:space="preserve">Xi+1 </t>
  </si>
  <si>
    <t>ni</t>
  </si>
  <si>
    <t>Zi</t>
  </si>
  <si>
    <t>Zi+1</t>
  </si>
  <si>
    <t>Ф(Zi+1)</t>
  </si>
  <si>
    <t>ni'</t>
  </si>
  <si>
    <t>Ф(Zi)</t>
  </si>
  <si>
    <t>середнє</t>
  </si>
  <si>
    <t>σ</t>
  </si>
  <si>
    <t>Розподіл показника тестування продуктивності</t>
  </si>
  <si>
    <t>Середнє значення</t>
  </si>
  <si>
    <t>Середнє квадратичне відхилення</t>
  </si>
  <si>
    <t>Всього показників тестування</t>
  </si>
  <si>
    <t>Точність</t>
  </si>
  <si>
    <t>Ймовірність</t>
  </si>
  <si>
    <t>Розподіл</t>
  </si>
  <si>
    <t>хі-квадрат</t>
  </si>
  <si>
    <t>Сума</t>
  </si>
  <si>
    <t>Свобода</t>
  </si>
  <si>
    <t>Хі-критерій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</si>
</sst>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1" fillId="2" borderId="1" xfId="0" applyFont="1" applyFill="1" applyBorder="1" applyAlignment="1"/>
    <xf numFmtId="0" fontId="0" fillId="2" borderId="1" xfId="0" applyFill="1" applyBorder="1"/>
    <xf numFmtId="0" fontId="1" fillId="2" borderId="1" xfId="0" applyFont="1" applyFill="1" applyBorder="1" applyAlignment="1">
      <alignment horizontal="left" wrapText="1"/>
    </xf>
    <xf numFmtId="2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Результати!$C$2:$I$2</c:f>
              <c:strCache>
                <c:ptCount val="7"/>
                <c:pt idx="0">
                  <c:v>30-34</c:v>
                </c:pt>
                <c:pt idx="1">
                  <c:v>34-36</c:v>
                </c:pt>
                <c:pt idx="2">
                  <c:v>36-40</c:v>
                </c:pt>
                <c:pt idx="3">
                  <c:v>40-44</c:v>
                </c:pt>
                <c:pt idx="4">
                  <c:v>44-46</c:v>
                </c:pt>
                <c:pt idx="5">
                  <c:v>46-50</c:v>
                </c:pt>
                <c:pt idx="6">
                  <c:v>50-54</c:v>
                </c:pt>
              </c:strCache>
            </c:strRef>
          </c:cat>
          <c:val>
            <c:numRef>
              <c:f>Результати!$C$3:$I$3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16</c:v>
                </c:pt>
                <c:pt idx="3">
                  <c:v>25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27B-A141-9D1F5B9FB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"/>
        <c:axId val="1192095743"/>
        <c:axId val="1192097407"/>
      </c:barChart>
      <c:catAx>
        <c:axId val="119209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92097407"/>
        <c:crosses val="autoZero"/>
        <c:auto val="1"/>
        <c:lblAlgn val="ctr"/>
        <c:lblOffset val="100"/>
        <c:noMultiLvlLbl val="0"/>
      </c:catAx>
      <c:valAx>
        <c:axId val="11920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92095743"/>
        <c:crosses val="autoZero"/>
        <c:crossBetween val="between"/>
      </c:valAx>
      <c:spPr>
        <a:noFill/>
        <a:ln w="952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10272</xdr:colOff>
      <xdr:row>0</xdr:row>
      <xdr:rowOff>183589</xdr:rowOff>
    </xdr:from>
    <xdr:to>
      <xdr:col>17</xdr:col>
      <xdr:colOff>83297</xdr:colOff>
      <xdr:row>10</xdr:row>
      <xdr:rowOff>52293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053BCC-EDB3-4166-B1F0-9C1824735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85" zoomScaleNormal="85" workbookViewId="0"/>
  </sheetViews>
  <sheetFormatPr defaultRowHeight="14.5" x14ac:dyDescent="0.35"/>
  <cols>
    <col min="1" max="1" width="14.26953125" customWidth="1"/>
    <col min="2" max="2" width="8.7265625" customWidth="1"/>
    <col min="3" max="3" width="10.1796875" customWidth="1"/>
  </cols>
  <sheetData>
    <row r="1" spans="1:10" x14ac:dyDescent="0.35">
      <c r="A1" s="4" t="s">
        <v>21</v>
      </c>
    </row>
    <row r="2" spans="1:10" x14ac:dyDescent="0.35">
      <c r="A2" s="3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0" x14ac:dyDescent="0.35">
      <c r="A3" s="3" t="s">
        <v>1</v>
      </c>
      <c r="B3" s="1" t="s">
        <v>10</v>
      </c>
      <c r="C3" s="1">
        <v>7</v>
      </c>
      <c r="D3" s="1">
        <v>10</v>
      </c>
      <c r="E3" s="1">
        <v>16</v>
      </c>
      <c r="F3" s="1">
        <v>25</v>
      </c>
      <c r="G3" s="1">
        <v>10</v>
      </c>
      <c r="H3" s="1">
        <v>8</v>
      </c>
      <c r="I3" s="1">
        <v>6</v>
      </c>
    </row>
    <row r="5" spans="1:10" x14ac:dyDescent="0.3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18</v>
      </c>
      <c r="G5" s="3" t="s">
        <v>16</v>
      </c>
      <c r="H5" s="3" t="s">
        <v>17</v>
      </c>
      <c r="I5" s="3" t="s">
        <v>19</v>
      </c>
      <c r="J5" s="3" t="s">
        <v>20</v>
      </c>
    </row>
    <row r="6" spans="1:10" x14ac:dyDescent="0.35">
      <c r="A6" s="1">
        <v>30</v>
      </c>
      <c r="B6" s="1">
        <v>34</v>
      </c>
      <c r="C6" s="2">
        <v>7</v>
      </c>
      <c r="D6" s="1">
        <f>(A6-I$6)/J$6</f>
        <v>-2.0692679462526788</v>
      </c>
      <c r="E6" s="1">
        <f>(B6-I$6)/J$6</f>
        <v>-1.3299216648029202</v>
      </c>
      <c r="F6" s="1">
        <f>NORMSDIST(D6) - 0.5</f>
        <v>-0.48073952510620072</v>
      </c>
      <c r="G6" s="1">
        <f>NORMSDIST(E6) - 0.5</f>
        <v>-0.40822795875938372</v>
      </c>
      <c r="H6" s="1">
        <f>C$13*(G6-F6)</f>
        <v>5.9459484404389933</v>
      </c>
      <c r="I6" s="1">
        <f>Чернетка!D1</f>
        <v>41.195121951219512</v>
      </c>
      <c r="J6" s="1">
        <f>Чернетка!D2</f>
        <v>5.4101847812861603</v>
      </c>
    </row>
    <row r="7" spans="1:10" x14ac:dyDescent="0.35">
      <c r="A7" s="1">
        <v>34</v>
      </c>
      <c r="B7" s="1">
        <v>36</v>
      </c>
      <c r="C7" s="2">
        <v>10</v>
      </c>
      <c r="D7" s="1">
        <f t="shared" ref="D7:D12" si="0">(A7-I$6)/J$6</f>
        <v>-1.3299216648029202</v>
      </c>
      <c r="E7" s="1">
        <f t="shared" ref="E7:E12" si="1">(B7-I$6)/J$6</f>
        <v>-0.96024852407804062</v>
      </c>
      <c r="F7" s="1">
        <f t="shared" ref="F7:F12" si="2">NORMSDIST(D7) - 0.5</f>
        <v>-0.40822795875938372</v>
      </c>
      <c r="G7" s="1">
        <f t="shared" ref="G7:G12" si="3">NORMSDIST(E7) - 0.5</f>
        <v>-0.33153492475052182</v>
      </c>
      <c r="H7" s="1">
        <f t="shared" ref="H7:H12" si="4">C$13*(G7-F7)</f>
        <v>6.2888287887266765</v>
      </c>
    </row>
    <row r="8" spans="1:10" x14ac:dyDescent="0.35">
      <c r="A8" s="1">
        <v>36</v>
      </c>
      <c r="B8" s="1">
        <v>40</v>
      </c>
      <c r="C8" s="2">
        <v>16</v>
      </c>
      <c r="D8" s="1">
        <f t="shared" si="0"/>
        <v>-0.96024852407804062</v>
      </c>
      <c r="E8" s="1">
        <f t="shared" si="1"/>
        <v>-0.22090224262828168</v>
      </c>
      <c r="F8" s="1">
        <f t="shared" si="2"/>
        <v>-0.33153492475052182</v>
      </c>
      <c r="G8" s="1">
        <f t="shared" si="3"/>
        <v>-8.7415724404693196E-2</v>
      </c>
      <c r="H8" s="1">
        <f t="shared" si="4"/>
        <v>20.017774428357946</v>
      </c>
    </row>
    <row r="9" spans="1:10" x14ac:dyDescent="0.35">
      <c r="A9" s="1">
        <v>30</v>
      </c>
      <c r="B9" s="1">
        <v>44</v>
      </c>
      <c r="C9" s="2">
        <v>25</v>
      </c>
      <c r="D9" s="1">
        <f t="shared" si="0"/>
        <v>-2.0692679462526788</v>
      </c>
      <c r="E9" s="1">
        <f t="shared" si="1"/>
        <v>0.51844403882147727</v>
      </c>
      <c r="F9" s="1">
        <f t="shared" si="2"/>
        <v>-0.48073952510620072</v>
      </c>
      <c r="G9" s="1">
        <f t="shared" si="3"/>
        <v>0.19792575242845567</v>
      </c>
      <c r="H9" s="1">
        <f t="shared" si="4"/>
        <v>55.65055275784183</v>
      </c>
    </row>
    <row r="10" spans="1:10" x14ac:dyDescent="0.35">
      <c r="A10" s="1">
        <v>44</v>
      </c>
      <c r="B10" s="1">
        <v>46</v>
      </c>
      <c r="C10" s="2">
        <v>10</v>
      </c>
      <c r="D10" s="1">
        <f t="shared" si="0"/>
        <v>0.51844403882147727</v>
      </c>
      <c r="E10" s="1">
        <f t="shared" si="1"/>
        <v>0.88811717954635672</v>
      </c>
      <c r="F10" s="1">
        <f t="shared" si="2"/>
        <v>0.19792575242845567</v>
      </c>
      <c r="G10" s="1">
        <f t="shared" si="3"/>
        <v>0.31276113875040179</v>
      </c>
      <c r="H10" s="1">
        <f t="shared" si="4"/>
        <v>9.4165016783995821</v>
      </c>
    </row>
    <row r="11" spans="1:10" x14ac:dyDescent="0.35">
      <c r="A11" s="1">
        <v>46</v>
      </c>
      <c r="B11" s="1">
        <v>50</v>
      </c>
      <c r="C11" s="2">
        <v>8</v>
      </c>
      <c r="D11" s="1">
        <f t="shared" si="0"/>
        <v>0.88811717954635672</v>
      </c>
      <c r="E11" s="1">
        <f t="shared" si="1"/>
        <v>1.6274634609961156</v>
      </c>
      <c r="F11" s="1">
        <f t="shared" si="2"/>
        <v>0.31276113875040179</v>
      </c>
      <c r="G11" s="1">
        <f t="shared" si="3"/>
        <v>0.44818064857281836</v>
      </c>
      <c r="H11" s="1">
        <f t="shared" si="4"/>
        <v>11.10439980543816</v>
      </c>
    </row>
    <row r="12" spans="1:10" x14ac:dyDescent="0.35">
      <c r="A12" s="1">
        <v>50</v>
      </c>
      <c r="B12" s="1">
        <v>54</v>
      </c>
      <c r="C12" s="2">
        <v>6</v>
      </c>
      <c r="D12" s="1">
        <f t="shared" si="0"/>
        <v>1.6274634609961156</v>
      </c>
      <c r="E12" s="1">
        <f t="shared" si="1"/>
        <v>2.3668097424458745</v>
      </c>
      <c r="F12" s="1">
        <f t="shared" si="2"/>
        <v>0.44818064857281836</v>
      </c>
      <c r="G12" s="1">
        <f t="shared" si="3"/>
        <v>0.49102892316535907</v>
      </c>
      <c r="H12" s="1">
        <f t="shared" si="4"/>
        <v>3.5135585165883376</v>
      </c>
    </row>
    <row r="13" spans="1:10" ht="30.5" customHeight="1" x14ac:dyDescent="0.35">
      <c r="A13" s="7" t="s">
        <v>24</v>
      </c>
      <c r="B13" s="7"/>
      <c r="C13" s="8">
        <f>SUM(C6:C12)</f>
        <v>82</v>
      </c>
    </row>
    <row r="17" spans="1:4" x14ac:dyDescent="0.35">
      <c r="A17" s="3" t="s">
        <v>25</v>
      </c>
      <c r="B17" s="1"/>
      <c r="C17" s="1">
        <v>0.01</v>
      </c>
      <c r="D17" s="1">
        <v>0.05</v>
      </c>
    </row>
    <row r="18" spans="1:4" x14ac:dyDescent="0.35">
      <c r="A18" s="3" t="s">
        <v>26</v>
      </c>
      <c r="B18" s="1"/>
      <c r="C18" s="9">
        <f>CHITEST(C6:C12,H6:H12)</f>
        <v>8.9278679601467422E-4</v>
      </c>
      <c r="D18" s="10"/>
    </row>
    <row r="19" spans="1:4" x14ac:dyDescent="0.35">
      <c r="A19" s="3" t="s">
        <v>27</v>
      </c>
      <c r="B19" s="1"/>
      <c r="C19" s="1" t="str">
        <f>IF(C18&gt;C17, "Норм", "Не норм")</f>
        <v>Не норм</v>
      </c>
      <c r="D19" s="1" t="str">
        <f>IF(C18&gt;D17, "Норм", "Не норм")</f>
        <v>Не норм</v>
      </c>
    </row>
    <row r="22" spans="1:4" x14ac:dyDescent="0.35">
      <c r="A22" s="3" t="s">
        <v>13</v>
      </c>
      <c r="B22" s="3" t="s">
        <v>17</v>
      </c>
      <c r="C22" s="3" t="s">
        <v>28</v>
      </c>
    </row>
    <row r="23" spans="1:4" x14ac:dyDescent="0.35">
      <c r="A23" s="2">
        <v>7</v>
      </c>
      <c r="B23" s="1">
        <v>5.9459484404389933</v>
      </c>
      <c r="C23" s="1">
        <f>((A23-B23)^2)/B23</f>
        <v>0.18685407405432577</v>
      </c>
    </row>
    <row r="24" spans="1:4" x14ac:dyDescent="0.35">
      <c r="A24" s="2">
        <v>10</v>
      </c>
      <c r="B24" s="1">
        <v>6.2888287887266765</v>
      </c>
      <c r="C24" s="1">
        <f t="shared" ref="C24:C29" si="5">((A24-B24)^2)/B24</f>
        <v>2.1900408203309567</v>
      </c>
    </row>
    <row r="25" spans="1:4" x14ac:dyDescent="0.35">
      <c r="A25" s="2">
        <v>16</v>
      </c>
      <c r="B25" s="1">
        <v>20.017774428357946</v>
      </c>
      <c r="C25" s="1">
        <f t="shared" si="5"/>
        <v>0.80640889500177981</v>
      </c>
    </row>
    <row r="26" spans="1:4" x14ac:dyDescent="0.35">
      <c r="A26" s="2">
        <v>25</v>
      </c>
      <c r="B26" s="1">
        <v>55.65055275784183</v>
      </c>
      <c r="C26" s="1">
        <f t="shared" si="5"/>
        <v>16.881348662414943</v>
      </c>
    </row>
    <row r="27" spans="1:4" x14ac:dyDescent="0.35">
      <c r="A27" s="2">
        <v>10</v>
      </c>
      <c r="B27" s="1">
        <v>9.4165016783995821</v>
      </c>
      <c r="C27" s="1">
        <f t="shared" si="5"/>
        <v>3.6156770628683277E-2</v>
      </c>
    </row>
    <row r="28" spans="1:4" x14ac:dyDescent="0.35">
      <c r="A28" s="2">
        <v>8</v>
      </c>
      <c r="B28" s="1">
        <v>11.10439980543816</v>
      </c>
      <c r="C28" s="1">
        <f t="shared" si="5"/>
        <v>0.8678810490311063</v>
      </c>
    </row>
    <row r="29" spans="1:4" x14ac:dyDescent="0.35">
      <c r="A29" s="2">
        <v>6</v>
      </c>
      <c r="B29" s="1">
        <v>3.5135585165883376</v>
      </c>
      <c r="C29" s="1">
        <f t="shared" si="5"/>
        <v>1.7595811258704992</v>
      </c>
    </row>
    <row r="30" spans="1:4" x14ac:dyDescent="0.35">
      <c r="A30" s="5" t="s">
        <v>29</v>
      </c>
      <c r="B30" s="5"/>
      <c r="C30" s="6">
        <f>SUM(C23:C29)</f>
        <v>22.728271397332293</v>
      </c>
    </row>
    <row r="32" spans="1:4" x14ac:dyDescent="0.35">
      <c r="A32" s="1" t="s">
        <v>25</v>
      </c>
      <c r="B32" s="1"/>
      <c r="C32" s="1">
        <v>0.01</v>
      </c>
      <c r="D32" s="1">
        <v>0.05</v>
      </c>
    </row>
    <row r="33" spans="1:4" x14ac:dyDescent="0.35">
      <c r="A33" s="1" t="s">
        <v>30</v>
      </c>
      <c r="B33" s="1"/>
      <c r="C33" s="1">
        <f>7-3</f>
        <v>4</v>
      </c>
      <c r="D33" s="1">
        <f>7-3</f>
        <v>4</v>
      </c>
    </row>
    <row r="34" spans="1:4" x14ac:dyDescent="0.35">
      <c r="A34" s="1" t="s">
        <v>31</v>
      </c>
      <c r="B34" s="1"/>
      <c r="C34" s="1">
        <f>_xlfn.CHISQ.INV(C32,C33)</f>
        <v>0.29710948050653191</v>
      </c>
      <c r="D34" s="1">
        <f>_xlfn.CHISQ.INV(D32,D33)</f>
        <v>0.71072302139732424</v>
      </c>
    </row>
    <row r="35" spans="1:4" x14ac:dyDescent="0.35">
      <c r="A35" s="1" t="s">
        <v>27</v>
      </c>
      <c r="B35" s="1"/>
      <c r="C35" s="1" t="str">
        <f>IF(C$30&gt;C34, "Не норм", "Норм")</f>
        <v>Не норм</v>
      </c>
      <c r="D35" s="1" t="str">
        <f>IF(C$30&gt;D34, "Не норм", "Норм")</f>
        <v>Не норм</v>
      </c>
    </row>
  </sheetData>
  <mergeCells count="3">
    <mergeCell ref="A30:B30"/>
    <mergeCell ref="A13:B13"/>
    <mergeCell ref="C18:D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7734-9816-47DA-BB59-048C4D0DBF26}">
  <dimension ref="A1:D82"/>
  <sheetViews>
    <sheetView workbookViewId="0">
      <selection activeCell="D2" sqref="D2"/>
    </sheetView>
  </sheetViews>
  <sheetFormatPr defaultRowHeight="14.5" x14ac:dyDescent="0.35"/>
  <cols>
    <col min="3" max="3" width="29.54296875" customWidth="1"/>
  </cols>
  <sheetData>
    <row r="1" spans="1:4" x14ac:dyDescent="0.35">
      <c r="A1">
        <v>32</v>
      </c>
      <c r="C1" t="s">
        <v>22</v>
      </c>
      <c r="D1">
        <f>AVERAGE(A1:A82)</f>
        <v>41.195121951219512</v>
      </c>
    </row>
    <row r="2" spans="1:4" x14ac:dyDescent="0.35">
      <c r="A2">
        <v>32</v>
      </c>
      <c r="C2" t="s">
        <v>23</v>
      </c>
      <c r="D2">
        <f>STDEV(A1:A82)</f>
        <v>5.4101847812861603</v>
      </c>
    </row>
    <row r="3" spans="1:4" x14ac:dyDescent="0.35">
      <c r="A3">
        <v>32</v>
      </c>
    </row>
    <row r="4" spans="1:4" x14ac:dyDescent="0.35">
      <c r="A4">
        <v>32</v>
      </c>
    </row>
    <row r="5" spans="1:4" x14ac:dyDescent="0.35">
      <c r="A5">
        <v>32</v>
      </c>
    </row>
    <row r="6" spans="1:4" x14ac:dyDescent="0.35">
      <c r="A6">
        <v>32</v>
      </c>
    </row>
    <row r="7" spans="1:4" x14ac:dyDescent="0.35">
      <c r="A7">
        <v>32</v>
      </c>
    </row>
    <row r="8" spans="1:4" x14ac:dyDescent="0.35">
      <c r="A8">
        <v>35</v>
      </c>
    </row>
    <row r="9" spans="1:4" x14ac:dyDescent="0.35">
      <c r="A9">
        <v>35</v>
      </c>
    </row>
    <row r="10" spans="1:4" x14ac:dyDescent="0.35">
      <c r="A10">
        <v>35</v>
      </c>
    </row>
    <row r="11" spans="1:4" x14ac:dyDescent="0.35">
      <c r="A11">
        <v>35</v>
      </c>
    </row>
    <row r="12" spans="1:4" x14ac:dyDescent="0.35">
      <c r="A12">
        <v>35</v>
      </c>
    </row>
    <row r="13" spans="1:4" x14ac:dyDescent="0.35">
      <c r="A13">
        <v>35</v>
      </c>
    </row>
    <row r="14" spans="1:4" x14ac:dyDescent="0.35">
      <c r="A14">
        <v>35</v>
      </c>
    </row>
    <row r="15" spans="1:4" x14ac:dyDescent="0.35">
      <c r="A15">
        <v>35</v>
      </c>
    </row>
    <row r="16" spans="1:4" x14ac:dyDescent="0.35">
      <c r="A16">
        <v>35</v>
      </c>
    </row>
    <row r="17" spans="1:1" x14ac:dyDescent="0.35">
      <c r="A17">
        <v>35</v>
      </c>
    </row>
    <row r="18" spans="1:1" x14ac:dyDescent="0.35">
      <c r="A18">
        <v>38</v>
      </c>
    </row>
    <row r="19" spans="1:1" x14ac:dyDescent="0.35">
      <c r="A19">
        <v>38</v>
      </c>
    </row>
    <row r="20" spans="1:1" x14ac:dyDescent="0.35">
      <c r="A20">
        <v>38</v>
      </c>
    </row>
    <row r="21" spans="1:1" x14ac:dyDescent="0.35">
      <c r="A21">
        <v>38</v>
      </c>
    </row>
    <row r="22" spans="1:1" x14ac:dyDescent="0.35">
      <c r="A22">
        <v>38</v>
      </c>
    </row>
    <row r="23" spans="1:1" x14ac:dyDescent="0.35">
      <c r="A23">
        <v>38</v>
      </c>
    </row>
    <row r="24" spans="1:1" x14ac:dyDescent="0.35">
      <c r="A24">
        <v>38</v>
      </c>
    </row>
    <row r="25" spans="1:1" x14ac:dyDescent="0.35">
      <c r="A25">
        <v>38</v>
      </c>
    </row>
    <row r="26" spans="1:1" x14ac:dyDescent="0.35">
      <c r="A26">
        <v>38</v>
      </c>
    </row>
    <row r="27" spans="1:1" x14ac:dyDescent="0.35">
      <c r="A27">
        <v>38</v>
      </c>
    </row>
    <row r="28" spans="1:1" x14ac:dyDescent="0.35">
      <c r="A28">
        <v>38</v>
      </c>
    </row>
    <row r="29" spans="1:1" x14ac:dyDescent="0.35">
      <c r="A29">
        <v>38</v>
      </c>
    </row>
    <row r="30" spans="1:1" x14ac:dyDescent="0.35">
      <c r="A30">
        <v>38</v>
      </c>
    </row>
    <row r="31" spans="1:1" x14ac:dyDescent="0.35">
      <c r="A31">
        <v>38</v>
      </c>
    </row>
    <row r="32" spans="1:1" x14ac:dyDescent="0.35">
      <c r="A32">
        <v>38</v>
      </c>
    </row>
    <row r="33" spans="1:1" x14ac:dyDescent="0.35">
      <c r="A33">
        <v>38</v>
      </c>
    </row>
    <row r="34" spans="1:1" x14ac:dyDescent="0.35">
      <c r="A34">
        <v>42</v>
      </c>
    </row>
    <row r="35" spans="1:1" x14ac:dyDescent="0.35">
      <c r="A35">
        <v>42</v>
      </c>
    </row>
    <row r="36" spans="1:1" x14ac:dyDescent="0.35">
      <c r="A36">
        <v>42</v>
      </c>
    </row>
    <row r="37" spans="1:1" x14ac:dyDescent="0.35">
      <c r="A37">
        <v>42</v>
      </c>
    </row>
    <row r="38" spans="1:1" x14ac:dyDescent="0.35">
      <c r="A38">
        <v>42</v>
      </c>
    </row>
    <row r="39" spans="1:1" x14ac:dyDescent="0.35">
      <c r="A39">
        <v>42</v>
      </c>
    </row>
    <row r="40" spans="1:1" x14ac:dyDescent="0.35">
      <c r="A40">
        <v>42</v>
      </c>
    </row>
    <row r="41" spans="1:1" x14ac:dyDescent="0.35">
      <c r="A41">
        <v>42</v>
      </c>
    </row>
    <row r="42" spans="1:1" x14ac:dyDescent="0.35">
      <c r="A42">
        <v>42</v>
      </c>
    </row>
    <row r="43" spans="1:1" x14ac:dyDescent="0.35">
      <c r="A43">
        <v>42</v>
      </c>
    </row>
    <row r="44" spans="1:1" x14ac:dyDescent="0.35">
      <c r="A44">
        <v>42</v>
      </c>
    </row>
    <row r="45" spans="1:1" x14ac:dyDescent="0.35">
      <c r="A45">
        <v>42</v>
      </c>
    </row>
    <row r="46" spans="1:1" x14ac:dyDescent="0.35">
      <c r="A46">
        <v>42</v>
      </c>
    </row>
    <row r="47" spans="1:1" x14ac:dyDescent="0.35">
      <c r="A47">
        <v>42</v>
      </c>
    </row>
    <row r="48" spans="1:1" x14ac:dyDescent="0.35">
      <c r="A48">
        <v>42</v>
      </c>
    </row>
    <row r="49" spans="1:1" x14ac:dyDescent="0.35">
      <c r="A49">
        <v>42</v>
      </c>
    </row>
    <row r="50" spans="1:1" x14ac:dyDescent="0.35">
      <c r="A50">
        <v>42</v>
      </c>
    </row>
    <row r="51" spans="1:1" x14ac:dyDescent="0.35">
      <c r="A51">
        <v>42</v>
      </c>
    </row>
    <row r="52" spans="1:1" x14ac:dyDescent="0.35">
      <c r="A52">
        <v>42</v>
      </c>
    </row>
    <row r="53" spans="1:1" x14ac:dyDescent="0.35">
      <c r="A53">
        <v>42</v>
      </c>
    </row>
    <row r="54" spans="1:1" x14ac:dyDescent="0.35">
      <c r="A54">
        <v>42</v>
      </c>
    </row>
    <row r="55" spans="1:1" x14ac:dyDescent="0.35">
      <c r="A55">
        <v>42</v>
      </c>
    </row>
    <row r="56" spans="1:1" x14ac:dyDescent="0.35">
      <c r="A56">
        <v>42</v>
      </c>
    </row>
    <row r="57" spans="1:1" x14ac:dyDescent="0.35">
      <c r="A57">
        <v>42</v>
      </c>
    </row>
    <row r="58" spans="1:1" x14ac:dyDescent="0.35">
      <c r="A58">
        <v>42</v>
      </c>
    </row>
    <row r="59" spans="1:1" x14ac:dyDescent="0.35">
      <c r="A59">
        <v>45</v>
      </c>
    </row>
    <row r="60" spans="1:1" x14ac:dyDescent="0.35">
      <c r="A60">
        <v>45</v>
      </c>
    </row>
    <row r="61" spans="1:1" x14ac:dyDescent="0.35">
      <c r="A61">
        <v>45</v>
      </c>
    </row>
    <row r="62" spans="1:1" x14ac:dyDescent="0.35">
      <c r="A62">
        <v>45</v>
      </c>
    </row>
    <row r="63" spans="1:1" x14ac:dyDescent="0.35">
      <c r="A63">
        <v>45</v>
      </c>
    </row>
    <row r="64" spans="1:1" x14ac:dyDescent="0.35">
      <c r="A64">
        <v>45</v>
      </c>
    </row>
    <row r="65" spans="1:1" x14ac:dyDescent="0.35">
      <c r="A65">
        <v>45</v>
      </c>
    </row>
    <row r="66" spans="1:1" x14ac:dyDescent="0.35">
      <c r="A66">
        <v>45</v>
      </c>
    </row>
    <row r="67" spans="1:1" x14ac:dyDescent="0.35">
      <c r="A67">
        <v>45</v>
      </c>
    </row>
    <row r="68" spans="1:1" x14ac:dyDescent="0.35">
      <c r="A68">
        <v>45</v>
      </c>
    </row>
    <row r="69" spans="1:1" x14ac:dyDescent="0.35">
      <c r="A69">
        <v>48</v>
      </c>
    </row>
    <row r="70" spans="1:1" x14ac:dyDescent="0.35">
      <c r="A70">
        <v>48</v>
      </c>
    </row>
    <row r="71" spans="1:1" x14ac:dyDescent="0.35">
      <c r="A71">
        <v>48</v>
      </c>
    </row>
    <row r="72" spans="1:1" x14ac:dyDescent="0.35">
      <c r="A72">
        <v>48</v>
      </c>
    </row>
    <row r="73" spans="1:1" x14ac:dyDescent="0.35">
      <c r="A73">
        <v>48</v>
      </c>
    </row>
    <row r="74" spans="1:1" x14ac:dyDescent="0.35">
      <c r="A74">
        <v>48</v>
      </c>
    </row>
    <row r="75" spans="1:1" x14ac:dyDescent="0.35">
      <c r="A75">
        <v>48</v>
      </c>
    </row>
    <row r="76" spans="1:1" x14ac:dyDescent="0.35">
      <c r="A76">
        <v>48</v>
      </c>
    </row>
    <row r="77" spans="1:1" x14ac:dyDescent="0.35">
      <c r="A77">
        <v>52</v>
      </c>
    </row>
    <row r="78" spans="1:1" x14ac:dyDescent="0.35">
      <c r="A78">
        <v>52</v>
      </c>
    </row>
    <row r="79" spans="1:1" x14ac:dyDescent="0.35">
      <c r="A79">
        <v>52</v>
      </c>
    </row>
    <row r="80" spans="1:1" x14ac:dyDescent="0.35">
      <c r="A80">
        <v>52</v>
      </c>
    </row>
    <row r="81" spans="1:1" x14ac:dyDescent="0.35">
      <c r="A81">
        <v>52</v>
      </c>
    </row>
    <row r="82" spans="1:1" x14ac:dyDescent="0.35">
      <c r="A82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Результати</vt:lpstr>
      <vt:lpstr>Чернетка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Наталія Авєріна</dc:creator>
  <cp:lastModifiedBy>Natali</cp:lastModifiedBy>
  <dcterms:created xsi:type="dcterms:W3CDTF">2015-06-05T18:19:34Z</dcterms:created>
  <dcterms:modified xsi:type="dcterms:W3CDTF">2023-11-16T16:32:36Z</dcterms:modified>
</cp:coreProperties>
</file>