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dra\Documents\ALONDRA\DOCENCIA\ITT\14 ITT 2025 ENE-JUN\02_MET_NUM\"/>
    </mc:Choice>
  </mc:AlternateContent>
  <xr:revisionPtr revIDLastSave="0" documentId="13_ncr:1_{4C1C913D-6C3C-459E-A7A4-1A2D31A2E88D}" xr6:coauthVersionLast="47" xr6:coauthVersionMax="47" xr10:uidLastSave="{00000000-0000-0000-0000-000000000000}"/>
  <bookViews>
    <workbookView xWindow="-120" yWindow="-120" windowWidth="20730" windowHeight="11160" xr2:uid="{2E49F063-E62D-4EBA-8F95-8873497A67EE}"/>
  </bookViews>
  <sheets>
    <sheet name="JACOBI" sheetId="1" r:id="rId1"/>
    <sheet name="JACOBI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I15" i="2"/>
  <c r="I14" i="2"/>
  <c r="I12" i="2"/>
  <c r="I11" i="2"/>
  <c r="I10" i="2"/>
  <c r="N6" i="2"/>
  <c r="M6" i="2"/>
  <c r="L6" i="2"/>
  <c r="Q18" i="1"/>
  <c r="Q17" i="1"/>
  <c r="Q16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P7" i="1"/>
  <c r="Q7" i="1"/>
  <c r="O7" i="1"/>
  <c r="L7" i="1"/>
  <c r="M7" i="1"/>
  <c r="N7" i="1"/>
  <c r="L8" i="1"/>
  <c r="N9" i="1" s="1"/>
  <c r="M8" i="1"/>
  <c r="L9" i="1" s="1"/>
  <c r="N8" i="1"/>
  <c r="M9" i="1" s="1"/>
  <c r="L10" i="1" s="1"/>
  <c r="N6" i="1"/>
  <c r="M6" i="1"/>
  <c r="L6" i="1"/>
  <c r="B19" i="1"/>
  <c r="I16" i="1"/>
  <c r="I15" i="1"/>
  <c r="I14" i="1"/>
  <c r="I12" i="1"/>
  <c r="I11" i="1"/>
  <c r="I10" i="1"/>
  <c r="N7" i="2" l="1"/>
  <c r="Q7" i="2" s="1"/>
  <c r="L7" i="2"/>
  <c r="B19" i="2"/>
  <c r="M7" i="2"/>
  <c r="P7" i="2" s="1"/>
  <c r="N10" i="1"/>
  <c r="M11" i="1" s="1"/>
  <c r="M10" i="1"/>
  <c r="L11" i="1" s="1"/>
  <c r="M8" i="2" l="1"/>
  <c r="O7" i="2"/>
  <c r="L8" i="2"/>
  <c r="N8" i="2"/>
  <c r="Q8" i="2" s="1"/>
  <c r="L12" i="1"/>
  <c r="N11" i="1"/>
  <c r="M12" i="1"/>
  <c r="N12" i="1"/>
  <c r="N9" i="2" l="1"/>
  <c r="Q9" i="2" s="1"/>
  <c r="M9" i="2"/>
  <c r="L9" i="2"/>
  <c r="O8" i="2"/>
  <c r="P8" i="2"/>
  <c r="M13" i="1"/>
  <c r="L14" i="1" s="1"/>
  <c r="N13" i="1"/>
  <c r="L13" i="1"/>
  <c r="O9" i="2" l="1"/>
  <c r="M10" i="2"/>
  <c r="N10" i="2"/>
  <c r="Q10" i="2" s="1"/>
  <c r="P9" i="2"/>
  <c r="L10" i="2"/>
  <c r="N14" i="1"/>
  <c r="M14" i="1"/>
  <c r="P10" i="2" l="1"/>
  <c r="L11" i="2"/>
  <c r="M11" i="2"/>
  <c r="N11" i="2"/>
  <c r="Q11" i="2" s="1"/>
  <c r="O10" i="2"/>
  <c r="M12" i="2" l="1"/>
  <c r="O11" i="2"/>
  <c r="N12" i="2"/>
  <c r="Q12" i="2" s="1"/>
  <c r="L12" i="2"/>
  <c r="P11" i="2"/>
  <c r="O12" i="2" l="1"/>
  <c r="M13" i="2"/>
  <c r="N13" i="2"/>
  <c r="Q13" i="2" s="1"/>
  <c r="L13" i="2"/>
  <c r="P12" i="2"/>
  <c r="O13" i="2" l="1"/>
  <c r="N14" i="2"/>
  <c r="Q14" i="2" s="1"/>
  <c r="M14" i="2"/>
  <c r="P13" i="2"/>
  <c r="L14" i="2"/>
  <c r="L15" i="2" l="1"/>
  <c r="P14" i="2"/>
  <c r="O14" i="2"/>
  <c r="M15" i="2"/>
  <c r="N15" i="2"/>
  <c r="Q15" i="2" s="1"/>
  <c r="P15" i="2" l="1"/>
  <c r="L16" i="2"/>
  <c r="N16" i="2"/>
  <c r="Q16" i="2" s="1"/>
  <c r="M16" i="2"/>
  <c r="O15" i="2"/>
  <c r="N17" i="2" l="1"/>
  <c r="Q17" i="2" s="1"/>
  <c r="O16" i="2"/>
  <c r="M17" i="2"/>
  <c r="P16" i="2"/>
  <c r="L17" i="2"/>
  <c r="L18" i="2" l="1"/>
  <c r="P17" i="2"/>
  <c r="M18" i="2"/>
  <c r="O17" i="2"/>
  <c r="N18" i="2"/>
  <c r="Q18" i="2" s="1"/>
  <c r="L19" i="2" l="1"/>
  <c r="P18" i="2"/>
  <c r="M19" i="2"/>
  <c r="O18" i="2"/>
  <c r="N19" i="2"/>
  <c r="Q19" i="2" s="1"/>
  <c r="P19" i="2" l="1"/>
  <c r="L20" i="2"/>
  <c r="M20" i="2"/>
  <c r="N20" i="2"/>
  <c r="Q20" i="2" s="1"/>
  <c r="O19" i="2"/>
  <c r="P20" i="2" l="1"/>
  <c r="L21" i="2"/>
  <c r="O20" i="2"/>
  <c r="M21" i="2"/>
  <c r="N21" i="2"/>
  <c r="Q21" i="2" s="1"/>
  <c r="P21" i="2" l="1"/>
  <c r="L22" i="2"/>
  <c r="O21" i="2"/>
  <c r="M22" i="2"/>
  <c r="N22" i="2"/>
  <c r="Q22" i="2" s="1"/>
  <c r="P22" i="2" l="1"/>
  <c r="L23" i="2"/>
  <c r="O22" i="2"/>
  <c r="N23" i="2"/>
  <c r="Q23" i="2" s="1"/>
  <c r="M23" i="2"/>
  <c r="P23" i="2" l="1"/>
  <c r="L24" i="2"/>
  <c r="M24" i="2"/>
  <c r="O23" i="2"/>
  <c r="N24" i="2"/>
  <c r="Q24" i="2" s="1"/>
  <c r="O24" i="2" l="1"/>
  <c r="N25" i="2"/>
  <c r="Q25" i="2" s="1"/>
  <c r="M25" i="2"/>
  <c r="P24" i="2"/>
  <c r="L25" i="2"/>
  <c r="N26" i="2" l="1"/>
  <c r="Q26" i="2" s="1"/>
  <c r="O25" i="2"/>
  <c r="M26" i="2"/>
  <c r="L26" i="2"/>
  <c r="P25" i="2"/>
  <c r="L27" i="2" l="1"/>
  <c r="P26" i="2"/>
  <c r="N27" i="2"/>
  <c r="Q27" i="2" s="1"/>
  <c r="O26" i="2"/>
  <c r="M27" i="2"/>
  <c r="N28" i="2" l="1"/>
  <c r="Q28" i="2" s="1"/>
  <c r="M28" i="2"/>
  <c r="O27" i="2"/>
  <c r="P27" i="2"/>
  <c r="L28" i="2"/>
  <c r="N29" i="2" l="1"/>
  <c r="Q29" i="2" s="1"/>
  <c r="O28" i="2"/>
  <c r="M29" i="2"/>
  <c r="P29" i="2" s="1"/>
  <c r="L29" i="2"/>
  <c r="P28" i="2"/>
  <c r="O29" i="2" l="1"/>
  <c r="Q31" i="2"/>
  <c r="Q33" i="2"/>
  <c r="Q32" i="2"/>
</calcChain>
</file>

<file path=xl/sharedStrings.xml><?xml version="1.0" encoding="utf-8"?>
<sst xmlns="http://schemas.openxmlformats.org/spreadsheetml/2006/main" count="76" uniqueCount="20">
  <si>
    <t>SISTEMA A SOLUCIONAR</t>
  </si>
  <si>
    <t>x1</t>
  </si>
  <si>
    <t>x2</t>
  </si>
  <si>
    <t>x3</t>
  </si>
  <si>
    <t>=</t>
  </si>
  <si>
    <t>VERIFICAR QUE LA MATRIZ SEA DOMINANTE</t>
  </si>
  <si>
    <t>FILA 1</t>
  </si>
  <si>
    <t>FILA 2</t>
  </si>
  <si>
    <t>FILA 3</t>
  </si>
  <si>
    <t>VALOR INICIAL</t>
  </si>
  <si>
    <t>SUMA VALORES RESTANTES</t>
  </si>
  <si>
    <t>SITUACION</t>
  </si>
  <si>
    <t>No. ITER</t>
  </si>
  <si>
    <t>Error x1</t>
  </si>
  <si>
    <t>Error x2</t>
  </si>
  <si>
    <t>Error x3</t>
  </si>
  <si>
    <t>COMPROBACION FILA 1</t>
  </si>
  <si>
    <t>COMPROBACION FILA 2</t>
  </si>
  <si>
    <t>COMPROBACION FILA 3</t>
  </si>
  <si>
    <t>TABLA DE 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</si>
</sst>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10" fontId="3" fillId="0" borderId="15" xfId="1" applyNumberFormat="1" applyFont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6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CD6F-72D7-4EC1-8168-832EDCD4D96E}">
  <dimension ref="B1:Q20"/>
  <sheetViews>
    <sheetView tabSelected="1" workbookViewId="0">
      <selection activeCell="K17" sqref="K17"/>
    </sheetView>
  </sheetViews>
  <sheetFormatPr baseColWidth="10" defaultRowHeight="16.5" x14ac:dyDescent="0.25"/>
  <cols>
    <col min="1" max="1" width="11.42578125" style="1"/>
    <col min="2" max="7" width="5.28515625" style="1" customWidth="1"/>
    <col min="8" max="8" width="5" style="1" customWidth="1"/>
    <col min="9" max="9" width="5.85546875" style="1" customWidth="1"/>
    <col min="10" max="16384" width="11.42578125" style="1"/>
  </cols>
  <sheetData>
    <row r="1" spans="2:17" ht="17.25" thickBot="1" x14ac:dyDescent="0.3"/>
    <row r="2" spans="2:17" x14ac:dyDescent="0.25">
      <c r="B2" s="36" t="s">
        <v>0</v>
      </c>
      <c r="C2" s="37"/>
      <c r="D2" s="37"/>
      <c r="E2" s="37"/>
      <c r="F2" s="37"/>
      <c r="G2" s="37"/>
      <c r="H2" s="37"/>
      <c r="I2" s="38"/>
      <c r="K2" s="20" t="s">
        <v>19</v>
      </c>
      <c r="L2" s="20"/>
      <c r="M2" s="20"/>
      <c r="N2" s="20"/>
      <c r="O2" s="20"/>
      <c r="P2" s="20"/>
      <c r="Q2" s="20"/>
    </row>
    <row r="3" spans="2:17" x14ac:dyDescent="0.25">
      <c r="B3" s="9">
        <v>17</v>
      </c>
      <c r="C3" s="6" t="s">
        <v>1</v>
      </c>
      <c r="D3" s="6">
        <v>-2</v>
      </c>
      <c r="E3" s="6" t="s">
        <v>2</v>
      </c>
      <c r="F3" s="6">
        <v>-3</v>
      </c>
      <c r="G3" s="6" t="s">
        <v>3</v>
      </c>
      <c r="H3" s="6" t="s">
        <v>4</v>
      </c>
      <c r="I3" s="3">
        <v>500</v>
      </c>
      <c r="K3" s="20"/>
      <c r="L3" s="20"/>
      <c r="M3" s="20"/>
      <c r="N3" s="20"/>
      <c r="O3" s="20"/>
      <c r="P3" s="20"/>
      <c r="Q3" s="20"/>
    </row>
    <row r="4" spans="2:17" x14ac:dyDescent="0.25">
      <c r="B4" s="5">
        <v>-5</v>
      </c>
      <c r="C4" s="6" t="s">
        <v>1</v>
      </c>
      <c r="D4" s="10">
        <v>21</v>
      </c>
      <c r="E4" s="6" t="s">
        <v>2</v>
      </c>
      <c r="F4" s="6">
        <v>-2</v>
      </c>
      <c r="G4" s="6" t="s">
        <v>3</v>
      </c>
      <c r="H4" s="6" t="s">
        <v>4</v>
      </c>
      <c r="I4" s="3">
        <v>200</v>
      </c>
      <c r="K4" s="17" t="s">
        <v>12</v>
      </c>
      <c r="L4" s="18" t="s">
        <v>1</v>
      </c>
      <c r="M4" s="18" t="s">
        <v>2</v>
      </c>
      <c r="N4" s="18" t="s">
        <v>3</v>
      </c>
      <c r="O4" s="19" t="s">
        <v>13</v>
      </c>
      <c r="P4" s="19" t="s">
        <v>14</v>
      </c>
      <c r="Q4" s="19" t="s">
        <v>15</v>
      </c>
    </row>
    <row r="5" spans="2:17" ht="17.25" thickBot="1" x14ac:dyDescent="0.3">
      <c r="B5" s="7">
        <v>-5</v>
      </c>
      <c r="C5" s="8" t="s">
        <v>1</v>
      </c>
      <c r="D5" s="8">
        <v>-5</v>
      </c>
      <c r="E5" s="8" t="s">
        <v>2</v>
      </c>
      <c r="F5" s="11">
        <v>22</v>
      </c>
      <c r="G5" s="8" t="s">
        <v>3</v>
      </c>
      <c r="H5" s="8" t="s">
        <v>4</v>
      </c>
      <c r="I5" s="4">
        <v>30</v>
      </c>
      <c r="K5" s="15">
        <v>0</v>
      </c>
      <c r="L5" s="15">
        <v>0</v>
      </c>
      <c r="M5" s="15">
        <v>0</v>
      </c>
      <c r="N5" s="15">
        <v>0</v>
      </c>
      <c r="O5" s="15"/>
      <c r="P5" s="15"/>
      <c r="Q5" s="15"/>
    </row>
    <row r="6" spans="2:17" x14ac:dyDescent="0.25">
      <c r="K6" s="15">
        <v>1</v>
      </c>
      <c r="L6" s="15">
        <f>($I$3-($D$3*M5)-($F$3*N5))/$B$3</f>
        <v>29.411764705882351</v>
      </c>
      <c r="M6" s="15">
        <f>($I$4-($B$4*L5)-($F$4*N5))/$D$4</f>
        <v>9.5238095238095237</v>
      </c>
      <c r="N6" s="15">
        <f>($I$5-($B$5*L5)-($D$5*M5))/$F$5</f>
        <v>1.3636363636363635</v>
      </c>
      <c r="O6" s="15"/>
      <c r="P6" s="15"/>
      <c r="Q6" s="15"/>
    </row>
    <row r="7" spans="2:17" x14ac:dyDescent="0.25">
      <c r="B7" s="39" t="s">
        <v>5</v>
      </c>
      <c r="C7" s="39"/>
      <c r="D7" s="39"/>
      <c r="E7" s="39"/>
      <c r="F7" s="39"/>
      <c r="G7" s="39"/>
      <c r="H7" s="39"/>
      <c r="I7" s="39"/>
      <c r="K7" s="15">
        <v>2</v>
      </c>
      <c r="L7" s="15">
        <f t="shared" ref="L7:L14" si="0">($I$3-($D$3*M6)-($F$3*N6))/$B$3</f>
        <v>30.772854596384008</v>
      </c>
      <c r="M7" s="15">
        <f t="shared" ref="M7:M14" si="1">($I$4-($B$4*L6)-($F$4*N6))/$D$4</f>
        <v>16.656480774127836</v>
      </c>
      <c r="N7" s="15">
        <f t="shared" ref="N7:N14" si="2">($I$5-($B$5*L6)-($D$5*M6))/$F$5</f>
        <v>10.212630506748154</v>
      </c>
      <c r="O7" s="16">
        <f>ABS((L7-L6)/L7)</f>
        <v>4.4230212255368481E-2</v>
      </c>
      <c r="P7" s="16">
        <f t="shared" ref="P7:Q7" si="3">ABS((M7-M6)/M7)</f>
        <v>0.42822198440605425</v>
      </c>
      <c r="Q7" s="16">
        <f t="shared" si="3"/>
        <v>0.86647550180775468</v>
      </c>
    </row>
    <row r="8" spans="2:17" x14ac:dyDescent="0.25">
      <c r="B8" s="39"/>
      <c r="C8" s="39"/>
      <c r="D8" s="39"/>
      <c r="E8" s="39"/>
      <c r="F8" s="39"/>
      <c r="G8" s="39"/>
      <c r="H8" s="39"/>
      <c r="I8" s="39"/>
      <c r="K8" s="15">
        <v>3</v>
      </c>
      <c r="L8" s="15">
        <f t="shared" si="0"/>
        <v>33.173579592264716</v>
      </c>
      <c r="M8" s="15">
        <f t="shared" si="1"/>
        <v>17.823311142638875</v>
      </c>
      <c r="N8" s="15">
        <f t="shared" si="2"/>
        <v>12.143030766025419</v>
      </c>
      <c r="O8" s="16">
        <f t="shared" ref="O8:O14" si="4">ABS((L8-L7)/L8)</f>
        <v>7.2368584439422373E-2</v>
      </c>
      <c r="P8" s="16">
        <f t="shared" ref="P8:P14" si="5">ABS((M8-M7)/M8)</f>
        <v>6.5466531957668633E-2</v>
      </c>
      <c r="Q8" s="16">
        <f t="shared" ref="Q8:Q14" si="6">ABS((N8-N7)/N8)</f>
        <v>0.1589718659593837</v>
      </c>
    </row>
    <row r="9" spans="2:17" ht="17.25" thickBot="1" x14ac:dyDescent="0.3">
      <c r="K9" s="15">
        <v>4</v>
      </c>
      <c r="L9" s="15">
        <f t="shared" si="0"/>
        <v>33.651512622550236</v>
      </c>
      <c r="M9" s="15">
        <f t="shared" si="1"/>
        <v>18.578759975874974</v>
      </c>
      <c r="N9" s="15">
        <f t="shared" si="2"/>
        <v>12.95383880338718</v>
      </c>
      <c r="O9" s="16">
        <f t="shared" si="4"/>
        <v>1.4202423399097134E-2</v>
      </c>
      <c r="P9" s="16">
        <f t="shared" si="5"/>
        <v>4.0661962058666408E-2</v>
      </c>
      <c r="Q9" s="16">
        <f t="shared" si="6"/>
        <v>6.2592104909453619E-2</v>
      </c>
    </row>
    <row r="10" spans="2:17" x14ac:dyDescent="0.25">
      <c r="B10" s="30" t="s">
        <v>6</v>
      </c>
      <c r="C10" s="40"/>
      <c r="D10" s="30" t="s">
        <v>9</v>
      </c>
      <c r="E10" s="31"/>
      <c r="F10" s="31"/>
      <c r="G10" s="31"/>
      <c r="H10" s="40"/>
      <c r="I10" s="2">
        <f>ABS(B3)</f>
        <v>17</v>
      </c>
      <c r="K10" s="15">
        <v>5</v>
      </c>
      <c r="L10" s="15">
        <f t="shared" si="0"/>
        <v>33.883472727171267</v>
      </c>
      <c r="M10" s="15">
        <f t="shared" si="1"/>
        <v>18.769773367596457</v>
      </c>
      <c r="N10" s="15">
        <f t="shared" si="2"/>
        <v>13.234152863278457</v>
      </c>
      <c r="O10" s="16">
        <f t="shared" si="4"/>
        <v>6.8458185053452726E-3</v>
      </c>
      <c r="P10" s="16">
        <f t="shared" si="5"/>
        <v>1.0176648805533425E-2</v>
      </c>
      <c r="Q10" s="16">
        <f t="shared" si="6"/>
        <v>2.118111093223652E-2</v>
      </c>
    </row>
    <row r="11" spans="2:17" x14ac:dyDescent="0.25">
      <c r="B11" s="32" t="s">
        <v>7</v>
      </c>
      <c r="C11" s="41"/>
      <c r="D11" s="32" t="s">
        <v>9</v>
      </c>
      <c r="E11" s="33"/>
      <c r="F11" s="33"/>
      <c r="G11" s="33"/>
      <c r="H11" s="41"/>
      <c r="I11" s="3">
        <f>ABS(D4)</f>
        <v>21</v>
      </c>
      <c r="K11" s="15">
        <v>6</v>
      </c>
      <c r="L11" s="15">
        <f t="shared" si="0"/>
        <v>33.955412077942846</v>
      </c>
      <c r="M11" s="15">
        <f t="shared" si="1"/>
        <v>18.851698541067297</v>
      </c>
      <c r="N11" s="15">
        <f t="shared" si="2"/>
        <v>13.3302832033563</v>
      </c>
      <c r="O11" s="16">
        <f t="shared" si="4"/>
        <v>2.1186416647351047E-3</v>
      </c>
      <c r="P11" s="16">
        <f t="shared" si="5"/>
        <v>4.345771458861938E-3</v>
      </c>
      <c r="Q11" s="16">
        <f t="shared" si="6"/>
        <v>7.2114251896493843E-3</v>
      </c>
    </row>
    <row r="12" spans="2:17" ht="17.25" thickBot="1" x14ac:dyDescent="0.3">
      <c r="B12" s="34" t="s">
        <v>8</v>
      </c>
      <c r="C12" s="42"/>
      <c r="D12" s="34" t="s">
        <v>9</v>
      </c>
      <c r="E12" s="35"/>
      <c r="F12" s="35"/>
      <c r="G12" s="35"/>
      <c r="H12" s="42"/>
      <c r="I12" s="4">
        <f>ABS(F5)</f>
        <v>22</v>
      </c>
      <c r="K12" s="15">
        <v>7</v>
      </c>
      <c r="L12" s="15">
        <f t="shared" si="0"/>
        <v>33.98201451130609</v>
      </c>
      <c r="M12" s="15">
        <f t="shared" si="1"/>
        <v>18.877982228401276</v>
      </c>
      <c r="N12" s="15">
        <f t="shared" si="2"/>
        <v>13.365252413411396</v>
      </c>
      <c r="O12" s="16">
        <f t="shared" si="4"/>
        <v>7.8283862054127397E-4</v>
      </c>
      <c r="P12" s="16">
        <f t="shared" si="5"/>
        <v>1.3922932554961535E-3</v>
      </c>
      <c r="Q12" s="16">
        <f t="shared" si="6"/>
        <v>2.6164272079145625E-3</v>
      </c>
    </row>
    <row r="13" spans="2:17" ht="17.25" thickBot="1" x14ac:dyDescent="0.3">
      <c r="K13" s="15">
        <v>8</v>
      </c>
      <c r="L13" s="15">
        <f t="shared" si="0"/>
        <v>33.991277746884514</v>
      </c>
      <c r="M13" s="15">
        <f t="shared" si="1"/>
        <v>18.887646542064438</v>
      </c>
      <c r="N13" s="15">
        <f t="shared" si="2"/>
        <v>13.37727198629713</v>
      </c>
      <c r="O13" s="16">
        <f t="shared" si="4"/>
        <v>2.7251801616290405E-4</v>
      </c>
      <c r="P13" s="16">
        <f t="shared" si="5"/>
        <v>5.1167378856009063E-4</v>
      </c>
      <c r="Q13" s="16">
        <f t="shared" si="6"/>
        <v>8.9850702729570649E-4</v>
      </c>
    </row>
    <row r="14" spans="2:17" x14ac:dyDescent="0.25">
      <c r="B14" s="30" t="s">
        <v>6</v>
      </c>
      <c r="C14" s="31"/>
      <c r="D14" s="30" t="s">
        <v>10</v>
      </c>
      <c r="E14" s="31"/>
      <c r="F14" s="31"/>
      <c r="G14" s="31"/>
      <c r="H14" s="31"/>
      <c r="I14" s="12">
        <f>SUM(ABS(D3),ABS(F3))</f>
        <v>5</v>
      </c>
      <c r="K14" s="15">
        <v>9</v>
      </c>
      <c r="L14" s="15">
        <f t="shared" si="0"/>
        <v>33.994535826060016</v>
      </c>
      <c r="M14" s="15">
        <f t="shared" si="1"/>
        <v>18.890996795572232</v>
      </c>
      <c r="N14" s="15">
        <f t="shared" si="2"/>
        <v>13.381573702033853</v>
      </c>
      <c r="O14" s="16">
        <f t="shared" si="4"/>
        <v>9.5841260847713498E-5</v>
      </c>
      <c r="P14" s="16">
        <f t="shared" si="5"/>
        <v>1.7734657117610966E-4</v>
      </c>
      <c r="Q14" s="16">
        <f t="shared" si="6"/>
        <v>3.2146560879228254E-4</v>
      </c>
    </row>
    <row r="15" spans="2:17" ht="17.25" thickBot="1" x14ac:dyDescent="0.3">
      <c r="B15" s="32" t="s">
        <v>7</v>
      </c>
      <c r="C15" s="33"/>
      <c r="D15" s="32" t="s">
        <v>10</v>
      </c>
      <c r="E15" s="33"/>
      <c r="F15" s="33"/>
      <c r="G15" s="33"/>
      <c r="H15" s="33"/>
      <c r="I15" s="13">
        <f>SUM(ABS(B4),ABS(F4))</f>
        <v>7</v>
      </c>
    </row>
    <row r="16" spans="2:17" ht="17.25" thickBot="1" x14ac:dyDescent="0.3">
      <c r="B16" s="34" t="s">
        <v>8</v>
      </c>
      <c r="C16" s="35"/>
      <c r="D16" s="34" t="s">
        <v>10</v>
      </c>
      <c r="E16" s="35"/>
      <c r="F16" s="35"/>
      <c r="G16" s="35"/>
      <c r="H16" s="35"/>
      <c r="I16" s="14">
        <f>SUM(ABS(B5),ABS(D5))</f>
        <v>10</v>
      </c>
      <c r="O16" s="30" t="s">
        <v>16</v>
      </c>
      <c r="P16" s="31"/>
      <c r="Q16" s="2">
        <f>(B3*L14)+(D3*M14)+(F3*N14)</f>
        <v>499.98039434577424</v>
      </c>
    </row>
    <row r="17" spans="2:17" ht="17.25" thickBot="1" x14ac:dyDescent="0.3">
      <c r="O17" s="32" t="s">
        <v>17</v>
      </c>
      <c r="P17" s="33"/>
      <c r="Q17" s="3">
        <f>(B4*L14)+(D4*M14)+(F4*N14)</f>
        <v>199.97510617264908</v>
      </c>
    </row>
    <row r="18" spans="2:17" ht="17.25" thickBot="1" x14ac:dyDescent="0.3">
      <c r="B18" s="21" t="s">
        <v>11</v>
      </c>
      <c r="C18" s="22"/>
      <c r="D18" s="22"/>
      <c r="E18" s="22"/>
      <c r="F18" s="22"/>
      <c r="G18" s="22"/>
      <c r="H18" s="22"/>
      <c r="I18" s="23"/>
      <c r="O18" s="34" t="s">
        <v>18</v>
      </c>
      <c r="P18" s="35"/>
      <c r="Q18" s="4">
        <f>(B5*L14)+(D5*M14)+(F5*N14)</f>
        <v>29.966958336583502</v>
      </c>
    </row>
    <row r="19" spans="2:17" x14ac:dyDescent="0.25">
      <c r="B19" s="24" t="str">
        <f>IF(AND(I10&gt;=I14,I11&gt;=I15,I12&gt;=I16),"MATRIZ DIAGONALMENTE DOMINANTE","NO DOMINANTE")</f>
        <v>MATRIZ DIAGONALMENTE DOMINANTE</v>
      </c>
      <c r="C19" s="25"/>
      <c r="D19" s="25"/>
      <c r="E19" s="25"/>
      <c r="F19" s="25"/>
      <c r="G19" s="25"/>
      <c r="H19" s="25"/>
      <c r="I19" s="26"/>
    </row>
    <row r="20" spans="2:17" ht="17.25" thickBot="1" x14ac:dyDescent="0.3">
      <c r="B20" s="27"/>
      <c r="C20" s="28"/>
      <c r="D20" s="28"/>
      <c r="E20" s="28"/>
      <c r="F20" s="28"/>
      <c r="G20" s="28"/>
      <c r="H20" s="28"/>
      <c r="I20" s="29"/>
    </row>
  </sheetData>
  <mergeCells count="20">
    <mergeCell ref="B12:C12"/>
    <mergeCell ref="D10:H10"/>
    <mergeCell ref="D11:H11"/>
    <mergeCell ref="D12:H12"/>
    <mergeCell ref="K2:Q3"/>
    <mergeCell ref="B18:I18"/>
    <mergeCell ref="B19:I20"/>
    <mergeCell ref="O16:P16"/>
    <mergeCell ref="O17:P17"/>
    <mergeCell ref="O18:P18"/>
    <mergeCell ref="B14:C14"/>
    <mergeCell ref="D14:H14"/>
    <mergeCell ref="B15:C15"/>
    <mergeCell ref="D15:H15"/>
    <mergeCell ref="B16:C16"/>
    <mergeCell ref="D16:H16"/>
    <mergeCell ref="B2:I2"/>
    <mergeCell ref="B7:I8"/>
    <mergeCell ref="B10:C10"/>
    <mergeCell ref="B11:C1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60AF-800E-4374-99EE-8A3080457CD8}">
  <dimension ref="B1:Q33"/>
  <sheetViews>
    <sheetView workbookViewId="0">
      <selection activeCell="O7" sqref="O7"/>
    </sheetView>
  </sheetViews>
  <sheetFormatPr baseColWidth="10" defaultRowHeight="16.5" x14ac:dyDescent="0.25"/>
  <cols>
    <col min="1" max="1" width="11.42578125" style="1"/>
    <col min="2" max="7" width="5.28515625" style="1" customWidth="1"/>
    <col min="8" max="8" width="5" style="1" customWidth="1"/>
    <col min="9" max="9" width="5.85546875" style="1" customWidth="1"/>
    <col min="10" max="16384" width="11.42578125" style="1"/>
  </cols>
  <sheetData>
    <row r="1" spans="2:17" ht="17.25" thickBot="1" x14ac:dyDescent="0.3"/>
    <row r="2" spans="2:17" x14ac:dyDescent="0.25">
      <c r="B2" s="36" t="s">
        <v>0</v>
      </c>
      <c r="C2" s="37"/>
      <c r="D2" s="37"/>
      <c r="E2" s="37"/>
      <c r="F2" s="37"/>
      <c r="G2" s="37"/>
      <c r="H2" s="37"/>
      <c r="I2" s="38"/>
      <c r="K2" s="20" t="s">
        <v>19</v>
      </c>
      <c r="L2" s="20"/>
      <c r="M2" s="20"/>
      <c r="N2" s="20"/>
      <c r="O2" s="20"/>
      <c r="P2" s="20"/>
      <c r="Q2" s="20"/>
    </row>
    <row r="3" spans="2:17" x14ac:dyDescent="0.25">
      <c r="B3" s="9">
        <v>5</v>
      </c>
      <c r="C3" s="6" t="s">
        <v>1</v>
      </c>
      <c r="D3" s="6">
        <v>2</v>
      </c>
      <c r="E3" s="6" t="s">
        <v>2</v>
      </c>
      <c r="F3" s="6">
        <v>-3</v>
      </c>
      <c r="G3" s="6" t="s">
        <v>3</v>
      </c>
      <c r="H3" s="6" t="s">
        <v>4</v>
      </c>
      <c r="I3" s="3">
        <v>1</v>
      </c>
      <c r="K3" s="20"/>
      <c r="L3" s="20"/>
      <c r="M3" s="20"/>
      <c r="N3" s="20"/>
      <c r="O3" s="20"/>
      <c r="P3" s="20"/>
      <c r="Q3" s="20"/>
    </row>
    <row r="4" spans="2:17" x14ac:dyDescent="0.25">
      <c r="B4" s="5">
        <v>2</v>
      </c>
      <c r="C4" s="6" t="s">
        <v>1</v>
      </c>
      <c r="D4" s="10">
        <v>10</v>
      </c>
      <c r="E4" s="6" t="s">
        <v>2</v>
      </c>
      <c r="F4" s="6">
        <v>-8</v>
      </c>
      <c r="G4" s="6" t="s">
        <v>3</v>
      </c>
      <c r="H4" s="6" t="s">
        <v>4</v>
      </c>
      <c r="I4" s="3">
        <v>4</v>
      </c>
      <c r="K4" s="17" t="s">
        <v>12</v>
      </c>
      <c r="L4" s="18" t="s">
        <v>1</v>
      </c>
      <c r="M4" s="18" t="s">
        <v>2</v>
      </c>
      <c r="N4" s="18" t="s">
        <v>3</v>
      </c>
      <c r="O4" s="19" t="s">
        <v>13</v>
      </c>
      <c r="P4" s="19" t="s">
        <v>14</v>
      </c>
      <c r="Q4" s="19" t="s">
        <v>15</v>
      </c>
    </row>
    <row r="5" spans="2:17" ht="17.25" thickBot="1" x14ac:dyDescent="0.3">
      <c r="B5" s="7">
        <v>3</v>
      </c>
      <c r="C5" s="8" t="s">
        <v>1</v>
      </c>
      <c r="D5" s="8">
        <v>8</v>
      </c>
      <c r="E5" s="8" t="s">
        <v>2</v>
      </c>
      <c r="F5" s="11">
        <v>13</v>
      </c>
      <c r="G5" s="8" t="s">
        <v>3</v>
      </c>
      <c r="H5" s="8" t="s">
        <v>4</v>
      </c>
      <c r="I5" s="4">
        <v>7</v>
      </c>
      <c r="K5" s="15">
        <v>0</v>
      </c>
      <c r="L5" s="15">
        <v>0</v>
      </c>
      <c r="M5" s="15">
        <v>0</v>
      </c>
      <c r="N5" s="15">
        <v>0</v>
      </c>
      <c r="O5" s="15"/>
      <c r="P5" s="15"/>
      <c r="Q5" s="15"/>
    </row>
    <row r="6" spans="2:17" x14ac:dyDescent="0.25">
      <c r="K6" s="15">
        <v>1</v>
      </c>
      <c r="L6" s="15">
        <f>($I$3-($D$3*M5)-($F$3*N5))/$B$3</f>
        <v>0.2</v>
      </c>
      <c r="M6" s="15">
        <f>($I$4-($B$4*L5)-($F$4*N5))/$D$4</f>
        <v>0.4</v>
      </c>
      <c r="N6" s="15">
        <f>($I$5-($B$5*L5)-($D$5*M5))/$F$5</f>
        <v>0.53846153846153844</v>
      </c>
      <c r="O6" s="15"/>
      <c r="P6" s="15"/>
      <c r="Q6" s="15"/>
    </row>
    <row r="7" spans="2:17" x14ac:dyDescent="0.25">
      <c r="B7" s="39" t="s">
        <v>5</v>
      </c>
      <c r="C7" s="39"/>
      <c r="D7" s="39"/>
      <c r="E7" s="39"/>
      <c r="F7" s="39"/>
      <c r="G7" s="39"/>
      <c r="H7" s="39"/>
      <c r="I7" s="39"/>
      <c r="K7" s="15">
        <v>2</v>
      </c>
      <c r="L7" s="15">
        <f t="shared" ref="L7:L8" si="0">($I$3-($D$3*M6)-($F$3*N6))/$B$3</f>
        <v>0.36307692307692307</v>
      </c>
      <c r="M7" s="15">
        <f t="shared" ref="M7:M8" si="1">($I$4-($B$4*L6)-($F$4*N6))/$D$4</f>
        <v>0.79076923076923078</v>
      </c>
      <c r="N7" s="15">
        <f t="shared" ref="N7:N8" si="2">($I$5-($B$5*L6)-($D$5*M6))/$F$5</f>
        <v>0.24615384615384617</v>
      </c>
      <c r="O7" s="16">
        <f>ABS((L7-L6)/L7)</f>
        <v>0.44915254237288132</v>
      </c>
      <c r="P7" s="16">
        <f t="shared" ref="P7:Q8" si="3">ABS((M7-M6)/M7)</f>
        <v>0.49416342412451358</v>
      </c>
      <c r="Q7" s="16">
        <f t="shared" si="3"/>
        <v>1.1874999999999998</v>
      </c>
    </row>
    <row r="8" spans="2:17" x14ac:dyDescent="0.25">
      <c r="B8" s="39"/>
      <c r="C8" s="39"/>
      <c r="D8" s="39"/>
      <c r="E8" s="39"/>
      <c r="F8" s="39"/>
      <c r="G8" s="39"/>
      <c r="H8" s="39"/>
      <c r="I8" s="39"/>
      <c r="K8" s="15">
        <v>3</v>
      </c>
      <c r="L8" s="15">
        <f t="shared" si="0"/>
        <v>3.1384615384615386E-2</v>
      </c>
      <c r="M8" s="15">
        <f t="shared" si="1"/>
        <v>0.52430769230769236</v>
      </c>
      <c r="N8" s="15">
        <f t="shared" si="2"/>
        <v>-3.1952662721893517E-2</v>
      </c>
      <c r="O8" s="16">
        <f t="shared" ref="O8:O9" si="4">ABS((L8-L7)/L8)</f>
        <v>10.568627450980392</v>
      </c>
      <c r="P8" s="16">
        <f t="shared" si="3"/>
        <v>0.5082159624413144</v>
      </c>
      <c r="Q8" s="16">
        <f t="shared" si="3"/>
        <v>8.7037037037036971</v>
      </c>
    </row>
    <row r="9" spans="2:17" ht="17.25" thickBot="1" x14ac:dyDescent="0.3">
      <c r="K9" s="15">
        <v>4</v>
      </c>
      <c r="L9" s="15">
        <f t="shared" ref="L9:L29" si="5">($I$3-($D$3*M8)-($F$3*N8))/$B$3</f>
        <v>-2.8894674556213057E-2</v>
      </c>
      <c r="M9" s="15">
        <f t="shared" ref="M9:M29" si="6">($I$4-($B$4*L8)-($F$4*N8))/$D$4</f>
        <v>0.3681609467455621</v>
      </c>
      <c r="N9" s="15">
        <f t="shared" ref="N9:N29" si="7">($I$5-($B$5*L8)-($D$5*M8))/$F$5</f>
        <v>0.20856804733727807</v>
      </c>
      <c r="O9" s="16">
        <f t="shared" si="4"/>
        <v>2.0861730013106143</v>
      </c>
      <c r="P9" s="16">
        <f t="shared" ref="P9:P29" si="8">ABS((M9-M8)/M9)</f>
        <v>0.42412631470671458</v>
      </c>
      <c r="Q9" s="16">
        <f t="shared" ref="Q9:Q29" si="9">ABS((N9-N8)/N9)</f>
        <v>1.1532001815705857</v>
      </c>
    </row>
    <row r="10" spans="2:17" x14ac:dyDescent="0.25">
      <c r="B10" s="30" t="s">
        <v>6</v>
      </c>
      <c r="C10" s="40"/>
      <c r="D10" s="30" t="s">
        <v>9</v>
      </c>
      <c r="E10" s="31"/>
      <c r="F10" s="31"/>
      <c r="G10" s="31"/>
      <c r="H10" s="40"/>
      <c r="I10" s="2">
        <f>ABS(B3)</f>
        <v>5</v>
      </c>
      <c r="K10" s="15">
        <v>5</v>
      </c>
      <c r="L10" s="15">
        <f t="shared" si="5"/>
        <v>0.17787644970414201</v>
      </c>
      <c r="M10" s="15">
        <f t="shared" si="6"/>
        <v>0.57263337278106508</v>
      </c>
      <c r="N10" s="15">
        <f t="shared" si="7"/>
        <v>0.31856895766954946</v>
      </c>
      <c r="O10" s="16">
        <f t="shared" ref="O10:O29" si="10">ABS((L10-L9)/L10)</f>
        <v>1.1624423840495632</v>
      </c>
      <c r="P10" s="16">
        <f t="shared" si="8"/>
        <v>0.35707389012704105</v>
      </c>
      <c r="Q10" s="16">
        <f t="shared" si="9"/>
        <v>0.34529701555659725</v>
      </c>
    </row>
    <row r="11" spans="2:17" x14ac:dyDescent="0.25">
      <c r="B11" s="32" t="s">
        <v>7</v>
      </c>
      <c r="C11" s="41"/>
      <c r="D11" s="32" t="s">
        <v>9</v>
      </c>
      <c r="E11" s="33"/>
      <c r="F11" s="33"/>
      <c r="G11" s="33"/>
      <c r="H11" s="41"/>
      <c r="I11" s="3">
        <f>ABS(D4)</f>
        <v>10</v>
      </c>
      <c r="K11" s="15">
        <v>6</v>
      </c>
      <c r="L11" s="15">
        <f t="shared" si="5"/>
        <v>0.16208802548930365</v>
      </c>
      <c r="M11" s="15">
        <f t="shared" si="6"/>
        <v>0.61927987619481117</v>
      </c>
      <c r="N11" s="15">
        <f t="shared" si="7"/>
        <v>0.14502335912608105</v>
      </c>
      <c r="O11" s="16">
        <f t="shared" si="10"/>
        <v>9.7406481244848395E-2</v>
      </c>
      <c r="P11" s="16">
        <f t="shared" si="8"/>
        <v>7.5323783650725618E-2</v>
      </c>
      <c r="Q11" s="16">
        <f t="shared" si="9"/>
        <v>1.196673415850136</v>
      </c>
    </row>
    <row r="12" spans="2:17" ht="17.25" thickBot="1" x14ac:dyDescent="0.3">
      <c r="B12" s="34" t="s">
        <v>8</v>
      </c>
      <c r="C12" s="42"/>
      <c r="D12" s="34" t="s">
        <v>9</v>
      </c>
      <c r="E12" s="35"/>
      <c r="F12" s="35"/>
      <c r="G12" s="35"/>
      <c r="H12" s="42"/>
      <c r="I12" s="4">
        <f>ABS(F5)</f>
        <v>13</v>
      </c>
      <c r="K12" s="15">
        <v>7</v>
      </c>
      <c r="L12" s="15">
        <f t="shared" si="5"/>
        <v>3.9302064997724165E-2</v>
      </c>
      <c r="M12" s="15">
        <f t="shared" si="6"/>
        <v>0.48360108220300413</v>
      </c>
      <c r="N12" s="15">
        <f t="shared" si="7"/>
        <v>0.11996130107489225</v>
      </c>
      <c r="O12" s="16">
        <f t="shared" si="10"/>
        <v>3.1241605370783838</v>
      </c>
      <c r="P12" s="16">
        <f t="shared" si="8"/>
        <v>0.28055932665355854</v>
      </c>
      <c r="Q12" s="16">
        <f t="shared" si="9"/>
        <v>0.20891785789771047</v>
      </c>
    </row>
    <row r="13" spans="2:17" ht="17.25" thickBot="1" x14ac:dyDescent="0.3">
      <c r="K13" s="15">
        <v>8</v>
      </c>
      <c r="L13" s="15">
        <f t="shared" si="5"/>
        <v>7.8536347763733708E-2</v>
      </c>
      <c r="M13" s="15">
        <f t="shared" si="6"/>
        <v>0.4881086278603689</v>
      </c>
      <c r="N13" s="15">
        <f t="shared" si="7"/>
        <v>0.2317911651832919</v>
      </c>
      <c r="O13" s="16">
        <f t="shared" si="10"/>
        <v>0.49956846585278875</v>
      </c>
      <c r="P13" s="16">
        <f t="shared" si="8"/>
        <v>9.2347182575396505E-3</v>
      </c>
      <c r="Q13" s="16">
        <f t="shared" si="9"/>
        <v>0.48245956233909398</v>
      </c>
    </row>
    <row r="14" spans="2:17" x14ac:dyDescent="0.25">
      <c r="B14" s="30" t="s">
        <v>6</v>
      </c>
      <c r="C14" s="31"/>
      <c r="D14" s="30" t="s">
        <v>10</v>
      </c>
      <c r="E14" s="31"/>
      <c r="F14" s="31"/>
      <c r="G14" s="31"/>
      <c r="H14" s="31"/>
      <c r="I14" s="12">
        <f>SUM(ABS(D3),ABS(F3))</f>
        <v>5</v>
      </c>
      <c r="K14" s="15">
        <v>9</v>
      </c>
      <c r="L14" s="15">
        <f t="shared" si="5"/>
        <v>0.14383124796582758</v>
      </c>
      <c r="M14" s="15">
        <f t="shared" si="6"/>
        <v>0.56972566259388679</v>
      </c>
      <c r="N14" s="15">
        <f t="shared" si="7"/>
        <v>0.21996322567891136</v>
      </c>
      <c r="O14" s="16">
        <f t="shared" si="10"/>
        <v>0.45396880806879381</v>
      </c>
      <c r="P14" s="16">
        <f t="shared" si="8"/>
        <v>0.14325672879456783</v>
      </c>
      <c r="Q14" s="16">
        <f t="shared" si="9"/>
        <v>5.3772349754709625E-2</v>
      </c>
    </row>
    <row r="15" spans="2:17" x14ac:dyDescent="0.25">
      <c r="B15" s="32" t="s">
        <v>7</v>
      </c>
      <c r="C15" s="33"/>
      <c r="D15" s="32" t="s">
        <v>10</v>
      </c>
      <c r="E15" s="33"/>
      <c r="F15" s="33"/>
      <c r="G15" s="33"/>
      <c r="H15" s="33"/>
      <c r="I15" s="13">
        <f>SUM(ABS(B4),ABS(F4))</f>
        <v>10</v>
      </c>
      <c r="K15" s="15">
        <v>10</v>
      </c>
      <c r="L15" s="15">
        <f t="shared" si="5"/>
        <v>0.10408767036979209</v>
      </c>
      <c r="M15" s="15">
        <f t="shared" si="6"/>
        <v>0.54720433094996357</v>
      </c>
      <c r="N15" s="15">
        <f t="shared" si="7"/>
        <v>0.15466930425780176</v>
      </c>
      <c r="O15" s="16">
        <f t="shared" si="10"/>
        <v>0.38182790963462382</v>
      </c>
      <c r="P15" s="16">
        <f t="shared" si="8"/>
        <v>4.1157078572140501E-2</v>
      </c>
      <c r="Q15" s="16">
        <f t="shared" si="9"/>
        <v>0.42215177558617661</v>
      </c>
    </row>
    <row r="16" spans="2:17" ht="17.25" thickBot="1" x14ac:dyDescent="0.3">
      <c r="B16" s="34" t="s">
        <v>8</v>
      </c>
      <c r="C16" s="35"/>
      <c r="D16" s="34" t="s">
        <v>10</v>
      </c>
      <c r="E16" s="35"/>
      <c r="F16" s="35"/>
      <c r="G16" s="35"/>
      <c r="H16" s="35"/>
      <c r="I16" s="14">
        <f>SUM(ABS(B5),ABS(D5))</f>
        <v>11</v>
      </c>
      <c r="K16" s="15">
        <v>11</v>
      </c>
      <c r="L16" s="15">
        <f t="shared" si="5"/>
        <v>7.3919850174695628E-2</v>
      </c>
      <c r="M16" s="15">
        <f t="shared" si="6"/>
        <v>0.50291790933228298</v>
      </c>
      <c r="N16" s="15">
        <f t="shared" si="7"/>
        <v>0.17770018009930116</v>
      </c>
      <c r="O16" s="16">
        <f t="shared" si="10"/>
        <v>0.40811527788274071</v>
      </c>
      <c r="P16" s="16">
        <f t="shared" si="8"/>
        <v>8.8058947187780706E-2</v>
      </c>
      <c r="Q16" s="16">
        <f t="shared" si="9"/>
        <v>0.12960524760655534</v>
      </c>
    </row>
    <row r="17" spans="2:17" ht="17.25" thickBot="1" x14ac:dyDescent="0.3">
      <c r="K17" s="15">
        <v>12</v>
      </c>
      <c r="L17" s="15">
        <f t="shared" si="5"/>
        <v>0.10545294432666749</v>
      </c>
      <c r="M17" s="15">
        <f t="shared" si="6"/>
        <v>0.52737617404450177</v>
      </c>
      <c r="N17" s="15">
        <f t="shared" si="7"/>
        <v>0.2119151672936653</v>
      </c>
      <c r="O17" s="16">
        <f t="shared" si="10"/>
        <v>0.29902526053981038</v>
      </c>
      <c r="P17" s="16">
        <f t="shared" si="8"/>
        <v>4.6377265253843114E-2</v>
      </c>
      <c r="Q17" s="16">
        <f t="shared" si="9"/>
        <v>0.16145605636122354</v>
      </c>
    </row>
    <row r="18" spans="2:17" ht="17.25" thickBot="1" x14ac:dyDescent="0.3">
      <c r="B18" s="21" t="s">
        <v>11</v>
      </c>
      <c r="C18" s="22"/>
      <c r="D18" s="22"/>
      <c r="E18" s="22"/>
      <c r="F18" s="22"/>
      <c r="G18" s="22"/>
      <c r="H18" s="22"/>
      <c r="I18" s="23"/>
      <c r="K18" s="15">
        <v>13</v>
      </c>
      <c r="L18" s="15">
        <f t="shared" si="5"/>
        <v>0.11619863075839847</v>
      </c>
      <c r="M18" s="15">
        <f t="shared" si="6"/>
        <v>0.54844154496959874</v>
      </c>
      <c r="N18" s="15">
        <f t="shared" si="7"/>
        <v>0.1895870595895372</v>
      </c>
      <c r="O18" s="16">
        <f t="shared" si="10"/>
        <v>9.2476876548343578E-2</v>
      </c>
      <c r="P18" s="16">
        <f t="shared" si="8"/>
        <v>3.8409509852621884E-2</v>
      </c>
      <c r="Q18" s="16">
        <f t="shared" si="9"/>
        <v>0.1177723192314352</v>
      </c>
    </row>
    <row r="19" spans="2:17" x14ac:dyDescent="0.25">
      <c r="B19" s="24" t="str">
        <f>IF(AND(I10&gt;=I14,I11&gt;=I15,I12&gt;=I16),"MATRIZ DIAGONALMENTE DOMINANTE","NO DOMINANTE")</f>
        <v>MATRIZ DIAGONALMENTE DOMINANTE</v>
      </c>
      <c r="C19" s="25"/>
      <c r="D19" s="25"/>
      <c r="E19" s="25"/>
      <c r="F19" s="25"/>
      <c r="G19" s="25"/>
      <c r="H19" s="25"/>
      <c r="I19" s="26"/>
      <c r="K19" s="15">
        <v>14</v>
      </c>
      <c r="L19" s="15">
        <f t="shared" si="5"/>
        <v>9.437561776588281E-2</v>
      </c>
      <c r="M19" s="15">
        <f t="shared" si="6"/>
        <v>0.52842992151995005</v>
      </c>
      <c r="N19" s="15">
        <f t="shared" si="7"/>
        <v>0.17414398061292419</v>
      </c>
      <c r="O19" s="16">
        <f t="shared" si="10"/>
        <v>0.23123571012432376</v>
      </c>
      <c r="P19" s="16">
        <f t="shared" si="8"/>
        <v>3.7869966545588919E-2</v>
      </c>
      <c r="Q19" s="16">
        <f t="shared" si="9"/>
        <v>8.8679947031524875E-2</v>
      </c>
    </row>
    <row r="20" spans="2:17" ht="17.25" thickBot="1" x14ac:dyDescent="0.3">
      <c r="B20" s="27"/>
      <c r="C20" s="28"/>
      <c r="D20" s="28"/>
      <c r="E20" s="28"/>
      <c r="F20" s="28"/>
      <c r="G20" s="28"/>
      <c r="H20" s="28"/>
      <c r="I20" s="29"/>
      <c r="K20" s="15">
        <v>15</v>
      </c>
      <c r="L20" s="15">
        <f t="shared" si="5"/>
        <v>9.3114419759774497E-2</v>
      </c>
      <c r="M20" s="15">
        <f t="shared" si="6"/>
        <v>0.52044006093716288</v>
      </c>
      <c r="N20" s="15">
        <f t="shared" si="7"/>
        <v>0.19149490573405775</v>
      </c>
      <c r="O20" s="16">
        <f t="shared" si="10"/>
        <v>1.3544604684882028E-2</v>
      </c>
      <c r="P20" s="16">
        <f t="shared" si="8"/>
        <v>1.5352124447145222E-2</v>
      </c>
      <c r="Q20" s="16">
        <f t="shared" si="9"/>
        <v>9.0607763452621545E-2</v>
      </c>
    </row>
    <row r="21" spans="2:17" x14ac:dyDescent="0.25">
      <c r="K21" s="15">
        <v>16</v>
      </c>
      <c r="L21" s="15">
        <f t="shared" si="5"/>
        <v>0.10672091906556949</v>
      </c>
      <c r="M21" s="15">
        <f t="shared" si="6"/>
        <v>0.53457304063529132</v>
      </c>
      <c r="N21" s="15">
        <f t="shared" si="7"/>
        <v>0.19670278870949029</v>
      </c>
      <c r="O21" s="16">
        <f t="shared" si="10"/>
        <v>0.12749608441279578</v>
      </c>
      <c r="P21" s="16">
        <f t="shared" si="8"/>
        <v>2.6437883364512128E-2</v>
      </c>
      <c r="Q21" s="16">
        <f t="shared" si="9"/>
        <v>2.6475898026662156E-2</v>
      </c>
    </row>
    <row r="22" spans="2:17" x14ac:dyDescent="0.25">
      <c r="B22" s="43"/>
      <c r="C22" s="43"/>
      <c r="D22" s="43"/>
      <c r="E22" s="43"/>
      <c r="F22" s="43"/>
      <c r="G22" s="43"/>
      <c r="H22" s="43"/>
      <c r="I22" s="43"/>
      <c r="K22" s="15">
        <v>17</v>
      </c>
      <c r="L22" s="15">
        <f t="shared" si="5"/>
        <v>0.10419245697157764</v>
      </c>
      <c r="M22" s="15">
        <f t="shared" si="6"/>
        <v>0.53601804715447832</v>
      </c>
      <c r="N22" s="15">
        <f t="shared" si="7"/>
        <v>0.18486560905545851</v>
      </c>
      <c r="O22" s="16">
        <f t="shared" si="10"/>
        <v>2.4267227853947075E-2</v>
      </c>
      <c r="P22" s="16">
        <f t="shared" si="8"/>
        <v>2.6958169167213739E-3</v>
      </c>
      <c r="Q22" s="16">
        <f t="shared" si="9"/>
        <v>6.4031269604508737E-2</v>
      </c>
    </row>
    <row r="23" spans="2:17" x14ac:dyDescent="0.25">
      <c r="B23" s="43"/>
      <c r="C23" s="43"/>
      <c r="D23" s="43"/>
      <c r="E23" s="43"/>
      <c r="F23" s="43"/>
      <c r="G23" s="43"/>
      <c r="H23" s="43"/>
      <c r="I23" s="43"/>
      <c r="K23" s="15">
        <v>18</v>
      </c>
      <c r="L23" s="15">
        <f t="shared" si="5"/>
        <v>9.651214657148377E-2</v>
      </c>
      <c r="M23" s="15">
        <f t="shared" si="6"/>
        <v>0.52705399585005119</v>
      </c>
      <c r="N23" s="15">
        <f t="shared" si="7"/>
        <v>0.18455986552688006</v>
      </c>
      <c r="O23" s="16">
        <f t="shared" si="10"/>
        <v>7.9578692143224536E-2</v>
      </c>
      <c r="P23" s="16">
        <f t="shared" si="8"/>
        <v>1.7007842412748594E-2</v>
      </c>
      <c r="Q23" s="16">
        <f t="shared" si="9"/>
        <v>1.656608969158174E-3</v>
      </c>
    </row>
    <row r="24" spans="2:17" x14ac:dyDescent="0.25">
      <c r="K24" s="15">
        <v>19</v>
      </c>
      <c r="L24" s="15">
        <f t="shared" si="5"/>
        <v>9.9914320976107557E-2</v>
      </c>
      <c r="M24" s="15">
        <f t="shared" si="6"/>
        <v>0.52834546310720731</v>
      </c>
      <c r="N24" s="15">
        <f t="shared" si="7"/>
        <v>0.19184858411424147</v>
      </c>
      <c r="O24" s="16">
        <f t="shared" si="10"/>
        <v>3.4050918540870098E-2</v>
      </c>
      <c r="P24" s="16">
        <f t="shared" si="8"/>
        <v>2.4443614024070213E-3</v>
      </c>
      <c r="Q24" s="16">
        <f t="shared" si="9"/>
        <v>3.7992037423748425E-2</v>
      </c>
    </row>
    <row r="25" spans="2:17" x14ac:dyDescent="0.25">
      <c r="K25" s="15">
        <v>20</v>
      </c>
      <c r="L25" s="15">
        <f t="shared" si="5"/>
        <v>0.10377096522566195</v>
      </c>
      <c r="M25" s="15">
        <f t="shared" si="6"/>
        <v>0.53349600309617162</v>
      </c>
      <c r="N25" s="15">
        <f t="shared" si="7"/>
        <v>0.19026871786261682</v>
      </c>
      <c r="O25" s="16">
        <f t="shared" si="10"/>
        <v>3.716496460419038E-2</v>
      </c>
      <c r="P25" s="16">
        <f t="shared" si="8"/>
        <v>9.6543178563154811E-3</v>
      </c>
      <c r="Q25" s="16">
        <f t="shared" si="9"/>
        <v>8.3033420804642759E-3</v>
      </c>
    </row>
    <row r="26" spans="2:17" x14ac:dyDescent="0.25">
      <c r="K26" s="15">
        <v>21</v>
      </c>
      <c r="L26" s="15">
        <f t="shared" si="5"/>
        <v>0.10076282947910145</v>
      </c>
      <c r="M26" s="15">
        <f t="shared" si="6"/>
        <v>0.53146078124496099</v>
      </c>
      <c r="N26" s="15">
        <f t="shared" si="7"/>
        <v>0.1862091599656647</v>
      </c>
      <c r="O26" s="16">
        <f t="shared" si="10"/>
        <v>2.9853625211908132E-2</v>
      </c>
      <c r="P26" s="16">
        <f t="shared" si="8"/>
        <v>3.8294864325511889E-3</v>
      </c>
      <c r="Q26" s="16">
        <f t="shared" si="9"/>
        <v>2.180106444656461E-2</v>
      </c>
    </row>
    <row r="27" spans="2:17" x14ac:dyDescent="0.25">
      <c r="K27" s="15">
        <v>22</v>
      </c>
      <c r="L27" s="15">
        <f t="shared" si="5"/>
        <v>9.914118348141443E-2</v>
      </c>
      <c r="M27" s="15">
        <f t="shared" si="6"/>
        <v>0.52881476207671141</v>
      </c>
      <c r="N27" s="15">
        <f t="shared" si="7"/>
        <v>0.18815578935407748</v>
      </c>
      <c r="O27" s="16">
        <f t="shared" si="10"/>
        <v>1.6356936045563993E-2</v>
      </c>
      <c r="P27" s="16">
        <f t="shared" si="8"/>
        <v>5.0036787132386089E-3</v>
      </c>
      <c r="Q27" s="16">
        <f t="shared" si="9"/>
        <v>1.0345838387941128E-2</v>
      </c>
    </row>
    <row r="28" spans="2:17" x14ac:dyDescent="0.25">
      <c r="K28" s="15">
        <v>23</v>
      </c>
      <c r="L28" s="15">
        <f t="shared" si="5"/>
        <v>0.10136756878176192</v>
      </c>
      <c r="M28" s="15">
        <f t="shared" si="6"/>
        <v>0.53069639478697916</v>
      </c>
      <c r="N28" s="15">
        <f t="shared" si="7"/>
        <v>0.19015833484169734</v>
      </c>
      <c r="O28" s="16">
        <f t="shared" si="10"/>
        <v>2.1963487209018136E-2</v>
      </c>
      <c r="P28" s="16">
        <f t="shared" si="8"/>
        <v>3.545591657963006E-3</v>
      </c>
      <c r="Q28" s="16">
        <f t="shared" si="9"/>
        <v>1.0530937228110096E-2</v>
      </c>
    </row>
    <row r="29" spans="2:17" x14ac:dyDescent="0.25">
      <c r="K29" s="15">
        <v>24</v>
      </c>
      <c r="L29" s="15">
        <f t="shared" si="5"/>
        <v>0.10181644299022674</v>
      </c>
      <c r="M29" s="15">
        <f t="shared" si="6"/>
        <v>0.53185315411700551</v>
      </c>
      <c r="N29" s="15">
        <f t="shared" si="7"/>
        <v>0.188486625796837</v>
      </c>
      <c r="O29" s="16">
        <f t="shared" si="10"/>
        <v>4.4086612661169448E-3</v>
      </c>
      <c r="P29" s="16">
        <f t="shared" si="8"/>
        <v>2.1749599886209652E-3</v>
      </c>
      <c r="Q29" s="16">
        <f t="shared" si="9"/>
        <v>8.8691122661520103E-3</v>
      </c>
    </row>
    <row r="30" spans="2:17" ht="17.25" thickBot="1" x14ac:dyDescent="0.3"/>
    <row r="31" spans="2:17" x14ac:dyDescent="0.25">
      <c r="O31" s="30" t="s">
        <v>16</v>
      </c>
      <c r="P31" s="31"/>
      <c r="Q31" s="2">
        <f>(B3*L29)+(D3*M29)+(F3*N29)</f>
        <v>1.0073286457946335</v>
      </c>
    </row>
    <row r="32" spans="2:17" x14ac:dyDescent="0.25">
      <c r="O32" s="32" t="s">
        <v>17</v>
      </c>
      <c r="P32" s="33"/>
      <c r="Q32" s="3">
        <f>(B4*L29)+(D4*M29)+(F4*N29)</f>
        <v>4.0142714207758114</v>
      </c>
    </row>
    <row r="33" spans="15:17" ht="17.25" thickBot="1" x14ac:dyDescent="0.3">
      <c r="O33" s="34" t="s">
        <v>18</v>
      </c>
      <c r="P33" s="35"/>
      <c r="Q33" s="4">
        <f>(B5*L29)+(D5*M29)+(F5*N29)</f>
        <v>7.0106006972656054</v>
      </c>
    </row>
  </sheetData>
  <mergeCells count="20">
    <mergeCell ref="B11:C11"/>
    <mergeCell ref="D11:H11"/>
    <mergeCell ref="B2:I2"/>
    <mergeCell ref="K2:Q3"/>
    <mergeCell ref="B7:I8"/>
    <mergeCell ref="B10:C10"/>
    <mergeCell ref="D10:H10"/>
    <mergeCell ref="B12:C12"/>
    <mergeCell ref="D12:H12"/>
    <mergeCell ref="B14:C14"/>
    <mergeCell ref="D14:H14"/>
    <mergeCell ref="B15:C15"/>
    <mergeCell ref="D15:H15"/>
    <mergeCell ref="B19:I20"/>
    <mergeCell ref="B16:C16"/>
    <mergeCell ref="D16:H16"/>
    <mergeCell ref="O31:P31"/>
    <mergeCell ref="O32:P32"/>
    <mergeCell ref="B18:I18"/>
    <mergeCell ref="O33:P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JACOBI</vt:lpstr>
      <vt:lpstr>JACOBI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Alondra Salcedo Juárez</dc:creator>
  <cp:lastModifiedBy>Alondra Salcedo Juárez</cp:lastModifiedBy>
  <dcterms:created xsi:type="dcterms:W3CDTF">2025-03-05T14:04:36Z</dcterms:created>
  <dcterms:modified xsi:type="dcterms:W3CDTF">2025-03-05T16:58:57Z</dcterms:modified>
</cp:coreProperties>
</file>