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230" documentId="8_{40405BED-1EE5-4A7E-B8AC-C33E5F50C249}" xr6:coauthVersionLast="47" xr6:coauthVersionMax="47" xr10:uidLastSave="{604436F4-FE69-4A2C-BF8A-4A804280135F}"/>
  <bookViews>
    <workbookView xWindow="28680" yWindow="4860" windowWidth="29040" windowHeight="15840" xr2:uid="{DAF91758-B7D5-4BA4-9138-01558502D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1" i="1"/>
  <c r="F8" i="1"/>
  <c r="I2" i="1"/>
  <c r="F2" i="1"/>
  <c r="I10" i="1"/>
  <c r="F10" i="1"/>
  <c r="F9" i="1"/>
  <c r="I9" i="1"/>
  <c r="F13" i="1"/>
  <c r="I13" i="1"/>
  <c r="F7" i="1"/>
  <c r="G7" i="1"/>
  <c r="I7" i="1"/>
  <c r="I3" i="1"/>
  <c r="F3" i="1"/>
  <c r="F5" i="1"/>
  <c r="I5" i="1"/>
  <c r="I4" i="1"/>
  <c r="F4" i="1"/>
  <c r="I6" i="1"/>
  <c r="F6" i="1"/>
  <c r="I15" i="1"/>
  <c r="F15" i="1"/>
  <c r="I12" i="1"/>
  <c r="F12" i="1"/>
</calcChain>
</file>

<file path=xl/sharedStrings.xml><?xml version="1.0" encoding="utf-8"?>
<sst xmlns="http://schemas.openxmlformats.org/spreadsheetml/2006/main" count="73" uniqueCount="28">
  <si>
    <t>Model</t>
  </si>
  <si>
    <t>Tuned</t>
  </si>
  <si>
    <t>Accuracy (Test)</t>
  </si>
  <si>
    <t>Accuracy (Transfer)</t>
  </si>
  <si>
    <t>RandomForestClassifier</t>
  </si>
  <si>
    <t>SupportVectorClassifier</t>
  </si>
  <si>
    <t>DecisionTreeClassifier</t>
  </si>
  <si>
    <t>Compute Time</t>
  </si>
  <si>
    <t>Code Time</t>
  </si>
  <si>
    <t>extra_trees</t>
  </si>
  <si>
    <t>gradient_boosting</t>
  </si>
  <si>
    <t>AutoSklearn2 - 60 seconds - 1 core - 3GB RAM</t>
  </si>
  <si>
    <t>AutoSklearn2 - 60 seconds - 4 cores - 3GB RAM</t>
  </si>
  <si>
    <t>AutoSklearn2 - 300 seconds - 4 cores - 3GB RAM</t>
  </si>
  <si>
    <t>DecisionTreeClassifier(criterion='entropy', max_depth=5, min_samples_leaf=3, min_samples_split=5)</t>
  </si>
  <si>
    <t>RandomForestClassifier(criterion='entropy', max_depth=10, n_estimators=200)</t>
  </si>
  <si>
    <t>LinearSVC</t>
  </si>
  <si>
    <t>LinearSVC(C=0.25, dual=False, penalty='l1', tol=1e-05)</t>
  </si>
  <si>
    <t>AutoSklearn - 60 seconds - 4 cores - 3GB RAM</t>
  </si>
  <si>
    <t>Data Preprocessing</t>
  </si>
  <si>
    <t>None</t>
  </si>
  <si>
    <t>MinMaxScaler</t>
  </si>
  <si>
    <t>Transfer learning can vary 60-90%</t>
  </si>
  <si>
    <t>Same result transfer</t>
  </si>
  <si>
    <t>Set</t>
  </si>
  <si>
    <t>b100d30</t>
  </si>
  <si>
    <t>All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</si>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</sst>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9014-BA59-4F10-967A-38B305765E4C}">
  <dimension ref="A1:K19"/>
  <sheetViews>
    <sheetView tabSelected="1" workbookViewId="0">
      <selection activeCell="E20" sqref="E20"/>
    </sheetView>
  </sheetViews>
  <sheetFormatPr defaultColWidth="8.85546875" defaultRowHeight="15" x14ac:dyDescent="0.25"/>
  <cols>
    <col min="1" max="1" width="46.42578125" customWidth="1"/>
    <col min="2" max="2" width="12.140625" customWidth="1"/>
    <col min="3" max="3" width="21.42578125" customWidth="1"/>
    <col min="5" max="5" width="14.42578125" style="1" customWidth="1"/>
    <col min="6" max="7" width="9.140625" style="4"/>
    <col min="8" max="8" width="18.28515625" style="1" customWidth="1"/>
    <col min="9" max="10" width="9.140625" style="4"/>
  </cols>
  <sheetData>
    <row r="1" spans="1:11" ht="30" x14ac:dyDescent="0.25">
      <c r="A1" t="s">
        <v>0</v>
      </c>
      <c r="B1" t="s">
        <v>24</v>
      </c>
      <c r="C1" t="s">
        <v>19</v>
      </c>
      <c r="D1" t="s">
        <v>1</v>
      </c>
      <c r="E1" s="2" t="s">
        <v>2</v>
      </c>
      <c r="F1" s="3" t="s">
        <v>8</v>
      </c>
      <c r="G1" s="3" t="s">
        <v>7</v>
      </c>
      <c r="H1" s="2" t="s">
        <v>3</v>
      </c>
      <c r="I1" s="3" t="s">
        <v>8</v>
      </c>
      <c r="J1" s="3" t="s">
        <v>7</v>
      </c>
    </row>
    <row r="2" spans="1:11" x14ac:dyDescent="0.25">
      <c r="A2" t="s">
        <v>18</v>
      </c>
      <c r="B2" t="s">
        <v>25</v>
      </c>
      <c r="C2" t="s">
        <v>20</v>
      </c>
      <c r="D2" t="b">
        <v>0</v>
      </c>
      <c r="E2" s="1">
        <v>0.99166666666666603</v>
      </c>
      <c r="F2" s="4">
        <f>1*60+10</f>
        <v>70</v>
      </c>
      <c r="G2" s="4">
        <v>72</v>
      </c>
      <c r="H2" s="1">
        <v>0.66518518518518499</v>
      </c>
      <c r="I2" s="4">
        <f>1*60+5</f>
        <v>65</v>
      </c>
      <c r="J2" s="4">
        <v>8</v>
      </c>
    </row>
    <row r="3" spans="1:11" x14ac:dyDescent="0.25">
      <c r="A3" t="s">
        <v>13</v>
      </c>
      <c r="B3" t="s">
        <v>25</v>
      </c>
      <c r="C3" t="s">
        <v>20</v>
      </c>
      <c r="D3" t="b">
        <v>0</v>
      </c>
      <c r="E3" s="1">
        <v>0.99166666670000003</v>
      </c>
      <c r="F3" s="4">
        <f>3*60</f>
        <v>180</v>
      </c>
      <c r="G3" s="4">
        <v>322</v>
      </c>
      <c r="H3" s="1">
        <v>0.66703703703703698</v>
      </c>
      <c r="I3" s="4">
        <f>2*60+10-8</f>
        <v>122</v>
      </c>
      <c r="J3" s="4">
        <v>11</v>
      </c>
      <c r="K3" t="s">
        <v>10</v>
      </c>
    </row>
    <row r="4" spans="1:11" x14ac:dyDescent="0.25">
      <c r="A4" t="s">
        <v>11</v>
      </c>
      <c r="B4" t="s">
        <v>25</v>
      </c>
      <c r="C4" t="s">
        <v>20</v>
      </c>
      <c r="D4" t="b">
        <v>0</v>
      </c>
      <c r="E4" s="1">
        <v>0.162962962962962</v>
      </c>
      <c r="F4" s="4">
        <f>3*60</f>
        <v>180</v>
      </c>
      <c r="G4" s="4">
        <v>72</v>
      </c>
      <c r="H4" s="1">
        <v>0.16666666666666599</v>
      </c>
      <c r="I4" s="4">
        <f>2*60+10-8</f>
        <v>122</v>
      </c>
      <c r="J4" s="4">
        <v>8</v>
      </c>
    </row>
    <row r="5" spans="1:11" x14ac:dyDescent="0.25">
      <c r="A5" t="s">
        <v>12</v>
      </c>
      <c r="B5" t="s">
        <v>25</v>
      </c>
      <c r="C5" t="s">
        <v>20</v>
      </c>
      <c r="D5" t="b">
        <v>0</v>
      </c>
      <c r="E5" s="1">
        <v>0.99166666670000003</v>
      </c>
      <c r="F5" s="4">
        <f>3*60</f>
        <v>180</v>
      </c>
      <c r="G5" s="4">
        <v>78</v>
      </c>
      <c r="H5" s="1">
        <v>0.66703703703703698</v>
      </c>
      <c r="I5" s="4">
        <f>2*60+10-8</f>
        <v>122</v>
      </c>
      <c r="J5" s="4">
        <v>11</v>
      </c>
      <c r="K5" t="s">
        <v>9</v>
      </c>
    </row>
    <row r="6" spans="1:11" x14ac:dyDescent="0.25">
      <c r="A6" t="s">
        <v>6</v>
      </c>
      <c r="B6" t="s">
        <v>25</v>
      </c>
      <c r="C6" t="s">
        <v>20</v>
      </c>
      <c r="D6" t="b">
        <v>0</v>
      </c>
      <c r="E6" s="1">
        <v>0.98240740740740695</v>
      </c>
      <c r="F6" s="4">
        <f>1*60+39-12</f>
        <v>87</v>
      </c>
      <c r="G6" s="4">
        <v>12</v>
      </c>
      <c r="H6" s="1">
        <v>0.35111111111111099</v>
      </c>
      <c r="I6" s="4">
        <f>2*60+46-7</f>
        <v>159</v>
      </c>
      <c r="J6" s="4">
        <v>7</v>
      </c>
    </row>
    <row r="7" spans="1:11" x14ac:dyDescent="0.25">
      <c r="A7" t="s">
        <v>6</v>
      </c>
      <c r="B7" t="s">
        <v>25</v>
      </c>
      <c r="C7" t="s">
        <v>20</v>
      </c>
      <c r="D7" t="b">
        <v>1</v>
      </c>
      <c r="E7" s="1">
        <v>0.98425925925925895</v>
      </c>
      <c r="F7" s="4">
        <f>1*60+39-12+18*60+5-7</f>
        <v>1165</v>
      </c>
      <c r="G7" s="4">
        <f>9</f>
        <v>9</v>
      </c>
      <c r="H7" s="1">
        <v>0.45407407407407402</v>
      </c>
      <c r="I7" s="4">
        <f>2*60+46-7</f>
        <v>159</v>
      </c>
      <c r="J7" s="4">
        <v>7</v>
      </c>
      <c r="K7" s="5" t="s">
        <v>14</v>
      </c>
    </row>
    <row r="8" spans="1:11" x14ac:dyDescent="0.25">
      <c r="A8" t="s">
        <v>6</v>
      </c>
      <c r="B8" t="s">
        <v>25</v>
      </c>
      <c r="C8" t="s">
        <v>21</v>
      </c>
      <c r="D8" t="b">
        <v>0</v>
      </c>
      <c r="E8" s="1">
        <v>0.98148148148148096</v>
      </c>
      <c r="F8" s="4">
        <f>1*60+39-12+24*60+39</f>
        <v>1566</v>
      </c>
      <c r="G8" s="4">
        <v>8</v>
      </c>
      <c r="H8" s="1">
        <v>0.90333333333333299</v>
      </c>
      <c r="J8" s="4">
        <v>7</v>
      </c>
      <c r="K8" s="5" t="s">
        <v>22</v>
      </c>
    </row>
    <row r="9" spans="1:11" x14ac:dyDescent="0.25">
      <c r="A9" t="s">
        <v>16</v>
      </c>
      <c r="B9" t="s">
        <v>25</v>
      </c>
      <c r="C9" t="s">
        <v>20</v>
      </c>
      <c r="D9" t="b">
        <v>0</v>
      </c>
      <c r="E9" s="1">
        <v>0.56018518518518501</v>
      </c>
      <c r="F9" s="4">
        <f>1*60+12</f>
        <v>72</v>
      </c>
      <c r="G9" s="4">
        <v>13</v>
      </c>
      <c r="H9" s="1">
        <v>0.45740740740740699</v>
      </c>
      <c r="I9" s="4">
        <f>1*60+10</f>
        <v>70</v>
      </c>
      <c r="J9" s="4">
        <v>7</v>
      </c>
    </row>
    <row r="10" spans="1:11" x14ac:dyDescent="0.25">
      <c r="A10" t="s">
        <v>16</v>
      </c>
      <c r="B10" t="s">
        <v>25</v>
      </c>
      <c r="C10" t="s">
        <v>20</v>
      </c>
      <c r="D10" t="b">
        <v>1</v>
      </c>
      <c r="E10" s="1">
        <v>0.99351851851851802</v>
      </c>
      <c r="F10" s="4">
        <f>1*60+12+3*60+45</f>
        <v>297</v>
      </c>
      <c r="G10" s="4">
        <v>25</v>
      </c>
      <c r="H10" s="1">
        <v>0.31037037037037002</v>
      </c>
      <c r="I10" s="4">
        <f>1*60+10</f>
        <v>70</v>
      </c>
      <c r="J10" s="4">
        <v>7</v>
      </c>
      <c r="K10" s="5" t="s">
        <v>17</v>
      </c>
    </row>
    <row r="11" spans="1:11" x14ac:dyDescent="0.25">
      <c r="A11" t="s">
        <v>16</v>
      </c>
      <c r="B11" t="s">
        <v>25</v>
      </c>
      <c r="C11" t="s">
        <v>21</v>
      </c>
      <c r="D11" t="b">
        <v>0</v>
      </c>
      <c r="E11" s="1">
        <v>0.98518518518518505</v>
      </c>
      <c r="F11" s="4">
        <f>1*60+12+24*60+39</f>
        <v>1551</v>
      </c>
      <c r="G11" s="4">
        <v>10</v>
      </c>
      <c r="H11" s="1">
        <v>0.87296296296296205</v>
      </c>
      <c r="J11" s="4">
        <v>8</v>
      </c>
      <c r="K11" s="5" t="s">
        <v>23</v>
      </c>
    </row>
    <row r="12" spans="1:11" x14ac:dyDescent="0.25">
      <c r="A12" t="s">
        <v>4</v>
      </c>
      <c r="B12" t="s">
        <v>25</v>
      </c>
      <c r="C12" t="s">
        <v>20</v>
      </c>
      <c r="D12" t="b">
        <v>0</v>
      </c>
      <c r="E12" s="1">
        <v>0.98518518518518505</v>
      </c>
      <c r="F12" s="4">
        <f>4*60+2-8</f>
        <v>234</v>
      </c>
      <c r="G12" s="4">
        <v>8</v>
      </c>
      <c r="H12" s="1">
        <v>0.66444444444444395</v>
      </c>
      <c r="I12" s="4">
        <f>1*60+32-7</f>
        <v>85</v>
      </c>
      <c r="J12" s="4">
        <v>7</v>
      </c>
    </row>
    <row r="13" spans="1:11" x14ac:dyDescent="0.25">
      <c r="A13" t="s">
        <v>4</v>
      </c>
      <c r="B13" t="s">
        <v>25</v>
      </c>
      <c r="C13" t="s">
        <v>20</v>
      </c>
      <c r="D13" t="b">
        <v>1</v>
      </c>
      <c r="E13" s="1">
        <v>0.98703703703703705</v>
      </c>
      <c r="F13" s="4">
        <f>4*60+2-8+5*60+53-22</f>
        <v>565</v>
      </c>
      <c r="G13" s="4">
        <v>22</v>
      </c>
      <c r="H13" s="1">
        <v>0.66518518518518499</v>
      </c>
      <c r="I13" s="4">
        <f>1*60+32-7</f>
        <v>85</v>
      </c>
      <c r="J13" s="4">
        <v>7</v>
      </c>
      <c r="K13" s="5" t="s">
        <v>15</v>
      </c>
    </row>
    <row r="14" spans="1:11" x14ac:dyDescent="0.25">
      <c r="A14" t="s">
        <v>4</v>
      </c>
      <c r="B14" t="s">
        <v>25</v>
      </c>
      <c r="C14" t="s">
        <v>21</v>
      </c>
      <c r="D14" t="b">
        <v>0</v>
      </c>
      <c r="E14" s="1">
        <v>0.98703703703703705</v>
      </c>
      <c r="F14" s="4">
        <f>4*60+2-8+24*60+39</f>
        <v>1713</v>
      </c>
      <c r="G14" s="4">
        <v>9</v>
      </c>
      <c r="H14" s="1">
        <v>0.90629629629629604</v>
      </c>
      <c r="J14" s="4">
        <v>6</v>
      </c>
      <c r="K14" s="5" t="s">
        <v>23</v>
      </c>
    </row>
    <row r="15" spans="1:11" x14ac:dyDescent="0.25">
      <c r="A15" t="s">
        <v>5</v>
      </c>
      <c r="B15" t="s">
        <v>25</v>
      </c>
      <c r="C15" t="s">
        <v>20</v>
      </c>
      <c r="D15" t="b">
        <v>0</v>
      </c>
      <c r="E15" s="1">
        <v>0.45648148148148099</v>
      </c>
      <c r="F15" s="4">
        <f>2*60-11</f>
        <v>109</v>
      </c>
      <c r="G15" s="4">
        <v>11</v>
      </c>
      <c r="H15" s="1">
        <v>0.45740740740740699</v>
      </c>
      <c r="I15" s="4">
        <f>1*60+30-7</f>
        <v>83</v>
      </c>
      <c r="J15" s="4">
        <v>7</v>
      </c>
    </row>
    <row r="16" spans="1:11" x14ac:dyDescent="0.25">
      <c r="A16" t="s">
        <v>4</v>
      </c>
      <c r="B16" t="s">
        <v>26</v>
      </c>
      <c r="C16" t="s">
        <v>20</v>
      </c>
      <c r="D16" t="b">
        <v>0</v>
      </c>
      <c r="E16" s="1">
        <v>0.98989898989898994</v>
      </c>
      <c r="G16" s="4">
        <v>31</v>
      </c>
      <c r="H16" s="1">
        <v>0.98559670781893005</v>
      </c>
    </row>
    <row r="17" spans="1:11" x14ac:dyDescent="0.25">
      <c r="A17" t="s">
        <v>16</v>
      </c>
      <c r="B17" t="s">
        <v>26</v>
      </c>
      <c r="C17" t="s">
        <v>20</v>
      </c>
      <c r="D17" t="b">
        <v>0</v>
      </c>
      <c r="E17" s="1">
        <v>0.67003367003366998</v>
      </c>
      <c r="G17" s="4">
        <v>35</v>
      </c>
      <c r="H17" s="1">
        <v>0.67695473251028804</v>
      </c>
    </row>
    <row r="18" spans="1:11" x14ac:dyDescent="0.25">
      <c r="A18" t="s">
        <v>6</v>
      </c>
      <c r="B18" t="s">
        <v>26</v>
      </c>
      <c r="C18" t="s">
        <v>20</v>
      </c>
      <c r="D18" t="b">
        <v>0</v>
      </c>
      <c r="E18" s="1">
        <v>0.98484848484848397</v>
      </c>
      <c r="G18" s="4">
        <v>32</v>
      </c>
      <c r="H18" s="1">
        <v>0.98353909465020495</v>
      </c>
    </row>
    <row r="19" spans="1:11" x14ac:dyDescent="0.25">
      <c r="A19" t="s">
        <v>12</v>
      </c>
      <c r="B19" t="s">
        <v>26</v>
      </c>
      <c r="C19" t="s">
        <v>27</v>
      </c>
      <c r="D19" t="b">
        <v>0</v>
      </c>
      <c r="E19" s="1">
        <v>0.99158249158249101</v>
      </c>
      <c r="G19" s="4">
        <v>98</v>
      </c>
      <c r="H19" s="1">
        <v>0.98971193415637804</v>
      </c>
      <c r="J19" s="4">
        <v>1</v>
      </c>
      <c r="K19" t="s">
        <v>9</v>
      </c>
    </row>
  </sheetData>
  <sortState xmlns:xlrd2="http://schemas.microsoft.com/office/spreadsheetml/2017/richdata2" ref="A2:K15">
    <sortCondition ref="A2:A15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Alvarez</dc:creator>
  <cp:lastModifiedBy>Nick Alvarez</cp:lastModifiedBy>
  <dcterms:created xsi:type="dcterms:W3CDTF">2022-02-22T19:21:47Z</dcterms:created>
  <dcterms:modified xsi:type="dcterms:W3CDTF">2022-03-08T01:10:35Z</dcterms:modified>
</cp:coreProperties>
</file>